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2017 Eclipse\Data\"/>
    </mc:Choice>
  </mc:AlternateContent>
  <xr:revisionPtr revIDLastSave="0" documentId="12_ncr:500000_{3934CB25-0A36-4D62-943A-4CC405AE996F}" xr6:coauthVersionLast="31" xr6:coauthVersionMax="31" xr10:uidLastSave="{00000000-0000-0000-0000-000000000000}"/>
  <bookViews>
    <workbookView xWindow="0" yWindow="0" windowWidth="21600" windowHeight="9975" activeTab="2" xr2:uid="{00000000-000D-0000-FFFF-FFFF00000000}"/>
  </bookViews>
  <sheets>
    <sheet name="Model" sheetId="1" r:id="rId1"/>
    <sheet name="Raw Count" sheetId="2" r:id="rId2"/>
    <sheet name="Muon Count" sheetId="3" r:id="rId3"/>
    <sheet name="Eclipse Data" sheetId="4" r:id="rId4"/>
  </sheets>
  <externalReferences>
    <externalReference r:id="rId5"/>
    <externalReference r:id="rId6"/>
  </externalReferences>
  <definedNames>
    <definedName name="LOG_015" localSheetId="3">'Eclipse Data'!$A$2:$N$497</definedName>
    <definedName name="LOG_019" localSheetId="3">'Eclipse Data'!$A$498:$N$500</definedName>
    <definedName name="LOG_20" localSheetId="3">'Eclipse Data'!$A$499:$N$501</definedName>
    <definedName name="Model_ALT">[1]Sheet1!$M:$M</definedName>
    <definedName name="Muon_CPM">[1]Sheet1!$K:$K</definedName>
    <definedName name="Raw_CPM">[1]Sheet1!$L:$L</definedName>
    <definedName name="solver_adj" localSheetId="0" hidden="1">Model!$Q$2:$Q$4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Model!$Q$5</definedName>
    <definedName name="solver_pre" localSheetId="0" hidden="1">0.000001</definedName>
    <definedName name="solver_rbv" localSheetId="0" hidden="1">2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4" l="1"/>
  <c r="S2" i="4"/>
  <c r="T2" i="4"/>
  <c r="U2" i="4"/>
  <c r="V2" i="4"/>
  <c r="W2" i="4"/>
  <c r="X2" i="4"/>
  <c r="Y2" i="4"/>
  <c r="Z2" i="4"/>
  <c r="Q6" i="4"/>
  <c r="S6" i="4"/>
  <c r="T6" i="4"/>
  <c r="U6" i="4"/>
  <c r="V6" i="4"/>
  <c r="W6" i="4"/>
  <c r="X6" i="4"/>
  <c r="Y6" i="4"/>
  <c r="Z6" i="4"/>
  <c r="Q10" i="4"/>
  <c r="S10" i="4"/>
  <c r="T10" i="4"/>
  <c r="U10" i="4"/>
  <c r="V10" i="4"/>
  <c r="W10" i="4"/>
  <c r="X10" i="4"/>
  <c r="Y10" i="4"/>
  <c r="Z10" i="4"/>
  <c r="Q14" i="4"/>
  <c r="S14" i="4"/>
  <c r="T14" i="4"/>
  <c r="U14" i="4"/>
  <c r="V14" i="4"/>
  <c r="W14" i="4"/>
  <c r="X14" i="4"/>
  <c r="Y14" i="4"/>
  <c r="Z14" i="4"/>
  <c r="Q18" i="4"/>
  <c r="S18" i="4"/>
  <c r="T18" i="4"/>
  <c r="U18" i="4"/>
  <c r="V18" i="4"/>
  <c r="W18" i="4"/>
  <c r="X18" i="4"/>
  <c r="Y18" i="4"/>
  <c r="Z18" i="4"/>
  <c r="Q22" i="4"/>
  <c r="R22" i="4"/>
  <c r="S22" i="4"/>
  <c r="T22" i="4"/>
  <c r="U22" i="4"/>
  <c r="V22" i="4"/>
  <c r="W22" i="4"/>
  <c r="X22" i="4"/>
  <c r="Y22" i="4"/>
  <c r="Z22" i="4"/>
  <c r="Q26" i="4"/>
  <c r="R26" i="4"/>
  <c r="S26" i="4"/>
  <c r="T26" i="4"/>
  <c r="U26" i="4"/>
  <c r="V26" i="4"/>
  <c r="W26" i="4"/>
  <c r="X26" i="4"/>
  <c r="Y26" i="4"/>
  <c r="Z26" i="4"/>
  <c r="Q30" i="4"/>
  <c r="R30" i="4"/>
  <c r="S30" i="4"/>
  <c r="T30" i="4"/>
  <c r="U30" i="4"/>
  <c r="V30" i="4"/>
  <c r="W30" i="4"/>
  <c r="X30" i="4"/>
  <c r="Y30" i="4"/>
  <c r="Z30" i="4"/>
  <c r="Q34" i="4"/>
  <c r="R34" i="4"/>
  <c r="S34" i="4"/>
  <c r="T34" i="4"/>
  <c r="U34" i="4"/>
  <c r="V34" i="4"/>
  <c r="W34" i="4"/>
  <c r="X34" i="4"/>
  <c r="Y34" i="4"/>
  <c r="Z34" i="4"/>
  <c r="Q38" i="4"/>
  <c r="R38" i="4"/>
  <c r="S38" i="4"/>
  <c r="T38" i="4"/>
  <c r="U38" i="4"/>
  <c r="V38" i="4"/>
  <c r="W38" i="4"/>
  <c r="X38" i="4"/>
  <c r="Y38" i="4"/>
  <c r="Z38" i="4"/>
  <c r="Q42" i="4"/>
  <c r="R42" i="4"/>
  <c r="S42" i="4"/>
  <c r="T42" i="4"/>
  <c r="U42" i="4"/>
  <c r="V42" i="4"/>
  <c r="W42" i="4"/>
  <c r="X42" i="4"/>
  <c r="Y42" i="4"/>
  <c r="Z42" i="4"/>
  <c r="Q46" i="4"/>
  <c r="R46" i="4"/>
  <c r="S46" i="4"/>
  <c r="T46" i="4"/>
  <c r="U46" i="4"/>
  <c r="V46" i="4"/>
  <c r="W46" i="4"/>
  <c r="X46" i="4"/>
  <c r="Y46" i="4"/>
  <c r="Z46" i="4"/>
  <c r="Q50" i="4"/>
  <c r="R50" i="4"/>
  <c r="S50" i="4"/>
  <c r="T50" i="4"/>
  <c r="U50" i="4"/>
  <c r="V50" i="4"/>
  <c r="W50" i="4"/>
  <c r="X50" i="4"/>
  <c r="Y50" i="4"/>
  <c r="Z50" i="4"/>
  <c r="Q54" i="4"/>
  <c r="R54" i="4"/>
  <c r="S54" i="4"/>
  <c r="T54" i="4"/>
  <c r="U54" i="4"/>
  <c r="V54" i="4"/>
  <c r="W54" i="4"/>
  <c r="X54" i="4"/>
  <c r="Y54" i="4"/>
  <c r="Z54" i="4"/>
  <c r="Q58" i="4"/>
  <c r="R58" i="4"/>
  <c r="S58" i="4"/>
  <c r="T58" i="4"/>
  <c r="U58" i="4"/>
  <c r="V58" i="4"/>
  <c r="W58" i="4"/>
  <c r="X58" i="4"/>
  <c r="Y58" i="4"/>
  <c r="Z58" i="4"/>
  <c r="Q62" i="4"/>
  <c r="R62" i="4"/>
  <c r="S62" i="4"/>
  <c r="T62" i="4"/>
  <c r="U62" i="4"/>
  <c r="V62" i="4"/>
  <c r="W62" i="4"/>
  <c r="X62" i="4"/>
  <c r="Y62" i="4"/>
  <c r="Z62" i="4"/>
  <c r="Q66" i="4"/>
  <c r="R66" i="4"/>
  <c r="S66" i="4"/>
  <c r="T66" i="4"/>
  <c r="U66" i="4"/>
  <c r="V66" i="4"/>
  <c r="W66" i="4"/>
  <c r="X66" i="4"/>
  <c r="Y66" i="4"/>
  <c r="Z66" i="4"/>
  <c r="Q70" i="4"/>
  <c r="R70" i="4"/>
  <c r="S70" i="4"/>
  <c r="T70" i="4"/>
  <c r="U70" i="4"/>
  <c r="V70" i="4"/>
  <c r="W70" i="4"/>
  <c r="X70" i="4"/>
  <c r="Y70" i="4"/>
  <c r="Z70" i="4"/>
  <c r="Q74" i="4"/>
  <c r="R74" i="4"/>
  <c r="S74" i="4"/>
  <c r="T74" i="4"/>
  <c r="U74" i="4"/>
  <c r="V74" i="4"/>
  <c r="W74" i="4"/>
  <c r="X74" i="4"/>
  <c r="Y74" i="4"/>
  <c r="Z74" i="4"/>
  <c r="Q78" i="4"/>
  <c r="R78" i="4"/>
  <c r="S78" i="4"/>
  <c r="T78" i="4"/>
  <c r="U78" i="4"/>
  <c r="V78" i="4"/>
  <c r="W78" i="4"/>
  <c r="X78" i="4"/>
  <c r="Y78" i="4"/>
  <c r="Z78" i="4"/>
  <c r="Q82" i="4"/>
  <c r="R82" i="4"/>
  <c r="S82" i="4"/>
  <c r="T82" i="4"/>
  <c r="U82" i="4"/>
  <c r="V82" i="4"/>
  <c r="W82" i="4"/>
  <c r="X82" i="4"/>
  <c r="Y82" i="4"/>
  <c r="Z82" i="4"/>
  <c r="Q86" i="4"/>
  <c r="R86" i="4"/>
  <c r="S86" i="4"/>
  <c r="T86" i="4"/>
  <c r="U86" i="4"/>
  <c r="V86" i="4"/>
  <c r="W86" i="4"/>
  <c r="X86" i="4"/>
  <c r="Y86" i="4"/>
  <c r="Z86" i="4"/>
  <c r="Q90" i="4"/>
  <c r="R90" i="4"/>
  <c r="S90" i="4"/>
  <c r="T90" i="4"/>
  <c r="U90" i="4"/>
  <c r="V90" i="4"/>
  <c r="W90" i="4"/>
  <c r="X90" i="4"/>
  <c r="Y90" i="4"/>
  <c r="Z90" i="4"/>
  <c r="Q94" i="4"/>
  <c r="R94" i="4"/>
  <c r="S94" i="4"/>
  <c r="T94" i="4"/>
  <c r="U94" i="4"/>
  <c r="V94" i="4"/>
  <c r="W94" i="4"/>
  <c r="X94" i="4"/>
  <c r="Y94" i="4"/>
  <c r="Z94" i="4"/>
  <c r="Q98" i="4"/>
  <c r="R98" i="4"/>
  <c r="S98" i="4"/>
  <c r="T98" i="4"/>
  <c r="U98" i="4"/>
  <c r="V98" i="4"/>
  <c r="W98" i="4"/>
  <c r="X98" i="4"/>
  <c r="Y98" i="4"/>
  <c r="Z98" i="4"/>
  <c r="Q102" i="4"/>
  <c r="R102" i="4"/>
  <c r="S102" i="4"/>
  <c r="T102" i="4"/>
  <c r="U102" i="4"/>
  <c r="V102" i="4"/>
  <c r="W102" i="4"/>
  <c r="X102" i="4"/>
  <c r="Y102" i="4"/>
  <c r="Z102" i="4"/>
  <c r="Q106" i="4"/>
  <c r="R106" i="4"/>
  <c r="S106" i="4"/>
  <c r="T106" i="4"/>
  <c r="U106" i="4"/>
  <c r="V106" i="4"/>
  <c r="W106" i="4"/>
  <c r="X106" i="4"/>
  <c r="Y106" i="4"/>
  <c r="Z106" i="4"/>
  <c r="Q110" i="4"/>
  <c r="R110" i="4"/>
  <c r="S110" i="4"/>
  <c r="T110" i="4"/>
  <c r="U110" i="4"/>
  <c r="V110" i="4"/>
  <c r="W110" i="4"/>
  <c r="X110" i="4"/>
  <c r="Y110" i="4"/>
  <c r="Z110" i="4"/>
  <c r="Q114" i="4"/>
  <c r="R114" i="4"/>
  <c r="S114" i="4"/>
  <c r="T114" i="4"/>
  <c r="U114" i="4"/>
  <c r="V114" i="4"/>
  <c r="W114" i="4"/>
  <c r="X114" i="4"/>
  <c r="Y114" i="4"/>
  <c r="Z114" i="4"/>
  <c r="Q118" i="4"/>
  <c r="R118" i="4"/>
  <c r="S118" i="4"/>
  <c r="T118" i="4"/>
  <c r="U118" i="4"/>
  <c r="V118" i="4"/>
  <c r="W118" i="4"/>
  <c r="X118" i="4"/>
  <c r="Y118" i="4"/>
  <c r="Z118" i="4"/>
  <c r="Q122" i="4"/>
  <c r="R122" i="4"/>
  <c r="S122" i="4"/>
  <c r="T122" i="4"/>
  <c r="U122" i="4"/>
  <c r="V122" i="4"/>
  <c r="W122" i="4"/>
  <c r="X122" i="4"/>
  <c r="Y122" i="4"/>
  <c r="Z122" i="4"/>
  <c r="Q126" i="4"/>
  <c r="R126" i="4"/>
  <c r="S126" i="4"/>
  <c r="T126" i="4"/>
  <c r="U126" i="4"/>
  <c r="V126" i="4"/>
  <c r="W126" i="4"/>
  <c r="X126" i="4"/>
  <c r="Y126" i="4"/>
  <c r="Z126" i="4"/>
  <c r="Q130" i="4"/>
  <c r="R130" i="4"/>
  <c r="S130" i="4"/>
  <c r="T130" i="4"/>
  <c r="U130" i="4"/>
  <c r="V130" i="4"/>
  <c r="W130" i="4"/>
  <c r="X130" i="4"/>
  <c r="Y130" i="4"/>
  <c r="Z130" i="4"/>
  <c r="Q134" i="4"/>
  <c r="R134" i="4"/>
  <c r="S134" i="4"/>
  <c r="T134" i="4"/>
  <c r="U134" i="4"/>
  <c r="V134" i="4"/>
  <c r="W134" i="4"/>
  <c r="X134" i="4"/>
  <c r="Y134" i="4"/>
  <c r="Z134" i="4"/>
  <c r="Q138" i="4"/>
  <c r="R138" i="4"/>
  <c r="S138" i="4"/>
  <c r="T138" i="4"/>
  <c r="U138" i="4"/>
  <c r="V138" i="4"/>
  <c r="W138" i="4"/>
  <c r="X138" i="4"/>
  <c r="Y138" i="4"/>
  <c r="Z138" i="4"/>
  <c r="Q142" i="4"/>
  <c r="R142" i="4"/>
  <c r="S142" i="4"/>
  <c r="T142" i="4"/>
  <c r="U142" i="4"/>
  <c r="V142" i="4"/>
  <c r="W142" i="4"/>
  <c r="X142" i="4"/>
  <c r="Y142" i="4"/>
  <c r="Z142" i="4"/>
  <c r="Q146" i="4"/>
  <c r="R146" i="4"/>
  <c r="S146" i="4"/>
  <c r="T146" i="4"/>
  <c r="U146" i="4"/>
  <c r="V146" i="4"/>
  <c r="W146" i="4"/>
  <c r="X146" i="4"/>
  <c r="Y146" i="4"/>
  <c r="Z146" i="4"/>
  <c r="Q150" i="4"/>
  <c r="R150" i="4"/>
  <c r="S150" i="4"/>
  <c r="T150" i="4"/>
  <c r="U150" i="4"/>
  <c r="V150" i="4"/>
  <c r="W150" i="4"/>
  <c r="X150" i="4"/>
  <c r="Y150" i="4"/>
  <c r="Z150" i="4"/>
  <c r="Q154" i="4"/>
  <c r="R154" i="4"/>
  <c r="S154" i="4"/>
  <c r="T154" i="4"/>
  <c r="U154" i="4"/>
  <c r="V154" i="4"/>
  <c r="W154" i="4"/>
  <c r="X154" i="4"/>
  <c r="Y154" i="4"/>
  <c r="Z154" i="4"/>
  <c r="Q158" i="4"/>
  <c r="R158" i="4"/>
  <c r="S158" i="4"/>
  <c r="T158" i="4"/>
  <c r="U158" i="4"/>
  <c r="V158" i="4"/>
  <c r="W158" i="4"/>
  <c r="X158" i="4"/>
  <c r="Y158" i="4"/>
  <c r="Z158" i="4"/>
  <c r="Q162" i="4"/>
  <c r="R162" i="4"/>
  <c r="S162" i="4"/>
  <c r="T162" i="4"/>
  <c r="U162" i="4"/>
  <c r="V162" i="4"/>
  <c r="W162" i="4"/>
  <c r="X162" i="4"/>
  <c r="Y162" i="4"/>
  <c r="Z162" i="4"/>
  <c r="Q166" i="4"/>
  <c r="R166" i="4"/>
  <c r="S166" i="4"/>
  <c r="T166" i="4"/>
  <c r="U166" i="4"/>
  <c r="V166" i="4"/>
  <c r="W166" i="4"/>
  <c r="X166" i="4"/>
  <c r="Y166" i="4"/>
  <c r="Z166" i="4"/>
  <c r="Q170" i="4"/>
  <c r="R170" i="4"/>
  <c r="S170" i="4"/>
  <c r="T170" i="4"/>
  <c r="U170" i="4"/>
  <c r="V170" i="4"/>
  <c r="W170" i="4"/>
  <c r="X170" i="4"/>
  <c r="Y170" i="4"/>
  <c r="Z170" i="4"/>
  <c r="Q174" i="4"/>
  <c r="R174" i="4"/>
  <c r="S174" i="4"/>
  <c r="T174" i="4"/>
  <c r="U174" i="4"/>
  <c r="V174" i="4"/>
  <c r="W174" i="4"/>
  <c r="X174" i="4"/>
  <c r="Y174" i="4"/>
  <c r="Z174" i="4"/>
  <c r="Q178" i="4"/>
  <c r="R178" i="4"/>
  <c r="S178" i="4"/>
  <c r="T178" i="4"/>
  <c r="U178" i="4"/>
  <c r="V178" i="4"/>
  <c r="W178" i="4"/>
  <c r="X178" i="4"/>
  <c r="Y178" i="4"/>
  <c r="Z178" i="4"/>
  <c r="Q182" i="4"/>
  <c r="R182" i="4"/>
  <c r="S182" i="4"/>
  <c r="T182" i="4"/>
  <c r="U182" i="4"/>
  <c r="V182" i="4"/>
  <c r="W182" i="4"/>
  <c r="X182" i="4"/>
  <c r="Y182" i="4"/>
  <c r="Z182" i="4"/>
  <c r="Q186" i="4"/>
  <c r="R186" i="4"/>
  <c r="S186" i="4"/>
  <c r="T186" i="4"/>
  <c r="U186" i="4"/>
  <c r="V186" i="4"/>
  <c r="W186" i="4"/>
  <c r="X186" i="4"/>
  <c r="Y186" i="4"/>
  <c r="Z186" i="4"/>
  <c r="Q190" i="4"/>
  <c r="R190" i="4"/>
  <c r="S190" i="4"/>
  <c r="T190" i="4"/>
  <c r="U190" i="4"/>
  <c r="V190" i="4"/>
  <c r="W190" i="4"/>
  <c r="X190" i="4"/>
  <c r="Y190" i="4"/>
  <c r="Z190" i="4"/>
  <c r="Q194" i="4"/>
  <c r="R194" i="4"/>
  <c r="S194" i="4"/>
  <c r="T194" i="4"/>
  <c r="U194" i="4"/>
  <c r="V194" i="4"/>
  <c r="W194" i="4"/>
  <c r="X194" i="4"/>
  <c r="Y194" i="4"/>
  <c r="Z194" i="4"/>
  <c r="Q198" i="4"/>
  <c r="R198" i="4"/>
  <c r="S198" i="4"/>
  <c r="T198" i="4"/>
  <c r="U198" i="4"/>
  <c r="V198" i="4"/>
  <c r="W198" i="4"/>
  <c r="X198" i="4"/>
  <c r="Y198" i="4"/>
  <c r="Z198" i="4"/>
  <c r="Q202" i="4"/>
  <c r="R202" i="4"/>
  <c r="S202" i="4"/>
  <c r="T202" i="4"/>
  <c r="U202" i="4"/>
  <c r="V202" i="4"/>
  <c r="W202" i="4"/>
  <c r="X202" i="4"/>
  <c r="Y202" i="4"/>
  <c r="Z202" i="4"/>
  <c r="Q206" i="4"/>
  <c r="R206" i="4"/>
  <c r="S206" i="4"/>
  <c r="T206" i="4"/>
  <c r="U206" i="4"/>
  <c r="V206" i="4"/>
  <c r="W206" i="4"/>
  <c r="X206" i="4"/>
  <c r="Y206" i="4"/>
  <c r="Z206" i="4"/>
  <c r="Q210" i="4"/>
  <c r="R210" i="4"/>
  <c r="S210" i="4"/>
  <c r="T210" i="4"/>
  <c r="U210" i="4"/>
  <c r="V210" i="4"/>
  <c r="W210" i="4"/>
  <c r="X210" i="4"/>
  <c r="Y210" i="4"/>
  <c r="Z210" i="4"/>
  <c r="Q214" i="4"/>
  <c r="R214" i="4"/>
  <c r="S214" i="4"/>
  <c r="T214" i="4"/>
  <c r="U214" i="4"/>
  <c r="V214" i="4"/>
  <c r="W214" i="4"/>
  <c r="X214" i="4"/>
  <c r="Y214" i="4"/>
  <c r="Z214" i="4"/>
  <c r="Q218" i="4"/>
  <c r="R218" i="4"/>
  <c r="S218" i="4"/>
  <c r="T218" i="4"/>
  <c r="U218" i="4"/>
  <c r="V218" i="4"/>
  <c r="W218" i="4"/>
  <c r="X218" i="4"/>
  <c r="Y218" i="4"/>
  <c r="Z218" i="4"/>
  <c r="Q222" i="4"/>
  <c r="R222" i="4"/>
  <c r="S222" i="4"/>
  <c r="T222" i="4"/>
  <c r="U222" i="4"/>
  <c r="V222" i="4"/>
  <c r="W222" i="4"/>
  <c r="X222" i="4"/>
  <c r="Y222" i="4"/>
  <c r="Z222" i="4"/>
  <c r="Q226" i="4"/>
  <c r="R226" i="4"/>
  <c r="S226" i="4"/>
  <c r="T226" i="4"/>
  <c r="U226" i="4"/>
  <c r="V226" i="4"/>
  <c r="W226" i="4"/>
  <c r="X226" i="4"/>
  <c r="Y226" i="4"/>
  <c r="Z226" i="4"/>
  <c r="Q230" i="4"/>
  <c r="R230" i="4"/>
  <c r="S230" i="4"/>
  <c r="T230" i="4"/>
  <c r="U230" i="4"/>
  <c r="V230" i="4"/>
  <c r="W230" i="4"/>
  <c r="X230" i="4"/>
  <c r="Y230" i="4"/>
  <c r="Z230" i="4"/>
  <c r="Q234" i="4"/>
  <c r="R234" i="4"/>
  <c r="S234" i="4"/>
  <c r="T234" i="4"/>
  <c r="U234" i="4"/>
  <c r="V234" i="4"/>
  <c r="W234" i="4"/>
  <c r="X234" i="4"/>
  <c r="Y234" i="4"/>
  <c r="Z234" i="4"/>
  <c r="Q238" i="4"/>
  <c r="R238" i="4"/>
  <c r="S238" i="4"/>
  <c r="T238" i="4"/>
  <c r="U238" i="4"/>
  <c r="V238" i="4"/>
  <c r="W238" i="4"/>
  <c r="X238" i="4"/>
  <c r="Y238" i="4"/>
  <c r="Z238" i="4"/>
  <c r="Q242" i="4"/>
  <c r="R242" i="4"/>
  <c r="S242" i="4"/>
  <c r="T242" i="4"/>
  <c r="U242" i="4"/>
  <c r="V242" i="4"/>
  <c r="W242" i="4"/>
  <c r="X242" i="4"/>
  <c r="Y242" i="4"/>
  <c r="Z242" i="4"/>
  <c r="Q246" i="4"/>
  <c r="R246" i="4"/>
  <c r="S246" i="4"/>
  <c r="T246" i="4"/>
  <c r="U246" i="4"/>
  <c r="V246" i="4"/>
  <c r="W246" i="4"/>
  <c r="X246" i="4"/>
  <c r="Y246" i="4"/>
  <c r="Z246" i="4"/>
  <c r="Q250" i="4"/>
  <c r="R250" i="4"/>
  <c r="S250" i="4"/>
  <c r="T250" i="4"/>
  <c r="U250" i="4"/>
  <c r="V250" i="4"/>
  <c r="W250" i="4"/>
  <c r="X250" i="4"/>
  <c r="Y250" i="4"/>
  <c r="Z250" i="4"/>
  <c r="Q254" i="4"/>
  <c r="R254" i="4"/>
  <c r="S254" i="4"/>
  <c r="T254" i="4"/>
  <c r="U254" i="4"/>
  <c r="V254" i="4"/>
  <c r="W254" i="4"/>
  <c r="X254" i="4"/>
  <c r="Y254" i="4"/>
  <c r="Z254" i="4"/>
  <c r="Q258" i="4"/>
  <c r="R258" i="4"/>
  <c r="S258" i="4"/>
  <c r="T258" i="4"/>
  <c r="U258" i="4"/>
  <c r="V258" i="4"/>
  <c r="W258" i="4"/>
  <c r="X258" i="4"/>
  <c r="Y258" i="4"/>
  <c r="Z258" i="4"/>
  <c r="Q262" i="4"/>
  <c r="R262" i="4"/>
  <c r="S262" i="4"/>
  <c r="T262" i="4"/>
  <c r="U262" i="4"/>
  <c r="V262" i="4"/>
  <c r="W262" i="4"/>
  <c r="X262" i="4"/>
  <c r="Y262" i="4"/>
  <c r="Z262" i="4"/>
  <c r="Q266" i="4"/>
  <c r="R266" i="4"/>
  <c r="S266" i="4"/>
  <c r="T266" i="4"/>
  <c r="U266" i="4"/>
  <c r="V266" i="4"/>
  <c r="W266" i="4"/>
  <c r="X266" i="4"/>
  <c r="Y266" i="4"/>
  <c r="Z266" i="4"/>
  <c r="Q270" i="4"/>
  <c r="R270" i="4"/>
  <c r="S270" i="4"/>
  <c r="T270" i="4"/>
  <c r="U270" i="4"/>
  <c r="V270" i="4"/>
  <c r="W270" i="4"/>
  <c r="X270" i="4"/>
  <c r="Y270" i="4"/>
  <c r="Z270" i="4"/>
  <c r="Q274" i="4"/>
  <c r="R274" i="4"/>
  <c r="S274" i="4"/>
  <c r="T274" i="4"/>
  <c r="U274" i="4"/>
  <c r="V274" i="4"/>
  <c r="W274" i="4"/>
  <c r="X274" i="4"/>
  <c r="Y274" i="4"/>
  <c r="Z274" i="4"/>
  <c r="Q278" i="4"/>
  <c r="R278" i="4"/>
  <c r="S278" i="4"/>
  <c r="T278" i="4"/>
  <c r="U278" i="4"/>
  <c r="V278" i="4"/>
  <c r="W278" i="4"/>
  <c r="X278" i="4"/>
  <c r="Y278" i="4"/>
  <c r="Z278" i="4"/>
  <c r="Q282" i="4"/>
  <c r="R282" i="4"/>
  <c r="S282" i="4"/>
  <c r="T282" i="4"/>
  <c r="U282" i="4"/>
  <c r="V282" i="4"/>
  <c r="W282" i="4"/>
  <c r="X282" i="4"/>
  <c r="Y282" i="4"/>
  <c r="Z282" i="4"/>
  <c r="Q286" i="4"/>
  <c r="R286" i="4"/>
  <c r="S286" i="4"/>
  <c r="T286" i="4"/>
  <c r="U286" i="4"/>
  <c r="V286" i="4"/>
  <c r="W286" i="4"/>
  <c r="X286" i="4"/>
  <c r="Y286" i="4"/>
  <c r="Z286" i="4"/>
  <c r="Q290" i="4"/>
  <c r="R290" i="4"/>
  <c r="S290" i="4"/>
  <c r="T290" i="4"/>
  <c r="U290" i="4"/>
  <c r="V290" i="4"/>
  <c r="W290" i="4"/>
  <c r="X290" i="4"/>
  <c r="Y290" i="4"/>
  <c r="Z290" i="4"/>
  <c r="Q294" i="4"/>
  <c r="R294" i="4"/>
  <c r="S294" i="4"/>
  <c r="T294" i="4"/>
  <c r="U294" i="4"/>
  <c r="V294" i="4"/>
  <c r="W294" i="4"/>
  <c r="X294" i="4"/>
  <c r="Y294" i="4"/>
  <c r="Z294" i="4"/>
  <c r="Q298" i="4"/>
  <c r="R298" i="4"/>
  <c r="S298" i="4"/>
  <c r="T298" i="4"/>
  <c r="U298" i="4"/>
  <c r="V298" i="4"/>
  <c r="W298" i="4"/>
  <c r="X298" i="4"/>
  <c r="Y298" i="4"/>
  <c r="Z298" i="4"/>
  <c r="Q302" i="4"/>
  <c r="R302" i="4"/>
  <c r="S302" i="4"/>
  <c r="T302" i="4"/>
  <c r="U302" i="4"/>
  <c r="V302" i="4"/>
  <c r="W302" i="4"/>
  <c r="X302" i="4"/>
  <c r="Y302" i="4"/>
  <c r="Z302" i="4"/>
  <c r="Q306" i="4"/>
  <c r="R306" i="4"/>
  <c r="S306" i="4"/>
  <c r="T306" i="4"/>
  <c r="U306" i="4"/>
  <c r="V306" i="4"/>
  <c r="W306" i="4"/>
  <c r="X306" i="4"/>
  <c r="Y306" i="4"/>
  <c r="Z306" i="4"/>
  <c r="Q310" i="4"/>
  <c r="R310" i="4"/>
  <c r="S310" i="4"/>
  <c r="T310" i="4"/>
  <c r="U310" i="4"/>
  <c r="V310" i="4"/>
  <c r="W310" i="4"/>
  <c r="X310" i="4"/>
  <c r="Y310" i="4"/>
  <c r="Z310" i="4"/>
  <c r="Q314" i="4"/>
  <c r="R314" i="4"/>
  <c r="S314" i="4"/>
  <c r="T314" i="4"/>
  <c r="U314" i="4"/>
  <c r="V314" i="4"/>
  <c r="W314" i="4"/>
  <c r="X314" i="4"/>
  <c r="Y314" i="4"/>
  <c r="Z314" i="4"/>
  <c r="Q318" i="4"/>
  <c r="R318" i="4"/>
  <c r="S318" i="4"/>
  <c r="T318" i="4"/>
  <c r="U318" i="4"/>
  <c r="V318" i="4"/>
  <c r="W318" i="4"/>
  <c r="X318" i="4"/>
  <c r="Y318" i="4"/>
  <c r="Z318" i="4"/>
  <c r="Q322" i="4"/>
  <c r="R322" i="4"/>
  <c r="S322" i="4"/>
  <c r="T322" i="4"/>
  <c r="U322" i="4"/>
  <c r="V322" i="4"/>
  <c r="W322" i="4"/>
  <c r="X322" i="4"/>
  <c r="Y322" i="4"/>
  <c r="Z322" i="4"/>
  <c r="Q326" i="4"/>
  <c r="R326" i="4"/>
  <c r="S326" i="4"/>
  <c r="T326" i="4"/>
  <c r="U326" i="4"/>
  <c r="V326" i="4"/>
  <c r="W326" i="4"/>
  <c r="X326" i="4"/>
  <c r="Y326" i="4"/>
  <c r="Z326" i="4"/>
  <c r="Q330" i="4"/>
  <c r="R330" i="4"/>
  <c r="S330" i="4"/>
  <c r="T330" i="4"/>
  <c r="U330" i="4"/>
  <c r="V330" i="4"/>
  <c r="W330" i="4"/>
  <c r="X330" i="4"/>
  <c r="Y330" i="4"/>
  <c r="Z330" i="4"/>
  <c r="Q334" i="4"/>
  <c r="R334" i="4"/>
  <c r="S334" i="4"/>
  <c r="T334" i="4"/>
  <c r="U334" i="4"/>
  <c r="V334" i="4"/>
  <c r="W334" i="4"/>
  <c r="X334" i="4"/>
  <c r="Y334" i="4"/>
  <c r="Z334" i="4"/>
  <c r="Q338" i="4"/>
  <c r="R338" i="4"/>
  <c r="S338" i="4"/>
  <c r="T338" i="4"/>
  <c r="U338" i="4"/>
  <c r="V338" i="4"/>
  <c r="W338" i="4"/>
  <c r="X338" i="4"/>
  <c r="Y338" i="4"/>
  <c r="Z338" i="4"/>
  <c r="Q342" i="4"/>
  <c r="R342" i="4"/>
  <c r="S342" i="4"/>
  <c r="T342" i="4"/>
  <c r="U342" i="4"/>
  <c r="V342" i="4"/>
  <c r="W342" i="4"/>
  <c r="X342" i="4"/>
  <c r="Y342" i="4"/>
  <c r="Z342" i="4"/>
  <c r="Q346" i="4"/>
  <c r="R346" i="4"/>
  <c r="S346" i="4"/>
  <c r="T346" i="4"/>
  <c r="U346" i="4"/>
  <c r="V346" i="4"/>
  <c r="W346" i="4"/>
  <c r="X346" i="4"/>
  <c r="Y346" i="4"/>
  <c r="Z346" i="4"/>
  <c r="Q350" i="4"/>
  <c r="R350" i="4"/>
  <c r="S350" i="4"/>
  <c r="T350" i="4"/>
  <c r="U350" i="4"/>
  <c r="V350" i="4"/>
  <c r="W350" i="4"/>
  <c r="X350" i="4"/>
  <c r="Y350" i="4"/>
  <c r="Z350" i="4"/>
  <c r="Q354" i="4"/>
  <c r="R354" i="4"/>
  <c r="S354" i="4"/>
  <c r="T354" i="4"/>
  <c r="U354" i="4"/>
  <c r="V354" i="4"/>
  <c r="W354" i="4"/>
  <c r="X354" i="4"/>
  <c r="Y354" i="4"/>
  <c r="Z354" i="4"/>
  <c r="Q358" i="4"/>
  <c r="R358" i="4"/>
  <c r="S358" i="4"/>
  <c r="T358" i="4"/>
  <c r="U358" i="4"/>
  <c r="V358" i="4"/>
  <c r="W358" i="4"/>
  <c r="X358" i="4"/>
  <c r="Y358" i="4"/>
  <c r="Z358" i="4"/>
  <c r="Q362" i="4"/>
  <c r="R362" i="4"/>
  <c r="S362" i="4"/>
  <c r="T362" i="4"/>
  <c r="U362" i="4"/>
  <c r="V362" i="4"/>
  <c r="W362" i="4"/>
  <c r="X362" i="4"/>
  <c r="Y362" i="4"/>
  <c r="Z362" i="4"/>
  <c r="Q366" i="4"/>
  <c r="R366" i="4"/>
  <c r="S366" i="4"/>
  <c r="T366" i="4"/>
  <c r="U366" i="4"/>
  <c r="V366" i="4"/>
  <c r="W366" i="4"/>
  <c r="X366" i="4"/>
  <c r="Y366" i="4"/>
  <c r="Z366" i="4"/>
  <c r="Q370" i="4"/>
  <c r="R370" i="4"/>
  <c r="S370" i="4"/>
  <c r="T370" i="4"/>
  <c r="U370" i="4"/>
  <c r="V370" i="4"/>
  <c r="W370" i="4"/>
  <c r="X370" i="4"/>
  <c r="Y370" i="4"/>
  <c r="Z370" i="4"/>
  <c r="Q374" i="4"/>
  <c r="R374" i="4"/>
  <c r="S374" i="4"/>
  <c r="T374" i="4"/>
  <c r="U374" i="4"/>
  <c r="V374" i="4"/>
  <c r="W374" i="4"/>
  <c r="X374" i="4"/>
  <c r="Y374" i="4"/>
  <c r="Z374" i="4"/>
  <c r="Q378" i="4"/>
  <c r="R378" i="4"/>
  <c r="S378" i="4"/>
  <c r="T378" i="4"/>
  <c r="U378" i="4"/>
  <c r="V378" i="4"/>
  <c r="W378" i="4"/>
  <c r="X378" i="4"/>
  <c r="Y378" i="4"/>
  <c r="Z378" i="4"/>
  <c r="Q382" i="4"/>
  <c r="R382" i="4"/>
  <c r="S382" i="4"/>
  <c r="T382" i="4"/>
  <c r="U382" i="4"/>
  <c r="V382" i="4"/>
  <c r="W382" i="4"/>
  <c r="X382" i="4"/>
  <c r="Y382" i="4"/>
  <c r="Z382" i="4"/>
  <c r="Q386" i="4"/>
  <c r="R386" i="4"/>
  <c r="S386" i="4"/>
  <c r="T386" i="4"/>
  <c r="U386" i="4"/>
  <c r="V386" i="4"/>
  <c r="W386" i="4"/>
  <c r="X386" i="4"/>
  <c r="Y386" i="4"/>
  <c r="Z386" i="4"/>
  <c r="Q390" i="4"/>
  <c r="R390" i="4"/>
  <c r="S390" i="4"/>
  <c r="T390" i="4"/>
  <c r="U390" i="4"/>
  <c r="V390" i="4"/>
  <c r="W390" i="4"/>
  <c r="X390" i="4"/>
  <c r="Y390" i="4"/>
  <c r="Z390" i="4"/>
  <c r="Q394" i="4"/>
  <c r="R394" i="4"/>
  <c r="S394" i="4"/>
  <c r="T394" i="4"/>
  <c r="U394" i="4"/>
  <c r="V394" i="4"/>
  <c r="W394" i="4"/>
  <c r="X394" i="4"/>
  <c r="Y394" i="4"/>
  <c r="Z394" i="4"/>
  <c r="Q398" i="4"/>
  <c r="R398" i="4"/>
  <c r="S398" i="4"/>
  <c r="T398" i="4"/>
  <c r="U398" i="4"/>
  <c r="V398" i="4"/>
  <c r="W398" i="4"/>
  <c r="X398" i="4"/>
  <c r="Y398" i="4"/>
  <c r="Z398" i="4"/>
  <c r="Q402" i="4"/>
  <c r="R402" i="4"/>
  <c r="S402" i="4"/>
  <c r="T402" i="4"/>
  <c r="U402" i="4"/>
  <c r="V402" i="4"/>
  <c r="W402" i="4"/>
  <c r="X402" i="4"/>
  <c r="Y402" i="4"/>
  <c r="Z402" i="4"/>
  <c r="Q406" i="4"/>
  <c r="R406" i="4"/>
  <c r="S406" i="4"/>
  <c r="T406" i="4"/>
  <c r="U406" i="4"/>
  <c r="V406" i="4"/>
  <c r="W406" i="4"/>
  <c r="X406" i="4"/>
  <c r="Y406" i="4"/>
  <c r="Z406" i="4"/>
  <c r="Q410" i="4"/>
  <c r="R410" i="4"/>
  <c r="S410" i="4"/>
  <c r="T410" i="4"/>
  <c r="U410" i="4"/>
  <c r="V410" i="4"/>
  <c r="W410" i="4"/>
  <c r="X410" i="4"/>
  <c r="Y410" i="4"/>
  <c r="Z410" i="4"/>
  <c r="Q414" i="4"/>
  <c r="R414" i="4"/>
  <c r="S414" i="4"/>
  <c r="T414" i="4"/>
  <c r="U414" i="4"/>
  <c r="V414" i="4"/>
  <c r="W414" i="4"/>
  <c r="X414" i="4"/>
  <c r="Y414" i="4"/>
  <c r="Z414" i="4"/>
  <c r="Q418" i="4"/>
  <c r="R418" i="4"/>
  <c r="S418" i="4"/>
  <c r="T418" i="4"/>
  <c r="U418" i="4"/>
  <c r="V418" i="4"/>
  <c r="W418" i="4"/>
  <c r="X418" i="4"/>
  <c r="Y418" i="4"/>
  <c r="Z418" i="4"/>
  <c r="Q422" i="4"/>
  <c r="R422" i="4"/>
  <c r="S422" i="4"/>
  <c r="T422" i="4"/>
  <c r="U422" i="4"/>
  <c r="V422" i="4"/>
  <c r="W422" i="4"/>
  <c r="X422" i="4"/>
  <c r="Y422" i="4"/>
  <c r="Z422" i="4"/>
  <c r="Q426" i="4"/>
  <c r="R426" i="4"/>
  <c r="S426" i="4"/>
  <c r="T426" i="4"/>
  <c r="U426" i="4"/>
  <c r="V426" i="4"/>
  <c r="W426" i="4"/>
  <c r="X426" i="4"/>
  <c r="Y426" i="4"/>
  <c r="Z426" i="4"/>
  <c r="Q430" i="4"/>
  <c r="R430" i="4"/>
  <c r="S430" i="4"/>
  <c r="T430" i="4"/>
  <c r="U430" i="4"/>
  <c r="V430" i="4"/>
  <c r="W430" i="4"/>
  <c r="X430" i="4"/>
  <c r="Y430" i="4"/>
  <c r="Z430" i="4"/>
  <c r="Q434" i="4"/>
  <c r="R434" i="4"/>
  <c r="S434" i="4"/>
  <c r="T434" i="4"/>
  <c r="U434" i="4"/>
  <c r="V434" i="4"/>
  <c r="W434" i="4"/>
  <c r="X434" i="4"/>
  <c r="Y434" i="4"/>
  <c r="Z434" i="4"/>
  <c r="Q438" i="4"/>
  <c r="R438" i="4"/>
  <c r="S438" i="4"/>
  <c r="T438" i="4"/>
  <c r="U438" i="4"/>
  <c r="V438" i="4"/>
  <c r="W438" i="4"/>
  <c r="X438" i="4"/>
  <c r="Y438" i="4"/>
  <c r="Z438" i="4"/>
  <c r="Q442" i="4"/>
  <c r="R442" i="4"/>
  <c r="S442" i="4"/>
  <c r="T442" i="4"/>
  <c r="U442" i="4"/>
  <c r="V442" i="4"/>
  <c r="W442" i="4"/>
  <c r="X442" i="4"/>
  <c r="Y442" i="4"/>
  <c r="Z442" i="4"/>
  <c r="Q446" i="4"/>
  <c r="R446" i="4"/>
  <c r="S446" i="4"/>
  <c r="T446" i="4"/>
  <c r="U446" i="4"/>
  <c r="V446" i="4"/>
  <c r="W446" i="4"/>
  <c r="X446" i="4"/>
  <c r="Y446" i="4"/>
  <c r="Z446" i="4"/>
  <c r="Q450" i="4"/>
  <c r="R450" i="4"/>
  <c r="S450" i="4"/>
  <c r="T450" i="4"/>
  <c r="U450" i="4"/>
  <c r="V450" i="4"/>
  <c r="W450" i="4"/>
  <c r="X450" i="4"/>
  <c r="Y450" i="4"/>
  <c r="Z450" i="4"/>
  <c r="Q454" i="4"/>
  <c r="R454" i="4"/>
  <c r="S454" i="4"/>
  <c r="T454" i="4"/>
  <c r="U454" i="4"/>
  <c r="V454" i="4"/>
  <c r="W454" i="4"/>
  <c r="X454" i="4"/>
  <c r="Y454" i="4"/>
  <c r="Z454" i="4"/>
  <c r="Q458" i="4"/>
  <c r="R458" i="4"/>
  <c r="S458" i="4"/>
  <c r="T458" i="4"/>
  <c r="U458" i="4"/>
  <c r="V458" i="4"/>
  <c r="W458" i="4"/>
  <c r="X458" i="4"/>
  <c r="Y458" i="4"/>
  <c r="Z458" i="4"/>
  <c r="Q462" i="4"/>
  <c r="R462" i="4"/>
  <c r="S462" i="4"/>
  <c r="T462" i="4"/>
  <c r="U462" i="4"/>
  <c r="V462" i="4"/>
  <c r="W462" i="4"/>
  <c r="X462" i="4"/>
  <c r="Y462" i="4"/>
  <c r="Z462" i="4"/>
  <c r="Q466" i="4"/>
  <c r="R466" i="4"/>
  <c r="S466" i="4"/>
  <c r="T466" i="4"/>
  <c r="U466" i="4"/>
  <c r="V466" i="4"/>
  <c r="W466" i="4"/>
  <c r="X466" i="4"/>
  <c r="Y466" i="4"/>
  <c r="Z466" i="4"/>
  <c r="Q470" i="4"/>
  <c r="R470" i="4"/>
  <c r="S470" i="4"/>
  <c r="T470" i="4"/>
  <c r="U470" i="4"/>
  <c r="V470" i="4"/>
  <c r="W470" i="4"/>
  <c r="X470" i="4"/>
  <c r="Y470" i="4"/>
  <c r="Z470" i="4"/>
  <c r="Q474" i="4"/>
  <c r="R474" i="4"/>
  <c r="S474" i="4"/>
  <c r="T474" i="4"/>
  <c r="U474" i="4"/>
  <c r="V474" i="4"/>
  <c r="W474" i="4"/>
  <c r="X474" i="4"/>
  <c r="Y474" i="4"/>
  <c r="Z474" i="4"/>
  <c r="Q478" i="4"/>
  <c r="R478" i="4"/>
  <c r="S478" i="4"/>
  <c r="T478" i="4"/>
  <c r="U478" i="4"/>
  <c r="V478" i="4"/>
  <c r="W478" i="4"/>
  <c r="X478" i="4"/>
  <c r="Y478" i="4"/>
  <c r="Z478" i="4"/>
  <c r="Q482" i="4"/>
  <c r="R482" i="4"/>
  <c r="S482" i="4"/>
  <c r="T482" i="4"/>
  <c r="U482" i="4"/>
  <c r="V482" i="4"/>
  <c r="W482" i="4"/>
  <c r="X482" i="4"/>
  <c r="Y482" i="4"/>
  <c r="Z482" i="4"/>
  <c r="Q486" i="4"/>
  <c r="R486" i="4"/>
  <c r="S486" i="4"/>
  <c r="T486" i="4"/>
  <c r="U486" i="4"/>
  <c r="V486" i="4"/>
  <c r="W486" i="4"/>
  <c r="X486" i="4"/>
  <c r="Y486" i="4"/>
  <c r="Z486" i="4"/>
  <c r="Q490" i="4"/>
  <c r="R490" i="4"/>
  <c r="S490" i="4"/>
  <c r="T490" i="4"/>
  <c r="U490" i="4"/>
  <c r="V490" i="4"/>
  <c r="W490" i="4"/>
  <c r="X490" i="4"/>
  <c r="Y490" i="4"/>
  <c r="Z490" i="4"/>
  <c r="Q494" i="4"/>
  <c r="R494" i="4"/>
  <c r="S494" i="4"/>
  <c r="T494" i="4"/>
  <c r="U494" i="4"/>
  <c r="V494" i="4"/>
  <c r="W494" i="4"/>
  <c r="X494" i="4"/>
  <c r="Y494" i="4"/>
  <c r="Z494" i="4"/>
  <c r="Q498" i="4"/>
  <c r="R498" i="4"/>
  <c r="S498" i="4"/>
  <c r="T498" i="4"/>
  <c r="U498" i="4"/>
  <c r="V498" i="4"/>
  <c r="W498" i="4"/>
  <c r="X498" i="4"/>
  <c r="Y498" i="4"/>
  <c r="Z498" i="4"/>
  <c r="S33" i="1" l="1"/>
  <c r="B3298" i="1" l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A5" i="1"/>
  <c r="A6" i="1" s="1"/>
  <c r="B6" i="1" s="1"/>
  <c r="C6" i="1" s="1"/>
  <c r="D6" i="1" s="1"/>
  <c r="I4" i="1"/>
  <c r="I748" i="1" s="1"/>
  <c r="H4" i="1"/>
  <c r="H853" i="1" s="1"/>
  <c r="G4" i="1"/>
  <c r="G121" i="1" s="1"/>
  <c r="B4" i="1"/>
  <c r="C4" i="1" s="1"/>
  <c r="D4" i="1" s="1"/>
  <c r="B5" i="1" l="1"/>
  <c r="C5" i="1" s="1"/>
  <c r="D5" i="1" s="1"/>
  <c r="E5" i="1" s="1"/>
  <c r="G18" i="1"/>
  <c r="G75" i="1"/>
  <c r="G67" i="1"/>
  <c r="G20" i="1"/>
  <c r="G57" i="1"/>
  <c r="G14" i="1"/>
  <c r="G29" i="1"/>
  <c r="G59" i="1"/>
  <c r="G85" i="1"/>
  <c r="G55" i="1"/>
  <c r="G16" i="1"/>
  <c r="G31" i="1"/>
  <c r="G61" i="1"/>
  <c r="G101" i="1"/>
  <c r="G117" i="1"/>
  <c r="H61" i="1"/>
  <c r="H69" i="1"/>
  <c r="H77" i="1"/>
  <c r="G91" i="1"/>
  <c r="G107" i="1"/>
  <c r="G123" i="1"/>
  <c r="H29" i="1"/>
  <c r="H20" i="1"/>
  <c r="H16" i="1"/>
  <c r="G22" i="1"/>
  <c r="G33" i="1"/>
  <c r="H57" i="1"/>
  <c r="G63" i="1"/>
  <c r="G71" i="1"/>
  <c r="G79" i="1"/>
  <c r="G93" i="1"/>
  <c r="G109" i="1"/>
  <c r="G125" i="1"/>
  <c r="H33" i="1"/>
  <c r="H65" i="1"/>
  <c r="H73" i="1"/>
  <c r="G83" i="1"/>
  <c r="G99" i="1"/>
  <c r="G115" i="1"/>
  <c r="H203" i="1"/>
  <c r="H205" i="1"/>
  <c r="H213" i="1"/>
  <c r="H14" i="1"/>
  <c r="H18" i="1"/>
  <c r="H22" i="1"/>
  <c r="H31" i="1"/>
  <c r="H55" i="1"/>
  <c r="H59" i="1"/>
  <c r="H63" i="1"/>
  <c r="H67" i="1"/>
  <c r="H71" i="1"/>
  <c r="H75" i="1"/>
  <c r="H79" i="1"/>
  <c r="G87" i="1"/>
  <c r="G95" i="1"/>
  <c r="G103" i="1"/>
  <c r="G111" i="1"/>
  <c r="G119" i="1"/>
  <c r="H199" i="1"/>
  <c r="H207" i="1"/>
  <c r="H215" i="1"/>
  <c r="H5" i="1"/>
  <c r="G65" i="1"/>
  <c r="G69" i="1"/>
  <c r="G73" i="1"/>
  <c r="G77" i="1"/>
  <c r="G81" i="1"/>
  <c r="G89" i="1"/>
  <c r="G97" i="1"/>
  <c r="G105" i="1"/>
  <c r="G113" i="1"/>
  <c r="H201" i="1"/>
  <c r="H209" i="1"/>
  <c r="H217" i="1"/>
  <c r="H211" i="1"/>
  <c r="H219" i="1"/>
  <c r="G5004" i="1"/>
  <c r="G5002" i="1"/>
  <c r="G5000" i="1"/>
  <c r="G4998" i="1"/>
  <c r="G4996" i="1"/>
  <c r="G4994" i="1"/>
  <c r="G4992" i="1"/>
  <c r="G4990" i="1"/>
  <c r="G4988" i="1"/>
  <c r="G4986" i="1"/>
  <c r="G4984" i="1"/>
  <c r="G4982" i="1"/>
  <c r="G4980" i="1"/>
  <c r="G4978" i="1"/>
  <c r="G4976" i="1"/>
  <c r="G4974" i="1"/>
  <c r="G5003" i="1"/>
  <c r="G5001" i="1"/>
  <c r="G4999" i="1"/>
  <c r="G4997" i="1"/>
  <c r="G4995" i="1"/>
  <c r="G4993" i="1"/>
  <c r="G4991" i="1"/>
  <c r="G4989" i="1"/>
  <c r="G4987" i="1"/>
  <c r="G4985" i="1"/>
  <c r="G4983" i="1"/>
  <c r="G4981" i="1"/>
  <c r="G4979" i="1"/>
  <c r="G4977" i="1"/>
  <c r="G4975" i="1"/>
  <c r="G4973" i="1"/>
  <c r="G4970" i="1"/>
  <c r="G4968" i="1"/>
  <c r="G4966" i="1"/>
  <c r="G4964" i="1"/>
  <c r="G4962" i="1"/>
  <c r="G4960" i="1"/>
  <c r="G4958" i="1"/>
  <c r="G4956" i="1"/>
  <c r="G4954" i="1"/>
  <c r="G4952" i="1"/>
  <c r="G4950" i="1"/>
  <c r="G4948" i="1"/>
  <c r="G4971" i="1"/>
  <c r="G4967" i="1"/>
  <c r="G4961" i="1"/>
  <c r="G4957" i="1"/>
  <c r="G4953" i="1"/>
  <c r="G4949" i="1"/>
  <c r="G4972" i="1"/>
  <c r="G4945" i="1"/>
  <c r="G4943" i="1"/>
  <c r="G4941" i="1"/>
  <c r="G4939" i="1"/>
  <c r="G4937" i="1"/>
  <c r="G4935" i="1"/>
  <c r="G4933" i="1"/>
  <c r="G4931" i="1"/>
  <c r="G4929" i="1"/>
  <c r="G4927" i="1"/>
  <c r="G4925" i="1"/>
  <c r="G4923" i="1"/>
  <c r="G4921" i="1"/>
  <c r="G4919" i="1"/>
  <c r="G4917" i="1"/>
  <c r="G4915" i="1"/>
  <c r="G4913" i="1"/>
  <c r="G4911" i="1"/>
  <c r="G4969" i="1"/>
  <c r="G4965" i="1"/>
  <c r="G4963" i="1"/>
  <c r="G4959" i="1"/>
  <c r="G4955" i="1"/>
  <c r="G4951" i="1"/>
  <c r="G4947" i="1"/>
  <c r="G4909" i="1"/>
  <c r="G4908" i="1"/>
  <c r="G4903" i="1"/>
  <c r="G4902" i="1"/>
  <c r="G4942" i="1"/>
  <c r="G4938" i="1"/>
  <c r="G4934" i="1"/>
  <c r="G4930" i="1"/>
  <c r="G4926" i="1"/>
  <c r="G4924" i="1"/>
  <c r="G4920" i="1"/>
  <c r="G4916" i="1"/>
  <c r="G4912" i="1"/>
  <c r="G4910" i="1"/>
  <c r="G4904" i="1"/>
  <c r="G4905" i="1"/>
  <c r="G4899" i="1"/>
  <c r="G4898" i="1"/>
  <c r="G4932" i="1"/>
  <c r="G4906" i="1"/>
  <c r="G4900" i="1"/>
  <c r="G4894" i="1"/>
  <c r="G4892" i="1"/>
  <c r="G4890" i="1"/>
  <c r="G4888" i="1"/>
  <c r="G4886" i="1"/>
  <c r="G4884" i="1"/>
  <c r="G4882" i="1"/>
  <c r="G4880" i="1"/>
  <c r="G4878" i="1"/>
  <c r="G4876" i="1"/>
  <c r="G4874" i="1"/>
  <c r="G4872" i="1"/>
  <c r="G4870" i="1"/>
  <c r="G4868" i="1"/>
  <c r="G4866" i="1"/>
  <c r="G4864" i="1"/>
  <c r="G4862" i="1"/>
  <c r="G4860" i="1"/>
  <c r="G4858" i="1"/>
  <c r="G4856" i="1"/>
  <c r="G4854" i="1"/>
  <c r="G4852" i="1"/>
  <c r="G4850" i="1"/>
  <c r="G4848" i="1"/>
  <c r="G4846" i="1"/>
  <c r="G4844" i="1"/>
  <c r="G4842" i="1"/>
  <c r="G4840" i="1"/>
  <c r="G4838" i="1"/>
  <c r="G4836" i="1"/>
  <c r="G4834" i="1"/>
  <c r="G4832" i="1"/>
  <c r="G4830" i="1"/>
  <c r="G4828" i="1"/>
  <c r="G4826" i="1"/>
  <c r="G4824" i="1"/>
  <c r="G4822" i="1"/>
  <c r="G4820" i="1"/>
  <c r="G4944" i="1"/>
  <c r="G4928" i="1"/>
  <c r="G4922" i="1"/>
  <c r="G4897" i="1"/>
  <c r="G4946" i="1"/>
  <c r="G4940" i="1"/>
  <c r="G4901" i="1"/>
  <c r="G4896" i="1"/>
  <c r="G4895" i="1"/>
  <c r="G4891" i="1"/>
  <c r="G4887" i="1"/>
  <c r="G4881" i="1"/>
  <c r="G4877" i="1"/>
  <c r="G4873" i="1"/>
  <c r="G4869" i="1"/>
  <c r="G4865" i="1"/>
  <c r="G4863" i="1"/>
  <c r="G4859" i="1"/>
  <c r="G4855" i="1"/>
  <c r="G4851" i="1"/>
  <c r="G4847" i="1"/>
  <c r="G4841" i="1"/>
  <c r="G4831" i="1"/>
  <c r="G4914" i="1"/>
  <c r="G4833" i="1"/>
  <c r="G4825" i="1"/>
  <c r="G4819" i="1"/>
  <c r="G4818" i="1"/>
  <c r="G4816" i="1"/>
  <c r="G4814" i="1"/>
  <c r="G4812" i="1"/>
  <c r="G4810" i="1"/>
  <c r="G4808" i="1"/>
  <c r="G4806" i="1"/>
  <c r="G4804" i="1"/>
  <c r="G4802" i="1"/>
  <c r="G4800" i="1"/>
  <c r="G4798" i="1"/>
  <c r="G4796" i="1"/>
  <c r="G4794" i="1"/>
  <c r="G4792" i="1"/>
  <c r="G4790" i="1"/>
  <c r="G4788" i="1"/>
  <c r="G4786" i="1"/>
  <c r="G4784" i="1"/>
  <c r="G4782" i="1"/>
  <c r="G4780" i="1"/>
  <c r="G4778" i="1"/>
  <c r="G4776" i="1"/>
  <c r="G4774" i="1"/>
  <c r="G4772" i="1"/>
  <c r="G4918" i="1"/>
  <c r="G4907" i="1"/>
  <c r="G4893" i="1"/>
  <c r="G4889" i="1"/>
  <c r="G4885" i="1"/>
  <c r="G4883" i="1"/>
  <c r="G4879" i="1"/>
  <c r="G4875" i="1"/>
  <c r="G4871" i="1"/>
  <c r="G4867" i="1"/>
  <c r="G4861" i="1"/>
  <c r="G4857" i="1"/>
  <c r="G4853" i="1"/>
  <c r="G4849" i="1"/>
  <c r="G4845" i="1"/>
  <c r="G4843" i="1"/>
  <c r="G4839" i="1"/>
  <c r="G4835" i="1"/>
  <c r="G4827" i="1"/>
  <c r="G4821" i="1"/>
  <c r="G4811" i="1"/>
  <c r="G4797" i="1"/>
  <c r="G4789" i="1"/>
  <c r="G4783" i="1"/>
  <c r="G4775" i="1"/>
  <c r="G4770" i="1"/>
  <c r="G4768" i="1"/>
  <c r="G4766" i="1"/>
  <c r="G4764" i="1"/>
  <c r="G4762" i="1"/>
  <c r="G4760" i="1"/>
  <c r="G4758" i="1"/>
  <c r="G4756" i="1"/>
  <c r="G4754" i="1"/>
  <c r="G4752" i="1"/>
  <c r="G4750" i="1"/>
  <c r="G4748" i="1"/>
  <c r="G4746" i="1"/>
  <c r="G4744" i="1"/>
  <c r="G4742" i="1"/>
  <c r="G4740" i="1"/>
  <c r="G4738" i="1"/>
  <c r="G4736" i="1"/>
  <c r="G4734" i="1"/>
  <c r="G4732" i="1"/>
  <c r="G4730" i="1"/>
  <c r="G4728" i="1"/>
  <c r="G4726" i="1"/>
  <c r="G4724" i="1"/>
  <c r="G4722" i="1"/>
  <c r="G4720" i="1"/>
  <c r="G4718" i="1"/>
  <c r="G4716" i="1"/>
  <c r="G4714" i="1"/>
  <c r="G4712" i="1"/>
  <c r="G4710" i="1"/>
  <c r="G4708" i="1"/>
  <c r="G4706" i="1"/>
  <c r="G4704" i="1"/>
  <c r="G4702" i="1"/>
  <c r="G4700" i="1"/>
  <c r="G4698" i="1"/>
  <c r="G4696" i="1"/>
  <c r="G4694" i="1"/>
  <c r="G4692" i="1"/>
  <c r="G4690" i="1"/>
  <c r="G4688" i="1"/>
  <c r="G4686" i="1"/>
  <c r="G4684" i="1"/>
  <c r="G4682" i="1"/>
  <c r="G4680" i="1"/>
  <c r="G4678" i="1"/>
  <c r="G4676" i="1"/>
  <c r="G4829" i="1"/>
  <c r="G4823" i="1"/>
  <c r="G4817" i="1"/>
  <c r="G4809" i="1"/>
  <c r="G4803" i="1"/>
  <c r="G4799" i="1"/>
  <c r="G4791" i="1"/>
  <c r="G4777" i="1"/>
  <c r="G4936" i="1"/>
  <c r="G4837" i="1"/>
  <c r="G4815" i="1"/>
  <c r="G4807" i="1"/>
  <c r="G4801" i="1"/>
  <c r="G4793" i="1"/>
  <c r="G4785" i="1"/>
  <c r="G4773" i="1"/>
  <c r="G4735" i="1"/>
  <c r="G4727" i="1"/>
  <c r="G4721" i="1"/>
  <c r="G4713" i="1"/>
  <c r="G4705" i="1"/>
  <c r="G4699" i="1"/>
  <c r="G4691" i="1"/>
  <c r="G4677" i="1"/>
  <c r="G4675" i="1"/>
  <c r="G4673" i="1"/>
  <c r="G4671" i="1"/>
  <c r="G4669" i="1"/>
  <c r="G4667" i="1"/>
  <c r="G4665" i="1"/>
  <c r="G4663" i="1"/>
  <c r="G4661" i="1"/>
  <c r="G4659" i="1"/>
  <c r="G4657" i="1"/>
  <c r="G4655" i="1"/>
  <c r="G4653" i="1"/>
  <c r="G4651" i="1"/>
  <c r="G4649" i="1"/>
  <c r="G4647" i="1"/>
  <c r="G4645" i="1"/>
  <c r="G4643" i="1"/>
  <c r="G4641" i="1"/>
  <c r="G4639" i="1"/>
  <c r="G4637" i="1"/>
  <c r="G4635" i="1"/>
  <c r="G4633" i="1"/>
  <c r="G4631" i="1"/>
  <c r="G4629" i="1"/>
  <c r="G4627" i="1"/>
  <c r="G4625" i="1"/>
  <c r="G4623" i="1"/>
  <c r="G4621" i="1"/>
  <c r="G4813" i="1"/>
  <c r="G4787" i="1"/>
  <c r="G4779" i="1"/>
  <c r="G4769" i="1"/>
  <c r="G4765" i="1"/>
  <c r="G4763" i="1"/>
  <c r="G4759" i="1"/>
  <c r="G4755" i="1"/>
  <c r="G4751" i="1"/>
  <c r="G4747" i="1"/>
  <c r="G4737" i="1"/>
  <c r="G4729" i="1"/>
  <c r="G4723" i="1"/>
  <c r="G4715" i="1"/>
  <c r="G4707" i="1"/>
  <c r="G4701" i="1"/>
  <c r="G4693" i="1"/>
  <c r="G4685" i="1"/>
  <c r="G4679" i="1"/>
  <c r="G4805" i="1"/>
  <c r="G4795" i="1"/>
  <c r="G4781" i="1"/>
  <c r="G4739" i="1"/>
  <c r="G4731" i="1"/>
  <c r="G4717" i="1"/>
  <c r="G4709" i="1"/>
  <c r="G4703" i="1"/>
  <c r="G4695" i="1"/>
  <c r="G4687" i="1"/>
  <c r="G4681" i="1"/>
  <c r="G4674" i="1"/>
  <c r="G4672" i="1"/>
  <c r="G4670" i="1"/>
  <c r="G4668" i="1"/>
  <c r="G4666" i="1"/>
  <c r="G4664" i="1"/>
  <c r="G4662" i="1"/>
  <c r="G4660" i="1"/>
  <c r="G4658" i="1"/>
  <c r="G4656" i="1"/>
  <c r="G4654" i="1"/>
  <c r="G4652" i="1"/>
  <c r="G4650" i="1"/>
  <c r="G4648" i="1"/>
  <c r="G4646" i="1"/>
  <c r="G4644" i="1"/>
  <c r="G4642" i="1"/>
  <c r="G4640" i="1"/>
  <c r="G4638" i="1"/>
  <c r="G4636" i="1"/>
  <c r="G4634" i="1"/>
  <c r="G4632" i="1"/>
  <c r="G4630" i="1"/>
  <c r="G4628" i="1"/>
  <c r="G4626" i="1"/>
  <c r="G4624" i="1"/>
  <c r="G4622" i="1"/>
  <c r="G4620" i="1"/>
  <c r="G4618" i="1"/>
  <c r="G4771" i="1"/>
  <c r="G4749" i="1"/>
  <c r="G4743" i="1"/>
  <c r="G4711" i="1"/>
  <c r="G4767" i="1"/>
  <c r="G4761" i="1"/>
  <c r="G4745" i="1"/>
  <c r="G4725" i="1"/>
  <c r="G4719" i="1"/>
  <c r="G4616" i="1"/>
  <c r="G4614" i="1"/>
  <c r="G4612" i="1"/>
  <c r="G4610" i="1"/>
  <c r="G4608" i="1"/>
  <c r="G4606" i="1"/>
  <c r="G4604" i="1"/>
  <c r="G4602" i="1"/>
  <c r="G4600" i="1"/>
  <c r="G4598" i="1"/>
  <c r="G4596" i="1"/>
  <c r="G4594" i="1"/>
  <c r="G4592" i="1"/>
  <c r="G4590" i="1"/>
  <c r="G4588" i="1"/>
  <c r="G4586" i="1"/>
  <c r="G4584" i="1"/>
  <c r="G4582" i="1"/>
  <c r="G4580" i="1"/>
  <c r="G4578" i="1"/>
  <c r="G4576" i="1"/>
  <c r="G4574" i="1"/>
  <c r="G4572" i="1"/>
  <c r="G4570" i="1"/>
  <c r="G4568" i="1"/>
  <c r="G4566" i="1"/>
  <c r="G4564" i="1"/>
  <c r="G4562" i="1"/>
  <c r="G4560" i="1"/>
  <c r="G4558" i="1"/>
  <c r="G4556" i="1"/>
  <c r="G4554" i="1"/>
  <c r="G4552" i="1"/>
  <c r="G4550" i="1"/>
  <c r="G4548" i="1"/>
  <c r="G4546" i="1"/>
  <c r="G4544" i="1"/>
  <c r="G4542" i="1"/>
  <c r="G4540" i="1"/>
  <c r="G4538" i="1"/>
  <c r="G4536" i="1"/>
  <c r="G4534" i="1"/>
  <c r="G4532" i="1"/>
  <c r="G4530" i="1"/>
  <c r="G4528" i="1"/>
  <c r="G4526" i="1"/>
  <c r="G4524" i="1"/>
  <c r="G4522" i="1"/>
  <c r="G4520" i="1"/>
  <c r="G4757" i="1"/>
  <c r="G4733" i="1"/>
  <c r="G4689" i="1"/>
  <c r="G4683" i="1"/>
  <c r="G4753" i="1"/>
  <c r="G4741" i="1"/>
  <c r="G4611" i="1"/>
  <c r="G4597" i="1"/>
  <c r="G4593" i="1"/>
  <c r="G4589" i="1"/>
  <c r="G4585" i="1"/>
  <c r="G4583" i="1"/>
  <c r="G4579" i="1"/>
  <c r="G4575" i="1"/>
  <c r="G4571" i="1"/>
  <c r="G4567" i="1"/>
  <c r="G4561" i="1"/>
  <c r="G4557" i="1"/>
  <c r="G4553" i="1"/>
  <c r="G4549" i="1"/>
  <c r="G4545" i="1"/>
  <c r="G4543" i="1"/>
  <c r="G4539" i="1"/>
  <c r="G4535" i="1"/>
  <c r="G4531" i="1"/>
  <c r="G4527" i="1"/>
  <c r="G4521" i="1"/>
  <c r="G4518" i="1"/>
  <c r="G4517" i="1"/>
  <c r="G4510" i="1"/>
  <c r="G4509" i="1"/>
  <c r="G4504" i="1"/>
  <c r="G4503" i="1"/>
  <c r="G4496" i="1"/>
  <c r="G4495" i="1"/>
  <c r="G4488" i="1"/>
  <c r="G4487" i="1"/>
  <c r="G4482" i="1"/>
  <c r="G4481" i="1"/>
  <c r="G4697" i="1"/>
  <c r="G4619" i="1"/>
  <c r="G4617" i="1"/>
  <c r="G4609" i="1"/>
  <c r="G4603" i="1"/>
  <c r="G4595" i="1"/>
  <c r="G4512" i="1"/>
  <c r="G4511" i="1"/>
  <c r="G4498" i="1"/>
  <c r="G4497" i="1"/>
  <c r="G4490" i="1"/>
  <c r="G4489" i="1"/>
  <c r="G4484" i="1"/>
  <c r="G4483" i="1"/>
  <c r="G4476" i="1"/>
  <c r="G4474" i="1"/>
  <c r="G4472" i="1"/>
  <c r="G4470" i="1"/>
  <c r="G4468" i="1"/>
  <c r="G4466" i="1"/>
  <c r="G4464" i="1"/>
  <c r="G4462" i="1"/>
  <c r="G4460" i="1"/>
  <c r="G4458" i="1"/>
  <c r="G4456" i="1"/>
  <c r="G4454" i="1"/>
  <c r="G4452" i="1"/>
  <c r="G4450" i="1"/>
  <c r="G4448" i="1"/>
  <c r="G4446" i="1"/>
  <c r="G4444" i="1"/>
  <c r="G4442" i="1"/>
  <c r="G4440" i="1"/>
  <c r="G4438" i="1"/>
  <c r="G4436" i="1"/>
  <c r="G4434" i="1"/>
  <c r="G4432" i="1"/>
  <c r="G4430" i="1"/>
  <c r="G4428" i="1"/>
  <c r="G4426" i="1"/>
  <c r="G4424" i="1"/>
  <c r="G4422" i="1"/>
  <c r="G4420" i="1"/>
  <c r="G4418" i="1"/>
  <c r="G4416" i="1"/>
  <c r="G4414" i="1"/>
  <c r="G4412" i="1"/>
  <c r="G4410" i="1"/>
  <c r="G4408" i="1"/>
  <c r="G4406" i="1"/>
  <c r="G4404" i="1"/>
  <c r="G4402" i="1"/>
  <c r="G4400" i="1"/>
  <c r="G4398" i="1"/>
  <c r="G4396" i="1"/>
  <c r="G4394" i="1"/>
  <c r="G4392" i="1"/>
  <c r="G4390" i="1"/>
  <c r="G4388" i="1"/>
  <c r="G4386" i="1"/>
  <c r="G4384" i="1"/>
  <c r="G4382" i="1"/>
  <c r="G4380" i="1"/>
  <c r="G4378" i="1"/>
  <c r="G4376" i="1"/>
  <c r="G4374" i="1"/>
  <c r="G4372" i="1"/>
  <c r="G4370" i="1"/>
  <c r="G4368" i="1"/>
  <c r="G4366" i="1"/>
  <c r="G4364" i="1"/>
  <c r="G4362" i="1"/>
  <c r="G4360" i="1"/>
  <c r="G4358" i="1"/>
  <c r="G4356" i="1"/>
  <c r="G4354" i="1"/>
  <c r="G4352" i="1"/>
  <c r="G4350" i="1"/>
  <c r="G4348" i="1"/>
  <c r="G4346" i="1"/>
  <c r="G4344" i="1"/>
  <c r="G4342" i="1"/>
  <c r="G4340" i="1"/>
  <c r="G4338" i="1"/>
  <c r="G4336" i="1"/>
  <c r="G4334" i="1"/>
  <c r="G4332" i="1"/>
  <c r="G4330" i="1"/>
  <c r="G4328" i="1"/>
  <c r="G4326" i="1"/>
  <c r="G4324" i="1"/>
  <c r="G4322" i="1"/>
  <c r="G4320" i="1"/>
  <c r="G4318" i="1"/>
  <c r="G4316" i="1"/>
  <c r="G4314" i="1"/>
  <c r="G4312" i="1"/>
  <c r="G4310" i="1"/>
  <c r="G4308" i="1"/>
  <c r="G4306" i="1"/>
  <c r="G4304" i="1"/>
  <c r="G4302" i="1"/>
  <c r="G4300" i="1"/>
  <c r="G4298" i="1"/>
  <c r="G4296" i="1"/>
  <c r="G4294" i="1"/>
  <c r="G4615" i="1"/>
  <c r="G4607" i="1"/>
  <c r="G4601" i="1"/>
  <c r="G4591" i="1"/>
  <c r="G4587" i="1"/>
  <c r="G4581" i="1"/>
  <c r="G4577" i="1"/>
  <c r="G4573" i="1"/>
  <c r="G4569" i="1"/>
  <c r="G4565" i="1"/>
  <c r="G4563" i="1"/>
  <c r="G4559" i="1"/>
  <c r="G4555" i="1"/>
  <c r="G4551" i="1"/>
  <c r="G4547" i="1"/>
  <c r="G4541" i="1"/>
  <c r="G4537" i="1"/>
  <c r="G4533" i="1"/>
  <c r="G4529" i="1"/>
  <c r="G4525" i="1"/>
  <c r="G4523" i="1"/>
  <c r="G4519" i="1"/>
  <c r="G4514" i="1"/>
  <c r="G4513" i="1"/>
  <c r="G4506" i="1"/>
  <c r="G4505" i="1"/>
  <c r="G4500" i="1"/>
  <c r="G4499" i="1"/>
  <c r="G4492" i="1"/>
  <c r="G4491" i="1"/>
  <c r="G4478" i="1"/>
  <c r="G4613" i="1"/>
  <c r="G4508" i="1"/>
  <c r="G4502" i="1"/>
  <c r="G4485" i="1"/>
  <c r="G4479" i="1"/>
  <c r="G4477" i="1"/>
  <c r="G4469" i="1"/>
  <c r="G4463" i="1"/>
  <c r="G4455" i="1"/>
  <c r="G4447" i="1"/>
  <c r="G4441" i="1"/>
  <c r="G4433" i="1"/>
  <c r="G4425" i="1"/>
  <c r="G4419" i="1"/>
  <c r="G4411" i="1"/>
  <c r="G4397" i="1"/>
  <c r="G4389" i="1"/>
  <c r="G4383" i="1"/>
  <c r="G4375" i="1"/>
  <c r="G4367" i="1"/>
  <c r="G4361" i="1"/>
  <c r="G4353" i="1"/>
  <c r="G4303" i="1"/>
  <c r="G4295" i="1"/>
  <c r="G4605" i="1"/>
  <c r="G4599" i="1"/>
  <c r="G4516" i="1"/>
  <c r="G4493" i="1"/>
  <c r="G4475" i="1"/>
  <c r="G4467" i="1"/>
  <c r="G4461" i="1"/>
  <c r="G4453" i="1"/>
  <c r="G4445" i="1"/>
  <c r="G4439" i="1"/>
  <c r="G4431" i="1"/>
  <c r="G4417" i="1"/>
  <c r="G4409" i="1"/>
  <c r="G4403" i="1"/>
  <c r="G4395" i="1"/>
  <c r="G4387" i="1"/>
  <c r="G4381" i="1"/>
  <c r="G4373" i="1"/>
  <c r="G4365" i="1"/>
  <c r="G4359" i="1"/>
  <c r="G4349" i="1"/>
  <c r="G4345" i="1"/>
  <c r="G4343" i="1"/>
  <c r="G4339" i="1"/>
  <c r="G4335" i="1"/>
  <c r="G4331" i="1"/>
  <c r="G4327" i="1"/>
  <c r="G4321" i="1"/>
  <c r="G4317" i="1"/>
  <c r="G4313" i="1"/>
  <c r="G4309" i="1"/>
  <c r="G4297" i="1"/>
  <c r="G4292" i="1"/>
  <c r="G4290" i="1"/>
  <c r="G4288" i="1"/>
  <c r="G4286" i="1"/>
  <c r="G4284" i="1"/>
  <c r="G4282" i="1"/>
  <c r="G4280" i="1"/>
  <c r="G4278" i="1"/>
  <c r="G4276" i="1"/>
  <c r="G4274" i="1"/>
  <c r="G4272" i="1"/>
  <c r="G4270" i="1"/>
  <c r="G4268" i="1"/>
  <c r="G4266" i="1"/>
  <c r="G4264" i="1"/>
  <c r="G4262" i="1"/>
  <c r="G4260" i="1"/>
  <c r="G4258" i="1"/>
  <c r="G4256" i="1"/>
  <c r="G4254" i="1"/>
  <c r="G4252" i="1"/>
  <c r="G4250" i="1"/>
  <c r="G4248" i="1"/>
  <c r="G4246" i="1"/>
  <c r="G4244" i="1"/>
  <c r="G4242" i="1"/>
  <c r="G4240" i="1"/>
  <c r="G4238" i="1"/>
  <c r="G4236" i="1"/>
  <c r="G4234" i="1"/>
  <c r="G4232" i="1"/>
  <c r="G4230" i="1"/>
  <c r="G4228" i="1"/>
  <c r="G4226" i="1"/>
  <c r="G4224" i="1"/>
  <c r="G4222" i="1"/>
  <c r="G4220" i="1"/>
  <c r="G4218" i="1"/>
  <c r="G4216" i="1"/>
  <c r="G4214" i="1"/>
  <c r="G4212" i="1"/>
  <c r="G4210" i="1"/>
  <c r="G4208" i="1"/>
  <c r="G4206" i="1"/>
  <c r="G4204" i="1"/>
  <c r="G4202" i="1"/>
  <c r="G4200" i="1"/>
  <c r="G4198" i="1"/>
  <c r="G4196" i="1"/>
  <c r="G4194" i="1"/>
  <c r="G4192" i="1"/>
  <c r="G4190" i="1"/>
  <c r="G4188" i="1"/>
  <c r="G4186" i="1"/>
  <c r="G4184" i="1"/>
  <c r="G4182" i="1"/>
  <c r="G4180" i="1"/>
  <c r="G4178" i="1"/>
  <c r="G4176" i="1"/>
  <c r="G4174" i="1"/>
  <c r="G4172" i="1"/>
  <c r="G4170" i="1"/>
  <c r="G4168" i="1"/>
  <c r="G4166" i="1"/>
  <c r="G4164" i="1"/>
  <c r="G4162" i="1"/>
  <c r="G4160" i="1"/>
  <c r="G4158" i="1"/>
  <c r="G4156" i="1"/>
  <c r="G4154" i="1"/>
  <c r="G4152" i="1"/>
  <c r="G4150" i="1"/>
  <c r="G4148" i="1"/>
  <c r="G4146" i="1"/>
  <c r="G4144" i="1"/>
  <c r="G4142" i="1"/>
  <c r="G4140" i="1"/>
  <c r="G4138" i="1"/>
  <c r="G4136" i="1"/>
  <c r="G4134" i="1"/>
  <c r="G4132" i="1"/>
  <c r="G4130" i="1"/>
  <c r="G4128" i="1"/>
  <c r="G4126" i="1"/>
  <c r="G4124" i="1"/>
  <c r="G4122" i="1"/>
  <c r="G4120" i="1"/>
  <c r="G4118" i="1"/>
  <c r="G4116" i="1"/>
  <c r="G4114" i="1"/>
  <c r="G4112" i="1"/>
  <c r="G4110" i="1"/>
  <c r="G4108" i="1"/>
  <c r="G4106" i="1"/>
  <c r="G4104" i="1"/>
  <c r="G4102" i="1"/>
  <c r="G4100" i="1"/>
  <c r="G4098" i="1"/>
  <c r="G4096" i="1"/>
  <c r="G4094" i="1"/>
  <c r="G4092" i="1"/>
  <c r="G4507" i="1"/>
  <c r="G4486" i="1"/>
  <c r="G4465" i="1"/>
  <c r="G4459" i="1"/>
  <c r="G4437" i="1"/>
  <c r="G4415" i="1"/>
  <c r="G4393" i="1"/>
  <c r="G4371" i="1"/>
  <c r="G4305" i="1"/>
  <c r="G4299" i="1"/>
  <c r="G4105" i="1"/>
  <c r="G4099" i="1"/>
  <c r="G4091" i="1"/>
  <c r="G4090" i="1"/>
  <c r="G4088" i="1"/>
  <c r="G4086" i="1"/>
  <c r="G4084" i="1"/>
  <c r="G4082" i="1"/>
  <c r="G4080" i="1"/>
  <c r="G4078" i="1"/>
  <c r="G4076" i="1"/>
  <c r="G4074" i="1"/>
  <c r="G4072" i="1"/>
  <c r="G4070" i="1"/>
  <c r="G4068" i="1"/>
  <c r="G4066" i="1"/>
  <c r="G4064" i="1"/>
  <c r="G4062" i="1"/>
  <c r="G4060" i="1"/>
  <c r="G4058" i="1"/>
  <c r="G4056" i="1"/>
  <c r="G4054" i="1"/>
  <c r="G4052" i="1"/>
  <c r="G4050" i="1"/>
  <c r="G4048" i="1"/>
  <c r="G4046" i="1"/>
  <c r="G4044" i="1"/>
  <c r="G4042" i="1"/>
  <c r="G4040" i="1"/>
  <c r="G4038" i="1"/>
  <c r="G4036" i="1"/>
  <c r="G4034" i="1"/>
  <c r="G4032" i="1"/>
  <c r="G4030" i="1"/>
  <c r="G4028" i="1"/>
  <c r="G4026" i="1"/>
  <c r="G4024" i="1"/>
  <c r="G4022" i="1"/>
  <c r="G4020" i="1"/>
  <c r="G4018" i="1"/>
  <c r="G4016" i="1"/>
  <c r="G4014" i="1"/>
  <c r="G4012" i="1"/>
  <c r="G4010" i="1"/>
  <c r="G4008" i="1"/>
  <c r="G4006" i="1"/>
  <c r="G4004" i="1"/>
  <c r="G4002" i="1"/>
  <c r="G4000" i="1"/>
  <c r="G3998" i="1"/>
  <c r="G3996" i="1"/>
  <c r="G3994" i="1"/>
  <c r="G3992" i="1"/>
  <c r="G3990" i="1"/>
  <c r="G3988" i="1"/>
  <c r="G3986" i="1"/>
  <c r="G3984" i="1"/>
  <c r="G3982" i="1"/>
  <c r="G3980" i="1"/>
  <c r="G3978" i="1"/>
  <c r="G3976" i="1"/>
  <c r="G3974" i="1"/>
  <c r="G3972" i="1"/>
  <c r="G3970" i="1"/>
  <c r="G3968" i="1"/>
  <c r="G3966" i="1"/>
  <c r="G3964" i="1"/>
  <c r="G3962" i="1"/>
  <c r="G3960" i="1"/>
  <c r="G3958" i="1"/>
  <c r="G3956" i="1"/>
  <c r="G3954" i="1"/>
  <c r="G3952" i="1"/>
  <c r="G3950" i="1"/>
  <c r="G3948" i="1"/>
  <c r="G3946" i="1"/>
  <c r="G3944" i="1"/>
  <c r="G3942" i="1"/>
  <c r="G3940" i="1"/>
  <c r="G3938" i="1"/>
  <c r="G3936" i="1"/>
  <c r="G3934" i="1"/>
  <c r="G3932" i="1"/>
  <c r="G3930" i="1"/>
  <c r="G3928" i="1"/>
  <c r="G3926" i="1"/>
  <c r="G3924" i="1"/>
  <c r="G3922" i="1"/>
  <c r="G3920" i="1"/>
  <c r="G3918" i="1"/>
  <c r="G3916" i="1"/>
  <c r="G3914" i="1"/>
  <c r="G3912" i="1"/>
  <c r="G3910" i="1"/>
  <c r="G3908" i="1"/>
  <c r="G3906" i="1"/>
  <c r="G3904" i="1"/>
  <c r="G3902" i="1"/>
  <c r="G3900" i="1"/>
  <c r="G3898" i="1"/>
  <c r="G3896" i="1"/>
  <c r="G3894" i="1"/>
  <c r="G3892" i="1"/>
  <c r="G3890" i="1"/>
  <c r="G3888" i="1"/>
  <c r="G3886" i="1"/>
  <c r="G3884" i="1"/>
  <c r="G3882" i="1"/>
  <c r="G3880" i="1"/>
  <c r="G3878" i="1"/>
  <c r="G3876" i="1"/>
  <c r="G3874" i="1"/>
  <c r="G3872" i="1"/>
  <c r="G3870" i="1"/>
  <c r="G3868" i="1"/>
  <c r="G3866" i="1"/>
  <c r="G3864" i="1"/>
  <c r="G3862" i="1"/>
  <c r="G3860" i="1"/>
  <c r="G3858" i="1"/>
  <c r="G3856" i="1"/>
  <c r="G3854" i="1"/>
  <c r="G3852" i="1"/>
  <c r="G3850" i="1"/>
  <c r="G3848" i="1"/>
  <c r="G3846" i="1"/>
  <c r="G3844" i="1"/>
  <c r="G3842" i="1"/>
  <c r="G3840" i="1"/>
  <c r="G3838" i="1"/>
  <c r="G3836" i="1"/>
  <c r="G3834" i="1"/>
  <c r="G3832" i="1"/>
  <c r="G3830" i="1"/>
  <c r="G3828" i="1"/>
  <c r="G3826" i="1"/>
  <c r="G3824" i="1"/>
  <c r="G3822" i="1"/>
  <c r="G3820" i="1"/>
  <c r="G3818" i="1"/>
  <c r="G3816" i="1"/>
  <c r="G3814" i="1"/>
  <c r="G3812" i="1"/>
  <c r="G3810" i="1"/>
  <c r="G3808" i="1"/>
  <c r="G3806" i="1"/>
  <c r="G3804" i="1"/>
  <c r="G3802" i="1"/>
  <c r="G3800" i="1"/>
  <c r="G3798" i="1"/>
  <c r="G3796" i="1"/>
  <c r="G3794" i="1"/>
  <c r="G3792" i="1"/>
  <c r="G3790" i="1"/>
  <c r="G3788" i="1"/>
  <c r="G3786" i="1"/>
  <c r="G3784" i="1"/>
  <c r="G3782" i="1"/>
  <c r="G3780" i="1"/>
  <c r="G3778" i="1"/>
  <c r="G3776" i="1"/>
  <c r="G3774" i="1"/>
  <c r="G3772" i="1"/>
  <c r="G3770" i="1"/>
  <c r="G3768" i="1"/>
  <c r="G3766" i="1"/>
  <c r="G3764" i="1"/>
  <c r="G3762" i="1"/>
  <c r="G3760" i="1"/>
  <c r="G3758" i="1"/>
  <c r="G3756" i="1"/>
  <c r="G3754" i="1"/>
  <c r="G3752" i="1"/>
  <c r="G3750" i="1"/>
  <c r="G3748" i="1"/>
  <c r="G3746" i="1"/>
  <c r="G3744" i="1"/>
  <c r="G3742" i="1"/>
  <c r="G3740" i="1"/>
  <c r="G3738" i="1"/>
  <c r="G3736" i="1"/>
  <c r="G3734" i="1"/>
  <c r="G3732" i="1"/>
  <c r="G3730" i="1"/>
  <c r="G3728" i="1"/>
  <c r="G3726" i="1"/>
  <c r="G3724" i="1"/>
  <c r="G3722" i="1"/>
  <c r="G3720" i="1"/>
  <c r="G3718" i="1"/>
  <c r="G3716" i="1"/>
  <c r="G4515" i="1"/>
  <c r="G4494" i="1"/>
  <c r="G4471" i="1"/>
  <c r="G4449" i="1"/>
  <c r="G4443" i="1"/>
  <c r="G4427" i="1"/>
  <c r="G4421" i="1"/>
  <c r="G4405" i="1"/>
  <c r="G4399" i="1"/>
  <c r="G4377" i="1"/>
  <c r="G4355" i="1"/>
  <c r="G4347" i="1"/>
  <c r="G4341" i="1"/>
  <c r="G4333" i="1"/>
  <c r="G4325" i="1"/>
  <c r="G4319" i="1"/>
  <c r="G4311" i="1"/>
  <c r="G4307" i="1"/>
  <c r="G4301" i="1"/>
  <c r="G4291" i="1"/>
  <c r="G4287" i="1"/>
  <c r="G4281" i="1"/>
  <c r="G4277" i="1"/>
  <c r="G4273" i="1"/>
  <c r="G4269" i="1"/>
  <c r="G4265" i="1"/>
  <c r="G4263" i="1"/>
  <c r="G4259" i="1"/>
  <c r="G4255" i="1"/>
  <c r="G4251" i="1"/>
  <c r="G4247" i="1"/>
  <c r="G4241" i="1"/>
  <c r="G4237" i="1"/>
  <c r="G4233" i="1"/>
  <c r="G4229" i="1"/>
  <c r="G4225" i="1"/>
  <c r="G4223" i="1"/>
  <c r="G4219" i="1"/>
  <c r="G4215" i="1"/>
  <c r="G4211" i="1"/>
  <c r="G4207" i="1"/>
  <c r="G4201" i="1"/>
  <c r="G4197" i="1"/>
  <c r="G4193" i="1"/>
  <c r="G4189" i="1"/>
  <c r="G4185" i="1"/>
  <c r="G4183" i="1"/>
  <c r="G4179" i="1"/>
  <c r="G4175" i="1"/>
  <c r="G4171" i="1"/>
  <c r="G4167" i="1"/>
  <c r="G4161" i="1"/>
  <c r="G4157" i="1"/>
  <c r="G4153" i="1"/>
  <c r="G4149" i="1"/>
  <c r="G4145" i="1"/>
  <c r="G4143" i="1"/>
  <c r="G4139" i="1"/>
  <c r="G4135" i="1"/>
  <c r="G4131" i="1"/>
  <c r="G4127" i="1"/>
  <c r="G4121" i="1"/>
  <c r="G4117" i="1"/>
  <c r="G4113" i="1"/>
  <c r="G4107" i="1"/>
  <c r="G4101" i="1"/>
  <c r="G4093" i="1"/>
  <c r="G4501" i="1"/>
  <c r="G4451" i="1"/>
  <c r="G4407" i="1"/>
  <c r="G4401" i="1"/>
  <c r="G4357" i="1"/>
  <c r="G4109" i="1"/>
  <c r="G4103" i="1"/>
  <c r="G4087" i="1"/>
  <c r="G4081" i="1"/>
  <c r="G4077" i="1"/>
  <c r="G4073" i="1"/>
  <c r="G4069" i="1"/>
  <c r="G4065" i="1"/>
  <c r="G4063" i="1"/>
  <c r="G4059" i="1"/>
  <c r="G4055" i="1"/>
  <c r="G4051" i="1"/>
  <c r="G4047" i="1"/>
  <c r="G4041" i="1"/>
  <c r="G4037" i="1"/>
  <c r="G4033" i="1"/>
  <c r="G4029" i="1"/>
  <c r="G4025" i="1"/>
  <c r="G4023" i="1"/>
  <c r="G4019" i="1"/>
  <c r="G4015" i="1"/>
  <c r="G4011" i="1"/>
  <c r="G4007" i="1"/>
  <c r="G4001" i="1"/>
  <c r="G3997" i="1"/>
  <c r="G3993" i="1"/>
  <c r="G3989" i="1"/>
  <c r="G3985" i="1"/>
  <c r="G3983" i="1"/>
  <c r="G3979" i="1"/>
  <c r="G3975" i="1"/>
  <c r="G3971" i="1"/>
  <c r="G3967" i="1"/>
  <c r="G3961" i="1"/>
  <c r="G3957" i="1"/>
  <c r="G3953" i="1"/>
  <c r="G3949" i="1"/>
  <c r="G3945" i="1"/>
  <c r="G3943" i="1"/>
  <c r="G3939" i="1"/>
  <c r="G3935" i="1"/>
  <c r="G3931" i="1"/>
  <c r="G3927" i="1"/>
  <c r="G3921" i="1"/>
  <c r="G3917" i="1"/>
  <c r="G3913" i="1"/>
  <c r="G3909" i="1"/>
  <c r="G3905" i="1"/>
  <c r="G3903" i="1"/>
  <c r="G3899" i="1"/>
  <c r="G3895" i="1"/>
  <c r="G3891" i="1"/>
  <c r="G4480" i="1"/>
  <c r="G4473" i="1"/>
  <c r="G4429" i="1"/>
  <c r="G4423" i="1"/>
  <c r="G4385" i="1"/>
  <c r="G4379" i="1"/>
  <c r="G4095" i="1"/>
  <c r="G4089" i="1"/>
  <c r="G4085" i="1"/>
  <c r="G4083" i="1"/>
  <c r="G4079" i="1"/>
  <c r="G4075" i="1"/>
  <c r="G4071" i="1"/>
  <c r="G4067" i="1"/>
  <c r="G4061" i="1"/>
  <c r="G4057" i="1"/>
  <c r="G4053" i="1"/>
  <c r="G4049" i="1"/>
  <c r="G4045" i="1"/>
  <c r="G4043" i="1"/>
  <c r="G4039" i="1"/>
  <c r="G4035" i="1"/>
  <c r="G4031" i="1"/>
  <c r="G4027" i="1"/>
  <c r="G4021" i="1"/>
  <c r="G4017" i="1"/>
  <c r="G4013" i="1"/>
  <c r="G4009" i="1"/>
  <c r="G4005" i="1"/>
  <c r="G4003" i="1"/>
  <c r="G3999" i="1"/>
  <c r="G3995" i="1"/>
  <c r="G3991" i="1"/>
  <c r="G3987" i="1"/>
  <c r="G3981" i="1"/>
  <c r="G3977" i="1"/>
  <c r="G3973" i="1"/>
  <c r="G3969" i="1"/>
  <c r="G3965" i="1"/>
  <c r="G3963" i="1"/>
  <c r="G3959" i="1"/>
  <c r="G3955" i="1"/>
  <c r="G3951" i="1"/>
  <c r="G3947" i="1"/>
  <c r="G3941" i="1"/>
  <c r="G3937" i="1"/>
  <c r="G3933" i="1"/>
  <c r="G3929" i="1"/>
  <c r="G3925" i="1"/>
  <c r="G3923" i="1"/>
  <c r="G3919" i="1"/>
  <c r="G3915" i="1"/>
  <c r="G3911" i="1"/>
  <c r="G3907" i="1"/>
  <c r="G3901" i="1"/>
  <c r="G3897" i="1"/>
  <c r="G3893" i="1"/>
  <c r="G3889" i="1"/>
  <c r="G3885" i="1"/>
  <c r="G3883" i="1"/>
  <c r="G3879" i="1"/>
  <c r="G3875" i="1"/>
  <c r="G3871" i="1"/>
  <c r="G3867" i="1"/>
  <c r="G3861" i="1"/>
  <c r="G3857" i="1"/>
  <c r="G3853" i="1"/>
  <c r="G3849" i="1"/>
  <c r="G3845" i="1"/>
  <c r="G3843" i="1"/>
  <c r="G3839" i="1"/>
  <c r="G3835" i="1"/>
  <c r="G3831" i="1"/>
  <c r="G3827" i="1"/>
  <c r="G3821" i="1"/>
  <c r="G3817" i="1"/>
  <c r="G3813" i="1"/>
  <c r="G3809" i="1"/>
  <c r="G3805" i="1"/>
  <c r="G3803" i="1"/>
  <c r="G3799" i="1"/>
  <c r="G3795" i="1"/>
  <c r="G3791" i="1"/>
  <c r="G3787" i="1"/>
  <c r="G3781" i="1"/>
  <c r="G3777" i="1"/>
  <c r="G4435" i="1"/>
  <c r="G4391" i="1"/>
  <c r="G4337" i="1"/>
  <c r="G4315" i="1"/>
  <c r="G4289" i="1"/>
  <c r="G4283" i="1"/>
  <c r="G4275" i="1"/>
  <c r="G4267" i="1"/>
  <c r="G4261" i="1"/>
  <c r="G4253" i="1"/>
  <c r="G4245" i="1"/>
  <c r="G4457" i="1"/>
  <c r="G4329" i="1"/>
  <c r="G4271" i="1"/>
  <c r="G4239" i="1"/>
  <c r="G4217" i="1"/>
  <c r="G4195" i="1"/>
  <c r="G4173" i="1"/>
  <c r="G4151" i="1"/>
  <c r="G4129" i="1"/>
  <c r="G4123" i="1"/>
  <c r="G3887" i="1"/>
  <c r="G3881" i="1"/>
  <c r="G3865" i="1"/>
  <c r="G3859" i="1"/>
  <c r="G3837" i="1"/>
  <c r="G3815" i="1"/>
  <c r="G3793" i="1"/>
  <c r="G3714" i="1"/>
  <c r="G3707" i="1"/>
  <c r="G3706" i="1"/>
  <c r="G4351" i="1"/>
  <c r="G4257" i="1"/>
  <c r="G4235" i="1"/>
  <c r="G4213" i="1"/>
  <c r="G4191" i="1"/>
  <c r="G4169" i="1"/>
  <c r="G4163" i="1"/>
  <c r="G4147" i="1"/>
  <c r="G4141" i="1"/>
  <c r="G4125" i="1"/>
  <c r="G4119" i="1"/>
  <c r="G3869" i="1"/>
  <c r="G3863" i="1"/>
  <c r="G3847" i="1"/>
  <c r="G3841" i="1"/>
  <c r="G3825" i="1"/>
  <c r="G3819" i="1"/>
  <c r="G3797" i="1"/>
  <c r="G3773" i="1"/>
  <c r="G3769" i="1"/>
  <c r="G3765" i="1"/>
  <c r="G3763" i="1"/>
  <c r="G3759" i="1"/>
  <c r="G3755" i="1"/>
  <c r="G3751" i="1"/>
  <c r="G3747" i="1"/>
  <c r="G3741" i="1"/>
  <c r="G3737" i="1"/>
  <c r="G3733" i="1"/>
  <c r="G3729" i="1"/>
  <c r="G3725" i="1"/>
  <c r="G3723" i="1"/>
  <c r="G3719" i="1"/>
  <c r="G3715" i="1"/>
  <c r="G3709" i="1"/>
  <c r="G3708" i="1"/>
  <c r="G3703" i="1"/>
  <c r="G3701" i="1"/>
  <c r="G3699" i="1"/>
  <c r="G3697" i="1"/>
  <c r="G3695" i="1"/>
  <c r="G3693" i="1"/>
  <c r="G3691" i="1"/>
  <c r="G3689" i="1"/>
  <c r="G3687" i="1"/>
  <c r="G3685" i="1"/>
  <c r="G3683" i="1"/>
  <c r="G3681" i="1"/>
  <c r="G3679" i="1"/>
  <c r="G3677" i="1"/>
  <c r="G3675" i="1"/>
  <c r="G3673" i="1"/>
  <c r="G3671" i="1"/>
  <c r="G3669" i="1"/>
  <c r="G3667" i="1"/>
  <c r="G3665" i="1"/>
  <c r="G3663" i="1"/>
  <c r="G3661" i="1"/>
  <c r="G3659" i="1"/>
  <c r="G3657" i="1"/>
  <c r="G3655" i="1"/>
  <c r="G3653" i="1"/>
  <c r="G3651" i="1"/>
  <c r="G3649" i="1"/>
  <c r="G3647" i="1"/>
  <c r="G3645" i="1"/>
  <c r="G3643" i="1"/>
  <c r="G3641" i="1"/>
  <c r="G3639" i="1"/>
  <c r="G3637" i="1"/>
  <c r="G3635" i="1"/>
  <c r="G3633" i="1"/>
  <c r="G3631" i="1"/>
  <c r="G3629" i="1"/>
  <c r="G3627" i="1"/>
  <c r="G3625" i="1"/>
  <c r="G3623" i="1"/>
  <c r="G3621" i="1"/>
  <c r="G3619" i="1"/>
  <c r="G3617" i="1"/>
  <c r="G3615" i="1"/>
  <c r="G3613" i="1"/>
  <c r="G3611" i="1"/>
  <c r="G3609" i="1"/>
  <c r="G3607" i="1"/>
  <c r="G3605" i="1"/>
  <c r="G3603" i="1"/>
  <c r="G3601" i="1"/>
  <c r="G3599" i="1"/>
  <c r="G3597" i="1"/>
  <c r="G3595" i="1"/>
  <c r="G3593" i="1"/>
  <c r="G3591" i="1"/>
  <c r="G3589" i="1"/>
  <c r="G3587" i="1"/>
  <c r="G3585" i="1"/>
  <c r="G3583" i="1"/>
  <c r="G3581" i="1"/>
  <c r="G3579" i="1"/>
  <c r="G3577" i="1"/>
  <c r="G4369" i="1"/>
  <c r="G4323" i="1"/>
  <c r="G4293" i="1"/>
  <c r="G4249" i="1"/>
  <c r="G4231" i="1"/>
  <c r="G4209" i="1"/>
  <c r="G4203" i="1"/>
  <c r="G4187" i="1"/>
  <c r="G4181" i="1"/>
  <c r="G4165" i="1"/>
  <c r="G4159" i="1"/>
  <c r="G4137" i="1"/>
  <c r="G4115" i="1"/>
  <c r="G4097" i="1"/>
  <c r="G3873" i="1"/>
  <c r="G3851" i="1"/>
  <c r="G3829" i="1"/>
  <c r="G3823" i="1"/>
  <c r="G3807" i="1"/>
  <c r="G3801" i="1"/>
  <c r="G3785" i="1"/>
  <c r="G3779" i="1"/>
  <c r="G3711" i="1"/>
  <c r="G3710" i="1"/>
  <c r="G4221" i="1"/>
  <c r="G4133" i="1"/>
  <c r="G3811" i="1"/>
  <c r="G3771" i="1"/>
  <c r="G3749" i="1"/>
  <c r="G3743" i="1"/>
  <c r="G3727" i="1"/>
  <c r="G3721" i="1"/>
  <c r="G3698" i="1"/>
  <c r="G3690" i="1"/>
  <c r="G3684" i="1"/>
  <c r="G3676" i="1"/>
  <c r="G3668" i="1"/>
  <c r="G3662" i="1"/>
  <c r="G3654" i="1"/>
  <c r="G3646" i="1"/>
  <c r="G3640" i="1"/>
  <c r="G3632" i="1"/>
  <c r="G3618" i="1"/>
  <c r="G3610" i="1"/>
  <c r="G3604" i="1"/>
  <c r="G3578" i="1"/>
  <c r="G3576" i="1"/>
  <c r="G3574" i="1"/>
  <c r="G3572" i="1"/>
  <c r="G3570" i="1"/>
  <c r="G3568" i="1"/>
  <c r="G3566" i="1"/>
  <c r="G3564" i="1"/>
  <c r="G3562" i="1"/>
  <c r="G3560" i="1"/>
  <c r="G3558" i="1"/>
  <c r="G3556" i="1"/>
  <c r="G3554" i="1"/>
  <c r="G3552" i="1"/>
  <c r="G3550" i="1"/>
  <c r="G3548" i="1"/>
  <c r="G3546" i="1"/>
  <c r="G3544" i="1"/>
  <c r="G3542" i="1"/>
  <c r="G3540" i="1"/>
  <c r="G3538" i="1"/>
  <c r="G3536" i="1"/>
  <c r="G3534" i="1"/>
  <c r="G3532" i="1"/>
  <c r="G3530" i="1"/>
  <c r="G3528" i="1"/>
  <c r="G3526" i="1"/>
  <c r="G3524" i="1"/>
  <c r="G3522" i="1"/>
  <c r="G3520" i="1"/>
  <c r="G3518" i="1"/>
  <c r="G3516" i="1"/>
  <c r="G3514" i="1"/>
  <c r="G3512" i="1"/>
  <c r="G3510" i="1"/>
  <c r="G3508" i="1"/>
  <c r="G3506" i="1"/>
  <c r="G3504" i="1"/>
  <c r="G3502" i="1"/>
  <c r="G3500" i="1"/>
  <c r="G3498" i="1"/>
  <c r="G3496" i="1"/>
  <c r="G3494" i="1"/>
  <c r="G3492" i="1"/>
  <c r="G3490" i="1"/>
  <c r="G3488" i="1"/>
  <c r="G3486" i="1"/>
  <c r="G3484" i="1"/>
  <c r="G3482" i="1"/>
  <c r="G3480" i="1"/>
  <c r="G3478" i="1"/>
  <c r="G3476" i="1"/>
  <c r="G3474" i="1"/>
  <c r="G3472" i="1"/>
  <c r="G3470" i="1"/>
  <c r="G3468" i="1"/>
  <c r="G3466" i="1"/>
  <c r="G3464" i="1"/>
  <c r="G3462" i="1"/>
  <c r="G3460" i="1"/>
  <c r="G3458" i="1"/>
  <c r="G3456" i="1"/>
  <c r="G3454" i="1"/>
  <c r="G3452" i="1"/>
  <c r="G3450" i="1"/>
  <c r="G3448" i="1"/>
  <c r="G3446" i="1"/>
  <c r="G3444" i="1"/>
  <c r="G3442" i="1"/>
  <c r="G3440" i="1"/>
  <c r="G3438" i="1"/>
  <c r="G3436" i="1"/>
  <c r="G3434" i="1"/>
  <c r="G3432" i="1"/>
  <c r="G3430" i="1"/>
  <c r="G3428" i="1"/>
  <c r="G3426" i="1"/>
  <c r="G3424" i="1"/>
  <c r="G3422" i="1"/>
  <c r="G3420" i="1"/>
  <c r="G3418" i="1"/>
  <c r="G3416" i="1"/>
  <c r="G3414" i="1"/>
  <c r="G3412" i="1"/>
  <c r="G3410" i="1"/>
  <c r="G3408" i="1"/>
  <c r="G3406" i="1"/>
  <c r="G3404" i="1"/>
  <c r="G3402" i="1"/>
  <c r="G3400" i="1"/>
  <c r="G3398" i="1"/>
  <c r="G3396" i="1"/>
  <c r="G3394" i="1"/>
  <c r="G3392" i="1"/>
  <c r="G3390" i="1"/>
  <c r="G3388" i="1"/>
  <c r="G3386" i="1"/>
  <c r="G3384" i="1"/>
  <c r="G3382" i="1"/>
  <c r="G3380" i="1"/>
  <c r="G3378" i="1"/>
  <c r="G3376" i="1"/>
  <c r="G3374" i="1"/>
  <c r="G3372" i="1"/>
  <c r="G3370" i="1"/>
  <c r="G3368" i="1"/>
  <c r="G3366" i="1"/>
  <c r="G3364" i="1"/>
  <c r="G3362" i="1"/>
  <c r="G3360" i="1"/>
  <c r="G3358" i="1"/>
  <c r="G3356" i="1"/>
  <c r="G3354" i="1"/>
  <c r="G3352" i="1"/>
  <c r="G3350" i="1"/>
  <c r="G3348" i="1"/>
  <c r="G3346" i="1"/>
  <c r="G3344" i="1"/>
  <c r="G3342" i="1"/>
  <c r="G3340" i="1"/>
  <c r="G3338" i="1"/>
  <c r="G3336" i="1"/>
  <c r="G3334" i="1"/>
  <c r="G3332" i="1"/>
  <c r="G3330" i="1"/>
  <c r="G3328" i="1"/>
  <c r="G3326" i="1"/>
  <c r="G3324" i="1"/>
  <c r="G3322" i="1"/>
  <c r="G3320" i="1"/>
  <c r="G3318" i="1"/>
  <c r="G3316" i="1"/>
  <c r="G3314" i="1"/>
  <c r="G3312" i="1"/>
  <c r="G3310" i="1"/>
  <c r="G3308" i="1"/>
  <c r="G3306" i="1"/>
  <c r="G3304" i="1"/>
  <c r="G3302" i="1"/>
  <c r="G3300" i="1"/>
  <c r="G3298" i="1"/>
  <c r="G3296" i="1"/>
  <c r="G3294" i="1"/>
  <c r="G3292" i="1"/>
  <c r="G3290" i="1"/>
  <c r="G3288" i="1"/>
  <c r="G3286" i="1"/>
  <c r="G3284" i="1"/>
  <c r="G3282" i="1"/>
  <c r="G3280" i="1"/>
  <c r="G3278" i="1"/>
  <c r="G3276" i="1"/>
  <c r="G3274" i="1"/>
  <c r="G3272" i="1"/>
  <c r="G3270" i="1"/>
  <c r="G3268" i="1"/>
  <c r="G3266" i="1"/>
  <c r="G3264" i="1"/>
  <c r="G3262" i="1"/>
  <c r="G3260" i="1"/>
  <c r="G3258" i="1"/>
  <c r="G3256" i="1"/>
  <c r="G3254" i="1"/>
  <c r="G3252" i="1"/>
  <c r="G3250" i="1"/>
  <c r="G3248" i="1"/>
  <c r="G3246" i="1"/>
  <c r="G3244" i="1"/>
  <c r="G3242" i="1"/>
  <c r="G3240" i="1"/>
  <c r="G3238" i="1"/>
  <c r="G3236" i="1"/>
  <c r="G3234" i="1"/>
  <c r="G3232" i="1"/>
  <c r="G3230" i="1"/>
  <c r="G3228" i="1"/>
  <c r="G3226" i="1"/>
  <c r="G3224" i="1"/>
  <c r="G3222" i="1"/>
  <c r="G3220" i="1"/>
  <c r="G3218" i="1"/>
  <c r="G3216" i="1"/>
  <c r="G3214" i="1"/>
  <c r="G3212" i="1"/>
  <c r="G3210" i="1"/>
  <c r="G3208" i="1"/>
  <c r="G3206" i="1"/>
  <c r="G3204" i="1"/>
  <c r="G3202" i="1"/>
  <c r="G3200" i="1"/>
  <c r="G3198" i="1"/>
  <c r="G3196" i="1"/>
  <c r="G3194" i="1"/>
  <c r="G3192" i="1"/>
  <c r="G3190" i="1"/>
  <c r="G3188" i="1"/>
  <c r="G3186" i="1"/>
  <c r="G3184" i="1"/>
  <c r="G3182" i="1"/>
  <c r="G3180" i="1"/>
  <c r="G3178" i="1"/>
  <c r="G3176" i="1"/>
  <c r="G3174" i="1"/>
  <c r="G3172" i="1"/>
  <c r="G3170" i="1"/>
  <c r="G3168" i="1"/>
  <c r="G3166" i="1"/>
  <c r="G3164" i="1"/>
  <c r="G3162" i="1"/>
  <c r="G3160" i="1"/>
  <c r="G3158" i="1"/>
  <c r="G3156" i="1"/>
  <c r="G3154" i="1"/>
  <c r="G3152" i="1"/>
  <c r="G3150" i="1"/>
  <c r="G4413" i="1"/>
  <c r="G4243" i="1"/>
  <c r="G4205" i="1"/>
  <c r="G4155" i="1"/>
  <c r="G3877" i="1"/>
  <c r="G3789" i="1"/>
  <c r="G3767" i="1"/>
  <c r="G3761" i="1"/>
  <c r="G3745" i="1"/>
  <c r="G3739" i="1"/>
  <c r="G3717" i="1"/>
  <c r="G3712" i="1"/>
  <c r="G3704" i="1"/>
  <c r="G3696" i="1"/>
  <c r="G3688" i="1"/>
  <c r="G3682" i="1"/>
  <c r="G3674" i="1"/>
  <c r="G3666" i="1"/>
  <c r="G3660" i="1"/>
  <c r="G3652" i="1"/>
  <c r="G3638" i="1"/>
  <c r="G3630" i="1"/>
  <c r="G3624" i="1"/>
  <c r="G3616" i="1"/>
  <c r="G3608" i="1"/>
  <c r="G3602" i="1"/>
  <c r="G3594" i="1"/>
  <c r="G3590" i="1"/>
  <c r="G3586" i="1"/>
  <c r="G3580" i="1"/>
  <c r="G4285" i="1"/>
  <c r="G4227" i="1"/>
  <c r="G4177" i="1"/>
  <c r="G3855" i="1"/>
  <c r="G3757" i="1"/>
  <c r="G3735" i="1"/>
  <c r="G3705" i="1"/>
  <c r="G3702" i="1"/>
  <c r="G3694" i="1"/>
  <c r="G3686" i="1"/>
  <c r="G3680" i="1"/>
  <c r="G3672" i="1"/>
  <c r="G3658" i="1"/>
  <c r="G3650" i="1"/>
  <c r="G3644" i="1"/>
  <c r="G3636" i="1"/>
  <c r="G3628" i="1"/>
  <c r="G3622" i="1"/>
  <c r="G3614" i="1"/>
  <c r="G3606" i="1"/>
  <c r="G3600" i="1"/>
  <c r="G3582" i="1"/>
  <c r="G3575" i="1"/>
  <c r="G3573" i="1"/>
  <c r="G3571" i="1"/>
  <c r="G3569" i="1"/>
  <c r="G3567" i="1"/>
  <c r="G3565" i="1"/>
  <c r="G3563" i="1"/>
  <c r="G3561" i="1"/>
  <c r="G3559" i="1"/>
  <c r="G3557" i="1"/>
  <c r="G3555" i="1"/>
  <c r="G3553" i="1"/>
  <c r="G3551" i="1"/>
  <c r="G3549" i="1"/>
  <c r="G3547" i="1"/>
  <c r="G3545" i="1"/>
  <c r="G3543" i="1"/>
  <c r="G3541" i="1"/>
  <c r="G3539" i="1"/>
  <c r="G3537" i="1"/>
  <c r="G3535" i="1"/>
  <c r="G3533" i="1"/>
  <c r="G3531" i="1"/>
  <c r="G3529" i="1"/>
  <c r="G3527" i="1"/>
  <c r="G3525" i="1"/>
  <c r="G3523" i="1"/>
  <c r="G3521" i="1"/>
  <c r="G3519" i="1"/>
  <c r="G3517" i="1"/>
  <c r="G3515" i="1"/>
  <c r="G3513" i="1"/>
  <c r="G3511" i="1"/>
  <c r="G3509" i="1"/>
  <c r="G3507" i="1"/>
  <c r="G3505" i="1"/>
  <c r="G3503" i="1"/>
  <c r="G3501" i="1"/>
  <c r="G3499" i="1"/>
  <c r="G3497" i="1"/>
  <c r="G3495" i="1"/>
  <c r="G3493" i="1"/>
  <c r="G3491" i="1"/>
  <c r="G3489" i="1"/>
  <c r="G3487" i="1"/>
  <c r="G3485" i="1"/>
  <c r="G3483" i="1"/>
  <c r="G3481" i="1"/>
  <c r="G3479" i="1"/>
  <c r="G3477" i="1"/>
  <c r="G3475" i="1"/>
  <c r="G3473" i="1"/>
  <c r="G3471" i="1"/>
  <c r="G3469" i="1"/>
  <c r="G3467" i="1"/>
  <c r="G3465" i="1"/>
  <c r="G3463" i="1"/>
  <c r="G3461" i="1"/>
  <c r="G3459" i="1"/>
  <c r="G3457" i="1"/>
  <c r="G3455" i="1"/>
  <c r="G3453" i="1"/>
  <c r="G3451" i="1"/>
  <c r="G3449" i="1"/>
  <c r="G3447" i="1"/>
  <c r="G3445" i="1"/>
  <c r="G3443" i="1"/>
  <c r="G3441" i="1"/>
  <c r="G3439" i="1"/>
  <c r="G3437" i="1"/>
  <c r="G3435" i="1"/>
  <c r="G3433" i="1"/>
  <c r="G3431" i="1"/>
  <c r="G3429" i="1"/>
  <c r="G3427" i="1"/>
  <c r="G3425" i="1"/>
  <c r="G3423" i="1"/>
  <c r="G3421" i="1"/>
  <c r="G3419" i="1"/>
  <c r="G3417" i="1"/>
  <c r="G3415" i="1"/>
  <c r="G3413" i="1"/>
  <c r="G3411" i="1"/>
  <c r="G3409" i="1"/>
  <c r="G3407" i="1"/>
  <c r="G3405" i="1"/>
  <c r="G3403" i="1"/>
  <c r="G3401" i="1"/>
  <c r="G3399" i="1"/>
  <c r="G3397" i="1"/>
  <c r="G3395" i="1"/>
  <c r="G3393" i="1"/>
  <c r="G3391" i="1"/>
  <c r="G3389" i="1"/>
  <c r="G3387" i="1"/>
  <c r="G3385" i="1"/>
  <c r="G3383" i="1"/>
  <c r="G3381" i="1"/>
  <c r="G3379" i="1"/>
  <c r="G3377" i="1"/>
  <c r="G3375" i="1"/>
  <c r="G3373" i="1"/>
  <c r="G3371" i="1"/>
  <c r="G3369" i="1"/>
  <c r="G3367" i="1"/>
  <c r="G3365" i="1"/>
  <c r="G3363" i="1"/>
  <c r="G3361" i="1"/>
  <c r="G3359" i="1"/>
  <c r="G3357" i="1"/>
  <c r="G3355" i="1"/>
  <c r="G3353" i="1"/>
  <c r="G3351" i="1"/>
  <c r="G3349" i="1"/>
  <c r="G3347" i="1"/>
  <c r="G3345" i="1"/>
  <c r="G3343" i="1"/>
  <c r="G3341" i="1"/>
  <c r="G3339" i="1"/>
  <c r="G3337" i="1"/>
  <c r="G3335" i="1"/>
  <c r="G3333" i="1"/>
  <c r="G3331" i="1"/>
  <c r="G3329" i="1"/>
  <c r="G3327" i="1"/>
  <c r="G3325" i="1"/>
  <c r="G3323" i="1"/>
  <c r="G3321" i="1"/>
  <c r="G3319" i="1"/>
  <c r="G3317" i="1"/>
  <c r="G3315" i="1"/>
  <c r="G3313" i="1"/>
  <c r="G3311" i="1"/>
  <c r="G3309" i="1"/>
  <c r="G3307" i="1"/>
  <c r="G3305" i="1"/>
  <c r="G3303" i="1"/>
  <c r="G3301" i="1"/>
  <c r="G3299" i="1"/>
  <c r="G3297" i="1"/>
  <c r="G3295" i="1"/>
  <c r="G3293" i="1"/>
  <c r="G3291" i="1"/>
  <c r="G3289" i="1"/>
  <c r="G3287" i="1"/>
  <c r="G3285" i="1"/>
  <c r="G3283" i="1"/>
  <c r="G3281" i="1"/>
  <c r="G3279" i="1"/>
  <c r="G3277" i="1"/>
  <c r="G3275" i="1"/>
  <c r="G3273" i="1"/>
  <c r="G3271" i="1"/>
  <c r="G3269" i="1"/>
  <c r="G3267" i="1"/>
  <c r="G3265" i="1"/>
  <c r="G3263" i="1"/>
  <c r="G3261" i="1"/>
  <c r="G3259" i="1"/>
  <c r="G3257" i="1"/>
  <c r="G3255" i="1"/>
  <c r="G3253" i="1"/>
  <c r="G3251" i="1"/>
  <c r="G3249" i="1"/>
  <c r="G3247" i="1"/>
  <c r="G3245" i="1"/>
  <c r="G3243" i="1"/>
  <c r="G3241" i="1"/>
  <c r="G3239" i="1"/>
  <c r="G3237" i="1"/>
  <c r="G3235" i="1"/>
  <c r="G3233" i="1"/>
  <c r="G3231" i="1"/>
  <c r="G3229" i="1"/>
  <c r="G3227" i="1"/>
  <c r="G3225" i="1"/>
  <c r="G3223" i="1"/>
  <c r="G3221" i="1"/>
  <c r="G3219" i="1"/>
  <c r="G3217" i="1"/>
  <c r="G3215" i="1"/>
  <c r="G3213" i="1"/>
  <c r="G3211" i="1"/>
  <c r="G3209" i="1"/>
  <c r="G3207" i="1"/>
  <c r="G3205" i="1"/>
  <c r="G3203" i="1"/>
  <c r="G3201" i="1"/>
  <c r="G3199" i="1"/>
  <c r="G3197" i="1"/>
  <c r="G3195" i="1"/>
  <c r="G3193" i="1"/>
  <c r="G3191" i="1"/>
  <c r="G3189" i="1"/>
  <c r="G3187" i="1"/>
  <c r="G3185" i="1"/>
  <c r="G3183" i="1"/>
  <c r="G3181" i="1"/>
  <c r="G3179" i="1"/>
  <c r="G3177" i="1"/>
  <c r="G3175" i="1"/>
  <c r="G3173" i="1"/>
  <c r="G3171" i="1"/>
  <c r="G3169" i="1"/>
  <c r="G3167" i="1"/>
  <c r="G3165" i="1"/>
  <c r="G3163" i="1"/>
  <c r="G3161" i="1"/>
  <c r="G3159" i="1"/>
  <c r="G3157" i="1"/>
  <c r="G3155" i="1"/>
  <c r="G3153" i="1"/>
  <c r="G3151" i="1"/>
  <c r="G3149" i="1"/>
  <c r="G3147" i="1"/>
  <c r="G3145" i="1"/>
  <c r="G3143" i="1"/>
  <c r="G3141" i="1"/>
  <c r="G3139" i="1"/>
  <c r="G3137" i="1"/>
  <c r="G3135" i="1"/>
  <c r="G3133" i="1"/>
  <c r="G3131" i="1"/>
  <c r="G3129" i="1"/>
  <c r="G3127" i="1"/>
  <c r="G3125" i="1"/>
  <c r="G3123" i="1"/>
  <c r="G4199" i="1"/>
  <c r="G3753" i="1"/>
  <c r="G3700" i="1"/>
  <c r="G3656" i="1"/>
  <c r="G3612" i="1"/>
  <c r="G3592" i="1"/>
  <c r="G3148" i="1"/>
  <c r="G3142" i="1"/>
  <c r="G3134" i="1"/>
  <c r="G3126" i="1"/>
  <c r="G4363" i="1"/>
  <c r="G3775" i="1"/>
  <c r="G3713" i="1"/>
  <c r="G3692" i="1"/>
  <c r="G3648" i="1"/>
  <c r="G3642" i="1"/>
  <c r="G3598" i="1"/>
  <c r="G3588" i="1"/>
  <c r="G3584" i="1"/>
  <c r="G3144" i="1"/>
  <c r="G3136" i="1"/>
  <c r="G3128" i="1"/>
  <c r="G3122" i="1"/>
  <c r="G3121" i="1"/>
  <c r="G3119" i="1"/>
  <c r="G3117" i="1"/>
  <c r="G3115" i="1"/>
  <c r="G3113" i="1"/>
  <c r="G3111" i="1"/>
  <c r="G3109" i="1"/>
  <c r="G3107" i="1"/>
  <c r="G3105" i="1"/>
  <c r="G3103" i="1"/>
  <c r="G3101" i="1"/>
  <c r="G3099" i="1"/>
  <c r="G3097" i="1"/>
  <c r="G3095" i="1"/>
  <c r="G3093" i="1"/>
  <c r="G3091" i="1"/>
  <c r="G3089" i="1"/>
  <c r="G3087" i="1"/>
  <c r="G3085" i="1"/>
  <c r="G3083" i="1"/>
  <c r="G3081" i="1"/>
  <c r="G3079" i="1"/>
  <c r="G3077" i="1"/>
  <c r="G3075" i="1"/>
  <c r="G3073" i="1"/>
  <c r="G3071" i="1"/>
  <c r="G3069" i="1"/>
  <c r="G3067" i="1"/>
  <c r="G3065" i="1"/>
  <c r="G3063" i="1"/>
  <c r="G3061" i="1"/>
  <c r="G3059" i="1"/>
  <c r="G3057" i="1"/>
  <c r="G3055" i="1"/>
  <c r="G3053" i="1"/>
  <c r="G3051" i="1"/>
  <c r="G3049" i="1"/>
  <c r="G3047" i="1"/>
  <c r="G3045" i="1"/>
  <c r="G3043" i="1"/>
  <c r="G3041" i="1"/>
  <c r="G3039" i="1"/>
  <c r="G3037" i="1"/>
  <c r="G3035" i="1"/>
  <c r="G3033" i="1"/>
  <c r="G3031" i="1"/>
  <c r="G3029" i="1"/>
  <c r="G3027" i="1"/>
  <c r="G3025" i="1"/>
  <c r="G3023" i="1"/>
  <c r="G3021" i="1"/>
  <c r="G3019" i="1"/>
  <c r="G3017" i="1"/>
  <c r="G3015" i="1"/>
  <c r="G3013" i="1"/>
  <c r="G3011" i="1"/>
  <c r="G3009" i="1"/>
  <c r="G3007" i="1"/>
  <c r="G3005" i="1"/>
  <c r="G3003" i="1"/>
  <c r="G3001" i="1"/>
  <c r="G2999" i="1"/>
  <c r="G2997" i="1"/>
  <c r="G2995" i="1"/>
  <c r="G2993" i="1"/>
  <c r="G2991" i="1"/>
  <c r="G2989" i="1"/>
  <c r="G2987" i="1"/>
  <c r="G2985" i="1"/>
  <c r="G2983" i="1"/>
  <c r="G2981" i="1"/>
  <c r="G2979" i="1"/>
  <c r="G2977" i="1"/>
  <c r="G2975" i="1"/>
  <c r="G2973" i="1"/>
  <c r="G2971" i="1"/>
  <c r="G2969" i="1"/>
  <c r="G2967" i="1"/>
  <c r="G2965" i="1"/>
  <c r="G2963" i="1"/>
  <c r="G2961" i="1"/>
  <c r="G2959" i="1"/>
  <c r="G2957" i="1"/>
  <c r="G2955" i="1"/>
  <c r="G2953" i="1"/>
  <c r="G2951" i="1"/>
  <c r="G2949" i="1"/>
  <c r="G2947" i="1"/>
  <c r="G2945" i="1"/>
  <c r="G2943" i="1"/>
  <c r="G2941" i="1"/>
  <c r="G2939" i="1"/>
  <c r="G2937" i="1"/>
  <c r="G2935" i="1"/>
  <c r="G2933" i="1"/>
  <c r="G2931" i="1"/>
  <c r="G2929" i="1"/>
  <c r="G2927" i="1"/>
  <c r="G2925" i="1"/>
  <c r="G2923" i="1"/>
  <c r="G2921" i="1"/>
  <c r="G2919" i="1"/>
  <c r="G2917" i="1"/>
  <c r="G2915" i="1"/>
  <c r="G2913" i="1"/>
  <c r="G2911" i="1"/>
  <c r="G2909" i="1"/>
  <c r="G2907" i="1"/>
  <c r="G2905" i="1"/>
  <c r="G2903" i="1"/>
  <c r="G2901" i="1"/>
  <c r="G2899" i="1"/>
  <c r="G2897" i="1"/>
  <c r="G2895" i="1"/>
  <c r="G2893" i="1"/>
  <c r="G2891" i="1"/>
  <c r="G2889" i="1"/>
  <c r="G2887" i="1"/>
  <c r="G2885" i="1"/>
  <c r="G2883" i="1"/>
  <c r="G2881" i="1"/>
  <c r="G2879" i="1"/>
  <c r="G2877" i="1"/>
  <c r="G2875" i="1"/>
  <c r="G2873" i="1"/>
  <c r="G2871" i="1"/>
  <c r="G2869" i="1"/>
  <c r="G2867" i="1"/>
  <c r="G2865" i="1"/>
  <c r="G2863" i="1"/>
  <c r="G2861" i="1"/>
  <c r="G2859" i="1"/>
  <c r="G2857" i="1"/>
  <c r="G2855" i="1"/>
  <c r="G2853" i="1"/>
  <c r="G2851" i="1"/>
  <c r="G2849" i="1"/>
  <c r="G2847" i="1"/>
  <c r="G2845" i="1"/>
  <c r="G2843" i="1"/>
  <c r="G2841" i="1"/>
  <c r="G2839" i="1"/>
  <c r="G2837" i="1"/>
  <c r="G2835" i="1"/>
  <c r="G2833" i="1"/>
  <c r="G2831" i="1"/>
  <c r="G2829" i="1"/>
  <c r="G2827" i="1"/>
  <c r="G2825" i="1"/>
  <c r="G2823" i="1"/>
  <c r="G2821" i="1"/>
  <c r="G2819" i="1"/>
  <c r="G2817" i="1"/>
  <c r="G2815" i="1"/>
  <c r="G2813" i="1"/>
  <c r="G2811" i="1"/>
  <c r="G2809" i="1"/>
  <c r="G2807" i="1"/>
  <c r="G2805" i="1"/>
  <c r="G2803" i="1"/>
  <c r="G2801" i="1"/>
  <c r="G2799" i="1"/>
  <c r="G2797" i="1"/>
  <c r="G2795" i="1"/>
  <c r="G2793" i="1"/>
  <c r="G2791" i="1"/>
  <c r="G2789" i="1"/>
  <c r="G2787" i="1"/>
  <c r="G2785" i="1"/>
  <c r="G2783" i="1"/>
  <c r="G2781" i="1"/>
  <c r="G2779" i="1"/>
  <c r="G2777" i="1"/>
  <c r="G2775" i="1"/>
  <c r="G2773" i="1"/>
  <c r="G2771" i="1"/>
  <c r="G2769" i="1"/>
  <c r="G2767" i="1"/>
  <c r="G2765" i="1"/>
  <c r="G2763" i="1"/>
  <c r="G2761" i="1"/>
  <c r="G2759" i="1"/>
  <c r="G2757" i="1"/>
  <c r="G2755" i="1"/>
  <c r="G2753" i="1"/>
  <c r="G2751" i="1"/>
  <c r="G2749" i="1"/>
  <c r="G2747" i="1"/>
  <c r="G2745" i="1"/>
  <c r="G2743" i="1"/>
  <c r="G2741" i="1"/>
  <c r="G2739" i="1"/>
  <c r="G2737" i="1"/>
  <c r="G2735" i="1"/>
  <c r="G2733" i="1"/>
  <c r="G2731" i="1"/>
  <c r="G2729" i="1"/>
  <c r="G2727" i="1"/>
  <c r="G2725" i="1"/>
  <c r="G2723" i="1"/>
  <c r="G2721" i="1"/>
  <c r="G2719" i="1"/>
  <c r="G2717" i="1"/>
  <c r="G2715" i="1"/>
  <c r="G2713" i="1"/>
  <c r="G2711" i="1"/>
  <c r="G2709" i="1"/>
  <c r="G2707" i="1"/>
  <c r="G2705" i="1"/>
  <c r="G2703" i="1"/>
  <c r="G2701" i="1"/>
  <c r="G2699" i="1"/>
  <c r="G2697" i="1"/>
  <c r="G2695" i="1"/>
  <c r="G2693" i="1"/>
  <c r="G2691" i="1"/>
  <c r="G2689" i="1"/>
  <c r="G2687" i="1"/>
  <c r="G2685" i="1"/>
  <c r="G2683" i="1"/>
  <c r="G2681" i="1"/>
  <c r="G2679" i="1"/>
  <c r="G2677" i="1"/>
  <c r="G2675" i="1"/>
  <c r="G2673" i="1"/>
  <c r="G2671" i="1"/>
  <c r="G2669" i="1"/>
  <c r="G2667" i="1"/>
  <c r="G2665" i="1"/>
  <c r="G2663" i="1"/>
  <c r="G2661" i="1"/>
  <c r="G2659" i="1"/>
  <c r="G3678" i="1"/>
  <c r="G3634" i="1"/>
  <c r="G3138" i="1"/>
  <c r="G3130" i="1"/>
  <c r="G3124" i="1"/>
  <c r="G4279" i="1"/>
  <c r="G3132" i="1"/>
  <c r="G3116" i="1"/>
  <c r="G3108" i="1"/>
  <c r="G3098" i="1"/>
  <c r="G3090" i="1"/>
  <c r="G3080" i="1"/>
  <c r="G3072" i="1"/>
  <c r="G3062" i="1"/>
  <c r="G3054" i="1"/>
  <c r="G3046" i="1"/>
  <c r="G3044" i="1"/>
  <c r="G3036" i="1"/>
  <c r="G3028" i="1"/>
  <c r="G3018" i="1"/>
  <c r="G3010" i="1"/>
  <c r="G3000" i="1"/>
  <c r="G2992" i="1"/>
  <c r="G2982" i="1"/>
  <c r="G2974" i="1"/>
  <c r="G2966" i="1"/>
  <c r="G2964" i="1"/>
  <c r="G2956" i="1"/>
  <c r="G2948" i="1"/>
  <c r="G2938" i="1"/>
  <c r="G2930" i="1"/>
  <c r="G2920" i="1"/>
  <c r="G2912" i="1"/>
  <c r="G2902" i="1"/>
  <c r="G2894" i="1"/>
  <c r="G2886" i="1"/>
  <c r="G2884" i="1"/>
  <c r="G2876" i="1"/>
  <c r="G2868" i="1"/>
  <c r="G2858" i="1"/>
  <c r="G2850" i="1"/>
  <c r="G2840" i="1"/>
  <c r="G2832" i="1"/>
  <c r="G2822" i="1"/>
  <c r="G2814" i="1"/>
  <c r="G2806" i="1"/>
  <c r="G2804" i="1"/>
  <c r="G2796" i="1"/>
  <c r="G2788" i="1"/>
  <c r="G2778" i="1"/>
  <c r="G2770" i="1"/>
  <c r="G2760" i="1"/>
  <c r="G2752" i="1"/>
  <c r="G2742" i="1"/>
  <c r="G2734" i="1"/>
  <c r="G2726" i="1"/>
  <c r="G2724" i="1"/>
  <c r="G2716" i="1"/>
  <c r="G2708" i="1"/>
  <c r="G2698" i="1"/>
  <c r="G2690" i="1"/>
  <c r="G2680" i="1"/>
  <c r="G2672" i="1"/>
  <c r="G2662" i="1"/>
  <c r="G2635" i="1"/>
  <c r="G2634" i="1"/>
  <c r="G2633" i="1"/>
  <c r="G2632" i="1"/>
  <c r="G2631" i="1"/>
  <c r="G2630" i="1"/>
  <c r="G2629" i="1"/>
  <c r="G2628" i="1"/>
  <c r="G2627" i="1"/>
  <c r="G2626" i="1"/>
  <c r="G2625" i="1"/>
  <c r="G2564" i="1"/>
  <c r="G2562" i="1"/>
  <c r="G2560" i="1"/>
  <c r="G2558" i="1"/>
  <c r="G2556" i="1"/>
  <c r="G2554" i="1"/>
  <c r="G2552" i="1"/>
  <c r="G2550" i="1"/>
  <c r="G2548" i="1"/>
  <c r="G2546" i="1"/>
  <c r="G2544" i="1"/>
  <c r="G2542" i="1"/>
  <c r="G2540" i="1"/>
  <c r="G2538" i="1"/>
  <c r="G2536" i="1"/>
  <c r="G2534" i="1"/>
  <c r="G2532" i="1"/>
  <c r="G2530" i="1"/>
  <c r="G2528" i="1"/>
  <c r="G2526" i="1"/>
  <c r="G2524" i="1"/>
  <c r="G2522" i="1"/>
  <c r="G2520" i="1"/>
  <c r="G2518" i="1"/>
  <c r="G2516" i="1"/>
  <c r="G2514" i="1"/>
  <c r="G2512" i="1"/>
  <c r="G2510" i="1"/>
  <c r="G2508" i="1"/>
  <c r="G2506" i="1"/>
  <c r="G2504" i="1"/>
  <c r="G2502" i="1"/>
  <c r="G2500" i="1"/>
  <c r="G2498" i="1"/>
  <c r="G2496" i="1"/>
  <c r="G2494" i="1"/>
  <c r="G2492" i="1"/>
  <c r="G2490" i="1"/>
  <c r="G2488" i="1"/>
  <c r="G2486" i="1"/>
  <c r="G2484" i="1"/>
  <c r="G2482" i="1"/>
  <c r="G2480" i="1"/>
  <c r="G2478" i="1"/>
  <c r="G2476" i="1"/>
  <c r="G2474" i="1"/>
  <c r="G2472" i="1"/>
  <c r="G2470" i="1"/>
  <c r="G2468" i="1"/>
  <c r="G2466" i="1"/>
  <c r="G2464" i="1"/>
  <c r="G2462" i="1"/>
  <c r="G2460" i="1"/>
  <c r="G2458" i="1"/>
  <c r="G2456" i="1"/>
  <c r="G2454" i="1"/>
  <c r="G2452" i="1"/>
  <c r="G2450" i="1"/>
  <c r="G2448" i="1"/>
  <c r="G2446" i="1"/>
  <c r="G2444" i="1"/>
  <c r="G2442" i="1"/>
  <c r="G2440" i="1"/>
  <c r="G2438" i="1"/>
  <c r="G2436" i="1"/>
  <c r="G2434" i="1"/>
  <c r="G2432" i="1"/>
  <c r="G2430" i="1"/>
  <c r="G2428" i="1"/>
  <c r="G2426" i="1"/>
  <c r="G2424" i="1"/>
  <c r="G2422" i="1"/>
  <c r="G2420" i="1"/>
  <c r="G2418" i="1"/>
  <c r="G2416" i="1"/>
  <c r="G2414" i="1"/>
  <c r="G2412" i="1"/>
  <c r="G2410" i="1"/>
  <c r="G2408" i="1"/>
  <c r="G2406" i="1"/>
  <c r="G2404" i="1"/>
  <c r="G2402" i="1"/>
  <c r="G2400" i="1"/>
  <c r="G2398" i="1"/>
  <c r="G2396" i="1"/>
  <c r="G2394" i="1"/>
  <c r="G2392" i="1"/>
  <c r="G2390" i="1"/>
  <c r="G2388" i="1"/>
  <c r="G2386" i="1"/>
  <c r="G2384" i="1"/>
  <c r="G2382" i="1"/>
  <c r="G2380" i="1"/>
  <c r="G2378" i="1"/>
  <c r="G2376" i="1"/>
  <c r="G2374" i="1"/>
  <c r="G2372" i="1"/>
  <c r="G2370" i="1"/>
  <c r="G2368" i="1"/>
  <c r="G2366" i="1"/>
  <c r="G2364" i="1"/>
  <c r="G2362" i="1"/>
  <c r="G2360" i="1"/>
  <c r="G2358" i="1"/>
  <c r="G2356" i="1"/>
  <c r="G2354" i="1"/>
  <c r="G2352" i="1"/>
  <c r="G2350" i="1"/>
  <c r="G2348" i="1"/>
  <c r="G2346" i="1"/>
  <c r="G2344" i="1"/>
  <c r="G2342" i="1"/>
  <c r="G2340" i="1"/>
  <c r="G2338" i="1"/>
  <c r="G2336" i="1"/>
  <c r="G2334" i="1"/>
  <c r="G2332" i="1"/>
  <c r="G2330" i="1"/>
  <c r="G2328" i="1"/>
  <c r="G2326" i="1"/>
  <c r="G2324" i="1"/>
  <c r="G2322" i="1"/>
  <c r="G2320" i="1"/>
  <c r="G2318" i="1"/>
  <c r="G2316" i="1"/>
  <c r="G2314" i="1"/>
  <c r="G2312" i="1"/>
  <c r="G2310" i="1"/>
  <c r="G2308" i="1"/>
  <c r="G2306" i="1"/>
  <c r="G2304" i="1"/>
  <c r="G2302" i="1"/>
  <c r="G2300" i="1"/>
  <c r="G2298" i="1"/>
  <c r="G2296" i="1"/>
  <c r="G2294" i="1"/>
  <c r="G2292" i="1"/>
  <c r="G2290" i="1"/>
  <c r="G2288" i="1"/>
  <c r="G2286" i="1"/>
  <c r="G2284" i="1"/>
  <c r="G2282" i="1"/>
  <c r="G2280" i="1"/>
  <c r="G2278" i="1"/>
  <c r="G2276" i="1"/>
  <c r="G2274" i="1"/>
  <c r="G2272" i="1"/>
  <c r="G2270" i="1"/>
  <c r="G2268" i="1"/>
  <c r="G2266" i="1"/>
  <c r="G2264" i="1"/>
  <c r="G2262" i="1"/>
  <c r="G2260" i="1"/>
  <c r="G2258" i="1"/>
  <c r="G2256" i="1"/>
  <c r="G2254" i="1"/>
  <c r="G2252" i="1"/>
  <c r="G2250" i="1"/>
  <c r="G2248" i="1"/>
  <c r="G2246" i="1"/>
  <c r="G2244" i="1"/>
  <c r="G2242" i="1"/>
  <c r="G2240" i="1"/>
  <c r="G2238" i="1"/>
  <c r="G2236" i="1"/>
  <c r="G2234" i="1"/>
  <c r="G2232" i="1"/>
  <c r="G2230" i="1"/>
  <c r="G2228" i="1"/>
  <c r="G2226" i="1"/>
  <c r="G2224" i="1"/>
  <c r="G2222" i="1"/>
  <c r="G2220" i="1"/>
  <c r="G2218" i="1"/>
  <c r="G2216" i="1"/>
  <c r="G2214" i="1"/>
  <c r="G2212" i="1"/>
  <c r="G2210" i="1"/>
  <c r="G2208" i="1"/>
  <c r="G2206" i="1"/>
  <c r="G2204" i="1"/>
  <c r="G2202" i="1"/>
  <c r="G2200" i="1"/>
  <c r="G2198" i="1"/>
  <c r="G2196" i="1"/>
  <c r="G2194" i="1"/>
  <c r="G2192" i="1"/>
  <c r="G2190" i="1"/>
  <c r="G2188" i="1"/>
  <c r="G2186" i="1"/>
  <c r="G2184" i="1"/>
  <c r="G2182" i="1"/>
  <c r="G2180" i="1"/>
  <c r="G2178" i="1"/>
  <c r="G2176" i="1"/>
  <c r="G2174" i="1"/>
  <c r="G2172" i="1"/>
  <c r="G2170" i="1"/>
  <c r="G2168" i="1"/>
  <c r="G2166" i="1"/>
  <c r="G2164" i="1"/>
  <c r="G2162" i="1"/>
  <c r="G2160" i="1"/>
  <c r="G2158" i="1"/>
  <c r="G2156" i="1"/>
  <c r="G2154" i="1"/>
  <c r="G2152" i="1"/>
  <c r="G2150" i="1"/>
  <c r="G2148" i="1"/>
  <c r="G2146" i="1"/>
  <c r="G2144" i="1"/>
  <c r="G2142" i="1"/>
  <c r="G2140" i="1"/>
  <c r="G2138" i="1"/>
  <c r="G2136" i="1"/>
  <c r="G2134" i="1"/>
  <c r="G2132" i="1"/>
  <c r="G2130" i="1"/>
  <c r="G2128" i="1"/>
  <c r="G2126" i="1"/>
  <c r="G2124" i="1"/>
  <c r="G2122" i="1"/>
  <c r="G2120" i="1"/>
  <c r="G2118" i="1"/>
  <c r="G2116" i="1"/>
  <c r="G2114" i="1"/>
  <c r="G2112" i="1"/>
  <c r="G2110" i="1"/>
  <c r="G2108" i="1"/>
  <c r="G2106" i="1"/>
  <c r="G2104" i="1"/>
  <c r="G2102" i="1"/>
  <c r="G2100" i="1"/>
  <c r="G2098" i="1"/>
  <c r="G2096" i="1"/>
  <c r="G2094" i="1"/>
  <c r="G2092" i="1"/>
  <c r="G2090" i="1"/>
  <c r="G2088" i="1"/>
  <c r="G2086" i="1"/>
  <c r="G2084" i="1"/>
  <c r="G2082" i="1"/>
  <c r="G2080" i="1"/>
  <c r="G2078" i="1"/>
  <c r="G2076" i="1"/>
  <c r="G2074" i="1"/>
  <c r="G2072" i="1"/>
  <c r="G2070" i="1"/>
  <c r="G2068" i="1"/>
  <c r="G2066" i="1"/>
  <c r="G2064" i="1"/>
  <c r="G2062" i="1"/>
  <c r="G2060" i="1"/>
  <c r="G2058" i="1"/>
  <c r="G2056" i="1"/>
  <c r="G2054" i="1"/>
  <c r="G2052" i="1"/>
  <c r="G2050" i="1"/>
  <c r="G2048" i="1"/>
  <c r="G2046" i="1"/>
  <c r="G2044" i="1"/>
  <c r="G2042" i="1"/>
  <c r="G2040" i="1"/>
  <c r="G2038" i="1"/>
  <c r="G2036" i="1"/>
  <c r="G2034" i="1"/>
  <c r="G2032" i="1"/>
  <c r="G2030" i="1"/>
  <c r="G2028" i="1"/>
  <c r="G2026" i="1"/>
  <c r="G2024" i="1"/>
  <c r="G2022" i="1"/>
  <c r="G2020" i="1"/>
  <c r="G2018" i="1"/>
  <c r="G2016" i="1"/>
  <c r="G2014" i="1"/>
  <c r="G2012" i="1"/>
  <c r="G2010" i="1"/>
  <c r="G2008" i="1"/>
  <c r="G2006" i="1"/>
  <c r="G2004" i="1"/>
  <c r="G2002" i="1"/>
  <c r="G2000" i="1"/>
  <c r="G1998" i="1"/>
  <c r="G1996" i="1"/>
  <c r="G1994" i="1"/>
  <c r="G1992" i="1"/>
  <c r="G1990" i="1"/>
  <c r="G1988" i="1"/>
  <c r="G1986" i="1"/>
  <c r="G1984" i="1"/>
  <c r="G1982" i="1"/>
  <c r="G1980" i="1"/>
  <c r="G1978" i="1"/>
  <c r="G1976" i="1"/>
  <c r="G1974" i="1"/>
  <c r="G1972" i="1"/>
  <c r="G1970" i="1"/>
  <c r="G1968" i="1"/>
  <c r="G1966" i="1"/>
  <c r="G1964" i="1"/>
  <c r="G1962" i="1"/>
  <c r="G1960" i="1"/>
  <c r="G1958" i="1"/>
  <c r="G1956" i="1"/>
  <c r="G1954" i="1"/>
  <c r="G1952" i="1"/>
  <c r="G1950" i="1"/>
  <c r="G1948" i="1"/>
  <c r="G1946" i="1"/>
  <c r="G1944" i="1"/>
  <c r="G1942" i="1"/>
  <c r="G1940" i="1"/>
  <c r="G1938" i="1"/>
  <c r="G1936" i="1"/>
  <c r="G1934" i="1"/>
  <c r="G1932" i="1"/>
  <c r="G1930" i="1"/>
  <c r="G1928" i="1"/>
  <c r="G1926" i="1"/>
  <c r="G1924" i="1"/>
  <c r="G1922" i="1"/>
  <c r="G1920" i="1"/>
  <c r="G1918" i="1"/>
  <c r="G1916" i="1"/>
  <c r="G1914" i="1"/>
  <c r="G1912" i="1"/>
  <c r="G1910" i="1"/>
  <c r="G1908" i="1"/>
  <c r="G1906" i="1"/>
  <c r="G1904" i="1"/>
  <c r="G1902" i="1"/>
  <c r="G1900" i="1"/>
  <c r="G1898" i="1"/>
  <c r="G1896" i="1"/>
  <c r="G1894" i="1"/>
  <c r="G1892" i="1"/>
  <c r="G1890" i="1"/>
  <c r="G1888" i="1"/>
  <c r="G1886" i="1"/>
  <c r="G1884" i="1"/>
  <c r="G1882" i="1"/>
  <c r="G1880" i="1"/>
  <c r="G1878" i="1"/>
  <c r="G1876" i="1"/>
  <c r="G1874" i="1"/>
  <c r="G1872" i="1"/>
  <c r="G1870" i="1"/>
  <c r="G1868" i="1"/>
  <c r="G1866" i="1"/>
  <c r="G1864" i="1"/>
  <c r="G1862" i="1"/>
  <c r="G1860" i="1"/>
  <c r="G1858" i="1"/>
  <c r="G1856" i="1"/>
  <c r="G1854" i="1"/>
  <c r="G1852" i="1"/>
  <c r="G1850" i="1"/>
  <c r="G1848" i="1"/>
  <c r="G1846" i="1"/>
  <c r="G1844" i="1"/>
  <c r="G1842" i="1"/>
  <c r="G1840" i="1"/>
  <c r="G1838" i="1"/>
  <c r="G1836" i="1"/>
  <c r="G1834" i="1"/>
  <c r="G1832" i="1"/>
  <c r="G1830" i="1"/>
  <c r="G1828" i="1"/>
  <c r="G1826" i="1"/>
  <c r="G1824" i="1"/>
  <c r="G1822" i="1"/>
  <c r="G1820" i="1"/>
  <c r="G1818" i="1"/>
  <c r="G1816" i="1"/>
  <c r="G1814" i="1"/>
  <c r="G1812" i="1"/>
  <c r="G1810" i="1"/>
  <c r="G1808" i="1"/>
  <c r="G1806" i="1"/>
  <c r="G1804" i="1"/>
  <c r="G1802" i="1"/>
  <c r="G1800" i="1"/>
  <c r="G1798" i="1"/>
  <c r="G1796" i="1"/>
  <c r="G1794" i="1"/>
  <c r="G1792" i="1"/>
  <c r="G1790" i="1"/>
  <c r="G1788" i="1"/>
  <c r="G1786" i="1"/>
  <c r="G1784" i="1"/>
  <c r="G1782" i="1"/>
  <c r="G1780" i="1"/>
  <c r="G1778" i="1"/>
  <c r="G1776" i="1"/>
  <c r="G1774" i="1"/>
  <c r="G1772" i="1"/>
  <c r="G1770" i="1"/>
  <c r="G1768" i="1"/>
  <c r="G1766" i="1"/>
  <c r="G1764" i="1"/>
  <c r="G1762" i="1"/>
  <c r="G1760" i="1"/>
  <c r="G1758" i="1"/>
  <c r="G1756" i="1"/>
  <c r="G1754" i="1"/>
  <c r="G1752" i="1"/>
  <c r="G1750" i="1"/>
  <c r="G1748" i="1"/>
  <c r="G1746" i="1"/>
  <c r="G3626" i="1"/>
  <c r="G3118" i="1"/>
  <c r="G3110" i="1"/>
  <c r="G3100" i="1"/>
  <c r="G3092" i="1"/>
  <c r="G3082" i="1"/>
  <c r="G3074" i="1"/>
  <c r="G3066" i="1"/>
  <c r="G3064" i="1"/>
  <c r="G3056" i="1"/>
  <c r="G3048" i="1"/>
  <c r="G3038" i="1"/>
  <c r="G3030" i="1"/>
  <c r="G3020" i="1"/>
  <c r="G3012" i="1"/>
  <c r="G3002" i="1"/>
  <c r="G2994" i="1"/>
  <c r="G2986" i="1"/>
  <c r="G2984" i="1"/>
  <c r="G2976" i="1"/>
  <c r="G2968" i="1"/>
  <c r="G2958" i="1"/>
  <c r="G2950" i="1"/>
  <c r="G2940" i="1"/>
  <c r="G2932" i="1"/>
  <c r="G2922" i="1"/>
  <c r="G2914" i="1"/>
  <c r="G2906" i="1"/>
  <c r="G2904" i="1"/>
  <c r="G2896" i="1"/>
  <c r="G2888" i="1"/>
  <c r="G2878" i="1"/>
  <c r="G2870" i="1"/>
  <c r="G2860" i="1"/>
  <c r="G2852" i="1"/>
  <c r="G2842" i="1"/>
  <c r="G2834" i="1"/>
  <c r="G2826" i="1"/>
  <c r="G2824" i="1"/>
  <c r="G2816" i="1"/>
  <c r="G2808" i="1"/>
  <c r="G2798" i="1"/>
  <c r="G2790" i="1"/>
  <c r="G2780" i="1"/>
  <c r="G2772" i="1"/>
  <c r="G2762" i="1"/>
  <c r="G2754" i="1"/>
  <c r="G2746" i="1"/>
  <c r="G2744" i="1"/>
  <c r="G2736" i="1"/>
  <c r="G2728" i="1"/>
  <c r="G2718" i="1"/>
  <c r="G2710" i="1"/>
  <c r="G2700" i="1"/>
  <c r="G2692" i="1"/>
  <c r="G2682" i="1"/>
  <c r="G2674" i="1"/>
  <c r="G2666" i="1"/>
  <c r="G2664" i="1"/>
  <c r="G2657" i="1"/>
  <c r="G2655" i="1"/>
  <c r="G2653" i="1"/>
  <c r="G2651" i="1"/>
  <c r="G2649" i="1"/>
  <c r="G2647" i="1"/>
  <c r="G2645" i="1"/>
  <c r="G2644" i="1"/>
  <c r="G2642" i="1"/>
  <c r="G2640" i="1"/>
  <c r="G2638" i="1"/>
  <c r="G2636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3783" i="1"/>
  <c r="G3731" i="1"/>
  <c r="G3670" i="1"/>
  <c r="G3620" i="1"/>
  <c r="G3596" i="1"/>
  <c r="G3120" i="1"/>
  <c r="G3112" i="1"/>
  <c r="G3102" i="1"/>
  <c r="G3094" i="1"/>
  <c r="G3086" i="1"/>
  <c r="G3084" i="1"/>
  <c r="G3076" i="1"/>
  <c r="G3068" i="1"/>
  <c r="G3058" i="1"/>
  <c r="G3050" i="1"/>
  <c r="G3040" i="1"/>
  <c r="G3032" i="1"/>
  <c r="G3022" i="1"/>
  <c r="G3014" i="1"/>
  <c r="G3006" i="1"/>
  <c r="G3004" i="1"/>
  <c r="G2996" i="1"/>
  <c r="G2988" i="1"/>
  <c r="G2978" i="1"/>
  <c r="G2970" i="1"/>
  <c r="G2960" i="1"/>
  <c r="G2952" i="1"/>
  <c r="G2942" i="1"/>
  <c r="G2934" i="1"/>
  <c r="G2926" i="1"/>
  <c r="G2924" i="1"/>
  <c r="G2916" i="1"/>
  <c r="G2908" i="1"/>
  <c r="G2898" i="1"/>
  <c r="G2890" i="1"/>
  <c r="G2880" i="1"/>
  <c r="G2872" i="1"/>
  <c r="G2862" i="1"/>
  <c r="G2854" i="1"/>
  <c r="G2846" i="1"/>
  <c r="G2844" i="1"/>
  <c r="G2836" i="1"/>
  <c r="G2828" i="1"/>
  <c r="G2818" i="1"/>
  <c r="G2810" i="1"/>
  <c r="G2800" i="1"/>
  <c r="G2792" i="1"/>
  <c r="G2782" i="1"/>
  <c r="G2774" i="1"/>
  <c r="G2766" i="1"/>
  <c r="G2764" i="1"/>
  <c r="G2756" i="1"/>
  <c r="G2748" i="1"/>
  <c r="G2738" i="1"/>
  <c r="G2730" i="1"/>
  <c r="G2720" i="1"/>
  <c r="G2712" i="1"/>
  <c r="G2702" i="1"/>
  <c r="G2694" i="1"/>
  <c r="G2686" i="1"/>
  <c r="G2684" i="1"/>
  <c r="G2676" i="1"/>
  <c r="G2668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63" i="1"/>
  <c r="G2561" i="1"/>
  <c r="G2559" i="1"/>
  <c r="G2557" i="1"/>
  <c r="G2555" i="1"/>
  <c r="G2553" i="1"/>
  <c r="G2551" i="1"/>
  <c r="G2549" i="1"/>
  <c r="G2547" i="1"/>
  <c r="G2545" i="1"/>
  <c r="G2543" i="1"/>
  <c r="G2541" i="1"/>
  <c r="G2539" i="1"/>
  <c r="G2537" i="1"/>
  <c r="G2535" i="1"/>
  <c r="G2533" i="1"/>
  <c r="G2531" i="1"/>
  <c r="G2529" i="1"/>
  <c r="G2527" i="1"/>
  <c r="G2525" i="1"/>
  <c r="G2523" i="1"/>
  <c r="G2521" i="1"/>
  <c r="G2519" i="1"/>
  <c r="G2517" i="1"/>
  <c r="G2515" i="1"/>
  <c r="G2513" i="1"/>
  <c r="G2511" i="1"/>
  <c r="G2509" i="1"/>
  <c r="G2507" i="1"/>
  <c r="G2505" i="1"/>
  <c r="G2503" i="1"/>
  <c r="G2501" i="1"/>
  <c r="G2499" i="1"/>
  <c r="G2497" i="1"/>
  <c r="G2495" i="1"/>
  <c r="G2493" i="1"/>
  <c r="G2491" i="1"/>
  <c r="G2489" i="1"/>
  <c r="G2487" i="1"/>
  <c r="G2485" i="1"/>
  <c r="G2483" i="1"/>
  <c r="G2481" i="1"/>
  <c r="G2479" i="1"/>
  <c r="G2477" i="1"/>
  <c r="G2475" i="1"/>
  <c r="G2473" i="1"/>
  <c r="G2471" i="1"/>
  <c r="G2469" i="1"/>
  <c r="G2467" i="1"/>
  <c r="G2465" i="1"/>
  <c r="G2463" i="1"/>
  <c r="G2461" i="1"/>
  <c r="G2459" i="1"/>
  <c r="G2457" i="1"/>
  <c r="G2455" i="1"/>
  <c r="G2453" i="1"/>
  <c r="G2451" i="1"/>
  <c r="G2449" i="1"/>
  <c r="G2447" i="1"/>
  <c r="G2445" i="1"/>
  <c r="G2443" i="1"/>
  <c r="G2441" i="1"/>
  <c r="G2439" i="1"/>
  <c r="G2437" i="1"/>
  <c r="G2435" i="1"/>
  <c r="G2433" i="1"/>
  <c r="G2431" i="1"/>
  <c r="G2429" i="1"/>
  <c r="G2427" i="1"/>
  <c r="G2425" i="1"/>
  <c r="G2423" i="1"/>
  <c r="G2421" i="1"/>
  <c r="G2419" i="1"/>
  <c r="G2417" i="1"/>
  <c r="G2415" i="1"/>
  <c r="G2413" i="1"/>
  <c r="G2411" i="1"/>
  <c r="G2409" i="1"/>
  <c r="G2407" i="1"/>
  <c r="G2405" i="1"/>
  <c r="G2403" i="1"/>
  <c r="G2401" i="1"/>
  <c r="G2399" i="1"/>
  <c r="G2397" i="1"/>
  <c r="G2395" i="1"/>
  <c r="G2393" i="1"/>
  <c r="G2391" i="1"/>
  <c r="G2389" i="1"/>
  <c r="G2387" i="1"/>
  <c r="G2385" i="1"/>
  <c r="G2383" i="1"/>
  <c r="G2381" i="1"/>
  <c r="G2379" i="1"/>
  <c r="G2377" i="1"/>
  <c r="G2375" i="1"/>
  <c r="G2373" i="1"/>
  <c r="G2371" i="1"/>
  <c r="G2369" i="1"/>
  <c r="G2367" i="1"/>
  <c r="G2365" i="1"/>
  <c r="G2363" i="1"/>
  <c r="G2361" i="1"/>
  <c r="G2359" i="1"/>
  <c r="G2357" i="1"/>
  <c r="G2355" i="1"/>
  <c r="G2353" i="1"/>
  <c r="G2351" i="1"/>
  <c r="G2349" i="1"/>
  <c r="G2347" i="1"/>
  <c r="G2345" i="1"/>
  <c r="G2343" i="1"/>
  <c r="G2341" i="1"/>
  <c r="G2339" i="1"/>
  <c r="G2337" i="1"/>
  <c r="G2335" i="1"/>
  <c r="G2333" i="1"/>
  <c r="G2331" i="1"/>
  <c r="G2329" i="1"/>
  <c r="G2327" i="1"/>
  <c r="G2325" i="1"/>
  <c r="G2323" i="1"/>
  <c r="G2321" i="1"/>
  <c r="G2319" i="1"/>
  <c r="G2317" i="1"/>
  <c r="G2315" i="1"/>
  <c r="G2313" i="1"/>
  <c r="G2311" i="1"/>
  <c r="G2309" i="1"/>
  <c r="G2307" i="1"/>
  <c r="G2305" i="1"/>
  <c r="G2303" i="1"/>
  <c r="G2301" i="1"/>
  <c r="G2299" i="1"/>
  <c r="G2297" i="1"/>
  <c r="G2295" i="1"/>
  <c r="G2293" i="1"/>
  <c r="G2291" i="1"/>
  <c r="G2289" i="1"/>
  <c r="G2287" i="1"/>
  <c r="G2285" i="1"/>
  <c r="G2283" i="1"/>
  <c r="G2281" i="1"/>
  <c r="G2279" i="1"/>
  <c r="G2277" i="1"/>
  <c r="G2275" i="1"/>
  <c r="G2273" i="1"/>
  <c r="G2271" i="1"/>
  <c r="G2269" i="1"/>
  <c r="G2267" i="1"/>
  <c r="G2265" i="1"/>
  <c r="G2263" i="1"/>
  <c r="G2261" i="1"/>
  <c r="G2259" i="1"/>
  <c r="G2257" i="1"/>
  <c r="G2255" i="1"/>
  <c r="G2253" i="1"/>
  <c r="G2251" i="1"/>
  <c r="G2249" i="1"/>
  <c r="G2247" i="1"/>
  <c r="G2245" i="1"/>
  <c r="G2243" i="1"/>
  <c r="G2241" i="1"/>
  <c r="G2239" i="1"/>
  <c r="G2237" i="1"/>
  <c r="G2235" i="1"/>
  <c r="G2233" i="1"/>
  <c r="G2231" i="1"/>
  <c r="G2229" i="1"/>
  <c r="G2227" i="1"/>
  <c r="G2225" i="1"/>
  <c r="G2223" i="1"/>
  <c r="G2221" i="1"/>
  <c r="G2219" i="1"/>
  <c r="G2217" i="1"/>
  <c r="G2215" i="1"/>
  <c r="G2213" i="1"/>
  <c r="G2211" i="1"/>
  <c r="G2209" i="1"/>
  <c r="G2207" i="1"/>
  <c r="G2205" i="1"/>
  <c r="G2203" i="1"/>
  <c r="G2201" i="1"/>
  <c r="G2199" i="1"/>
  <c r="G2197" i="1"/>
  <c r="G2195" i="1"/>
  <c r="G2193" i="1"/>
  <c r="G2191" i="1"/>
  <c r="G2189" i="1"/>
  <c r="G2187" i="1"/>
  <c r="G2185" i="1"/>
  <c r="G2183" i="1"/>
  <c r="G2181" i="1"/>
  <c r="G2179" i="1"/>
  <c r="G2177" i="1"/>
  <c r="G2175" i="1"/>
  <c r="G2173" i="1"/>
  <c r="G2171" i="1"/>
  <c r="G2169" i="1"/>
  <c r="G2167" i="1"/>
  <c r="G2165" i="1"/>
  <c r="G2163" i="1"/>
  <c r="G2161" i="1"/>
  <c r="G2159" i="1"/>
  <c r="G2157" i="1"/>
  <c r="G2155" i="1"/>
  <c r="G2153" i="1"/>
  <c r="G2151" i="1"/>
  <c r="G2149" i="1"/>
  <c r="G2147" i="1"/>
  <c r="G2145" i="1"/>
  <c r="G2143" i="1"/>
  <c r="G2141" i="1"/>
  <c r="G2139" i="1"/>
  <c r="G2137" i="1"/>
  <c r="G2135" i="1"/>
  <c r="G2133" i="1"/>
  <c r="G2131" i="1"/>
  <c r="G2129" i="1"/>
  <c r="G2127" i="1"/>
  <c r="G2125" i="1"/>
  <c r="G2123" i="1"/>
  <c r="G2121" i="1"/>
  <c r="G2119" i="1"/>
  <c r="G2117" i="1"/>
  <c r="G2115" i="1"/>
  <c r="G2113" i="1"/>
  <c r="G2111" i="1"/>
  <c r="G2109" i="1"/>
  <c r="G2107" i="1"/>
  <c r="G2105" i="1"/>
  <c r="G2103" i="1"/>
  <c r="G2101" i="1"/>
  <c r="G2099" i="1"/>
  <c r="G2097" i="1"/>
  <c r="G2095" i="1"/>
  <c r="G2093" i="1"/>
  <c r="G2091" i="1"/>
  <c r="G2089" i="1"/>
  <c r="G2087" i="1"/>
  <c r="G2085" i="1"/>
  <c r="G2083" i="1"/>
  <c r="G2081" i="1"/>
  <c r="G2079" i="1"/>
  <c r="G2077" i="1"/>
  <c r="G2075" i="1"/>
  <c r="G2073" i="1"/>
  <c r="G2071" i="1"/>
  <c r="G2069" i="1"/>
  <c r="G2067" i="1"/>
  <c r="G2065" i="1"/>
  <c r="G2063" i="1"/>
  <c r="G2061" i="1"/>
  <c r="G2059" i="1"/>
  <c r="G2057" i="1"/>
  <c r="G2055" i="1"/>
  <c r="G2053" i="1"/>
  <c r="G2051" i="1"/>
  <c r="G2049" i="1"/>
  <c r="G2047" i="1"/>
  <c r="G2045" i="1"/>
  <c r="G2043" i="1"/>
  <c r="G2041" i="1"/>
  <c r="G2039" i="1"/>
  <c r="G2037" i="1"/>
  <c r="G2035" i="1"/>
  <c r="G2033" i="1"/>
  <c r="G2031" i="1"/>
  <c r="G2029" i="1"/>
  <c r="G2027" i="1"/>
  <c r="G2025" i="1"/>
  <c r="G2023" i="1"/>
  <c r="G2021" i="1"/>
  <c r="G2019" i="1"/>
  <c r="G2017" i="1"/>
  <c r="G2015" i="1"/>
  <c r="G2013" i="1"/>
  <c r="G2011" i="1"/>
  <c r="G2009" i="1"/>
  <c r="G2007" i="1"/>
  <c r="G2005" i="1"/>
  <c r="G2003" i="1"/>
  <c r="G2001" i="1"/>
  <c r="G1999" i="1"/>
  <c r="G1997" i="1"/>
  <c r="G1995" i="1"/>
  <c r="G1993" i="1"/>
  <c r="G1991" i="1"/>
  <c r="G1989" i="1"/>
  <c r="G1987" i="1"/>
  <c r="G1985" i="1"/>
  <c r="G1983" i="1"/>
  <c r="G1981" i="1"/>
  <c r="G1979" i="1"/>
  <c r="G1977" i="1"/>
  <c r="G1975" i="1"/>
  <c r="G1973" i="1"/>
  <c r="G1971" i="1"/>
  <c r="G1969" i="1"/>
  <c r="G1967" i="1"/>
  <c r="G1965" i="1"/>
  <c r="G1963" i="1"/>
  <c r="G1961" i="1"/>
  <c r="G1959" i="1"/>
  <c r="G1957" i="1"/>
  <c r="G1955" i="1"/>
  <c r="G1953" i="1"/>
  <c r="G1951" i="1"/>
  <c r="G1949" i="1"/>
  <c r="G1947" i="1"/>
  <c r="G1945" i="1"/>
  <c r="G1943" i="1"/>
  <c r="G1941" i="1"/>
  <c r="G1939" i="1"/>
  <c r="G1937" i="1"/>
  <c r="G1935" i="1"/>
  <c r="G1933" i="1"/>
  <c r="G1931" i="1"/>
  <c r="G1929" i="1"/>
  <c r="G1927" i="1"/>
  <c r="G1925" i="1"/>
  <c r="G1923" i="1"/>
  <c r="G1921" i="1"/>
  <c r="G1919" i="1"/>
  <c r="G1917" i="1"/>
  <c r="G1915" i="1"/>
  <c r="G1913" i="1"/>
  <c r="G1911" i="1"/>
  <c r="G1909" i="1"/>
  <c r="G1907" i="1"/>
  <c r="G1905" i="1"/>
  <c r="G1903" i="1"/>
  <c r="G1901" i="1"/>
  <c r="G1899" i="1"/>
  <c r="G1897" i="1"/>
  <c r="G1895" i="1"/>
  <c r="G1893" i="1"/>
  <c r="G1891" i="1"/>
  <c r="G1889" i="1"/>
  <c r="G1887" i="1"/>
  <c r="G1885" i="1"/>
  <c r="G1883" i="1"/>
  <c r="G1881" i="1"/>
  <c r="G1879" i="1"/>
  <c r="G1877" i="1"/>
  <c r="G1875" i="1"/>
  <c r="G1873" i="1"/>
  <c r="G1871" i="1"/>
  <c r="G1869" i="1"/>
  <c r="G1867" i="1"/>
  <c r="G1865" i="1"/>
  <c r="G1863" i="1"/>
  <c r="G1861" i="1"/>
  <c r="G1859" i="1"/>
  <c r="G1857" i="1"/>
  <c r="G1855" i="1"/>
  <c r="G1853" i="1"/>
  <c r="G1851" i="1"/>
  <c r="G1849" i="1"/>
  <c r="G1847" i="1"/>
  <c r="G1845" i="1"/>
  <c r="G1843" i="1"/>
  <c r="G1841" i="1"/>
  <c r="G1839" i="1"/>
  <c r="G1837" i="1"/>
  <c r="G1835" i="1"/>
  <c r="G1833" i="1"/>
  <c r="G1831" i="1"/>
  <c r="G1829" i="1"/>
  <c r="G1827" i="1"/>
  <c r="G1825" i="1"/>
  <c r="G1823" i="1"/>
  <c r="G1821" i="1"/>
  <c r="G1819" i="1"/>
  <c r="G1817" i="1"/>
  <c r="G1815" i="1"/>
  <c r="G1813" i="1"/>
  <c r="G1811" i="1"/>
  <c r="G1809" i="1"/>
  <c r="G1807" i="1"/>
  <c r="G1805" i="1"/>
  <c r="G1803" i="1"/>
  <c r="G1801" i="1"/>
  <c r="G1799" i="1"/>
  <c r="G1797" i="1"/>
  <c r="G1795" i="1"/>
  <c r="G1793" i="1"/>
  <c r="G1791" i="1"/>
  <c r="G1789" i="1"/>
  <c r="G1787" i="1"/>
  <c r="G1785" i="1"/>
  <c r="G1783" i="1"/>
  <c r="G1781" i="1"/>
  <c r="G1779" i="1"/>
  <c r="G1777" i="1"/>
  <c r="G1775" i="1"/>
  <c r="G1773" i="1"/>
  <c r="G1771" i="1"/>
  <c r="G1769" i="1"/>
  <c r="G1767" i="1"/>
  <c r="G1765" i="1"/>
  <c r="G1763" i="1"/>
  <c r="G1761" i="1"/>
  <c r="G1759" i="1"/>
  <c r="G1757" i="1"/>
  <c r="G1755" i="1"/>
  <c r="G1753" i="1"/>
  <c r="G1751" i="1"/>
  <c r="G1749" i="1"/>
  <c r="G1747" i="1"/>
  <c r="G1745" i="1"/>
  <c r="G1743" i="1"/>
  <c r="G1741" i="1"/>
  <c r="G1739" i="1"/>
  <c r="G1737" i="1"/>
  <c r="G1735" i="1"/>
  <c r="G1733" i="1"/>
  <c r="G1731" i="1"/>
  <c r="G1729" i="1"/>
  <c r="G1727" i="1"/>
  <c r="G1725" i="1"/>
  <c r="G1723" i="1"/>
  <c r="G1721" i="1"/>
  <c r="G1719" i="1"/>
  <c r="G1717" i="1"/>
  <c r="G1715" i="1"/>
  <c r="G1713" i="1"/>
  <c r="G1711" i="1"/>
  <c r="G1709" i="1"/>
  <c r="G1707" i="1"/>
  <c r="G1705" i="1"/>
  <c r="G4111" i="1"/>
  <c r="G3088" i="1"/>
  <c r="G3078" i="1"/>
  <c r="G3034" i="1"/>
  <c r="G2990" i="1"/>
  <c r="G2980" i="1"/>
  <c r="G2946" i="1"/>
  <c r="G2944" i="1"/>
  <c r="G2892" i="1"/>
  <c r="G2856" i="1"/>
  <c r="G2802" i="1"/>
  <c r="G2768" i="1"/>
  <c r="G2758" i="1"/>
  <c r="G2714" i="1"/>
  <c r="G2670" i="1"/>
  <c r="G2660" i="1"/>
  <c r="G2658" i="1"/>
  <c r="G2650" i="1"/>
  <c r="G2639" i="1"/>
  <c r="G2624" i="1"/>
  <c r="G2622" i="1"/>
  <c r="G2620" i="1"/>
  <c r="G2618" i="1"/>
  <c r="G2616" i="1"/>
  <c r="G2614" i="1"/>
  <c r="G2612" i="1"/>
  <c r="G2610" i="1"/>
  <c r="G2608" i="1"/>
  <c r="G2606" i="1"/>
  <c r="G3146" i="1"/>
  <c r="G3114" i="1"/>
  <c r="G3070" i="1"/>
  <c r="G3060" i="1"/>
  <c r="G3026" i="1"/>
  <c r="G3024" i="1"/>
  <c r="G2972" i="1"/>
  <c r="G2936" i="1"/>
  <c r="G2882" i="1"/>
  <c r="G2848" i="1"/>
  <c r="G2838" i="1"/>
  <c r="G2794" i="1"/>
  <c r="G2750" i="1"/>
  <c r="G2740" i="1"/>
  <c r="G2706" i="1"/>
  <c r="G2704" i="1"/>
  <c r="G2656" i="1"/>
  <c r="G2648" i="1"/>
  <c r="G2637" i="1"/>
  <c r="G3106" i="1"/>
  <c r="G3104" i="1"/>
  <c r="G3052" i="1"/>
  <c r="G3016" i="1"/>
  <c r="G2962" i="1"/>
  <c r="G2928" i="1"/>
  <c r="G2918" i="1"/>
  <c r="G2874" i="1"/>
  <c r="G2830" i="1"/>
  <c r="G2820" i="1"/>
  <c r="G2786" i="1"/>
  <c r="G2784" i="1"/>
  <c r="G2732" i="1"/>
  <c r="G2696" i="1"/>
  <c r="G2654" i="1"/>
  <c r="G2646" i="1"/>
  <c r="G2643" i="1"/>
  <c r="G2623" i="1"/>
  <c r="G2621" i="1"/>
  <c r="G2619" i="1"/>
  <c r="G2617" i="1"/>
  <c r="G2615" i="1"/>
  <c r="G2613" i="1"/>
  <c r="G2611" i="1"/>
  <c r="G2609" i="1"/>
  <c r="G2607" i="1"/>
  <c r="G2605" i="1"/>
  <c r="G3833" i="1"/>
  <c r="G3664" i="1"/>
  <c r="G3140" i="1"/>
  <c r="G3096" i="1"/>
  <c r="G3042" i="1"/>
  <c r="G3008" i="1"/>
  <c r="G2998" i="1"/>
  <c r="G2954" i="1"/>
  <c r="G2910" i="1"/>
  <c r="G2900" i="1"/>
  <c r="G2866" i="1"/>
  <c r="G2864" i="1"/>
  <c r="G2812" i="1"/>
  <c r="G2776" i="1"/>
  <c r="G2722" i="1"/>
  <c r="G2688" i="1"/>
  <c r="G2678" i="1"/>
  <c r="G2652" i="1"/>
  <c r="G2641" i="1"/>
  <c r="G1742" i="1"/>
  <c r="G1734" i="1"/>
  <c r="G1726" i="1"/>
  <c r="G1720" i="1"/>
  <c r="G1728" i="1"/>
  <c r="G1706" i="1"/>
  <c r="G1703" i="1"/>
  <c r="G1701" i="1"/>
  <c r="G1699" i="1"/>
  <c r="G1697" i="1"/>
  <c r="G1695" i="1"/>
  <c r="G1693" i="1"/>
  <c r="G1691" i="1"/>
  <c r="G1689" i="1"/>
  <c r="G1687" i="1"/>
  <c r="G1685" i="1"/>
  <c r="G1683" i="1"/>
  <c r="G1681" i="1"/>
  <c r="G1679" i="1"/>
  <c r="G1677" i="1"/>
  <c r="G1675" i="1"/>
  <c r="G1673" i="1"/>
  <c r="G1671" i="1"/>
  <c r="G1669" i="1"/>
  <c r="G1667" i="1"/>
  <c r="G1665" i="1"/>
  <c r="G1663" i="1"/>
  <c r="G1661" i="1"/>
  <c r="G1659" i="1"/>
  <c r="G1657" i="1"/>
  <c r="G1655" i="1"/>
  <c r="G1653" i="1"/>
  <c r="G1651" i="1"/>
  <c r="G1649" i="1"/>
  <c r="G1647" i="1"/>
  <c r="G1645" i="1"/>
  <c r="G1643" i="1"/>
  <c r="G1641" i="1"/>
  <c r="G1639" i="1"/>
  <c r="G1637" i="1"/>
  <c r="G1635" i="1"/>
  <c r="G1633" i="1"/>
  <c r="G1631" i="1"/>
  <c r="G1629" i="1"/>
  <c r="G1627" i="1"/>
  <c r="G1625" i="1"/>
  <c r="G1623" i="1"/>
  <c r="G1621" i="1"/>
  <c r="G1619" i="1"/>
  <c r="G1617" i="1"/>
  <c r="G1615" i="1"/>
  <c r="G1613" i="1"/>
  <c r="G1611" i="1"/>
  <c r="G1609" i="1"/>
  <c r="G1607" i="1"/>
  <c r="G1605" i="1"/>
  <c r="G1603" i="1"/>
  <c r="G1601" i="1"/>
  <c r="G1599" i="1"/>
  <c r="G1597" i="1"/>
  <c r="G1595" i="1"/>
  <c r="G1593" i="1"/>
  <c r="G1591" i="1"/>
  <c r="G1589" i="1"/>
  <c r="G1587" i="1"/>
  <c r="G1585" i="1"/>
  <c r="G1583" i="1"/>
  <c r="G1581" i="1"/>
  <c r="G1579" i="1"/>
  <c r="G1577" i="1"/>
  <c r="G1575" i="1"/>
  <c r="G1573" i="1"/>
  <c r="G1571" i="1"/>
  <c r="G1569" i="1"/>
  <c r="G1567" i="1"/>
  <c r="G1565" i="1"/>
  <c r="G1563" i="1"/>
  <c r="G1561" i="1"/>
  <c r="G1559" i="1"/>
  <c r="G1557" i="1"/>
  <c r="G1555" i="1"/>
  <c r="G1553" i="1"/>
  <c r="G1551" i="1"/>
  <c r="G1549" i="1"/>
  <c r="G1547" i="1"/>
  <c r="G1545" i="1"/>
  <c r="G1543" i="1"/>
  <c r="G1541" i="1"/>
  <c r="G1539" i="1"/>
  <c r="G1537" i="1"/>
  <c r="G1535" i="1"/>
  <c r="G1533" i="1"/>
  <c r="G1531" i="1"/>
  <c r="G1529" i="1"/>
  <c r="G1527" i="1"/>
  <c r="G1525" i="1"/>
  <c r="G1523" i="1"/>
  <c r="G1521" i="1"/>
  <c r="G1519" i="1"/>
  <c r="G1517" i="1"/>
  <c r="G1515" i="1"/>
  <c r="G1513" i="1"/>
  <c r="G1511" i="1"/>
  <c r="G1509" i="1"/>
  <c r="G1507" i="1"/>
  <c r="G1505" i="1"/>
  <c r="G1503" i="1"/>
  <c r="G1501" i="1"/>
  <c r="G1499" i="1"/>
  <c r="G1497" i="1"/>
  <c r="G1495" i="1"/>
  <c r="G1493" i="1"/>
  <c r="G1491" i="1"/>
  <c r="G1489" i="1"/>
  <c r="G1487" i="1"/>
  <c r="G1485" i="1"/>
  <c r="G1483" i="1"/>
  <c r="G1481" i="1"/>
  <c r="G1479" i="1"/>
  <c r="G1477" i="1"/>
  <c r="G1475" i="1"/>
  <c r="G1473" i="1"/>
  <c r="G1471" i="1"/>
  <c r="G1469" i="1"/>
  <c r="G1467" i="1"/>
  <c r="G1465" i="1"/>
  <c r="G1463" i="1"/>
  <c r="G1461" i="1"/>
  <c r="G1459" i="1"/>
  <c r="G1457" i="1"/>
  <c r="G1455" i="1"/>
  <c r="G1453" i="1"/>
  <c r="G1451" i="1"/>
  <c r="G1449" i="1"/>
  <c r="G1447" i="1"/>
  <c r="G1445" i="1"/>
  <c r="G1443" i="1"/>
  <c r="G1441" i="1"/>
  <c r="G1439" i="1"/>
  <c r="G1437" i="1"/>
  <c r="G1435" i="1"/>
  <c r="G1433" i="1"/>
  <c r="G1431" i="1"/>
  <c r="G1429" i="1"/>
  <c r="G1427" i="1"/>
  <c r="G1425" i="1"/>
  <c r="G1423" i="1"/>
  <c r="G1421" i="1"/>
  <c r="G1419" i="1"/>
  <c r="G1417" i="1"/>
  <c r="G1415" i="1"/>
  <c r="G1413" i="1"/>
  <c r="G1411" i="1"/>
  <c r="G1409" i="1"/>
  <c r="G1407" i="1"/>
  <c r="G1405" i="1"/>
  <c r="G1403" i="1"/>
  <c r="G1401" i="1"/>
  <c r="G1399" i="1"/>
  <c r="G1397" i="1"/>
  <c r="G1395" i="1"/>
  <c r="G1393" i="1"/>
  <c r="G1391" i="1"/>
  <c r="G1389" i="1"/>
  <c r="G1387" i="1"/>
  <c r="G1736" i="1"/>
  <c r="G1730" i="1"/>
  <c r="G1714" i="1"/>
  <c r="G1708" i="1"/>
  <c r="G1744" i="1"/>
  <c r="G1738" i="1"/>
  <c r="G1732" i="1"/>
  <c r="G1722" i="1"/>
  <c r="G1716" i="1"/>
  <c r="G1710" i="1"/>
  <c r="G1704" i="1"/>
  <c r="G1702" i="1"/>
  <c r="G1700" i="1"/>
  <c r="G1698" i="1"/>
  <c r="G1696" i="1"/>
  <c r="G1694" i="1"/>
  <c r="G1692" i="1"/>
  <c r="G1690" i="1"/>
  <c r="G1688" i="1"/>
  <c r="G1686" i="1"/>
  <c r="G1684" i="1"/>
  <c r="G1682" i="1"/>
  <c r="G1680" i="1"/>
  <c r="G1678" i="1"/>
  <c r="G1676" i="1"/>
  <c r="G1674" i="1"/>
  <c r="G1672" i="1"/>
  <c r="G1670" i="1"/>
  <c r="G1668" i="1"/>
  <c r="G1666" i="1"/>
  <c r="G1664" i="1"/>
  <c r="G1662" i="1"/>
  <c r="G1660" i="1"/>
  <c r="G1658" i="1"/>
  <c r="G1656" i="1"/>
  <c r="G1654" i="1"/>
  <c r="G1652" i="1"/>
  <c r="G1650" i="1"/>
  <c r="G1648" i="1"/>
  <c r="G1646" i="1"/>
  <c r="G1644" i="1"/>
  <c r="G1642" i="1"/>
  <c r="G1640" i="1"/>
  <c r="G1638" i="1"/>
  <c r="G1636" i="1"/>
  <c r="G1634" i="1"/>
  <c r="G1632" i="1"/>
  <c r="G1630" i="1"/>
  <c r="G1628" i="1"/>
  <c r="G1626" i="1"/>
  <c r="G1624" i="1"/>
  <c r="G1622" i="1"/>
  <c r="G1620" i="1"/>
  <c r="G1618" i="1"/>
  <c r="G1616" i="1"/>
  <c r="G1614" i="1"/>
  <c r="G1612" i="1"/>
  <c r="G1610" i="1"/>
  <c r="G1608" i="1"/>
  <c r="G1606" i="1"/>
  <c r="G1604" i="1"/>
  <c r="G1602" i="1"/>
  <c r="G1600" i="1"/>
  <c r="G1598" i="1"/>
  <c r="G1596" i="1"/>
  <c r="G1594" i="1"/>
  <c r="G1592" i="1"/>
  <c r="G1590" i="1"/>
  <c r="G1588" i="1"/>
  <c r="G1586" i="1"/>
  <c r="G1584" i="1"/>
  <c r="G1582" i="1"/>
  <c r="G1580" i="1"/>
  <c r="G1578" i="1"/>
  <c r="G1576" i="1"/>
  <c r="G1574" i="1"/>
  <c r="G1572" i="1"/>
  <c r="G1570" i="1"/>
  <c r="G1568" i="1"/>
  <c r="G1566" i="1"/>
  <c r="G1564" i="1"/>
  <c r="G1562" i="1"/>
  <c r="G1560" i="1"/>
  <c r="G1558" i="1"/>
  <c r="G1556" i="1"/>
  <c r="G1554" i="1"/>
  <c r="G1552" i="1"/>
  <c r="G1550" i="1"/>
  <c r="G1548" i="1"/>
  <c r="G1546" i="1"/>
  <c r="G1544" i="1"/>
  <c r="G1542" i="1"/>
  <c r="G1540" i="1"/>
  <c r="G1538" i="1"/>
  <c r="G1536" i="1"/>
  <c r="G1534" i="1"/>
  <c r="G1532" i="1"/>
  <c r="G1530" i="1"/>
  <c r="G1528" i="1"/>
  <c r="G1526" i="1"/>
  <c r="G1524" i="1"/>
  <c r="G1522" i="1"/>
  <c r="G1520" i="1"/>
  <c r="G1518" i="1"/>
  <c r="G1516" i="1"/>
  <c r="G1514" i="1"/>
  <c r="G1512" i="1"/>
  <c r="G1510" i="1"/>
  <c r="G1508" i="1"/>
  <c r="G1506" i="1"/>
  <c r="G1504" i="1"/>
  <c r="G1502" i="1"/>
  <c r="G1500" i="1"/>
  <c r="G1498" i="1"/>
  <c r="G1496" i="1"/>
  <c r="G1494" i="1"/>
  <c r="G1492" i="1"/>
  <c r="G1490" i="1"/>
  <c r="G1488" i="1"/>
  <c r="G1486" i="1"/>
  <c r="G1484" i="1"/>
  <c r="G1482" i="1"/>
  <c r="G1480" i="1"/>
  <c r="G1478" i="1"/>
  <c r="G1476" i="1"/>
  <c r="G1474" i="1"/>
  <c r="G1472" i="1"/>
  <c r="G1470" i="1"/>
  <c r="G1468" i="1"/>
  <c r="G1466" i="1"/>
  <c r="G1464" i="1"/>
  <c r="G1462" i="1"/>
  <c r="G1460" i="1"/>
  <c r="G1458" i="1"/>
  <c r="G1456" i="1"/>
  <c r="G1454" i="1"/>
  <c r="G1452" i="1"/>
  <c r="G1450" i="1"/>
  <c r="G1448" i="1"/>
  <c r="G1446" i="1"/>
  <c r="G1444" i="1"/>
  <c r="G1442" i="1"/>
  <c r="G1440" i="1"/>
  <c r="G1438" i="1"/>
  <c r="G1436" i="1"/>
  <c r="G1434" i="1"/>
  <c r="G1432" i="1"/>
  <c r="G1430" i="1"/>
  <c r="G1428" i="1"/>
  <c r="G1426" i="1"/>
  <c r="G1424" i="1"/>
  <c r="G1422" i="1"/>
  <c r="G1420" i="1"/>
  <c r="G1418" i="1"/>
  <c r="G1416" i="1"/>
  <c r="G1414" i="1"/>
  <c r="G1412" i="1"/>
  <c r="G1410" i="1"/>
  <c r="G1408" i="1"/>
  <c r="G1406" i="1"/>
  <c r="G1404" i="1"/>
  <c r="G1402" i="1"/>
  <c r="G1400" i="1"/>
  <c r="G1398" i="1"/>
  <c r="G1396" i="1"/>
  <c r="G1394" i="1"/>
  <c r="G1392" i="1"/>
  <c r="G1390" i="1"/>
  <c r="G1388" i="1"/>
  <c r="G1386" i="1"/>
  <c r="G1384" i="1"/>
  <c r="G1382" i="1"/>
  <c r="G1380" i="1"/>
  <c r="G1378" i="1"/>
  <c r="G1376" i="1"/>
  <c r="G1374" i="1"/>
  <c r="G1372" i="1"/>
  <c r="G1370" i="1"/>
  <c r="G1368" i="1"/>
  <c r="G1366" i="1"/>
  <c r="G1364" i="1"/>
  <c r="G1362" i="1"/>
  <c r="G1360" i="1"/>
  <c r="G1358" i="1"/>
  <c r="G1356" i="1"/>
  <c r="G1354" i="1"/>
  <c r="G1352" i="1"/>
  <c r="G1350" i="1"/>
  <c r="G1348" i="1"/>
  <c r="G1346" i="1"/>
  <c r="G1344" i="1"/>
  <c r="G1342" i="1"/>
  <c r="G1340" i="1"/>
  <c r="G1338" i="1"/>
  <c r="G1336" i="1"/>
  <c r="G1334" i="1"/>
  <c r="G1332" i="1"/>
  <c r="G1330" i="1"/>
  <c r="G1328" i="1"/>
  <c r="G1326" i="1"/>
  <c r="G1324" i="1"/>
  <c r="G1322" i="1"/>
  <c r="G1320" i="1"/>
  <c r="G1740" i="1"/>
  <c r="G1724" i="1"/>
  <c r="G1718" i="1"/>
  <c r="G1712" i="1"/>
  <c r="G1381" i="1"/>
  <c r="G1373" i="1"/>
  <c r="G1365" i="1"/>
  <c r="G1359" i="1"/>
  <c r="G1351" i="1"/>
  <c r="G1337" i="1"/>
  <c r="G1329" i="1"/>
  <c r="G1323" i="1"/>
  <c r="G1319" i="1"/>
  <c r="G1317" i="1"/>
  <c r="G1315" i="1"/>
  <c r="G1313" i="1"/>
  <c r="G1311" i="1"/>
  <c r="G1309" i="1"/>
  <c r="G1307" i="1"/>
  <c r="G1305" i="1"/>
  <c r="G1303" i="1"/>
  <c r="G1301" i="1"/>
  <c r="G1299" i="1"/>
  <c r="G1297" i="1"/>
  <c r="G1295" i="1"/>
  <c r="G1293" i="1"/>
  <c r="G1291" i="1"/>
  <c r="G1289" i="1"/>
  <c r="G1287" i="1"/>
  <c r="G1285" i="1"/>
  <c r="G1283" i="1"/>
  <c r="G1281" i="1"/>
  <c r="G1279" i="1"/>
  <c r="G1277" i="1"/>
  <c r="G1275" i="1"/>
  <c r="G1273" i="1"/>
  <c r="G1271" i="1"/>
  <c r="G1269" i="1"/>
  <c r="G1267" i="1"/>
  <c r="G1265" i="1"/>
  <c r="G1263" i="1"/>
  <c r="G1261" i="1"/>
  <c r="G1259" i="1"/>
  <c r="G1257" i="1"/>
  <c r="G1255" i="1"/>
  <c r="G1253" i="1"/>
  <c r="G1251" i="1"/>
  <c r="G1249" i="1"/>
  <c r="G1247" i="1"/>
  <c r="G1245" i="1"/>
  <c r="G1243" i="1"/>
  <c r="G1241" i="1"/>
  <c r="G1239" i="1"/>
  <c r="G1237" i="1"/>
  <c r="G1235" i="1"/>
  <c r="G1233" i="1"/>
  <c r="G1231" i="1"/>
  <c r="G1229" i="1"/>
  <c r="G1227" i="1"/>
  <c r="G1225" i="1"/>
  <c r="G1223" i="1"/>
  <c r="G1221" i="1"/>
  <c r="G1219" i="1"/>
  <c r="G1217" i="1"/>
  <c r="G1215" i="1"/>
  <c r="G1213" i="1"/>
  <c r="G1211" i="1"/>
  <c r="G1209" i="1"/>
  <c r="G1207" i="1"/>
  <c r="G1205" i="1"/>
  <c r="G1203" i="1"/>
  <c r="G1201" i="1"/>
  <c r="G1199" i="1"/>
  <c r="G1197" i="1"/>
  <c r="G1195" i="1"/>
  <c r="G1193" i="1"/>
  <c r="G1191" i="1"/>
  <c r="G1189" i="1"/>
  <c r="G1187" i="1"/>
  <c r="G1185" i="1"/>
  <c r="G1183" i="1"/>
  <c r="G1181" i="1"/>
  <c r="G1179" i="1"/>
  <c r="G1177" i="1"/>
  <c r="G1175" i="1"/>
  <c r="G1173" i="1"/>
  <c r="G1171" i="1"/>
  <c r="G1169" i="1"/>
  <c r="G1167" i="1"/>
  <c r="G1165" i="1"/>
  <c r="G1163" i="1"/>
  <c r="G1161" i="1"/>
  <c r="G1159" i="1"/>
  <c r="G1157" i="1"/>
  <c r="G1155" i="1"/>
  <c r="G1153" i="1"/>
  <c r="G1151" i="1"/>
  <c r="G1149" i="1"/>
  <c r="G1147" i="1"/>
  <c r="G1145" i="1"/>
  <c r="G1143" i="1"/>
  <c r="G1141" i="1"/>
  <c r="G1139" i="1"/>
  <c r="G1137" i="1"/>
  <c r="G1135" i="1"/>
  <c r="G1133" i="1"/>
  <c r="G1131" i="1"/>
  <c r="G1129" i="1"/>
  <c r="G1127" i="1"/>
  <c r="G1125" i="1"/>
  <c r="G1123" i="1"/>
  <c r="G1121" i="1"/>
  <c r="G1119" i="1"/>
  <c r="G1117" i="1"/>
  <c r="G1115" i="1"/>
  <c r="G1113" i="1"/>
  <c r="G1111" i="1"/>
  <c r="G1109" i="1"/>
  <c r="G1107" i="1"/>
  <c r="G1105" i="1"/>
  <c r="G1103" i="1"/>
  <c r="G1101" i="1"/>
  <c r="G1099" i="1"/>
  <c r="G1097" i="1"/>
  <c r="G1095" i="1"/>
  <c r="G1093" i="1"/>
  <c r="G1091" i="1"/>
  <c r="G1089" i="1"/>
  <c r="G1087" i="1"/>
  <c r="G1085" i="1"/>
  <c r="G1083" i="1"/>
  <c r="G1081" i="1"/>
  <c r="G1079" i="1"/>
  <c r="G1077" i="1"/>
  <c r="G1075" i="1"/>
  <c r="G1073" i="1"/>
  <c r="G1071" i="1"/>
  <c r="G1069" i="1"/>
  <c r="G1067" i="1"/>
  <c r="G1065" i="1"/>
  <c r="G1063" i="1"/>
  <c r="G1061" i="1"/>
  <c r="G1059" i="1"/>
  <c r="G1057" i="1"/>
  <c r="G1055" i="1"/>
  <c r="G1053" i="1"/>
  <c r="G1051" i="1"/>
  <c r="G1049" i="1"/>
  <c r="G1047" i="1"/>
  <c r="G1045" i="1"/>
  <c r="G1043" i="1"/>
  <c r="G1041" i="1"/>
  <c r="G1039" i="1"/>
  <c r="G1037" i="1"/>
  <c r="G1035" i="1"/>
  <c r="G1033" i="1"/>
  <c r="G1031" i="1"/>
  <c r="G1029" i="1"/>
  <c r="G1027" i="1"/>
  <c r="G1025" i="1"/>
  <c r="G1023" i="1"/>
  <c r="G1021" i="1"/>
  <c r="G1019" i="1"/>
  <c r="G1017" i="1"/>
  <c r="G1015" i="1"/>
  <c r="G1013" i="1"/>
  <c r="G1011" i="1"/>
  <c r="G1009" i="1"/>
  <c r="G1007" i="1"/>
  <c r="G1005" i="1"/>
  <c r="G1003" i="1"/>
  <c r="G1001" i="1"/>
  <c r="G999" i="1"/>
  <c r="G997" i="1"/>
  <c r="G995" i="1"/>
  <c r="G993" i="1"/>
  <c r="G991" i="1"/>
  <c r="G989" i="1"/>
  <c r="G987" i="1"/>
  <c r="G985" i="1"/>
  <c r="G983" i="1"/>
  <c r="G981" i="1"/>
  <c r="G979" i="1"/>
  <c r="G977" i="1"/>
  <c r="G975" i="1"/>
  <c r="G973" i="1"/>
  <c r="G971" i="1"/>
  <c r="G969" i="1"/>
  <c r="G967" i="1"/>
  <c r="G965" i="1"/>
  <c r="G963" i="1"/>
  <c r="G961" i="1"/>
  <c r="G959" i="1"/>
  <c r="G957" i="1"/>
  <c r="G955" i="1"/>
  <c r="G953" i="1"/>
  <c r="G951" i="1"/>
  <c r="G949" i="1"/>
  <c r="G947" i="1"/>
  <c r="G945" i="1"/>
  <c r="G943" i="1"/>
  <c r="G941" i="1"/>
  <c r="G939" i="1"/>
  <c r="G937" i="1"/>
  <c r="G935" i="1"/>
  <c r="G933" i="1"/>
  <c r="G931" i="1"/>
  <c r="G929" i="1"/>
  <c r="G927" i="1"/>
  <c r="G925" i="1"/>
  <c r="G923" i="1"/>
  <c r="G921" i="1"/>
  <c r="G919" i="1"/>
  <c r="G917" i="1"/>
  <c r="G915" i="1"/>
  <c r="G913" i="1"/>
  <c r="G911" i="1"/>
  <c r="G909" i="1"/>
  <c r="G907" i="1"/>
  <c r="G905" i="1"/>
  <c r="G903" i="1"/>
  <c r="G901" i="1"/>
  <c r="G899" i="1"/>
  <c r="G897" i="1"/>
  <c r="G895" i="1"/>
  <c r="G893" i="1"/>
  <c r="G891" i="1"/>
  <c r="G889" i="1"/>
  <c r="G887" i="1"/>
  <c r="G885" i="1"/>
  <c r="G883" i="1"/>
  <c r="G881" i="1"/>
  <c r="G879" i="1"/>
  <c r="G877" i="1"/>
  <c r="G875" i="1"/>
  <c r="G873" i="1"/>
  <c r="G871" i="1"/>
  <c r="G869" i="1"/>
  <c r="G867" i="1"/>
  <c r="G865" i="1"/>
  <c r="G863" i="1"/>
  <c r="G861" i="1"/>
  <c r="G859" i="1"/>
  <c r="G857" i="1"/>
  <c r="G855" i="1"/>
  <c r="G853" i="1"/>
  <c r="G851" i="1"/>
  <c r="G849" i="1"/>
  <c r="G847" i="1"/>
  <c r="G845" i="1"/>
  <c r="G843" i="1"/>
  <c r="G841" i="1"/>
  <c r="G839" i="1"/>
  <c r="G837" i="1"/>
  <c r="G835" i="1"/>
  <c r="G833" i="1"/>
  <c r="G831" i="1"/>
  <c r="G829" i="1"/>
  <c r="G827" i="1"/>
  <c r="G825" i="1"/>
  <c r="G823" i="1"/>
  <c r="G821" i="1"/>
  <c r="G819" i="1"/>
  <c r="G817" i="1"/>
  <c r="G815" i="1"/>
  <c r="G813" i="1"/>
  <c r="G811" i="1"/>
  <c r="G809" i="1"/>
  <c r="G807" i="1"/>
  <c r="G805" i="1"/>
  <c r="G803" i="1"/>
  <c r="G801" i="1"/>
  <c r="G799" i="1"/>
  <c r="G797" i="1"/>
  <c r="G795" i="1"/>
  <c r="G793" i="1"/>
  <c r="G791" i="1"/>
  <c r="G789" i="1"/>
  <c r="G787" i="1"/>
  <c r="G785" i="1"/>
  <c r="G783" i="1"/>
  <c r="G781" i="1"/>
  <c r="G779" i="1"/>
  <c r="G777" i="1"/>
  <c r="G775" i="1"/>
  <c r="G773" i="1"/>
  <c r="G771" i="1"/>
  <c r="G769" i="1"/>
  <c r="G767" i="1"/>
  <c r="G765" i="1"/>
  <c r="G763" i="1"/>
  <c r="G761" i="1"/>
  <c r="G759" i="1"/>
  <c r="G757" i="1"/>
  <c r="G755" i="1"/>
  <c r="G753" i="1"/>
  <c r="G1383" i="1"/>
  <c r="G1375" i="1"/>
  <c r="G1367" i="1"/>
  <c r="G1361" i="1"/>
  <c r="G1353" i="1"/>
  <c r="G1345" i="1"/>
  <c r="G1339" i="1"/>
  <c r="G1331" i="1"/>
  <c r="G1377" i="1"/>
  <c r="G1369" i="1"/>
  <c r="G1363" i="1"/>
  <c r="G1355" i="1"/>
  <c r="G1347" i="1"/>
  <c r="G1341" i="1"/>
  <c r="G1333" i="1"/>
  <c r="G1325" i="1"/>
  <c r="G1318" i="1"/>
  <c r="G1316" i="1"/>
  <c r="G1314" i="1"/>
  <c r="G1312" i="1"/>
  <c r="G1310" i="1"/>
  <c r="G1308" i="1"/>
  <c r="G1306" i="1"/>
  <c r="G1304" i="1"/>
  <c r="G1302" i="1"/>
  <c r="G1300" i="1"/>
  <c r="G1298" i="1"/>
  <c r="G1296" i="1"/>
  <c r="G1294" i="1"/>
  <c r="G1292" i="1"/>
  <c r="G1290" i="1"/>
  <c r="G1288" i="1"/>
  <c r="G1286" i="1"/>
  <c r="G1284" i="1"/>
  <c r="G1282" i="1"/>
  <c r="G1280" i="1"/>
  <c r="G1278" i="1"/>
  <c r="G1276" i="1"/>
  <c r="G1274" i="1"/>
  <c r="G1272" i="1"/>
  <c r="G1270" i="1"/>
  <c r="G1268" i="1"/>
  <c r="G1266" i="1"/>
  <c r="G1264" i="1"/>
  <c r="G1262" i="1"/>
  <c r="G1260" i="1"/>
  <c r="G1258" i="1"/>
  <c r="G1256" i="1"/>
  <c r="G1254" i="1"/>
  <c r="G1252" i="1"/>
  <c r="G1250" i="1"/>
  <c r="G1248" i="1"/>
  <c r="G1246" i="1"/>
  <c r="G1244" i="1"/>
  <c r="G1242" i="1"/>
  <c r="G1240" i="1"/>
  <c r="G1238" i="1"/>
  <c r="G1236" i="1"/>
  <c r="G1234" i="1"/>
  <c r="G1232" i="1"/>
  <c r="G1230" i="1"/>
  <c r="G1228" i="1"/>
  <c r="G1226" i="1"/>
  <c r="G1224" i="1"/>
  <c r="G1222" i="1"/>
  <c r="G1220" i="1"/>
  <c r="G1218" i="1"/>
  <c r="G1216" i="1"/>
  <c r="G1214" i="1"/>
  <c r="G1212" i="1"/>
  <c r="G1210" i="1"/>
  <c r="G1208" i="1"/>
  <c r="G1206" i="1"/>
  <c r="G1204" i="1"/>
  <c r="G1202" i="1"/>
  <c r="G1200" i="1"/>
  <c r="G1198" i="1"/>
  <c r="G1196" i="1"/>
  <c r="G1194" i="1"/>
  <c r="G1192" i="1"/>
  <c r="G1190" i="1"/>
  <c r="G1188" i="1"/>
  <c r="G1186" i="1"/>
  <c r="G1184" i="1"/>
  <c r="G1182" i="1"/>
  <c r="G1180" i="1"/>
  <c r="G1178" i="1"/>
  <c r="G1176" i="1"/>
  <c r="G1174" i="1"/>
  <c r="G1172" i="1"/>
  <c r="G1170" i="1"/>
  <c r="G1168" i="1"/>
  <c r="G1166" i="1"/>
  <c r="G1164" i="1"/>
  <c r="G1162" i="1"/>
  <c r="G1160" i="1"/>
  <c r="G1158" i="1"/>
  <c r="G1156" i="1"/>
  <c r="G1154" i="1"/>
  <c r="G1152" i="1"/>
  <c r="G1150" i="1"/>
  <c r="G1148" i="1"/>
  <c r="G1146" i="1"/>
  <c r="G1144" i="1"/>
  <c r="G1142" i="1"/>
  <c r="G1140" i="1"/>
  <c r="G1138" i="1"/>
  <c r="G1136" i="1"/>
  <c r="G1134" i="1"/>
  <c r="G1132" i="1"/>
  <c r="G1130" i="1"/>
  <c r="G1128" i="1"/>
  <c r="G1126" i="1"/>
  <c r="G1124" i="1"/>
  <c r="G1122" i="1"/>
  <c r="G1120" i="1"/>
  <c r="G1118" i="1"/>
  <c r="G1116" i="1"/>
  <c r="G1114" i="1"/>
  <c r="G1112" i="1"/>
  <c r="G1110" i="1"/>
  <c r="G1108" i="1"/>
  <c r="G1106" i="1"/>
  <c r="G1104" i="1"/>
  <c r="G1102" i="1"/>
  <c r="G1100" i="1"/>
  <c r="G1098" i="1"/>
  <c r="G1096" i="1"/>
  <c r="G1094" i="1"/>
  <c r="G1092" i="1"/>
  <c r="G1090" i="1"/>
  <c r="G1088" i="1"/>
  <c r="G1086" i="1"/>
  <c r="G1084" i="1"/>
  <c r="G1082" i="1"/>
  <c r="G1080" i="1"/>
  <c r="G1078" i="1"/>
  <c r="G1076" i="1"/>
  <c r="G1074" i="1"/>
  <c r="G1072" i="1"/>
  <c r="G1070" i="1"/>
  <c r="G1068" i="1"/>
  <c r="G1066" i="1"/>
  <c r="G1064" i="1"/>
  <c r="G1062" i="1"/>
  <c r="G1060" i="1"/>
  <c r="G1058" i="1"/>
  <c r="G1056" i="1"/>
  <c r="G1054" i="1"/>
  <c r="G1052" i="1"/>
  <c r="G1050" i="1"/>
  <c r="G1048" i="1"/>
  <c r="G1046" i="1"/>
  <c r="G1044" i="1"/>
  <c r="G1042" i="1"/>
  <c r="G1040" i="1"/>
  <c r="G1038" i="1"/>
  <c r="G1036" i="1"/>
  <c r="G1034" i="1"/>
  <c r="G1032" i="1"/>
  <c r="G1030" i="1"/>
  <c r="G1028" i="1"/>
  <c r="G1026" i="1"/>
  <c r="G1024" i="1"/>
  <c r="G1022" i="1"/>
  <c r="G1020" i="1"/>
  <c r="G1018" i="1"/>
  <c r="G1016" i="1"/>
  <c r="G1014" i="1"/>
  <c r="G1012" i="1"/>
  <c r="G1010" i="1"/>
  <c r="G1008" i="1"/>
  <c r="G1006" i="1"/>
  <c r="G1004" i="1"/>
  <c r="G1002" i="1"/>
  <c r="G1000" i="1"/>
  <c r="G998" i="1"/>
  <c r="G996" i="1"/>
  <c r="G994" i="1"/>
  <c r="G992" i="1"/>
  <c r="G990" i="1"/>
  <c r="G988" i="1"/>
  <c r="G986" i="1"/>
  <c r="G984" i="1"/>
  <c r="G982" i="1"/>
  <c r="G980" i="1"/>
  <c r="G978" i="1"/>
  <c r="G976" i="1"/>
  <c r="G974" i="1"/>
  <c r="G972" i="1"/>
  <c r="G970" i="1"/>
  <c r="G968" i="1"/>
  <c r="G966" i="1"/>
  <c r="G964" i="1"/>
  <c r="G962" i="1"/>
  <c r="G960" i="1"/>
  <c r="G958" i="1"/>
  <c r="G956" i="1"/>
  <c r="G954" i="1"/>
  <c r="G952" i="1"/>
  <c r="G950" i="1"/>
  <c r="G948" i="1"/>
  <c r="G946" i="1"/>
  <c r="G944" i="1"/>
  <c r="G942" i="1"/>
  <c r="G940" i="1"/>
  <c r="G938" i="1"/>
  <c r="G936" i="1"/>
  <c r="G934" i="1"/>
  <c r="G932" i="1"/>
  <c r="G930" i="1"/>
  <c r="G928" i="1"/>
  <c r="G926" i="1"/>
  <c r="G924" i="1"/>
  <c r="G922" i="1"/>
  <c r="G920" i="1"/>
  <c r="G918" i="1"/>
  <c r="G916" i="1"/>
  <c r="G914" i="1"/>
  <c r="G912" i="1"/>
  <c r="G910" i="1"/>
  <c r="G908" i="1"/>
  <c r="G906" i="1"/>
  <c r="G904" i="1"/>
  <c r="G902" i="1"/>
  <c r="G900" i="1"/>
  <c r="G898" i="1"/>
  <c r="G896" i="1"/>
  <c r="G894" i="1"/>
  <c r="G892" i="1"/>
  <c r="G890" i="1"/>
  <c r="G888" i="1"/>
  <c r="G886" i="1"/>
  <c r="G884" i="1"/>
  <c r="G882" i="1"/>
  <c r="G880" i="1"/>
  <c r="G878" i="1"/>
  <c r="G876" i="1"/>
  <c r="G874" i="1"/>
  <c r="G872" i="1"/>
  <c r="G870" i="1"/>
  <c r="G868" i="1"/>
  <c r="G866" i="1"/>
  <c r="G864" i="1"/>
  <c r="G862" i="1"/>
  <c r="G860" i="1"/>
  <c r="G858" i="1"/>
  <c r="G856" i="1"/>
  <c r="G854" i="1"/>
  <c r="G852" i="1"/>
  <c r="G850" i="1"/>
  <c r="G848" i="1"/>
  <c r="G846" i="1"/>
  <c r="G844" i="1"/>
  <c r="G842" i="1"/>
  <c r="G840" i="1"/>
  <c r="G838" i="1"/>
  <c r="G836" i="1"/>
  <c r="G834" i="1"/>
  <c r="G832" i="1"/>
  <c r="G830" i="1"/>
  <c r="G828" i="1"/>
  <c r="G826" i="1"/>
  <c r="G824" i="1"/>
  <c r="G822" i="1"/>
  <c r="G820" i="1"/>
  <c r="G818" i="1"/>
  <c r="G816" i="1"/>
  <c r="G814" i="1"/>
  <c r="G812" i="1"/>
  <c r="G810" i="1"/>
  <c r="G808" i="1"/>
  <c r="G806" i="1"/>
  <c r="G804" i="1"/>
  <c r="G802" i="1"/>
  <c r="G800" i="1"/>
  <c r="G798" i="1"/>
  <c r="G796" i="1"/>
  <c r="G794" i="1"/>
  <c r="G792" i="1"/>
  <c r="G790" i="1"/>
  <c r="G788" i="1"/>
  <c r="G786" i="1"/>
  <c r="G784" i="1"/>
  <c r="G782" i="1"/>
  <c r="G780" i="1"/>
  <c r="G778" i="1"/>
  <c r="G776" i="1"/>
  <c r="G774" i="1"/>
  <c r="G772" i="1"/>
  <c r="G770" i="1"/>
  <c r="G768" i="1"/>
  <c r="G766" i="1"/>
  <c r="G764" i="1"/>
  <c r="G762" i="1"/>
  <c r="G760" i="1"/>
  <c r="G758" i="1"/>
  <c r="G756" i="1"/>
  <c r="G754" i="1"/>
  <c r="G752" i="1"/>
  <c r="G750" i="1"/>
  <c r="G748" i="1"/>
  <c r="G746" i="1"/>
  <c r="G744" i="1"/>
  <c r="G742" i="1"/>
  <c r="G740" i="1"/>
  <c r="G738" i="1"/>
  <c r="G736" i="1"/>
  <c r="G734" i="1"/>
  <c r="G732" i="1"/>
  <c r="G730" i="1"/>
  <c r="G728" i="1"/>
  <c r="G726" i="1"/>
  <c r="G724" i="1"/>
  <c r="G722" i="1"/>
  <c r="G720" i="1"/>
  <c r="G718" i="1"/>
  <c r="G716" i="1"/>
  <c r="G714" i="1"/>
  <c r="G712" i="1"/>
  <c r="G710" i="1"/>
  <c r="G708" i="1"/>
  <c r="G706" i="1"/>
  <c r="G704" i="1"/>
  <c r="G702" i="1"/>
  <c r="G700" i="1"/>
  <c r="G698" i="1"/>
  <c r="G696" i="1"/>
  <c r="G694" i="1"/>
  <c r="G692" i="1"/>
  <c r="G690" i="1"/>
  <c r="G688" i="1"/>
  <c r="G686" i="1"/>
  <c r="G684" i="1"/>
  <c r="G682" i="1"/>
  <c r="G680" i="1"/>
  <c r="G678" i="1"/>
  <c r="G676" i="1"/>
  <c r="G674" i="1"/>
  <c r="G672" i="1"/>
  <c r="G670" i="1"/>
  <c r="G668" i="1"/>
  <c r="G666" i="1"/>
  <c r="G664" i="1"/>
  <c r="G662" i="1"/>
  <c r="G660" i="1"/>
  <c r="G658" i="1"/>
  <c r="G656" i="1"/>
  <c r="G654" i="1"/>
  <c r="G1385" i="1"/>
  <c r="G1379" i="1"/>
  <c r="G1371" i="1"/>
  <c r="G1357" i="1"/>
  <c r="G1349" i="1"/>
  <c r="G1343" i="1"/>
  <c r="G1335" i="1"/>
  <c r="G1327" i="1"/>
  <c r="G1321" i="1"/>
  <c r="G6" i="1"/>
  <c r="G7" i="1"/>
  <c r="G8" i="1"/>
  <c r="G9" i="1"/>
  <c r="G10" i="1"/>
  <c r="G11" i="1"/>
  <c r="G12" i="1"/>
  <c r="G13" i="1"/>
  <c r="I14" i="1"/>
  <c r="G15" i="1"/>
  <c r="I16" i="1"/>
  <c r="G17" i="1"/>
  <c r="I18" i="1"/>
  <c r="G19" i="1"/>
  <c r="I20" i="1"/>
  <c r="G21" i="1"/>
  <c r="I22" i="1"/>
  <c r="G23" i="1"/>
  <c r="G24" i="1"/>
  <c r="G25" i="1"/>
  <c r="G26" i="1"/>
  <c r="G27" i="1"/>
  <c r="G28" i="1"/>
  <c r="I29" i="1"/>
  <c r="G30" i="1"/>
  <c r="I31" i="1"/>
  <c r="G32" i="1"/>
  <c r="I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I55" i="1"/>
  <c r="G56" i="1"/>
  <c r="I57" i="1"/>
  <c r="G58" i="1"/>
  <c r="I59" i="1"/>
  <c r="G60" i="1"/>
  <c r="I61" i="1"/>
  <c r="G62" i="1"/>
  <c r="I63" i="1"/>
  <c r="G64" i="1"/>
  <c r="I65" i="1"/>
  <c r="G66" i="1"/>
  <c r="I67" i="1"/>
  <c r="G68" i="1"/>
  <c r="I69" i="1"/>
  <c r="G70" i="1"/>
  <c r="I71" i="1"/>
  <c r="G72" i="1"/>
  <c r="I73" i="1"/>
  <c r="G74" i="1"/>
  <c r="I75" i="1"/>
  <c r="G76" i="1"/>
  <c r="I77" i="1"/>
  <c r="G78" i="1"/>
  <c r="I79" i="1"/>
  <c r="G80" i="1"/>
  <c r="I81" i="1"/>
  <c r="G82" i="1"/>
  <c r="I83" i="1"/>
  <c r="G84" i="1"/>
  <c r="I85" i="1"/>
  <c r="G86" i="1"/>
  <c r="I87" i="1"/>
  <c r="G88" i="1"/>
  <c r="I89" i="1"/>
  <c r="G90" i="1"/>
  <c r="I91" i="1"/>
  <c r="G92" i="1"/>
  <c r="I93" i="1"/>
  <c r="G94" i="1"/>
  <c r="I95" i="1"/>
  <c r="G96" i="1"/>
  <c r="I97" i="1"/>
  <c r="G98" i="1"/>
  <c r="I99" i="1"/>
  <c r="G100" i="1"/>
  <c r="I101" i="1"/>
  <c r="G102" i="1"/>
  <c r="I103" i="1"/>
  <c r="G104" i="1"/>
  <c r="I105" i="1"/>
  <c r="G106" i="1"/>
  <c r="I107" i="1"/>
  <c r="G108" i="1"/>
  <c r="I109" i="1"/>
  <c r="G110" i="1"/>
  <c r="I111" i="1"/>
  <c r="G112" i="1"/>
  <c r="I113" i="1"/>
  <c r="G114" i="1"/>
  <c r="I115" i="1"/>
  <c r="G116" i="1"/>
  <c r="I117" i="1"/>
  <c r="G118" i="1"/>
  <c r="I119" i="1"/>
  <c r="G120" i="1"/>
  <c r="I121" i="1"/>
  <c r="G122" i="1"/>
  <c r="I123" i="1"/>
  <c r="G124" i="1"/>
  <c r="I125" i="1"/>
  <c r="G126" i="1"/>
  <c r="I127" i="1"/>
  <c r="G128" i="1"/>
  <c r="I129" i="1"/>
  <c r="G130" i="1"/>
  <c r="I131" i="1"/>
  <c r="G132" i="1"/>
  <c r="I133" i="1"/>
  <c r="G134" i="1"/>
  <c r="I135" i="1"/>
  <c r="G136" i="1"/>
  <c r="I137" i="1"/>
  <c r="G138" i="1"/>
  <c r="I139" i="1"/>
  <c r="G140" i="1"/>
  <c r="I141" i="1"/>
  <c r="G142" i="1"/>
  <c r="I143" i="1"/>
  <c r="G144" i="1"/>
  <c r="I145" i="1"/>
  <c r="G146" i="1"/>
  <c r="I147" i="1"/>
  <c r="G148" i="1"/>
  <c r="I149" i="1"/>
  <c r="G150" i="1"/>
  <c r="I151" i="1"/>
  <c r="G152" i="1"/>
  <c r="I153" i="1"/>
  <c r="G154" i="1"/>
  <c r="I155" i="1"/>
  <c r="G156" i="1"/>
  <c r="I157" i="1"/>
  <c r="G158" i="1"/>
  <c r="I159" i="1"/>
  <c r="G160" i="1"/>
  <c r="I161" i="1"/>
  <c r="G162" i="1"/>
  <c r="I163" i="1"/>
  <c r="G164" i="1"/>
  <c r="I165" i="1"/>
  <c r="G166" i="1"/>
  <c r="I167" i="1"/>
  <c r="G168" i="1"/>
  <c r="I169" i="1"/>
  <c r="G170" i="1"/>
  <c r="I171" i="1"/>
  <c r="G172" i="1"/>
  <c r="I173" i="1"/>
  <c r="G174" i="1"/>
  <c r="I175" i="1"/>
  <c r="G176" i="1"/>
  <c r="I177" i="1"/>
  <c r="G178" i="1"/>
  <c r="I179" i="1"/>
  <c r="G180" i="1"/>
  <c r="I181" i="1"/>
  <c r="G182" i="1"/>
  <c r="I183" i="1"/>
  <c r="G184" i="1"/>
  <c r="I185" i="1"/>
  <c r="G186" i="1"/>
  <c r="I187" i="1"/>
  <c r="G188" i="1"/>
  <c r="I189" i="1"/>
  <c r="G190" i="1"/>
  <c r="I191" i="1"/>
  <c r="G192" i="1"/>
  <c r="I193" i="1"/>
  <c r="G194" i="1"/>
  <c r="I195" i="1"/>
  <c r="G196" i="1"/>
  <c r="I197" i="1"/>
  <c r="G198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4" i="1"/>
  <c r="H655" i="1"/>
  <c r="I656" i="1"/>
  <c r="G661" i="1"/>
  <c r="H662" i="1"/>
  <c r="H663" i="1"/>
  <c r="I664" i="1"/>
  <c r="G667" i="1"/>
  <c r="H668" i="1"/>
  <c r="H669" i="1"/>
  <c r="I670" i="1"/>
  <c r="G675" i="1"/>
  <c r="H676" i="1"/>
  <c r="H677" i="1"/>
  <c r="I678" i="1"/>
  <c r="G683" i="1"/>
  <c r="H684" i="1"/>
  <c r="G689" i="1"/>
  <c r="H690" i="1"/>
  <c r="H691" i="1"/>
  <c r="I692" i="1"/>
  <c r="G697" i="1"/>
  <c r="H698" i="1"/>
  <c r="H699" i="1"/>
  <c r="I700" i="1"/>
  <c r="H705" i="1"/>
  <c r="I706" i="1"/>
  <c r="G711" i="1"/>
  <c r="H712" i="1"/>
  <c r="H713" i="1"/>
  <c r="I714" i="1"/>
  <c r="G719" i="1"/>
  <c r="H720" i="1"/>
  <c r="H721" i="1"/>
  <c r="I722" i="1"/>
  <c r="G725" i="1"/>
  <c r="H726" i="1"/>
  <c r="H727" i="1"/>
  <c r="I728" i="1"/>
  <c r="G733" i="1"/>
  <c r="H734" i="1"/>
  <c r="H735" i="1"/>
  <c r="I736" i="1"/>
  <c r="G741" i="1"/>
  <c r="H742" i="1"/>
  <c r="H743" i="1"/>
  <c r="I744" i="1"/>
  <c r="G747" i="1"/>
  <c r="H748" i="1"/>
  <c r="H749" i="1"/>
  <c r="I750" i="1"/>
  <c r="H752" i="1"/>
  <c r="H756" i="1"/>
  <c r="H760" i="1"/>
  <c r="H764" i="1"/>
  <c r="H766" i="1"/>
  <c r="H770" i="1"/>
  <c r="H774" i="1"/>
  <c r="H778" i="1"/>
  <c r="H782" i="1"/>
  <c r="H788" i="1"/>
  <c r="H792" i="1"/>
  <c r="H796" i="1"/>
  <c r="H800" i="1"/>
  <c r="H804" i="1"/>
  <c r="H806" i="1"/>
  <c r="H810" i="1"/>
  <c r="H814" i="1"/>
  <c r="H818" i="1"/>
  <c r="H822" i="1"/>
  <c r="H828" i="1"/>
  <c r="H832" i="1"/>
  <c r="H836" i="1"/>
  <c r="H840" i="1"/>
  <c r="H844" i="1"/>
  <c r="H846" i="1"/>
  <c r="H850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5004" i="1"/>
  <c r="H4996" i="1"/>
  <c r="H4988" i="1"/>
  <c r="H4982" i="1"/>
  <c r="H4974" i="1"/>
  <c r="H5002" i="1"/>
  <c r="H4994" i="1"/>
  <c r="H4986" i="1"/>
  <c r="H4980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5000" i="1"/>
  <c r="H4978" i="1"/>
  <c r="H4972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990" i="1"/>
  <c r="H4984" i="1"/>
  <c r="H4970" i="1"/>
  <c r="H4966" i="1"/>
  <c r="H4964" i="1"/>
  <c r="H4960" i="1"/>
  <c r="H4956" i="1"/>
  <c r="H4952" i="1"/>
  <c r="H4948" i="1"/>
  <c r="H4992" i="1"/>
  <c r="H4946" i="1"/>
  <c r="H4976" i="1"/>
  <c r="H4954" i="1"/>
  <c r="H4942" i="1"/>
  <c r="H4938" i="1"/>
  <c r="H4934" i="1"/>
  <c r="H4930" i="1"/>
  <c r="H4926" i="1"/>
  <c r="H4924" i="1"/>
  <c r="H4920" i="1"/>
  <c r="H4916" i="1"/>
  <c r="H4912" i="1"/>
  <c r="H4910" i="1"/>
  <c r="H4904" i="1"/>
  <c r="H4998" i="1"/>
  <c r="H4950" i="1"/>
  <c r="H4968" i="1"/>
  <c r="H4962" i="1"/>
  <c r="H4944" i="1"/>
  <c r="H4940" i="1"/>
  <c r="H4936" i="1"/>
  <c r="H4932" i="1"/>
  <c r="H4928" i="1"/>
  <c r="H4922" i="1"/>
  <c r="H4918" i="1"/>
  <c r="H4914" i="1"/>
  <c r="H4906" i="1"/>
  <c r="H4900" i="1"/>
  <c r="H4896" i="1"/>
  <c r="H4908" i="1"/>
  <c r="H4902" i="1"/>
  <c r="H4898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3" i="1"/>
  <c r="H4832" i="1"/>
  <c r="H4825" i="1"/>
  <c r="H4819" i="1"/>
  <c r="H4818" i="1"/>
  <c r="H4816" i="1"/>
  <c r="H4814" i="1"/>
  <c r="H4812" i="1"/>
  <c r="H4810" i="1"/>
  <c r="H4808" i="1"/>
  <c r="H4806" i="1"/>
  <c r="H4804" i="1"/>
  <c r="H4802" i="1"/>
  <c r="H4800" i="1"/>
  <c r="H4894" i="1"/>
  <c r="H4890" i="1"/>
  <c r="H4886" i="1"/>
  <c r="H4884" i="1"/>
  <c r="H4880" i="1"/>
  <c r="H4876" i="1"/>
  <c r="H4872" i="1"/>
  <c r="H4868" i="1"/>
  <c r="H4862" i="1"/>
  <c r="H4858" i="1"/>
  <c r="H4854" i="1"/>
  <c r="H4850" i="1"/>
  <c r="H4846" i="1"/>
  <c r="H4844" i="1"/>
  <c r="H4840" i="1"/>
  <c r="H4835" i="1"/>
  <c r="H4834" i="1"/>
  <c r="H4827" i="1"/>
  <c r="H4826" i="1"/>
  <c r="H4821" i="1"/>
  <c r="H4820" i="1"/>
  <c r="H4958" i="1"/>
  <c r="H4837" i="1"/>
  <c r="H4836" i="1"/>
  <c r="H4829" i="1"/>
  <c r="H4828" i="1"/>
  <c r="H4823" i="1"/>
  <c r="H4822" i="1"/>
  <c r="H4817" i="1"/>
  <c r="H4815" i="1"/>
  <c r="H4813" i="1"/>
  <c r="H4811" i="1"/>
  <c r="H4809" i="1"/>
  <c r="H4807" i="1"/>
  <c r="H4805" i="1"/>
  <c r="H4803" i="1"/>
  <c r="H4801" i="1"/>
  <c r="H4888" i="1"/>
  <c r="H4882" i="1"/>
  <c r="H4866" i="1"/>
  <c r="H4860" i="1"/>
  <c r="H4838" i="1"/>
  <c r="H4799" i="1"/>
  <c r="H4798" i="1"/>
  <c r="H4791" i="1"/>
  <c r="H4790" i="1"/>
  <c r="H4784" i="1"/>
  <c r="H4777" i="1"/>
  <c r="H4776" i="1"/>
  <c r="H4878" i="1"/>
  <c r="H4856" i="1"/>
  <c r="H4831" i="1"/>
  <c r="H4793" i="1"/>
  <c r="H4792" i="1"/>
  <c r="H4785" i="1"/>
  <c r="H4779" i="1"/>
  <c r="H4778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874" i="1"/>
  <c r="H4852" i="1"/>
  <c r="H4795" i="1"/>
  <c r="H4794" i="1"/>
  <c r="H4787" i="1"/>
  <c r="H4786" i="1"/>
  <c r="H4864" i="1"/>
  <c r="H4830" i="1"/>
  <c r="H4796" i="1"/>
  <c r="H4775" i="1"/>
  <c r="H4774" i="1"/>
  <c r="H4770" i="1"/>
  <c r="H4766" i="1"/>
  <c r="H4764" i="1"/>
  <c r="H4760" i="1"/>
  <c r="H4756" i="1"/>
  <c r="H4752" i="1"/>
  <c r="H4748" i="1"/>
  <c r="H4742" i="1"/>
  <c r="H4737" i="1"/>
  <c r="H4736" i="1"/>
  <c r="H4729" i="1"/>
  <c r="H4728" i="1"/>
  <c r="H4723" i="1"/>
  <c r="H4722" i="1"/>
  <c r="H4715" i="1"/>
  <c r="H4714" i="1"/>
  <c r="H4707" i="1"/>
  <c r="H4706" i="1"/>
  <c r="H4701" i="1"/>
  <c r="H4700" i="1"/>
  <c r="H4693" i="1"/>
  <c r="H4692" i="1"/>
  <c r="H4685" i="1"/>
  <c r="H4679" i="1"/>
  <c r="H4678" i="1"/>
  <c r="H4848" i="1"/>
  <c r="H4789" i="1"/>
  <c r="H4783" i="1"/>
  <c r="H4781" i="1"/>
  <c r="H4780" i="1"/>
  <c r="H4739" i="1"/>
  <c r="H4738" i="1"/>
  <c r="H4731" i="1"/>
  <c r="H4730" i="1"/>
  <c r="H4724" i="1"/>
  <c r="H4717" i="1"/>
  <c r="H4716" i="1"/>
  <c r="H4709" i="1"/>
  <c r="H4708" i="1"/>
  <c r="H4703" i="1"/>
  <c r="H4702" i="1"/>
  <c r="H4695" i="1"/>
  <c r="H4694" i="1"/>
  <c r="H4687" i="1"/>
  <c r="H4686" i="1"/>
  <c r="H4681" i="1"/>
  <c r="H4680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870" i="1"/>
  <c r="H4797" i="1"/>
  <c r="H4768" i="1"/>
  <c r="H4762" i="1"/>
  <c r="H4758" i="1"/>
  <c r="H4754" i="1"/>
  <c r="H4750" i="1"/>
  <c r="H4746" i="1"/>
  <c r="H4744" i="1"/>
  <c r="H4741" i="1"/>
  <c r="H4740" i="1"/>
  <c r="H4733" i="1"/>
  <c r="H4732" i="1"/>
  <c r="H4725" i="1"/>
  <c r="H4719" i="1"/>
  <c r="H4718" i="1"/>
  <c r="H4711" i="1"/>
  <c r="H4710" i="1"/>
  <c r="H4704" i="1"/>
  <c r="H4697" i="1"/>
  <c r="H4696" i="1"/>
  <c r="H4689" i="1"/>
  <c r="H4688" i="1"/>
  <c r="H4683" i="1"/>
  <c r="H4682" i="1"/>
  <c r="H4892" i="1"/>
  <c r="H4842" i="1"/>
  <c r="H4734" i="1"/>
  <c r="H4713" i="1"/>
  <c r="H4690" i="1"/>
  <c r="H4684" i="1"/>
  <c r="H4669" i="1"/>
  <c r="H4663" i="1"/>
  <c r="H4655" i="1"/>
  <c r="H4647" i="1"/>
  <c r="H4641" i="1"/>
  <c r="H4633" i="1"/>
  <c r="H4625" i="1"/>
  <c r="H4621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727" i="1"/>
  <c r="H4721" i="1"/>
  <c r="H4698" i="1"/>
  <c r="H4677" i="1"/>
  <c r="H4675" i="1"/>
  <c r="H4667" i="1"/>
  <c r="H4661" i="1"/>
  <c r="H4653" i="1"/>
  <c r="H4645" i="1"/>
  <c r="H4639" i="1"/>
  <c r="H4631" i="1"/>
  <c r="H4620" i="1"/>
  <c r="H4824" i="1"/>
  <c r="H4782" i="1"/>
  <c r="H4773" i="1"/>
  <c r="H4735" i="1"/>
  <c r="H4712" i="1"/>
  <c r="H4691" i="1"/>
  <c r="H4673" i="1"/>
  <c r="H4665" i="1"/>
  <c r="H4659" i="1"/>
  <c r="H4651" i="1"/>
  <c r="H4637" i="1"/>
  <c r="H4629" i="1"/>
  <c r="H4623" i="1"/>
  <c r="H4619" i="1"/>
  <c r="H4618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699" i="1"/>
  <c r="H4649" i="1"/>
  <c r="H4643" i="1"/>
  <c r="H4511" i="1"/>
  <c r="H4497" i="1"/>
  <c r="H4489" i="1"/>
  <c r="H4483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705" i="1"/>
  <c r="H4635" i="1"/>
  <c r="H4591" i="1"/>
  <c r="H4587" i="1"/>
  <c r="H4581" i="1"/>
  <c r="H4577" i="1"/>
  <c r="H4573" i="1"/>
  <c r="H4569" i="1"/>
  <c r="H4565" i="1"/>
  <c r="H4563" i="1"/>
  <c r="H4559" i="1"/>
  <c r="H4555" i="1"/>
  <c r="H4551" i="1"/>
  <c r="H4547" i="1"/>
  <c r="H4541" i="1"/>
  <c r="H4537" i="1"/>
  <c r="H4533" i="1"/>
  <c r="H4529" i="1"/>
  <c r="H4525" i="1"/>
  <c r="H4523" i="1"/>
  <c r="H4519" i="1"/>
  <c r="H4513" i="1"/>
  <c r="H4505" i="1"/>
  <c r="H4499" i="1"/>
  <c r="H4491" i="1"/>
  <c r="H4772" i="1"/>
  <c r="H4720" i="1"/>
  <c r="H4671" i="1"/>
  <c r="H4627" i="1"/>
  <c r="H4515" i="1"/>
  <c r="H4507" i="1"/>
  <c r="H4501" i="1"/>
  <c r="H4493" i="1"/>
  <c r="H4485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788" i="1"/>
  <c r="H4575" i="1"/>
  <c r="H4553" i="1"/>
  <c r="H4531" i="1"/>
  <c r="H4487" i="1"/>
  <c r="H4481" i="1"/>
  <c r="H4349" i="1"/>
  <c r="H4345" i="1"/>
  <c r="H4343" i="1"/>
  <c r="H4339" i="1"/>
  <c r="H4335" i="1"/>
  <c r="H4331" i="1"/>
  <c r="H4327" i="1"/>
  <c r="H4321" i="1"/>
  <c r="H4317" i="1"/>
  <c r="H4313" i="1"/>
  <c r="H4309" i="1"/>
  <c r="H4304" i="1"/>
  <c r="H4297" i="1"/>
  <c r="H4296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726" i="1"/>
  <c r="H4593" i="1"/>
  <c r="H4571" i="1"/>
  <c r="H4549" i="1"/>
  <c r="H4543" i="1"/>
  <c r="H4527" i="1"/>
  <c r="H4521" i="1"/>
  <c r="H4495" i="1"/>
  <c r="H4305" i="1"/>
  <c r="H4299" i="1"/>
  <c r="H4298" i="1"/>
  <c r="H4589" i="1"/>
  <c r="H4583" i="1"/>
  <c r="H4545" i="1"/>
  <c r="H4539" i="1"/>
  <c r="H4503" i="1"/>
  <c r="H4347" i="1"/>
  <c r="H4341" i="1"/>
  <c r="H4333" i="1"/>
  <c r="H4325" i="1"/>
  <c r="H4319" i="1"/>
  <c r="H4311" i="1"/>
  <c r="H4307" i="1"/>
  <c r="H4306" i="1"/>
  <c r="H4301" i="1"/>
  <c r="H4300" i="1"/>
  <c r="H4291" i="1"/>
  <c r="H4287" i="1"/>
  <c r="H4281" i="1"/>
  <c r="H4277" i="1"/>
  <c r="H4273" i="1"/>
  <c r="H4269" i="1"/>
  <c r="H4265" i="1"/>
  <c r="H4263" i="1"/>
  <c r="H4259" i="1"/>
  <c r="H4255" i="1"/>
  <c r="H4251" i="1"/>
  <c r="H4247" i="1"/>
  <c r="H4241" i="1"/>
  <c r="H4237" i="1"/>
  <c r="H4233" i="1"/>
  <c r="H4229" i="1"/>
  <c r="H4225" i="1"/>
  <c r="H4223" i="1"/>
  <c r="H4219" i="1"/>
  <c r="H4215" i="1"/>
  <c r="H4211" i="1"/>
  <c r="H4207" i="1"/>
  <c r="H4201" i="1"/>
  <c r="H4197" i="1"/>
  <c r="H4193" i="1"/>
  <c r="H4189" i="1"/>
  <c r="H4185" i="1"/>
  <c r="H4183" i="1"/>
  <c r="H4179" i="1"/>
  <c r="H4175" i="1"/>
  <c r="H4171" i="1"/>
  <c r="H4167" i="1"/>
  <c r="H4161" i="1"/>
  <c r="H4157" i="1"/>
  <c r="H4153" i="1"/>
  <c r="H4149" i="1"/>
  <c r="H4145" i="1"/>
  <c r="H4143" i="1"/>
  <c r="H4139" i="1"/>
  <c r="H4135" i="1"/>
  <c r="H4131" i="1"/>
  <c r="H4127" i="1"/>
  <c r="H4121" i="1"/>
  <c r="H4117" i="1"/>
  <c r="H4113" i="1"/>
  <c r="H4107" i="1"/>
  <c r="H4106" i="1"/>
  <c r="H4101" i="1"/>
  <c r="H4100" i="1"/>
  <c r="H4093" i="1"/>
  <c r="H4092" i="1"/>
  <c r="H4676" i="1"/>
  <c r="H4557" i="1"/>
  <c r="H4308" i="1"/>
  <c r="H4303" i="1"/>
  <c r="H4302" i="1"/>
  <c r="H4109" i="1"/>
  <c r="H4108" i="1"/>
  <c r="H4103" i="1"/>
  <c r="H4102" i="1"/>
  <c r="H4095" i="1"/>
  <c r="H4094" i="1"/>
  <c r="H4089" i="1"/>
  <c r="H4087" i="1"/>
  <c r="H4085" i="1"/>
  <c r="H4083" i="1"/>
  <c r="H4081" i="1"/>
  <c r="H4079" i="1"/>
  <c r="H4077" i="1"/>
  <c r="H4075" i="1"/>
  <c r="H4073" i="1"/>
  <c r="H4071" i="1"/>
  <c r="H4069" i="1"/>
  <c r="H4067" i="1"/>
  <c r="H4065" i="1"/>
  <c r="H4063" i="1"/>
  <c r="H4061" i="1"/>
  <c r="H4059" i="1"/>
  <c r="H4057" i="1"/>
  <c r="H4055" i="1"/>
  <c r="H4053" i="1"/>
  <c r="H4051" i="1"/>
  <c r="H4049" i="1"/>
  <c r="H4047" i="1"/>
  <c r="H4045" i="1"/>
  <c r="H4043" i="1"/>
  <c r="H4041" i="1"/>
  <c r="H4039" i="1"/>
  <c r="H4037" i="1"/>
  <c r="H4035" i="1"/>
  <c r="H4033" i="1"/>
  <c r="H4031" i="1"/>
  <c r="H4029" i="1"/>
  <c r="H4027" i="1"/>
  <c r="H4025" i="1"/>
  <c r="H4023" i="1"/>
  <c r="H4021" i="1"/>
  <c r="H4019" i="1"/>
  <c r="H4017" i="1"/>
  <c r="H4015" i="1"/>
  <c r="H4013" i="1"/>
  <c r="H4011" i="1"/>
  <c r="H4009" i="1"/>
  <c r="H4007" i="1"/>
  <c r="H4005" i="1"/>
  <c r="H4003" i="1"/>
  <c r="H4001" i="1"/>
  <c r="H3999" i="1"/>
  <c r="H3997" i="1"/>
  <c r="H3995" i="1"/>
  <c r="H3993" i="1"/>
  <c r="H3991" i="1"/>
  <c r="H3989" i="1"/>
  <c r="H3987" i="1"/>
  <c r="H3985" i="1"/>
  <c r="H3983" i="1"/>
  <c r="H3981" i="1"/>
  <c r="H3979" i="1"/>
  <c r="H3977" i="1"/>
  <c r="H3975" i="1"/>
  <c r="H3973" i="1"/>
  <c r="H3971" i="1"/>
  <c r="H3969" i="1"/>
  <c r="H3967" i="1"/>
  <c r="H3965" i="1"/>
  <c r="H3963" i="1"/>
  <c r="H3961" i="1"/>
  <c r="H3959" i="1"/>
  <c r="H3957" i="1"/>
  <c r="H3955" i="1"/>
  <c r="H3953" i="1"/>
  <c r="H3951" i="1"/>
  <c r="H3949" i="1"/>
  <c r="H3947" i="1"/>
  <c r="H3945" i="1"/>
  <c r="H3943" i="1"/>
  <c r="H3941" i="1"/>
  <c r="H3939" i="1"/>
  <c r="H3937" i="1"/>
  <c r="H3935" i="1"/>
  <c r="H3933" i="1"/>
  <c r="H3931" i="1"/>
  <c r="H3929" i="1"/>
  <c r="H3927" i="1"/>
  <c r="H3925" i="1"/>
  <c r="H3923" i="1"/>
  <c r="H3921" i="1"/>
  <c r="H3919" i="1"/>
  <c r="H3917" i="1"/>
  <c r="H3915" i="1"/>
  <c r="H3913" i="1"/>
  <c r="H3911" i="1"/>
  <c r="H3909" i="1"/>
  <c r="H3907" i="1"/>
  <c r="H3905" i="1"/>
  <c r="H3903" i="1"/>
  <c r="H3901" i="1"/>
  <c r="H3899" i="1"/>
  <c r="H3897" i="1"/>
  <c r="H3895" i="1"/>
  <c r="H3893" i="1"/>
  <c r="H3891" i="1"/>
  <c r="H3889" i="1"/>
  <c r="H3887" i="1"/>
  <c r="H3885" i="1"/>
  <c r="H3883" i="1"/>
  <c r="H3881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4567" i="1"/>
  <c r="H4509" i="1"/>
  <c r="H4351" i="1"/>
  <c r="H4329" i="1"/>
  <c r="H4323" i="1"/>
  <c r="H4293" i="1"/>
  <c r="H4285" i="1"/>
  <c r="H4279" i="1"/>
  <c r="H4271" i="1"/>
  <c r="H4257" i="1"/>
  <c r="H4249" i="1"/>
  <c r="H4243" i="1"/>
  <c r="H4235" i="1"/>
  <c r="H4227" i="1"/>
  <c r="H4221" i="1"/>
  <c r="H4213" i="1"/>
  <c r="H4205" i="1"/>
  <c r="H4199" i="1"/>
  <c r="H4191" i="1"/>
  <c r="H4177" i="1"/>
  <c r="H4169" i="1"/>
  <c r="H4163" i="1"/>
  <c r="H4155" i="1"/>
  <c r="H4147" i="1"/>
  <c r="H4141" i="1"/>
  <c r="H4133" i="1"/>
  <c r="H4125" i="1"/>
  <c r="H4119" i="1"/>
  <c r="H4111" i="1"/>
  <c r="H4110" i="1"/>
  <c r="H4104" i="1"/>
  <c r="H4657" i="1"/>
  <c r="H4561" i="1"/>
  <c r="H4337" i="1"/>
  <c r="H4315" i="1"/>
  <c r="H4289" i="1"/>
  <c r="H4283" i="1"/>
  <c r="H4275" i="1"/>
  <c r="H4267" i="1"/>
  <c r="H4261" i="1"/>
  <c r="H4253" i="1"/>
  <c r="H4245" i="1"/>
  <c r="H4239" i="1"/>
  <c r="H4231" i="1"/>
  <c r="H4217" i="1"/>
  <c r="H4209" i="1"/>
  <c r="H4203" i="1"/>
  <c r="H4195" i="1"/>
  <c r="H4187" i="1"/>
  <c r="H4181" i="1"/>
  <c r="H4173" i="1"/>
  <c r="H4165" i="1"/>
  <c r="H4159" i="1"/>
  <c r="H4151" i="1"/>
  <c r="H4137" i="1"/>
  <c r="H4129" i="1"/>
  <c r="H4123" i="1"/>
  <c r="H4115" i="1"/>
  <c r="H4097" i="1"/>
  <c r="H4096" i="1"/>
  <c r="H4585" i="1"/>
  <c r="H4535" i="1"/>
  <c r="H4294" i="1"/>
  <c r="H4517" i="1"/>
  <c r="H4098" i="1"/>
  <c r="H4088" i="1"/>
  <c r="H4082" i="1"/>
  <c r="H4074" i="1"/>
  <c r="H4066" i="1"/>
  <c r="H4060" i="1"/>
  <c r="H4052" i="1"/>
  <c r="H4038" i="1"/>
  <c r="H4030" i="1"/>
  <c r="H4024" i="1"/>
  <c r="H4016" i="1"/>
  <c r="H4008" i="1"/>
  <c r="H4002" i="1"/>
  <c r="H3994" i="1"/>
  <c r="H3986" i="1"/>
  <c r="H3980" i="1"/>
  <c r="H3972" i="1"/>
  <c r="H3958" i="1"/>
  <c r="H3950" i="1"/>
  <c r="H3944" i="1"/>
  <c r="H3936" i="1"/>
  <c r="H3928" i="1"/>
  <c r="H3922" i="1"/>
  <c r="H3914" i="1"/>
  <c r="H3906" i="1"/>
  <c r="H3900" i="1"/>
  <c r="H3892" i="1"/>
  <c r="H3888" i="1"/>
  <c r="H3886" i="1"/>
  <c r="H3882" i="1"/>
  <c r="H3880" i="1"/>
  <c r="H3866" i="1"/>
  <c r="H3860" i="1"/>
  <c r="H3858" i="1"/>
  <c r="H3838" i="1"/>
  <c r="H3836" i="1"/>
  <c r="H3816" i="1"/>
  <c r="H3814" i="1"/>
  <c r="H3794" i="1"/>
  <c r="H3792" i="1"/>
  <c r="H3774" i="1"/>
  <c r="H3770" i="1"/>
  <c r="H3766" i="1"/>
  <c r="H3764" i="1"/>
  <c r="H3760" i="1"/>
  <c r="H3756" i="1"/>
  <c r="H3752" i="1"/>
  <c r="H3748" i="1"/>
  <c r="H3742" i="1"/>
  <c r="H3738" i="1"/>
  <c r="H3734" i="1"/>
  <c r="H3730" i="1"/>
  <c r="H3726" i="1"/>
  <c r="H3724" i="1"/>
  <c r="H3720" i="1"/>
  <c r="H3716" i="1"/>
  <c r="H3708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4295" i="1"/>
  <c r="H4091" i="1"/>
  <c r="H4086" i="1"/>
  <c r="H4080" i="1"/>
  <c r="H4072" i="1"/>
  <c r="H4058" i="1"/>
  <c r="H4050" i="1"/>
  <c r="H4044" i="1"/>
  <c r="H4036" i="1"/>
  <c r="H4028" i="1"/>
  <c r="H4022" i="1"/>
  <c r="H4014" i="1"/>
  <c r="H4006" i="1"/>
  <c r="H4000" i="1"/>
  <c r="H3992" i="1"/>
  <c r="H3978" i="1"/>
  <c r="H3970" i="1"/>
  <c r="H3964" i="1"/>
  <c r="H3956" i="1"/>
  <c r="H3948" i="1"/>
  <c r="H3942" i="1"/>
  <c r="H3934" i="1"/>
  <c r="H3926" i="1"/>
  <c r="H3920" i="1"/>
  <c r="H3912" i="1"/>
  <c r="H3898" i="1"/>
  <c r="H3890" i="1"/>
  <c r="H3884" i="1"/>
  <c r="H3870" i="1"/>
  <c r="H3868" i="1"/>
  <c r="H3864" i="1"/>
  <c r="H3862" i="1"/>
  <c r="H3848" i="1"/>
  <c r="H3846" i="1"/>
  <c r="H3842" i="1"/>
  <c r="H3840" i="1"/>
  <c r="H3826" i="1"/>
  <c r="H3820" i="1"/>
  <c r="H3818" i="1"/>
  <c r="H3798" i="1"/>
  <c r="H3796" i="1"/>
  <c r="H3710" i="1"/>
  <c r="H4105" i="1"/>
  <c r="H4099" i="1"/>
  <c r="H4078" i="1"/>
  <c r="H4070" i="1"/>
  <c r="H4064" i="1"/>
  <c r="H4056" i="1"/>
  <c r="H4048" i="1"/>
  <c r="H4042" i="1"/>
  <c r="H4034" i="1"/>
  <c r="H4026" i="1"/>
  <c r="H4020" i="1"/>
  <c r="H4012" i="1"/>
  <c r="H3998" i="1"/>
  <c r="H3990" i="1"/>
  <c r="H3984" i="1"/>
  <c r="H3976" i="1"/>
  <c r="H3968" i="1"/>
  <c r="H3962" i="1"/>
  <c r="H3954" i="1"/>
  <c r="H3946" i="1"/>
  <c r="H3940" i="1"/>
  <c r="H3932" i="1"/>
  <c r="H3918" i="1"/>
  <c r="H3910" i="1"/>
  <c r="H3904" i="1"/>
  <c r="H3896" i="1"/>
  <c r="H3874" i="1"/>
  <c r="H3872" i="1"/>
  <c r="H3852" i="1"/>
  <c r="H3850" i="1"/>
  <c r="H3844" i="1"/>
  <c r="H3830" i="1"/>
  <c r="H3828" i="1"/>
  <c r="H3824" i="1"/>
  <c r="H3822" i="1"/>
  <c r="H3808" i="1"/>
  <c r="H3806" i="1"/>
  <c r="H3802" i="1"/>
  <c r="H3800" i="1"/>
  <c r="H3786" i="1"/>
  <c r="H3780" i="1"/>
  <c r="H3778" i="1"/>
  <c r="H3776" i="1"/>
  <c r="H3772" i="1"/>
  <c r="H3768" i="1"/>
  <c r="H3762" i="1"/>
  <c r="H3758" i="1"/>
  <c r="H3754" i="1"/>
  <c r="H3750" i="1"/>
  <c r="H3746" i="1"/>
  <c r="H3744" i="1"/>
  <c r="H3740" i="1"/>
  <c r="H3736" i="1"/>
  <c r="H3732" i="1"/>
  <c r="H3728" i="1"/>
  <c r="H3722" i="1"/>
  <c r="H3718" i="1"/>
  <c r="H3712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4579" i="1"/>
  <c r="H4054" i="1"/>
  <c r="H4010" i="1"/>
  <c r="H4004" i="1"/>
  <c r="H3966" i="1"/>
  <c r="H3960" i="1"/>
  <c r="H3916" i="1"/>
  <c r="H3878" i="1"/>
  <c r="H3832" i="1"/>
  <c r="H3790" i="1"/>
  <c r="H3782" i="1"/>
  <c r="H3706" i="1"/>
  <c r="H3594" i="1"/>
  <c r="H3590" i="1"/>
  <c r="H3586" i="1"/>
  <c r="H3585" i="1"/>
  <c r="H3580" i="1"/>
  <c r="H3579" i="1"/>
  <c r="H4090" i="1"/>
  <c r="H4084" i="1"/>
  <c r="H4046" i="1"/>
  <c r="H4040" i="1"/>
  <c r="H3996" i="1"/>
  <c r="H3952" i="1"/>
  <c r="H3908" i="1"/>
  <c r="H3902" i="1"/>
  <c r="H3856" i="1"/>
  <c r="H3810" i="1"/>
  <c r="H3714" i="1"/>
  <c r="H3587" i="1"/>
  <c r="H3582" i="1"/>
  <c r="H3581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4076" i="1"/>
  <c r="H4032" i="1"/>
  <c r="H3988" i="1"/>
  <c r="H3982" i="1"/>
  <c r="H3938" i="1"/>
  <c r="H3894" i="1"/>
  <c r="H3876" i="1"/>
  <c r="H3834" i="1"/>
  <c r="H3788" i="1"/>
  <c r="H3784" i="1"/>
  <c r="H3596" i="1"/>
  <c r="H3592" i="1"/>
  <c r="H3588" i="1"/>
  <c r="H3584" i="1"/>
  <c r="H3583" i="1"/>
  <c r="H3974" i="1"/>
  <c r="H3924" i="1"/>
  <c r="H3812" i="1"/>
  <c r="H3578" i="1"/>
  <c r="H3576" i="1"/>
  <c r="H3568" i="1"/>
  <c r="H3562" i="1"/>
  <c r="H3554" i="1"/>
  <c r="H3546" i="1"/>
  <c r="H3540" i="1"/>
  <c r="H3532" i="1"/>
  <c r="H3518" i="1"/>
  <c r="H3510" i="1"/>
  <c r="H3504" i="1"/>
  <c r="H3496" i="1"/>
  <c r="H3488" i="1"/>
  <c r="H3482" i="1"/>
  <c r="H3474" i="1"/>
  <c r="H3466" i="1"/>
  <c r="H3460" i="1"/>
  <c r="H3452" i="1"/>
  <c r="H3438" i="1"/>
  <c r="H3430" i="1"/>
  <c r="H3424" i="1"/>
  <c r="H3416" i="1"/>
  <c r="H3408" i="1"/>
  <c r="H3402" i="1"/>
  <c r="H3394" i="1"/>
  <c r="H3386" i="1"/>
  <c r="H3380" i="1"/>
  <c r="H3372" i="1"/>
  <c r="H3358" i="1"/>
  <c r="H3350" i="1"/>
  <c r="H3344" i="1"/>
  <c r="H3336" i="1"/>
  <c r="H3328" i="1"/>
  <c r="H3322" i="1"/>
  <c r="H3314" i="1"/>
  <c r="H3306" i="1"/>
  <c r="H3300" i="1"/>
  <c r="H3284" i="1"/>
  <c r="H3280" i="1"/>
  <c r="H3276" i="1"/>
  <c r="H3272" i="1"/>
  <c r="H3268" i="1"/>
  <c r="H3242" i="1"/>
  <c r="H3238" i="1"/>
  <c r="H3234" i="1"/>
  <c r="H3230" i="1"/>
  <c r="H3226" i="1"/>
  <c r="H3204" i="1"/>
  <c r="H3200" i="1"/>
  <c r="H3196" i="1"/>
  <c r="H3192" i="1"/>
  <c r="H3188" i="1"/>
  <c r="H3181" i="1"/>
  <c r="H3177" i="1"/>
  <c r="H3173" i="1"/>
  <c r="H3169" i="1"/>
  <c r="H3165" i="1"/>
  <c r="H3163" i="1"/>
  <c r="H3159" i="1"/>
  <c r="H3155" i="1"/>
  <c r="H3151" i="1"/>
  <c r="H3144" i="1"/>
  <c r="H3143" i="1"/>
  <c r="H3136" i="1"/>
  <c r="H3135" i="1"/>
  <c r="H3128" i="1"/>
  <c r="H3127" i="1"/>
  <c r="H3122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4068" i="1"/>
  <c r="H4018" i="1"/>
  <c r="H3574" i="1"/>
  <c r="H3566" i="1"/>
  <c r="H3560" i="1"/>
  <c r="H3552" i="1"/>
  <c r="H3538" i="1"/>
  <c r="H3530" i="1"/>
  <c r="H3524" i="1"/>
  <c r="H3516" i="1"/>
  <c r="H3508" i="1"/>
  <c r="H3502" i="1"/>
  <c r="H3494" i="1"/>
  <c r="H3486" i="1"/>
  <c r="H3480" i="1"/>
  <c r="H3472" i="1"/>
  <c r="H3458" i="1"/>
  <c r="H3450" i="1"/>
  <c r="H3444" i="1"/>
  <c r="H3436" i="1"/>
  <c r="H3428" i="1"/>
  <c r="H3422" i="1"/>
  <c r="H3414" i="1"/>
  <c r="H3406" i="1"/>
  <c r="H3400" i="1"/>
  <c r="H3392" i="1"/>
  <c r="H3378" i="1"/>
  <c r="H3370" i="1"/>
  <c r="H3364" i="1"/>
  <c r="H3356" i="1"/>
  <c r="H3348" i="1"/>
  <c r="H3342" i="1"/>
  <c r="H3334" i="1"/>
  <c r="H3326" i="1"/>
  <c r="H3320" i="1"/>
  <c r="H3312" i="1"/>
  <c r="H3298" i="1"/>
  <c r="H3294" i="1"/>
  <c r="H3290" i="1"/>
  <c r="H3286" i="1"/>
  <c r="H3264" i="1"/>
  <c r="H3260" i="1"/>
  <c r="H3256" i="1"/>
  <c r="H3252" i="1"/>
  <c r="H3248" i="1"/>
  <c r="H3222" i="1"/>
  <c r="H3218" i="1"/>
  <c r="H3214" i="1"/>
  <c r="H3210" i="1"/>
  <c r="H3206" i="1"/>
  <c r="H3184" i="1"/>
  <c r="H3180" i="1"/>
  <c r="H3176" i="1"/>
  <c r="H3172" i="1"/>
  <c r="H3168" i="1"/>
  <c r="H3162" i="1"/>
  <c r="H3158" i="1"/>
  <c r="H3154" i="1"/>
  <c r="H3150" i="1"/>
  <c r="H3138" i="1"/>
  <c r="H3137" i="1"/>
  <c r="H3130" i="1"/>
  <c r="H3129" i="1"/>
  <c r="H3124" i="1"/>
  <c r="H3123" i="1"/>
  <c r="H4062" i="1"/>
  <c r="H3854" i="1"/>
  <c r="H3804" i="1"/>
  <c r="H3577" i="1"/>
  <c r="H3572" i="1"/>
  <c r="H3558" i="1"/>
  <c r="H3550" i="1"/>
  <c r="H3544" i="1"/>
  <c r="H3536" i="1"/>
  <c r="H3528" i="1"/>
  <c r="H3522" i="1"/>
  <c r="H3514" i="1"/>
  <c r="H3506" i="1"/>
  <c r="H3500" i="1"/>
  <c r="H3492" i="1"/>
  <c r="H3478" i="1"/>
  <c r="H3470" i="1"/>
  <c r="H3464" i="1"/>
  <c r="H3456" i="1"/>
  <c r="H3448" i="1"/>
  <c r="H3442" i="1"/>
  <c r="H3434" i="1"/>
  <c r="H3426" i="1"/>
  <c r="H3420" i="1"/>
  <c r="H3412" i="1"/>
  <c r="H3398" i="1"/>
  <c r="H3390" i="1"/>
  <c r="H3384" i="1"/>
  <c r="H3376" i="1"/>
  <c r="H3368" i="1"/>
  <c r="H3362" i="1"/>
  <c r="H3354" i="1"/>
  <c r="H3346" i="1"/>
  <c r="H3340" i="1"/>
  <c r="H3332" i="1"/>
  <c r="H3318" i="1"/>
  <c r="H3310" i="1"/>
  <c r="H3304" i="1"/>
  <c r="H3282" i="1"/>
  <c r="H3278" i="1"/>
  <c r="H3274" i="1"/>
  <c r="H3270" i="1"/>
  <c r="H3266" i="1"/>
  <c r="H3244" i="1"/>
  <c r="H3240" i="1"/>
  <c r="H3236" i="1"/>
  <c r="H3232" i="1"/>
  <c r="H3228" i="1"/>
  <c r="H3202" i="1"/>
  <c r="H3198" i="1"/>
  <c r="H3194" i="1"/>
  <c r="H3190" i="1"/>
  <c r="H3186" i="1"/>
  <c r="H3179" i="1"/>
  <c r="H3175" i="1"/>
  <c r="H3171" i="1"/>
  <c r="H3167" i="1"/>
  <c r="H3161" i="1"/>
  <c r="H3157" i="1"/>
  <c r="H3153" i="1"/>
  <c r="H3149" i="1"/>
  <c r="H3146" i="1"/>
  <c r="H3145" i="1"/>
  <c r="H3140" i="1"/>
  <c r="H3139" i="1"/>
  <c r="H3132" i="1"/>
  <c r="H3131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3548" i="1"/>
  <c r="H3542" i="1"/>
  <c r="H3498" i="1"/>
  <c r="H3454" i="1"/>
  <c r="H3410" i="1"/>
  <c r="H3404" i="1"/>
  <c r="H3366" i="1"/>
  <c r="H3360" i="1"/>
  <c r="H3316" i="1"/>
  <c r="H3292" i="1"/>
  <c r="H3126" i="1"/>
  <c r="H2583" i="1"/>
  <c r="H2581" i="1"/>
  <c r="H2579" i="1"/>
  <c r="H2577" i="1"/>
  <c r="H2575" i="1"/>
  <c r="H2573" i="1"/>
  <c r="H2571" i="1"/>
  <c r="H2569" i="1"/>
  <c r="H2567" i="1"/>
  <c r="H2565" i="1"/>
  <c r="H3534" i="1"/>
  <c r="H3490" i="1"/>
  <c r="H3484" i="1"/>
  <c r="H3446" i="1"/>
  <c r="H3440" i="1"/>
  <c r="H3396" i="1"/>
  <c r="H3352" i="1"/>
  <c r="H3308" i="1"/>
  <c r="H3302" i="1"/>
  <c r="H3262" i="1"/>
  <c r="H3254" i="1"/>
  <c r="H3246" i="1"/>
  <c r="H3220" i="1"/>
  <c r="H3212" i="1"/>
  <c r="H3147" i="1"/>
  <c r="H3141" i="1"/>
  <c r="H2603" i="1"/>
  <c r="H2601" i="1"/>
  <c r="H2599" i="1"/>
  <c r="H2597" i="1"/>
  <c r="H2595" i="1"/>
  <c r="H2593" i="1"/>
  <c r="H2591" i="1"/>
  <c r="H2589" i="1"/>
  <c r="H2587" i="1"/>
  <c r="H258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3930" i="1"/>
  <c r="H3570" i="1"/>
  <c r="H3564" i="1"/>
  <c r="H3526" i="1"/>
  <c r="H3520" i="1"/>
  <c r="H3476" i="1"/>
  <c r="H3432" i="1"/>
  <c r="H3388" i="1"/>
  <c r="H3382" i="1"/>
  <c r="H3338" i="1"/>
  <c r="H3296" i="1"/>
  <c r="H3288" i="1"/>
  <c r="H3182" i="1"/>
  <c r="H3178" i="1"/>
  <c r="H3174" i="1"/>
  <c r="H3170" i="1"/>
  <c r="H3166" i="1"/>
  <c r="H3164" i="1"/>
  <c r="H3160" i="1"/>
  <c r="H3156" i="1"/>
  <c r="H3152" i="1"/>
  <c r="H3148" i="1"/>
  <c r="H3142" i="1"/>
  <c r="H3133" i="1"/>
  <c r="H2623" i="1"/>
  <c r="H2621" i="1"/>
  <c r="H2619" i="1"/>
  <c r="H2617" i="1"/>
  <c r="H2615" i="1"/>
  <c r="H2613" i="1"/>
  <c r="H2611" i="1"/>
  <c r="H2609" i="1"/>
  <c r="H2607" i="1"/>
  <c r="H2605" i="1"/>
  <c r="H3374" i="1"/>
  <c r="H3324" i="1"/>
  <c r="H3250" i="1"/>
  <c r="H3224" i="1"/>
  <c r="H3208" i="1"/>
  <c r="H3134" i="1"/>
  <c r="H3125" i="1"/>
  <c r="H2633" i="1"/>
  <c r="H2629" i="1"/>
  <c r="H2625" i="1"/>
  <c r="H2562" i="1"/>
  <c r="H2558" i="1"/>
  <c r="H2554" i="1"/>
  <c r="H2550" i="1"/>
  <c r="H2546" i="1"/>
  <c r="H2524" i="1"/>
  <c r="H2520" i="1"/>
  <c r="H2516" i="1"/>
  <c r="H2512" i="1"/>
  <c r="H2508" i="1"/>
  <c r="H2482" i="1"/>
  <c r="H2478" i="1"/>
  <c r="H2474" i="1"/>
  <c r="H2470" i="1"/>
  <c r="H2466" i="1"/>
  <c r="H2444" i="1"/>
  <c r="H2440" i="1"/>
  <c r="H2436" i="1"/>
  <c r="H2432" i="1"/>
  <c r="H2428" i="1"/>
  <c r="H2402" i="1"/>
  <c r="H2398" i="1"/>
  <c r="H2394" i="1"/>
  <c r="H2390" i="1"/>
  <c r="H2386" i="1"/>
  <c r="H2364" i="1"/>
  <c r="H2360" i="1"/>
  <c r="H2356" i="1"/>
  <c r="H2352" i="1"/>
  <c r="H2348" i="1"/>
  <c r="H2322" i="1"/>
  <c r="H2318" i="1"/>
  <c r="H2314" i="1"/>
  <c r="H2310" i="1"/>
  <c r="H2306" i="1"/>
  <c r="H2284" i="1"/>
  <c r="H2280" i="1"/>
  <c r="H2276" i="1"/>
  <c r="H2272" i="1"/>
  <c r="H2268" i="1"/>
  <c r="H2242" i="1"/>
  <c r="H2238" i="1"/>
  <c r="H3468" i="1"/>
  <c r="H3418" i="1"/>
  <c r="H2542" i="1"/>
  <c r="H2538" i="1"/>
  <c r="H2534" i="1"/>
  <c r="H3512" i="1"/>
  <c r="H3462" i="1"/>
  <c r="H3258" i="1"/>
  <c r="H3216" i="1"/>
  <c r="H2635" i="1"/>
  <c r="H2631" i="1"/>
  <c r="H2627" i="1"/>
  <c r="H2560" i="1"/>
  <c r="H2556" i="1"/>
  <c r="H2552" i="1"/>
  <c r="H2548" i="1"/>
  <c r="H2522" i="1"/>
  <c r="H2518" i="1"/>
  <c r="H2514" i="1"/>
  <c r="H2510" i="1"/>
  <c r="H2506" i="1"/>
  <c r="H2484" i="1"/>
  <c r="H2480" i="1"/>
  <c r="H2476" i="1"/>
  <c r="H2472" i="1"/>
  <c r="H2468" i="1"/>
  <c r="H2442" i="1"/>
  <c r="H2438" i="1"/>
  <c r="H2434" i="1"/>
  <c r="H2430" i="1"/>
  <c r="H2426" i="1"/>
  <c r="H2404" i="1"/>
  <c r="H2400" i="1"/>
  <c r="H2396" i="1"/>
  <c r="H2392" i="1"/>
  <c r="H2388" i="1"/>
  <c r="H2362" i="1"/>
  <c r="H2358" i="1"/>
  <c r="H2354" i="1"/>
  <c r="H2350" i="1"/>
  <c r="H2346" i="1"/>
  <c r="H2324" i="1"/>
  <c r="H2320" i="1"/>
  <c r="H2316" i="1"/>
  <c r="H2312" i="1"/>
  <c r="H2308" i="1"/>
  <c r="H2282" i="1"/>
  <c r="H2278" i="1"/>
  <c r="H2274" i="1"/>
  <c r="H2270" i="1"/>
  <c r="H2266" i="1"/>
  <c r="H2244" i="1"/>
  <c r="H2240" i="1"/>
  <c r="H2236" i="1"/>
  <c r="H2232" i="1"/>
  <c r="H2228" i="1"/>
  <c r="H2202" i="1"/>
  <c r="H2198" i="1"/>
  <c r="H2194" i="1"/>
  <c r="H2190" i="1"/>
  <c r="H2186" i="1"/>
  <c r="H2164" i="1"/>
  <c r="H2160" i="1"/>
  <c r="H2156" i="1"/>
  <c r="H2152" i="1"/>
  <c r="H2148" i="1"/>
  <c r="H2122" i="1"/>
  <c r="H2118" i="1"/>
  <c r="H2114" i="1"/>
  <c r="H2110" i="1"/>
  <c r="H2106" i="1"/>
  <c r="H2084" i="1"/>
  <c r="H2080" i="1"/>
  <c r="H2076" i="1"/>
  <c r="H2072" i="1"/>
  <c r="H2068" i="1"/>
  <c r="H2042" i="1"/>
  <c r="H2038" i="1"/>
  <c r="H2034" i="1"/>
  <c r="H2030" i="1"/>
  <c r="H2026" i="1"/>
  <c r="H2004" i="1"/>
  <c r="H2000" i="1"/>
  <c r="H1996" i="1"/>
  <c r="H1992" i="1"/>
  <c r="H1988" i="1"/>
  <c r="H3556" i="1"/>
  <c r="H3330" i="1"/>
  <c r="H2544" i="1"/>
  <c r="H2540" i="1"/>
  <c r="H2536" i="1"/>
  <c r="H2532" i="1"/>
  <c r="H2528" i="1"/>
  <c r="H2502" i="1"/>
  <c r="H2498" i="1"/>
  <c r="H2494" i="1"/>
  <c r="H2490" i="1"/>
  <c r="H2486" i="1"/>
  <c r="H2530" i="1"/>
  <c r="H2504" i="1"/>
  <c r="H2496" i="1"/>
  <c r="H2488" i="1"/>
  <c r="H2384" i="1"/>
  <c r="H2382" i="1"/>
  <c r="H2380" i="1"/>
  <c r="H2378" i="1"/>
  <c r="H2376" i="1"/>
  <c r="H2374" i="1"/>
  <c r="H2372" i="1"/>
  <c r="H2370" i="1"/>
  <c r="H2368" i="1"/>
  <c r="H2366" i="1"/>
  <c r="H2234" i="1"/>
  <c r="H2226" i="1"/>
  <c r="H2220" i="1"/>
  <c r="H2212" i="1"/>
  <c r="H2184" i="1"/>
  <c r="H2176" i="1"/>
  <c r="H2168" i="1"/>
  <c r="H2138" i="1"/>
  <c r="H2130" i="1"/>
  <c r="H2124" i="1"/>
  <c r="H2116" i="1"/>
  <c r="H2108" i="1"/>
  <c r="H2102" i="1"/>
  <c r="H2094" i="1"/>
  <c r="H2086" i="1"/>
  <c r="H2078" i="1"/>
  <c r="H2070" i="1"/>
  <c r="H2064" i="1"/>
  <c r="H2056" i="1"/>
  <c r="H2048" i="1"/>
  <c r="H2020" i="1"/>
  <c r="H2012" i="1"/>
  <c r="H1982" i="1"/>
  <c r="H1974" i="1"/>
  <c r="H1966" i="1"/>
  <c r="H1944" i="1"/>
  <c r="H1940" i="1"/>
  <c r="H1936" i="1"/>
  <c r="H1932" i="1"/>
  <c r="H1928" i="1"/>
  <c r="H1902" i="1"/>
  <c r="H1898" i="1"/>
  <c r="H1894" i="1"/>
  <c r="H1890" i="1"/>
  <c r="H1886" i="1"/>
  <c r="H2344" i="1"/>
  <c r="H2342" i="1"/>
  <c r="H2340" i="1"/>
  <c r="H2338" i="1"/>
  <c r="H2336" i="1"/>
  <c r="H2334" i="1"/>
  <c r="H2332" i="1"/>
  <c r="H2330" i="1"/>
  <c r="H2328" i="1"/>
  <c r="H2326" i="1"/>
  <c r="H2218" i="1"/>
  <c r="H2210" i="1"/>
  <c r="H2204" i="1"/>
  <c r="H2196" i="1"/>
  <c r="H2188" i="1"/>
  <c r="H2182" i="1"/>
  <c r="H2174" i="1"/>
  <c r="H2166" i="1"/>
  <c r="H2158" i="1"/>
  <c r="H2150" i="1"/>
  <c r="H2144" i="1"/>
  <c r="H2136" i="1"/>
  <c r="H2128" i="1"/>
  <c r="H2100" i="1"/>
  <c r="H2092" i="1"/>
  <c r="H2062" i="1"/>
  <c r="H2054" i="1"/>
  <c r="H2046" i="1"/>
  <c r="H2040" i="1"/>
  <c r="H2032" i="1"/>
  <c r="H2018" i="1"/>
  <c r="H2010" i="1"/>
  <c r="H2002" i="1"/>
  <c r="H1994" i="1"/>
  <c r="H1986" i="1"/>
  <c r="H1980" i="1"/>
  <c r="H1972" i="1"/>
  <c r="H1962" i="1"/>
  <c r="H1958" i="1"/>
  <c r="H1954" i="1"/>
  <c r="H1950" i="1"/>
  <c r="H1946" i="1"/>
  <c r="H1924" i="1"/>
  <c r="H1920" i="1"/>
  <c r="H1916" i="1"/>
  <c r="H1912" i="1"/>
  <c r="H1908" i="1"/>
  <c r="H1882" i="1"/>
  <c r="H1878" i="1"/>
  <c r="H1874" i="1"/>
  <c r="H2526" i="1"/>
  <c r="H2500" i="1"/>
  <c r="H2492" i="1"/>
  <c r="H2464" i="1"/>
  <c r="H2462" i="1"/>
  <c r="H2460" i="1"/>
  <c r="H2458" i="1"/>
  <c r="H2456" i="1"/>
  <c r="H2454" i="1"/>
  <c r="H2452" i="1"/>
  <c r="H2450" i="1"/>
  <c r="H2448" i="1"/>
  <c r="H2446" i="1"/>
  <c r="H2304" i="1"/>
  <c r="H2302" i="1"/>
  <c r="H2300" i="1"/>
  <c r="H2298" i="1"/>
  <c r="H2296" i="1"/>
  <c r="H2294" i="1"/>
  <c r="H2292" i="1"/>
  <c r="H2290" i="1"/>
  <c r="H2288" i="1"/>
  <c r="H2286" i="1"/>
  <c r="H2230" i="1"/>
  <c r="H2224" i="1"/>
  <c r="H2216" i="1"/>
  <c r="H2208" i="1"/>
  <c r="H2180" i="1"/>
  <c r="H2172" i="1"/>
  <c r="H2142" i="1"/>
  <c r="H2134" i="1"/>
  <c r="H2126" i="1"/>
  <c r="H2120" i="1"/>
  <c r="H2112" i="1"/>
  <c r="H2098" i="1"/>
  <c r="H2090" i="1"/>
  <c r="H2082" i="1"/>
  <c r="H2074" i="1"/>
  <c r="H2066" i="1"/>
  <c r="H2060" i="1"/>
  <c r="H2052" i="1"/>
  <c r="H2024" i="1"/>
  <c r="H2016" i="1"/>
  <c r="H2008" i="1"/>
  <c r="H1978" i="1"/>
  <c r="H1970" i="1"/>
  <c r="H1942" i="1"/>
  <c r="H1938" i="1"/>
  <c r="H1934" i="1"/>
  <c r="H1930" i="1"/>
  <c r="H1926" i="1"/>
  <c r="H1904" i="1"/>
  <c r="H1900" i="1"/>
  <c r="H1896" i="1"/>
  <c r="H1892" i="1"/>
  <c r="H1888" i="1"/>
  <c r="H1862" i="1"/>
  <c r="H1858" i="1"/>
  <c r="H1854" i="1"/>
  <c r="H1850" i="1"/>
  <c r="H1846" i="1"/>
  <c r="H1824" i="1"/>
  <c r="H1820" i="1"/>
  <c r="H1816" i="1"/>
  <c r="H1812" i="1"/>
  <c r="H1808" i="1"/>
  <c r="H1782" i="1"/>
  <c r="H1778" i="1"/>
  <c r="H1774" i="1"/>
  <c r="H1770" i="1"/>
  <c r="H1766" i="1"/>
  <c r="H2424" i="1"/>
  <c r="H2422" i="1"/>
  <c r="H2420" i="1"/>
  <c r="H2418" i="1"/>
  <c r="H2416" i="1"/>
  <c r="H2414" i="1"/>
  <c r="H2412" i="1"/>
  <c r="H2410" i="1"/>
  <c r="H2408" i="1"/>
  <c r="H2406" i="1"/>
  <c r="H2264" i="1"/>
  <c r="H2262" i="1"/>
  <c r="H2260" i="1"/>
  <c r="H2258" i="1"/>
  <c r="H2256" i="1"/>
  <c r="H2254" i="1"/>
  <c r="H2252" i="1"/>
  <c r="H2250" i="1"/>
  <c r="H2248" i="1"/>
  <c r="H2246" i="1"/>
  <c r="H2222" i="1"/>
  <c r="H2214" i="1"/>
  <c r="H2206" i="1"/>
  <c r="H2200" i="1"/>
  <c r="H2192" i="1"/>
  <c r="H2178" i="1"/>
  <c r="H2170" i="1"/>
  <c r="H2162" i="1"/>
  <c r="H2154" i="1"/>
  <c r="H2146" i="1"/>
  <c r="H2140" i="1"/>
  <c r="H2132" i="1"/>
  <c r="H2104" i="1"/>
  <c r="H2096" i="1"/>
  <c r="H2088" i="1"/>
  <c r="H2058" i="1"/>
  <c r="H2050" i="1"/>
  <c r="H2044" i="1"/>
  <c r="H2036" i="1"/>
  <c r="H2028" i="1"/>
  <c r="H2022" i="1"/>
  <c r="H2014" i="1"/>
  <c r="H2006" i="1"/>
  <c r="H1998" i="1"/>
  <c r="H1990" i="1"/>
  <c r="H1984" i="1"/>
  <c r="H1976" i="1"/>
  <c r="H1968" i="1"/>
  <c r="H1964" i="1"/>
  <c r="H1960" i="1"/>
  <c r="H1956" i="1"/>
  <c r="H1952" i="1"/>
  <c r="H1948" i="1"/>
  <c r="H1922" i="1"/>
  <c r="H1918" i="1"/>
  <c r="H1914" i="1"/>
  <c r="H1910" i="1"/>
  <c r="H1906" i="1"/>
  <c r="H1884" i="1"/>
  <c r="H1880" i="1"/>
  <c r="H1876" i="1"/>
  <c r="H1872" i="1"/>
  <c r="H1868" i="1"/>
  <c r="H1842" i="1"/>
  <c r="H1838" i="1"/>
  <c r="H1834" i="1"/>
  <c r="H1830" i="1"/>
  <c r="H1826" i="1"/>
  <c r="H1804" i="1"/>
  <c r="H1800" i="1"/>
  <c r="H1796" i="1"/>
  <c r="H1792" i="1"/>
  <c r="H1788" i="1"/>
  <c r="H1761" i="1"/>
  <c r="H1757" i="1"/>
  <c r="H1753" i="1"/>
  <c r="H1749" i="1"/>
  <c r="H1745" i="1"/>
  <c r="H1744" i="1"/>
  <c r="H1743" i="1"/>
  <c r="H1736" i="1"/>
  <c r="H1735" i="1"/>
  <c r="H1728" i="1"/>
  <c r="H1727" i="1"/>
  <c r="H1722" i="1"/>
  <c r="H1721" i="1"/>
  <c r="H1714" i="1"/>
  <c r="H1784" i="1"/>
  <c r="H1780" i="1"/>
  <c r="H1776" i="1"/>
  <c r="H1772" i="1"/>
  <c r="H1768" i="1"/>
  <c r="H1763" i="1"/>
  <c r="H1762" i="1"/>
  <c r="H1759" i="1"/>
  <c r="H1758" i="1"/>
  <c r="H1755" i="1"/>
  <c r="H1754" i="1"/>
  <c r="H1751" i="1"/>
  <c r="H1750" i="1"/>
  <c r="H1747" i="1"/>
  <c r="H1746" i="1"/>
  <c r="H1739" i="1"/>
  <c r="H1733" i="1"/>
  <c r="H1730" i="1"/>
  <c r="H1726" i="1"/>
  <c r="H1723" i="1"/>
  <c r="H1717" i="1"/>
  <c r="H1708" i="1"/>
  <c r="H1707" i="1"/>
  <c r="H1870" i="1"/>
  <c r="H1866" i="1"/>
  <c r="H1764" i="1"/>
  <c r="H1741" i="1"/>
  <c r="H1738" i="1"/>
  <c r="H1734" i="1"/>
  <c r="H1732" i="1"/>
  <c r="H1719" i="1"/>
  <c r="H1716" i="1"/>
  <c r="H1710" i="1"/>
  <c r="H1709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1566" i="1"/>
  <c r="H1564" i="1"/>
  <c r="H1562" i="1"/>
  <c r="H1560" i="1"/>
  <c r="H1558" i="1"/>
  <c r="H1556" i="1"/>
  <c r="H1554" i="1"/>
  <c r="H1552" i="1"/>
  <c r="H1550" i="1"/>
  <c r="H1548" i="1"/>
  <c r="H1546" i="1"/>
  <c r="H1544" i="1"/>
  <c r="H1542" i="1"/>
  <c r="H1540" i="1"/>
  <c r="H1538" i="1"/>
  <c r="H1536" i="1"/>
  <c r="H1534" i="1"/>
  <c r="H1532" i="1"/>
  <c r="H1530" i="1"/>
  <c r="H1528" i="1"/>
  <c r="H1526" i="1"/>
  <c r="H1524" i="1"/>
  <c r="H1522" i="1"/>
  <c r="H1520" i="1"/>
  <c r="H1518" i="1"/>
  <c r="H1516" i="1"/>
  <c r="H1514" i="1"/>
  <c r="H1512" i="1"/>
  <c r="H1510" i="1"/>
  <c r="H1508" i="1"/>
  <c r="H1506" i="1"/>
  <c r="H1504" i="1"/>
  <c r="H1502" i="1"/>
  <c r="H1500" i="1"/>
  <c r="H1498" i="1"/>
  <c r="H1496" i="1"/>
  <c r="H1494" i="1"/>
  <c r="H1492" i="1"/>
  <c r="H1490" i="1"/>
  <c r="H1488" i="1"/>
  <c r="H1486" i="1"/>
  <c r="H1484" i="1"/>
  <c r="H1482" i="1"/>
  <c r="H1480" i="1"/>
  <c r="H1478" i="1"/>
  <c r="H1476" i="1"/>
  <c r="H1474" i="1"/>
  <c r="H1472" i="1"/>
  <c r="H1470" i="1"/>
  <c r="H1468" i="1"/>
  <c r="H1466" i="1"/>
  <c r="H1464" i="1"/>
  <c r="H1462" i="1"/>
  <c r="H1460" i="1"/>
  <c r="H1458" i="1"/>
  <c r="H1456" i="1"/>
  <c r="H1454" i="1"/>
  <c r="H1452" i="1"/>
  <c r="H1450" i="1"/>
  <c r="H1448" i="1"/>
  <c r="H1446" i="1"/>
  <c r="H1444" i="1"/>
  <c r="H1442" i="1"/>
  <c r="H1440" i="1"/>
  <c r="H1438" i="1"/>
  <c r="H1436" i="1"/>
  <c r="H1434" i="1"/>
  <c r="H1432" i="1"/>
  <c r="H1430" i="1"/>
  <c r="H1428" i="1"/>
  <c r="H1864" i="1"/>
  <c r="H1860" i="1"/>
  <c r="H1856" i="1"/>
  <c r="H1852" i="1"/>
  <c r="H1848" i="1"/>
  <c r="H1742" i="1"/>
  <c r="H1740" i="1"/>
  <c r="H1729" i="1"/>
  <c r="H1724" i="1"/>
  <c r="H1720" i="1"/>
  <c r="H1718" i="1"/>
  <c r="H1712" i="1"/>
  <c r="H1711" i="1"/>
  <c r="H1844" i="1"/>
  <c r="H1840" i="1"/>
  <c r="H1836" i="1"/>
  <c r="H1832" i="1"/>
  <c r="H1828" i="1"/>
  <c r="H1822" i="1"/>
  <c r="H1818" i="1"/>
  <c r="H1814" i="1"/>
  <c r="H1810" i="1"/>
  <c r="H1806" i="1"/>
  <c r="H1802" i="1"/>
  <c r="H1798" i="1"/>
  <c r="H1794" i="1"/>
  <c r="H1790" i="1"/>
  <c r="H1786" i="1"/>
  <c r="H1760" i="1"/>
  <c r="H1756" i="1"/>
  <c r="H1752" i="1"/>
  <c r="H1748" i="1"/>
  <c r="H1737" i="1"/>
  <c r="H1731" i="1"/>
  <c r="H1725" i="1"/>
  <c r="H1715" i="1"/>
  <c r="H1713" i="1"/>
  <c r="H1706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1" i="1"/>
  <c r="H1417" i="1"/>
  <c r="H1413" i="1"/>
  <c r="H1409" i="1"/>
  <c r="H1405" i="1"/>
  <c r="H1403" i="1"/>
  <c r="H1399" i="1"/>
  <c r="H1395" i="1"/>
  <c r="H1391" i="1"/>
  <c r="H1387" i="1"/>
  <c r="H1383" i="1"/>
  <c r="H1382" i="1"/>
  <c r="H1375" i="1"/>
  <c r="H1374" i="1"/>
  <c r="H1367" i="1"/>
  <c r="H1366" i="1"/>
  <c r="H1361" i="1"/>
  <c r="H1360" i="1"/>
  <c r="H1353" i="1"/>
  <c r="H1352" i="1"/>
  <c r="H1345" i="1"/>
  <c r="H1339" i="1"/>
  <c r="H1338" i="1"/>
  <c r="H1331" i="1"/>
  <c r="H1330" i="1"/>
  <c r="H1324" i="1"/>
  <c r="H1426" i="1"/>
  <c r="H1424" i="1"/>
  <c r="H1420" i="1"/>
  <c r="H1416" i="1"/>
  <c r="H1412" i="1"/>
  <c r="H1408" i="1"/>
  <c r="H1402" i="1"/>
  <c r="H1398" i="1"/>
  <c r="H1394" i="1"/>
  <c r="H1390" i="1"/>
  <c r="H1386" i="1"/>
  <c r="H1384" i="1"/>
  <c r="H1377" i="1"/>
  <c r="H1376" i="1"/>
  <c r="H1369" i="1"/>
  <c r="H1368" i="1"/>
  <c r="H1363" i="1"/>
  <c r="H1362" i="1"/>
  <c r="H1355" i="1"/>
  <c r="H1354" i="1"/>
  <c r="H1347" i="1"/>
  <c r="H1346" i="1"/>
  <c r="H1341" i="1"/>
  <c r="H1340" i="1"/>
  <c r="H1333" i="1"/>
  <c r="H1332" i="1"/>
  <c r="H1325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H968" i="1"/>
  <c r="H966" i="1"/>
  <c r="H964" i="1"/>
  <c r="H962" i="1"/>
  <c r="H960" i="1"/>
  <c r="H958" i="1"/>
  <c r="H956" i="1"/>
  <c r="H954" i="1"/>
  <c r="H952" i="1"/>
  <c r="H950" i="1"/>
  <c r="H948" i="1"/>
  <c r="H946" i="1"/>
  <c r="H944" i="1"/>
  <c r="H942" i="1"/>
  <c r="H940" i="1"/>
  <c r="H938" i="1"/>
  <c r="H936" i="1"/>
  <c r="H934" i="1"/>
  <c r="H932" i="1"/>
  <c r="H930" i="1"/>
  <c r="H928" i="1"/>
  <c r="H926" i="1"/>
  <c r="H924" i="1"/>
  <c r="H922" i="1"/>
  <c r="H920" i="1"/>
  <c r="H918" i="1"/>
  <c r="H916" i="1"/>
  <c r="H914" i="1"/>
  <c r="H912" i="1"/>
  <c r="H910" i="1"/>
  <c r="H908" i="1"/>
  <c r="H906" i="1"/>
  <c r="H904" i="1"/>
  <c r="H902" i="1"/>
  <c r="H900" i="1"/>
  <c r="H898" i="1"/>
  <c r="H896" i="1"/>
  <c r="H894" i="1"/>
  <c r="H892" i="1"/>
  <c r="H890" i="1"/>
  <c r="H888" i="1"/>
  <c r="H886" i="1"/>
  <c r="H884" i="1"/>
  <c r="H882" i="1"/>
  <c r="H880" i="1"/>
  <c r="H878" i="1"/>
  <c r="H876" i="1"/>
  <c r="H874" i="1"/>
  <c r="H872" i="1"/>
  <c r="H870" i="1"/>
  <c r="H868" i="1"/>
  <c r="H866" i="1"/>
  <c r="H864" i="1"/>
  <c r="H862" i="1"/>
  <c r="H860" i="1"/>
  <c r="H858" i="1"/>
  <c r="H856" i="1"/>
  <c r="H854" i="1"/>
  <c r="H852" i="1"/>
  <c r="H1425" i="1"/>
  <c r="H1423" i="1"/>
  <c r="H1419" i="1"/>
  <c r="H1415" i="1"/>
  <c r="H1411" i="1"/>
  <c r="H1407" i="1"/>
  <c r="H1401" i="1"/>
  <c r="H1397" i="1"/>
  <c r="H1393" i="1"/>
  <c r="H1389" i="1"/>
  <c r="H1385" i="1"/>
  <c r="H1379" i="1"/>
  <c r="H1378" i="1"/>
  <c r="H1371" i="1"/>
  <c r="H1370" i="1"/>
  <c r="H1364" i="1"/>
  <c r="H1357" i="1"/>
  <c r="H1356" i="1"/>
  <c r="H1349" i="1"/>
  <c r="H1348" i="1"/>
  <c r="H1343" i="1"/>
  <c r="H1342" i="1"/>
  <c r="H1335" i="1"/>
  <c r="H1334" i="1"/>
  <c r="H1327" i="1"/>
  <c r="H1326" i="1"/>
  <c r="H1321" i="1"/>
  <c r="H1320" i="1"/>
  <c r="H1422" i="1"/>
  <c r="H1418" i="1"/>
  <c r="H1414" i="1"/>
  <c r="H1410" i="1"/>
  <c r="H1406" i="1"/>
  <c r="H1404" i="1"/>
  <c r="H1400" i="1"/>
  <c r="H1396" i="1"/>
  <c r="H1392" i="1"/>
  <c r="H1388" i="1"/>
  <c r="H1381" i="1"/>
  <c r="H1380" i="1"/>
  <c r="H1373" i="1"/>
  <c r="H1372" i="1"/>
  <c r="H1365" i="1"/>
  <c r="H1359" i="1"/>
  <c r="H1358" i="1"/>
  <c r="H1351" i="1"/>
  <c r="H1350" i="1"/>
  <c r="H1344" i="1"/>
  <c r="H1337" i="1"/>
  <c r="H1336" i="1"/>
  <c r="H1329" i="1"/>
  <c r="H1328" i="1"/>
  <c r="H1323" i="1"/>
  <c r="H1322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H1279" i="1"/>
  <c r="H1277" i="1"/>
  <c r="H1275" i="1"/>
  <c r="H1273" i="1"/>
  <c r="H1271" i="1"/>
  <c r="H1269" i="1"/>
  <c r="H1267" i="1"/>
  <c r="H1265" i="1"/>
  <c r="H1263" i="1"/>
  <c r="H1261" i="1"/>
  <c r="H1259" i="1"/>
  <c r="H1257" i="1"/>
  <c r="H1255" i="1"/>
  <c r="H1253" i="1"/>
  <c r="H1251" i="1"/>
  <c r="H1249" i="1"/>
  <c r="H1247" i="1"/>
  <c r="H1245" i="1"/>
  <c r="H1243" i="1"/>
  <c r="H1241" i="1"/>
  <c r="H1239" i="1"/>
  <c r="H1237" i="1"/>
  <c r="H1235" i="1"/>
  <c r="H1233" i="1"/>
  <c r="H1231" i="1"/>
  <c r="H1229" i="1"/>
  <c r="H1227" i="1"/>
  <c r="H1225" i="1"/>
  <c r="H1223" i="1"/>
  <c r="H1221" i="1"/>
  <c r="H1219" i="1"/>
  <c r="H1217" i="1"/>
  <c r="H1215" i="1"/>
  <c r="H1213" i="1"/>
  <c r="H1211" i="1"/>
  <c r="H1209" i="1"/>
  <c r="H1207" i="1"/>
  <c r="H1205" i="1"/>
  <c r="H1203" i="1"/>
  <c r="H1201" i="1"/>
  <c r="H1199" i="1"/>
  <c r="H1197" i="1"/>
  <c r="H1195" i="1"/>
  <c r="H1193" i="1"/>
  <c r="H1191" i="1"/>
  <c r="H1189" i="1"/>
  <c r="H1187" i="1"/>
  <c r="H1185" i="1"/>
  <c r="H1183" i="1"/>
  <c r="H1181" i="1"/>
  <c r="H1179" i="1"/>
  <c r="H1177" i="1"/>
  <c r="H1175" i="1"/>
  <c r="H1173" i="1"/>
  <c r="H1171" i="1"/>
  <c r="H1169" i="1"/>
  <c r="H1167" i="1"/>
  <c r="H1165" i="1"/>
  <c r="H1163" i="1"/>
  <c r="H1161" i="1"/>
  <c r="H1159" i="1"/>
  <c r="H1157" i="1"/>
  <c r="H1155" i="1"/>
  <c r="H1153" i="1"/>
  <c r="H1151" i="1"/>
  <c r="H1149" i="1"/>
  <c r="H1147" i="1"/>
  <c r="H1145" i="1"/>
  <c r="H1143" i="1"/>
  <c r="H1141" i="1"/>
  <c r="H1139" i="1"/>
  <c r="H1137" i="1"/>
  <c r="H1135" i="1"/>
  <c r="H1133" i="1"/>
  <c r="H1131" i="1"/>
  <c r="H1129" i="1"/>
  <c r="H1127" i="1"/>
  <c r="H1125" i="1"/>
  <c r="H1123" i="1"/>
  <c r="H1121" i="1"/>
  <c r="H1119" i="1"/>
  <c r="H1117" i="1"/>
  <c r="H1115" i="1"/>
  <c r="H1113" i="1"/>
  <c r="H1111" i="1"/>
  <c r="H1109" i="1"/>
  <c r="H1107" i="1"/>
  <c r="H1105" i="1"/>
  <c r="H1103" i="1"/>
  <c r="H1101" i="1"/>
  <c r="H1099" i="1"/>
  <c r="H1097" i="1"/>
  <c r="H1095" i="1"/>
  <c r="H1093" i="1"/>
  <c r="H1091" i="1"/>
  <c r="H1089" i="1"/>
  <c r="H1087" i="1"/>
  <c r="H1085" i="1"/>
  <c r="H1083" i="1"/>
  <c r="H1081" i="1"/>
  <c r="H1079" i="1"/>
  <c r="H1077" i="1"/>
  <c r="H1075" i="1"/>
  <c r="H1073" i="1"/>
  <c r="H1071" i="1"/>
  <c r="H1069" i="1"/>
  <c r="H1067" i="1"/>
  <c r="H1065" i="1"/>
  <c r="H1063" i="1"/>
  <c r="H1061" i="1"/>
  <c r="H1059" i="1"/>
  <c r="H1057" i="1"/>
  <c r="H1055" i="1"/>
  <c r="H1053" i="1"/>
  <c r="H1051" i="1"/>
  <c r="H1049" i="1"/>
  <c r="H1047" i="1"/>
  <c r="H1045" i="1"/>
  <c r="H1043" i="1"/>
  <c r="H1041" i="1"/>
  <c r="H1039" i="1"/>
  <c r="H1037" i="1"/>
  <c r="H1035" i="1"/>
  <c r="H1033" i="1"/>
  <c r="H1031" i="1"/>
  <c r="H1029" i="1"/>
  <c r="H1027" i="1"/>
  <c r="H1025" i="1"/>
  <c r="H1023" i="1"/>
  <c r="H1021" i="1"/>
  <c r="H1019" i="1"/>
  <c r="H1017" i="1"/>
  <c r="H1015" i="1"/>
  <c r="H1013" i="1"/>
  <c r="H1011" i="1"/>
  <c r="H1009" i="1"/>
  <c r="H1007" i="1"/>
  <c r="H1005" i="1"/>
  <c r="H1003" i="1"/>
  <c r="H1001" i="1"/>
  <c r="H999" i="1"/>
  <c r="H997" i="1"/>
  <c r="H995" i="1"/>
  <c r="H993" i="1"/>
  <c r="H991" i="1"/>
  <c r="H989" i="1"/>
  <c r="H987" i="1"/>
  <c r="H985" i="1"/>
  <c r="H983" i="1"/>
  <c r="H981" i="1"/>
  <c r="H979" i="1"/>
  <c r="H977" i="1"/>
  <c r="H975" i="1"/>
  <c r="H973" i="1"/>
  <c r="H971" i="1"/>
  <c r="H969" i="1"/>
  <c r="H967" i="1"/>
  <c r="H965" i="1"/>
  <c r="H963" i="1"/>
  <c r="H961" i="1"/>
  <c r="H959" i="1"/>
  <c r="H957" i="1"/>
  <c r="H955" i="1"/>
  <c r="H953" i="1"/>
  <c r="H951" i="1"/>
  <c r="H949" i="1"/>
  <c r="H947" i="1"/>
  <c r="H945" i="1"/>
  <c r="H943" i="1"/>
  <c r="H941" i="1"/>
  <c r="H939" i="1"/>
  <c r="H937" i="1"/>
  <c r="H935" i="1"/>
  <c r="H933" i="1"/>
  <c r="H931" i="1"/>
  <c r="H929" i="1"/>
  <c r="H927" i="1"/>
  <c r="H925" i="1"/>
  <c r="H923" i="1"/>
  <c r="H921" i="1"/>
  <c r="H919" i="1"/>
  <c r="H917" i="1"/>
  <c r="H915" i="1"/>
  <c r="H913" i="1"/>
  <c r="H911" i="1"/>
  <c r="H909" i="1"/>
  <c r="H907" i="1"/>
  <c r="H905" i="1"/>
  <c r="H903" i="1"/>
  <c r="H901" i="1"/>
  <c r="H899" i="1"/>
  <c r="H897" i="1"/>
  <c r="H895" i="1"/>
  <c r="H893" i="1"/>
  <c r="H891" i="1"/>
  <c r="H889" i="1"/>
  <c r="H887" i="1"/>
  <c r="H885" i="1"/>
  <c r="H883" i="1"/>
  <c r="H881" i="1"/>
  <c r="H879" i="1"/>
  <c r="H877" i="1"/>
  <c r="H875" i="1"/>
  <c r="H873" i="1"/>
  <c r="H871" i="1"/>
  <c r="H869" i="1"/>
  <c r="H867" i="1"/>
  <c r="H865" i="1"/>
  <c r="H863" i="1"/>
  <c r="H861" i="1"/>
  <c r="H859" i="1"/>
  <c r="H857" i="1"/>
  <c r="H855" i="1"/>
  <c r="I5" i="1"/>
  <c r="H6" i="1"/>
  <c r="H7" i="1"/>
  <c r="H8" i="1"/>
  <c r="H9" i="1"/>
  <c r="H10" i="1"/>
  <c r="H11" i="1"/>
  <c r="H12" i="1"/>
  <c r="H13" i="1"/>
  <c r="H15" i="1"/>
  <c r="H17" i="1"/>
  <c r="H19" i="1"/>
  <c r="H21" i="1"/>
  <c r="H23" i="1"/>
  <c r="H24" i="1"/>
  <c r="H25" i="1"/>
  <c r="H26" i="1"/>
  <c r="H27" i="1"/>
  <c r="H28" i="1"/>
  <c r="H30" i="1"/>
  <c r="H32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6" i="1"/>
  <c r="H58" i="1"/>
  <c r="H60" i="1"/>
  <c r="H62" i="1"/>
  <c r="H64" i="1"/>
  <c r="H66" i="1"/>
  <c r="H68" i="1"/>
  <c r="H70" i="1"/>
  <c r="H72" i="1"/>
  <c r="H74" i="1"/>
  <c r="H76" i="1"/>
  <c r="H78" i="1"/>
  <c r="H80" i="1"/>
  <c r="H82" i="1"/>
  <c r="H84" i="1"/>
  <c r="H86" i="1"/>
  <c r="H88" i="1"/>
  <c r="H90" i="1"/>
  <c r="H92" i="1"/>
  <c r="H94" i="1"/>
  <c r="H96" i="1"/>
  <c r="H98" i="1"/>
  <c r="H100" i="1"/>
  <c r="H102" i="1"/>
  <c r="H104" i="1"/>
  <c r="H106" i="1"/>
  <c r="H108" i="1"/>
  <c r="H110" i="1"/>
  <c r="H112" i="1"/>
  <c r="H114" i="1"/>
  <c r="H116" i="1"/>
  <c r="H118" i="1"/>
  <c r="H120" i="1"/>
  <c r="H122" i="1"/>
  <c r="H124" i="1"/>
  <c r="H126" i="1"/>
  <c r="H128" i="1"/>
  <c r="H130" i="1"/>
  <c r="H132" i="1"/>
  <c r="H134" i="1"/>
  <c r="H136" i="1"/>
  <c r="H138" i="1"/>
  <c r="H140" i="1"/>
  <c r="H142" i="1"/>
  <c r="H144" i="1"/>
  <c r="H146" i="1"/>
  <c r="H148" i="1"/>
  <c r="H150" i="1"/>
  <c r="H152" i="1"/>
  <c r="H154" i="1"/>
  <c r="H156" i="1"/>
  <c r="H158" i="1"/>
  <c r="H160" i="1"/>
  <c r="H162" i="1"/>
  <c r="H164" i="1"/>
  <c r="H166" i="1"/>
  <c r="H168" i="1"/>
  <c r="H170" i="1"/>
  <c r="H172" i="1"/>
  <c r="H174" i="1"/>
  <c r="H176" i="1"/>
  <c r="H178" i="1"/>
  <c r="H180" i="1"/>
  <c r="H182" i="1"/>
  <c r="H184" i="1"/>
  <c r="H186" i="1"/>
  <c r="H188" i="1"/>
  <c r="H190" i="1"/>
  <c r="H192" i="1"/>
  <c r="H194" i="1"/>
  <c r="H196" i="1"/>
  <c r="H198" i="1"/>
  <c r="I199" i="1"/>
  <c r="G200" i="1"/>
  <c r="I201" i="1"/>
  <c r="G202" i="1"/>
  <c r="I203" i="1"/>
  <c r="G204" i="1"/>
  <c r="I205" i="1"/>
  <c r="G206" i="1"/>
  <c r="I207" i="1"/>
  <c r="G208" i="1"/>
  <c r="I209" i="1"/>
  <c r="G210" i="1"/>
  <c r="I211" i="1"/>
  <c r="G212" i="1"/>
  <c r="I213" i="1"/>
  <c r="G214" i="1"/>
  <c r="I215" i="1"/>
  <c r="G216" i="1"/>
  <c r="I217" i="1"/>
  <c r="G218" i="1"/>
  <c r="I219" i="1"/>
  <c r="G220" i="1"/>
  <c r="I221" i="1"/>
  <c r="G222" i="1"/>
  <c r="I223" i="1"/>
  <c r="G224" i="1"/>
  <c r="I225" i="1"/>
  <c r="G226" i="1"/>
  <c r="I227" i="1"/>
  <c r="G228" i="1"/>
  <c r="I229" i="1"/>
  <c r="G230" i="1"/>
  <c r="I231" i="1"/>
  <c r="G232" i="1"/>
  <c r="I233" i="1"/>
  <c r="G234" i="1"/>
  <c r="I235" i="1"/>
  <c r="G236" i="1"/>
  <c r="I237" i="1"/>
  <c r="G238" i="1"/>
  <c r="I239" i="1"/>
  <c r="G240" i="1"/>
  <c r="I241" i="1"/>
  <c r="G242" i="1"/>
  <c r="I243" i="1"/>
  <c r="G244" i="1"/>
  <c r="I245" i="1"/>
  <c r="G246" i="1"/>
  <c r="I247" i="1"/>
  <c r="G248" i="1"/>
  <c r="I249" i="1"/>
  <c r="G250" i="1"/>
  <c r="I251" i="1"/>
  <c r="G252" i="1"/>
  <c r="I253" i="1"/>
  <c r="G254" i="1"/>
  <c r="I255" i="1"/>
  <c r="G256" i="1"/>
  <c r="I257" i="1"/>
  <c r="G258" i="1"/>
  <c r="I259" i="1"/>
  <c r="G260" i="1"/>
  <c r="I261" i="1"/>
  <c r="G262" i="1"/>
  <c r="I263" i="1"/>
  <c r="G264" i="1"/>
  <c r="I265" i="1"/>
  <c r="G266" i="1"/>
  <c r="I267" i="1"/>
  <c r="G268" i="1"/>
  <c r="I269" i="1"/>
  <c r="G270" i="1"/>
  <c r="I271" i="1"/>
  <c r="G272" i="1"/>
  <c r="I273" i="1"/>
  <c r="G274" i="1"/>
  <c r="I275" i="1"/>
  <c r="G276" i="1"/>
  <c r="I277" i="1"/>
  <c r="G278" i="1"/>
  <c r="I279" i="1"/>
  <c r="G280" i="1"/>
  <c r="I281" i="1"/>
  <c r="G282" i="1"/>
  <c r="I283" i="1"/>
  <c r="G284" i="1"/>
  <c r="I285" i="1"/>
  <c r="G286" i="1"/>
  <c r="I287" i="1"/>
  <c r="G288" i="1"/>
  <c r="I289" i="1"/>
  <c r="G290" i="1"/>
  <c r="I291" i="1"/>
  <c r="G292" i="1"/>
  <c r="I293" i="1"/>
  <c r="G294" i="1"/>
  <c r="I295" i="1"/>
  <c r="G296" i="1"/>
  <c r="I297" i="1"/>
  <c r="G298" i="1"/>
  <c r="I299" i="1"/>
  <c r="G300" i="1"/>
  <c r="I301" i="1"/>
  <c r="G302" i="1"/>
  <c r="I303" i="1"/>
  <c r="G304" i="1"/>
  <c r="I305" i="1"/>
  <c r="G306" i="1"/>
  <c r="I307" i="1"/>
  <c r="G308" i="1"/>
  <c r="I309" i="1"/>
  <c r="G310" i="1"/>
  <c r="I311" i="1"/>
  <c r="G312" i="1"/>
  <c r="I313" i="1"/>
  <c r="G314" i="1"/>
  <c r="I315" i="1"/>
  <c r="G316" i="1"/>
  <c r="I317" i="1"/>
  <c r="G318" i="1"/>
  <c r="I319" i="1"/>
  <c r="G320" i="1"/>
  <c r="I321" i="1"/>
  <c r="G322" i="1"/>
  <c r="I323" i="1"/>
  <c r="G324" i="1"/>
  <c r="I325" i="1"/>
  <c r="G326" i="1"/>
  <c r="I327" i="1"/>
  <c r="G328" i="1"/>
  <c r="I329" i="1"/>
  <c r="G330" i="1"/>
  <c r="I331" i="1"/>
  <c r="G332" i="1"/>
  <c r="I333" i="1"/>
  <c r="G334" i="1"/>
  <c r="I335" i="1"/>
  <c r="G336" i="1"/>
  <c r="I337" i="1"/>
  <c r="G338" i="1"/>
  <c r="I339" i="1"/>
  <c r="G340" i="1"/>
  <c r="I341" i="1"/>
  <c r="G342" i="1"/>
  <c r="I343" i="1"/>
  <c r="G344" i="1"/>
  <c r="I345" i="1"/>
  <c r="G346" i="1"/>
  <c r="I347" i="1"/>
  <c r="G348" i="1"/>
  <c r="I349" i="1"/>
  <c r="G350" i="1"/>
  <c r="I351" i="1"/>
  <c r="G352" i="1"/>
  <c r="I353" i="1"/>
  <c r="G354" i="1"/>
  <c r="I355" i="1"/>
  <c r="G356" i="1"/>
  <c r="I357" i="1"/>
  <c r="G358" i="1"/>
  <c r="I359" i="1"/>
  <c r="G360" i="1"/>
  <c r="I361" i="1"/>
  <c r="G362" i="1"/>
  <c r="I363" i="1"/>
  <c r="G364" i="1"/>
  <c r="I365" i="1"/>
  <c r="G366" i="1"/>
  <c r="I367" i="1"/>
  <c r="G368" i="1"/>
  <c r="I369" i="1"/>
  <c r="G370" i="1"/>
  <c r="I371" i="1"/>
  <c r="G372" i="1"/>
  <c r="I373" i="1"/>
  <c r="G374" i="1"/>
  <c r="I375" i="1"/>
  <c r="G376" i="1"/>
  <c r="I377" i="1"/>
  <c r="G378" i="1"/>
  <c r="I379" i="1"/>
  <c r="G380" i="1"/>
  <c r="I381" i="1"/>
  <c r="G382" i="1"/>
  <c r="I383" i="1"/>
  <c r="G384" i="1"/>
  <c r="I385" i="1"/>
  <c r="G386" i="1"/>
  <c r="I387" i="1"/>
  <c r="G388" i="1"/>
  <c r="I389" i="1"/>
  <c r="G390" i="1"/>
  <c r="I391" i="1"/>
  <c r="G392" i="1"/>
  <c r="I393" i="1"/>
  <c r="G394" i="1"/>
  <c r="I395" i="1"/>
  <c r="G396" i="1"/>
  <c r="I397" i="1"/>
  <c r="G398" i="1"/>
  <c r="I399" i="1"/>
  <c r="G400" i="1"/>
  <c r="I401" i="1"/>
  <c r="G402" i="1"/>
  <c r="I403" i="1"/>
  <c r="G404" i="1"/>
  <c r="I405" i="1"/>
  <c r="G406" i="1"/>
  <c r="I407" i="1"/>
  <c r="G408" i="1"/>
  <c r="I409" i="1"/>
  <c r="G410" i="1"/>
  <c r="I411" i="1"/>
  <c r="G412" i="1"/>
  <c r="I413" i="1"/>
  <c r="G414" i="1"/>
  <c r="I415" i="1"/>
  <c r="G416" i="1"/>
  <c r="I417" i="1"/>
  <c r="G418" i="1"/>
  <c r="I419" i="1"/>
  <c r="G420" i="1"/>
  <c r="I421" i="1"/>
  <c r="G422" i="1"/>
  <c r="I423" i="1"/>
  <c r="G424" i="1"/>
  <c r="I425" i="1"/>
  <c r="G426" i="1"/>
  <c r="I427" i="1"/>
  <c r="G428" i="1"/>
  <c r="I429" i="1"/>
  <c r="G430" i="1"/>
  <c r="I431" i="1"/>
  <c r="G432" i="1"/>
  <c r="I433" i="1"/>
  <c r="G434" i="1"/>
  <c r="I435" i="1"/>
  <c r="G436" i="1"/>
  <c r="I437" i="1"/>
  <c r="G438" i="1"/>
  <c r="I439" i="1"/>
  <c r="G440" i="1"/>
  <c r="I441" i="1"/>
  <c r="G442" i="1"/>
  <c r="I443" i="1"/>
  <c r="G444" i="1"/>
  <c r="I445" i="1"/>
  <c r="G446" i="1"/>
  <c r="I447" i="1"/>
  <c r="G448" i="1"/>
  <c r="I449" i="1"/>
  <c r="G450" i="1"/>
  <c r="I451" i="1"/>
  <c r="G452" i="1"/>
  <c r="I453" i="1"/>
  <c r="G454" i="1"/>
  <c r="I455" i="1"/>
  <c r="G456" i="1"/>
  <c r="I457" i="1"/>
  <c r="G458" i="1"/>
  <c r="I459" i="1"/>
  <c r="G460" i="1"/>
  <c r="I461" i="1"/>
  <c r="G462" i="1"/>
  <c r="I463" i="1"/>
  <c r="G464" i="1"/>
  <c r="I465" i="1"/>
  <c r="G466" i="1"/>
  <c r="I467" i="1"/>
  <c r="G468" i="1"/>
  <c r="I469" i="1"/>
  <c r="G470" i="1"/>
  <c r="I471" i="1"/>
  <c r="G472" i="1"/>
  <c r="I473" i="1"/>
  <c r="G474" i="1"/>
  <c r="I475" i="1"/>
  <c r="G476" i="1"/>
  <c r="I477" i="1"/>
  <c r="G478" i="1"/>
  <c r="I479" i="1"/>
  <c r="G480" i="1"/>
  <c r="I481" i="1"/>
  <c r="G482" i="1"/>
  <c r="I483" i="1"/>
  <c r="G484" i="1"/>
  <c r="I485" i="1"/>
  <c r="G486" i="1"/>
  <c r="I487" i="1"/>
  <c r="G488" i="1"/>
  <c r="I489" i="1"/>
  <c r="G490" i="1"/>
  <c r="I491" i="1"/>
  <c r="G492" i="1"/>
  <c r="I493" i="1"/>
  <c r="G494" i="1"/>
  <c r="I495" i="1"/>
  <c r="G496" i="1"/>
  <c r="I497" i="1"/>
  <c r="G498" i="1"/>
  <c r="I499" i="1"/>
  <c r="G500" i="1"/>
  <c r="I501" i="1"/>
  <c r="G502" i="1"/>
  <c r="I503" i="1"/>
  <c r="G504" i="1"/>
  <c r="I505" i="1"/>
  <c r="G506" i="1"/>
  <c r="I507" i="1"/>
  <c r="G508" i="1"/>
  <c r="I509" i="1"/>
  <c r="G510" i="1"/>
  <c r="I511" i="1"/>
  <c r="G512" i="1"/>
  <c r="I513" i="1"/>
  <c r="G514" i="1"/>
  <c r="I515" i="1"/>
  <c r="G516" i="1"/>
  <c r="I517" i="1"/>
  <c r="G518" i="1"/>
  <c r="I519" i="1"/>
  <c r="G520" i="1"/>
  <c r="I521" i="1"/>
  <c r="G522" i="1"/>
  <c r="I523" i="1"/>
  <c r="G524" i="1"/>
  <c r="I525" i="1"/>
  <c r="G526" i="1"/>
  <c r="I527" i="1"/>
  <c r="G528" i="1"/>
  <c r="I529" i="1"/>
  <c r="G530" i="1"/>
  <c r="I531" i="1"/>
  <c r="G532" i="1"/>
  <c r="I533" i="1"/>
  <c r="G534" i="1"/>
  <c r="I535" i="1"/>
  <c r="G536" i="1"/>
  <c r="I537" i="1"/>
  <c r="G538" i="1"/>
  <c r="I539" i="1"/>
  <c r="G540" i="1"/>
  <c r="I541" i="1"/>
  <c r="G542" i="1"/>
  <c r="I543" i="1"/>
  <c r="G544" i="1"/>
  <c r="I545" i="1"/>
  <c r="G546" i="1"/>
  <c r="I547" i="1"/>
  <c r="G548" i="1"/>
  <c r="I549" i="1"/>
  <c r="G550" i="1"/>
  <c r="I551" i="1"/>
  <c r="G552" i="1"/>
  <c r="I553" i="1"/>
  <c r="G554" i="1"/>
  <c r="I555" i="1"/>
  <c r="G556" i="1"/>
  <c r="I557" i="1"/>
  <c r="G558" i="1"/>
  <c r="I559" i="1"/>
  <c r="G560" i="1"/>
  <c r="I561" i="1"/>
  <c r="G562" i="1"/>
  <c r="I563" i="1"/>
  <c r="G564" i="1"/>
  <c r="I565" i="1"/>
  <c r="G566" i="1"/>
  <c r="I567" i="1"/>
  <c r="G568" i="1"/>
  <c r="I569" i="1"/>
  <c r="G570" i="1"/>
  <c r="I571" i="1"/>
  <c r="G572" i="1"/>
  <c r="I573" i="1"/>
  <c r="G574" i="1"/>
  <c r="I575" i="1"/>
  <c r="G576" i="1"/>
  <c r="I577" i="1"/>
  <c r="G578" i="1"/>
  <c r="I579" i="1"/>
  <c r="G580" i="1"/>
  <c r="I581" i="1"/>
  <c r="G582" i="1"/>
  <c r="I583" i="1"/>
  <c r="G584" i="1"/>
  <c r="I585" i="1"/>
  <c r="G586" i="1"/>
  <c r="I587" i="1"/>
  <c r="G588" i="1"/>
  <c r="I589" i="1"/>
  <c r="G590" i="1"/>
  <c r="I591" i="1"/>
  <c r="G592" i="1"/>
  <c r="I593" i="1"/>
  <c r="G594" i="1"/>
  <c r="I595" i="1"/>
  <c r="G596" i="1"/>
  <c r="I597" i="1"/>
  <c r="G598" i="1"/>
  <c r="I599" i="1"/>
  <c r="G600" i="1"/>
  <c r="I601" i="1"/>
  <c r="G602" i="1"/>
  <c r="I603" i="1"/>
  <c r="G604" i="1"/>
  <c r="I605" i="1"/>
  <c r="G606" i="1"/>
  <c r="I607" i="1"/>
  <c r="G608" i="1"/>
  <c r="I609" i="1"/>
  <c r="G610" i="1"/>
  <c r="I611" i="1"/>
  <c r="G612" i="1"/>
  <c r="I613" i="1"/>
  <c r="G614" i="1"/>
  <c r="I615" i="1"/>
  <c r="G616" i="1"/>
  <c r="I617" i="1"/>
  <c r="G618" i="1"/>
  <c r="I619" i="1"/>
  <c r="G620" i="1"/>
  <c r="I621" i="1"/>
  <c r="G622" i="1"/>
  <c r="I623" i="1"/>
  <c r="G624" i="1"/>
  <c r="I625" i="1"/>
  <c r="G626" i="1"/>
  <c r="I627" i="1"/>
  <c r="G628" i="1"/>
  <c r="I629" i="1"/>
  <c r="G630" i="1"/>
  <c r="I631" i="1"/>
  <c r="G632" i="1"/>
  <c r="I633" i="1"/>
  <c r="G634" i="1"/>
  <c r="I635" i="1"/>
  <c r="G636" i="1"/>
  <c r="I637" i="1"/>
  <c r="G638" i="1"/>
  <c r="I639" i="1"/>
  <c r="G640" i="1"/>
  <c r="I641" i="1"/>
  <c r="G642" i="1"/>
  <c r="I643" i="1"/>
  <c r="G644" i="1"/>
  <c r="I645" i="1"/>
  <c r="G646" i="1"/>
  <c r="I647" i="1"/>
  <c r="G648" i="1"/>
  <c r="I649" i="1"/>
  <c r="G650" i="1"/>
  <c r="I651" i="1"/>
  <c r="G652" i="1"/>
  <c r="I653" i="1"/>
  <c r="I654" i="1"/>
  <c r="G659" i="1"/>
  <c r="H660" i="1"/>
  <c r="H661" i="1"/>
  <c r="I662" i="1"/>
  <c r="G665" i="1"/>
  <c r="H666" i="1"/>
  <c r="H667" i="1"/>
  <c r="I668" i="1"/>
  <c r="G673" i="1"/>
  <c r="H674" i="1"/>
  <c r="H675" i="1"/>
  <c r="I676" i="1"/>
  <c r="G681" i="1"/>
  <c r="H682" i="1"/>
  <c r="H683" i="1"/>
  <c r="I684" i="1"/>
  <c r="G687" i="1"/>
  <c r="H688" i="1"/>
  <c r="H689" i="1"/>
  <c r="I690" i="1"/>
  <c r="G695" i="1"/>
  <c r="H696" i="1"/>
  <c r="H697" i="1"/>
  <c r="I698" i="1"/>
  <c r="G703" i="1"/>
  <c r="H704" i="1"/>
  <c r="G709" i="1"/>
  <c r="H710" i="1"/>
  <c r="H711" i="1"/>
  <c r="I712" i="1"/>
  <c r="G717" i="1"/>
  <c r="H718" i="1"/>
  <c r="H719" i="1"/>
  <c r="I720" i="1"/>
  <c r="H725" i="1"/>
  <c r="I726" i="1"/>
  <c r="G731" i="1"/>
  <c r="H732" i="1"/>
  <c r="H733" i="1"/>
  <c r="I734" i="1"/>
  <c r="G739" i="1"/>
  <c r="H740" i="1"/>
  <c r="H741" i="1"/>
  <c r="I742" i="1"/>
  <c r="G745" i="1"/>
  <c r="H746" i="1"/>
  <c r="H747" i="1"/>
  <c r="H753" i="1"/>
  <c r="H757" i="1"/>
  <c r="H761" i="1"/>
  <c r="H767" i="1"/>
  <c r="H771" i="1"/>
  <c r="H775" i="1"/>
  <c r="H779" i="1"/>
  <c r="H783" i="1"/>
  <c r="H785" i="1"/>
  <c r="H789" i="1"/>
  <c r="H793" i="1"/>
  <c r="H797" i="1"/>
  <c r="H801" i="1"/>
  <c r="H807" i="1"/>
  <c r="H811" i="1"/>
  <c r="H815" i="1"/>
  <c r="H819" i="1"/>
  <c r="H823" i="1"/>
  <c r="H825" i="1"/>
  <c r="H829" i="1"/>
  <c r="H833" i="1"/>
  <c r="H837" i="1"/>
  <c r="H841" i="1"/>
  <c r="H847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71" i="1"/>
  <c r="I4970" i="1"/>
  <c r="I4966" i="1"/>
  <c r="I4964" i="1"/>
  <c r="I4960" i="1"/>
  <c r="I4956" i="1"/>
  <c r="I4952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68" i="1"/>
  <c r="I4962" i="1"/>
  <c r="I4958" i="1"/>
  <c r="I4954" i="1"/>
  <c r="I4950" i="1"/>
  <c r="I4898" i="1"/>
  <c r="I4897" i="1"/>
  <c r="I4941" i="1"/>
  <c r="I4937" i="1"/>
  <c r="I4933" i="1"/>
  <c r="I4929" i="1"/>
  <c r="I4925" i="1"/>
  <c r="I4923" i="1"/>
  <c r="I4919" i="1"/>
  <c r="I4915" i="1"/>
  <c r="I4911" i="1"/>
  <c r="I4906" i="1"/>
  <c r="I4905" i="1"/>
  <c r="I4900" i="1"/>
  <c r="I4899" i="1"/>
  <c r="I4908" i="1"/>
  <c r="I4907" i="1"/>
  <c r="I4902" i="1"/>
  <c r="I4901" i="1"/>
  <c r="I4935" i="1"/>
  <c r="I4913" i="1"/>
  <c r="I4910" i="1"/>
  <c r="I4904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931" i="1"/>
  <c r="I4896" i="1"/>
  <c r="I4927" i="1"/>
  <c r="I4921" i="1"/>
  <c r="I4909" i="1"/>
  <c r="I4894" i="1"/>
  <c r="I4890" i="1"/>
  <c r="I4886" i="1"/>
  <c r="I4884" i="1"/>
  <c r="I4880" i="1"/>
  <c r="I4876" i="1"/>
  <c r="I4872" i="1"/>
  <c r="I4868" i="1"/>
  <c r="I4862" i="1"/>
  <c r="I4858" i="1"/>
  <c r="I4854" i="1"/>
  <c r="I4850" i="1"/>
  <c r="I4846" i="1"/>
  <c r="I4844" i="1"/>
  <c r="I4840" i="1"/>
  <c r="I4834" i="1"/>
  <c r="I4826" i="1"/>
  <c r="I4820" i="1"/>
  <c r="I4945" i="1"/>
  <c r="I4939" i="1"/>
  <c r="I4836" i="1"/>
  <c r="I4828" i="1"/>
  <c r="I4822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943" i="1"/>
  <c r="I4903" i="1"/>
  <c r="I4892" i="1"/>
  <c r="I4888" i="1"/>
  <c r="I4882" i="1"/>
  <c r="I4878" i="1"/>
  <c r="I4874" i="1"/>
  <c r="I4870" i="1"/>
  <c r="I4866" i="1"/>
  <c r="I4864" i="1"/>
  <c r="I4860" i="1"/>
  <c r="I4856" i="1"/>
  <c r="I4852" i="1"/>
  <c r="I4848" i="1"/>
  <c r="I4842" i="1"/>
  <c r="I4838" i="1"/>
  <c r="I4830" i="1"/>
  <c r="I4824" i="1"/>
  <c r="I4814" i="1"/>
  <c r="I4806" i="1"/>
  <c r="I4800" i="1"/>
  <c r="I4792" i="1"/>
  <c r="I4778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917" i="1"/>
  <c r="I4812" i="1"/>
  <c r="I4794" i="1"/>
  <c r="I4786" i="1"/>
  <c r="I4780" i="1"/>
  <c r="I4772" i="1"/>
  <c r="I4818" i="1"/>
  <c r="I4810" i="1"/>
  <c r="I4804" i="1"/>
  <c r="I4796" i="1"/>
  <c r="I4788" i="1"/>
  <c r="I4782" i="1"/>
  <c r="I4808" i="1"/>
  <c r="I4802" i="1"/>
  <c r="I4798" i="1"/>
  <c r="I4776" i="1"/>
  <c r="I4738" i="1"/>
  <c r="I4730" i="1"/>
  <c r="I4724" i="1"/>
  <c r="I4716" i="1"/>
  <c r="I4708" i="1"/>
  <c r="I4702" i="1"/>
  <c r="I4694" i="1"/>
  <c r="I4686" i="1"/>
  <c r="I4680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768" i="1"/>
  <c r="I4762" i="1"/>
  <c r="I4758" i="1"/>
  <c r="I4754" i="1"/>
  <c r="I4750" i="1"/>
  <c r="I4746" i="1"/>
  <c r="I4744" i="1"/>
  <c r="I4740" i="1"/>
  <c r="I4732" i="1"/>
  <c r="I4718" i="1"/>
  <c r="I4710" i="1"/>
  <c r="I4704" i="1"/>
  <c r="I4696" i="1"/>
  <c r="I4688" i="1"/>
  <c r="I4682" i="1"/>
  <c r="I4734" i="1"/>
  <c r="I4726" i="1"/>
  <c r="I4720" i="1"/>
  <c r="I4712" i="1"/>
  <c r="I4698" i="1"/>
  <c r="I4690" i="1"/>
  <c r="I4684" i="1"/>
  <c r="I4676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752" i="1"/>
  <c r="I4736" i="1"/>
  <c r="I4692" i="1"/>
  <c r="I4832" i="1"/>
  <c r="I4784" i="1"/>
  <c r="I4774" i="1"/>
  <c r="I4770" i="1"/>
  <c r="I4764" i="1"/>
  <c r="I4748" i="1"/>
  <c r="I4742" i="1"/>
  <c r="I4706" i="1"/>
  <c r="I4700" i="1"/>
  <c r="I4618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790" i="1"/>
  <c r="I4766" i="1"/>
  <c r="I4760" i="1"/>
  <c r="I4714" i="1"/>
  <c r="I4614" i="1"/>
  <c r="I4606" i="1"/>
  <c r="I4600" i="1"/>
  <c r="I4592" i="1"/>
  <c r="I4588" i="1"/>
  <c r="I4582" i="1"/>
  <c r="I4578" i="1"/>
  <c r="I4574" i="1"/>
  <c r="I4570" i="1"/>
  <c r="I4566" i="1"/>
  <c r="I4564" i="1"/>
  <c r="I4560" i="1"/>
  <c r="I4556" i="1"/>
  <c r="I4552" i="1"/>
  <c r="I4548" i="1"/>
  <c r="I4542" i="1"/>
  <c r="I4538" i="1"/>
  <c r="I4534" i="1"/>
  <c r="I4530" i="1"/>
  <c r="I4526" i="1"/>
  <c r="I4524" i="1"/>
  <c r="I4520" i="1"/>
  <c r="I4513" i="1"/>
  <c r="I4512" i="1"/>
  <c r="I4505" i="1"/>
  <c r="I4499" i="1"/>
  <c r="I4498" i="1"/>
  <c r="I4491" i="1"/>
  <c r="I4490" i="1"/>
  <c r="I4484" i="1"/>
  <c r="I4816" i="1"/>
  <c r="I4722" i="1"/>
  <c r="I4612" i="1"/>
  <c r="I4598" i="1"/>
  <c r="I4515" i="1"/>
  <c r="I4514" i="1"/>
  <c r="I4507" i="1"/>
  <c r="I4506" i="1"/>
  <c r="I4501" i="1"/>
  <c r="I4500" i="1"/>
  <c r="I4493" i="1"/>
  <c r="I4492" i="1"/>
  <c r="I4485" i="1"/>
  <c r="I4479" i="1"/>
  <c r="I4478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728" i="1"/>
  <c r="I4678" i="1"/>
  <c r="I4610" i="1"/>
  <c r="I4604" i="1"/>
  <c r="I4596" i="1"/>
  <c r="I4590" i="1"/>
  <c r="I4586" i="1"/>
  <c r="I4584" i="1"/>
  <c r="I4580" i="1"/>
  <c r="I4576" i="1"/>
  <c r="I4572" i="1"/>
  <c r="I4568" i="1"/>
  <c r="I4562" i="1"/>
  <c r="I4558" i="1"/>
  <c r="I4554" i="1"/>
  <c r="I4550" i="1"/>
  <c r="I4546" i="1"/>
  <c r="I4544" i="1"/>
  <c r="I4540" i="1"/>
  <c r="I4536" i="1"/>
  <c r="I4532" i="1"/>
  <c r="I4528" i="1"/>
  <c r="I4522" i="1"/>
  <c r="I4517" i="1"/>
  <c r="I4516" i="1"/>
  <c r="I4509" i="1"/>
  <c r="I4508" i="1"/>
  <c r="I4503" i="1"/>
  <c r="I4502" i="1"/>
  <c r="I4495" i="1"/>
  <c r="I4494" i="1"/>
  <c r="I4487" i="1"/>
  <c r="I4486" i="1"/>
  <c r="I4481" i="1"/>
  <c r="I4480" i="1"/>
  <c r="I4594" i="1"/>
  <c r="I4510" i="1"/>
  <c r="I4504" i="1"/>
  <c r="I4489" i="1"/>
  <c r="I4483" i="1"/>
  <c r="I4472" i="1"/>
  <c r="I4458" i="1"/>
  <c r="I4450" i="1"/>
  <c r="I4444" i="1"/>
  <c r="I4436" i="1"/>
  <c r="I4428" i="1"/>
  <c r="I4422" i="1"/>
  <c r="I4414" i="1"/>
  <c r="I4406" i="1"/>
  <c r="I4400" i="1"/>
  <c r="I4392" i="1"/>
  <c r="I4378" i="1"/>
  <c r="I4370" i="1"/>
  <c r="I4364" i="1"/>
  <c r="I4356" i="1"/>
  <c r="I4298" i="1"/>
  <c r="I4518" i="1"/>
  <c r="I4497" i="1"/>
  <c r="I4470" i="1"/>
  <c r="I4464" i="1"/>
  <c r="I4456" i="1"/>
  <c r="I4448" i="1"/>
  <c r="I4442" i="1"/>
  <c r="I4434" i="1"/>
  <c r="I4426" i="1"/>
  <c r="I4420" i="1"/>
  <c r="I4412" i="1"/>
  <c r="I4398" i="1"/>
  <c r="I4390" i="1"/>
  <c r="I4384" i="1"/>
  <c r="I4376" i="1"/>
  <c r="I4368" i="1"/>
  <c r="I4362" i="1"/>
  <c r="I4354" i="1"/>
  <c r="I4348" i="1"/>
  <c r="I4342" i="1"/>
  <c r="I4338" i="1"/>
  <c r="I4334" i="1"/>
  <c r="I4330" i="1"/>
  <c r="I4326" i="1"/>
  <c r="I4324" i="1"/>
  <c r="I4320" i="1"/>
  <c r="I4316" i="1"/>
  <c r="I4312" i="1"/>
  <c r="I4306" i="1"/>
  <c r="I4300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756" i="1"/>
  <c r="I4511" i="1"/>
  <c r="I4482" i="1"/>
  <c r="I4468" i="1"/>
  <c r="I4462" i="1"/>
  <c r="I4446" i="1"/>
  <c r="I4440" i="1"/>
  <c r="I4418" i="1"/>
  <c r="I4396" i="1"/>
  <c r="I4374" i="1"/>
  <c r="I4352" i="1"/>
  <c r="I4308" i="1"/>
  <c r="I4302" i="1"/>
  <c r="I4108" i="1"/>
  <c r="I4102" i="1"/>
  <c r="I4094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3989" i="1"/>
  <c r="I3987" i="1"/>
  <c r="I3985" i="1"/>
  <c r="I3983" i="1"/>
  <c r="I3981" i="1"/>
  <c r="I3979" i="1"/>
  <c r="I3977" i="1"/>
  <c r="I3975" i="1"/>
  <c r="I3973" i="1"/>
  <c r="I3971" i="1"/>
  <c r="I3969" i="1"/>
  <c r="I3967" i="1"/>
  <c r="I3965" i="1"/>
  <c r="I3963" i="1"/>
  <c r="I3961" i="1"/>
  <c r="I3959" i="1"/>
  <c r="I3957" i="1"/>
  <c r="I3955" i="1"/>
  <c r="I3953" i="1"/>
  <c r="I3951" i="1"/>
  <c r="I3949" i="1"/>
  <c r="I3947" i="1"/>
  <c r="I3945" i="1"/>
  <c r="I3943" i="1"/>
  <c r="I3941" i="1"/>
  <c r="I3939" i="1"/>
  <c r="I3937" i="1"/>
  <c r="I3935" i="1"/>
  <c r="I3933" i="1"/>
  <c r="I3931" i="1"/>
  <c r="I3929" i="1"/>
  <c r="I3927" i="1"/>
  <c r="I3925" i="1"/>
  <c r="I3923" i="1"/>
  <c r="I3921" i="1"/>
  <c r="I3919" i="1"/>
  <c r="I3917" i="1"/>
  <c r="I3915" i="1"/>
  <c r="I3913" i="1"/>
  <c r="I3911" i="1"/>
  <c r="I3909" i="1"/>
  <c r="I3907" i="1"/>
  <c r="I3905" i="1"/>
  <c r="I3903" i="1"/>
  <c r="I3901" i="1"/>
  <c r="I3899" i="1"/>
  <c r="I3897" i="1"/>
  <c r="I3895" i="1"/>
  <c r="I3893" i="1"/>
  <c r="I3891" i="1"/>
  <c r="I3889" i="1"/>
  <c r="I3887" i="1"/>
  <c r="I3885" i="1"/>
  <c r="I3883" i="1"/>
  <c r="I3881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4608" i="1"/>
  <c r="I4474" i="1"/>
  <c r="I4452" i="1"/>
  <c r="I4430" i="1"/>
  <c r="I4424" i="1"/>
  <c r="I4408" i="1"/>
  <c r="I4402" i="1"/>
  <c r="I4386" i="1"/>
  <c r="I4380" i="1"/>
  <c r="I4358" i="1"/>
  <c r="I4350" i="1"/>
  <c r="I4344" i="1"/>
  <c r="I4336" i="1"/>
  <c r="I4328" i="1"/>
  <c r="I4322" i="1"/>
  <c r="I4314" i="1"/>
  <c r="I4304" i="1"/>
  <c r="I4290" i="1"/>
  <c r="I4286" i="1"/>
  <c r="I4284" i="1"/>
  <c r="I4280" i="1"/>
  <c r="I4276" i="1"/>
  <c r="I4272" i="1"/>
  <c r="I4268" i="1"/>
  <c r="I4262" i="1"/>
  <c r="I4258" i="1"/>
  <c r="I4254" i="1"/>
  <c r="I4250" i="1"/>
  <c r="I4246" i="1"/>
  <c r="I4244" i="1"/>
  <c r="I4240" i="1"/>
  <c r="I4236" i="1"/>
  <c r="I4232" i="1"/>
  <c r="I4228" i="1"/>
  <c r="I4222" i="1"/>
  <c r="I4218" i="1"/>
  <c r="I4214" i="1"/>
  <c r="I4210" i="1"/>
  <c r="I4206" i="1"/>
  <c r="I4204" i="1"/>
  <c r="I4200" i="1"/>
  <c r="I4196" i="1"/>
  <c r="I4192" i="1"/>
  <c r="I4188" i="1"/>
  <c r="I4182" i="1"/>
  <c r="I4178" i="1"/>
  <c r="I4174" i="1"/>
  <c r="I4170" i="1"/>
  <c r="I4166" i="1"/>
  <c r="I4164" i="1"/>
  <c r="I4160" i="1"/>
  <c r="I4156" i="1"/>
  <c r="I4152" i="1"/>
  <c r="I4148" i="1"/>
  <c r="I4142" i="1"/>
  <c r="I4138" i="1"/>
  <c r="I4134" i="1"/>
  <c r="I4130" i="1"/>
  <c r="I4126" i="1"/>
  <c r="I4124" i="1"/>
  <c r="I4120" i="1"/>
  <c r="I4116" i="1"/>
  <c r="I4112" i="1"/>
  <c r="I4110" i="1"/>
  <c r="I4104" i="1"/>
  <c r="I4096" i="1"/>
  <c r="I4616" i="1"/>
  <c r="I4476" i="1"/>
  <c r="I4432" i="1"/>
  <c r="I4388" i="1"/>
  <c r="I4382" i="1"/>
  <c r="I4090" i="1"/>
  <c r="I4086" i="1"/>
  <c r="I4084" i="1"/>
  <c r="I4080" i="1"/>
  <c r="I4076" i="1"/>
  <c r="I4072" i="1"/>
  <c r="I4068" i="1"/>
  <c r="I4062" i="1"/>
  <c r="I4058" i="1"/>
  <c r="I4054" i="1"/>
  <c r="I4050" i="1"/>
  <c r="I4046" i="1"/>
  <c r="I4044" i="1"/>
  <c r="I4040" i="1"/>
  <c r="I4036" i="1"/>
  <c r="I4032" i="1"/>
  <c r="I4028" i="1"/>
  <c r="I4022" i="1"/>
  <c r="I4018" i="1"/>
  <c r="I4014" i="1"/>
  <c r="I4010" i="1"/>
  <c r="I4006" i="1"/>
  <c r="I4004" i="1"/>
  <c r="I4000" i="1"/>
  <c r="I3996" i="1"/>
  <c r="I3992" i="1"/>
  <c r="I3988" i="1"/>
  <c r="I3982" i="1"/>
  <c r="I3978" i="1"/>
  <c r="I3974" i="1"/>
  <c r="I3970" i="1"/>
  <c r="I3966" i="1"/>
  <c r="I3964" i="1"/>
  <c r="I3960" i="1"/>
  <c r="I3956" i="1"/>
  <c r="I3952" i="1"/>
  <c r="I3948" i="1"/>
  <c r="I3942" i="1"/>
  <c r="I3938" i="1"/>
  <c r="I3934" i="1"/>
  <c r="I3930" i="1"/>
  <c r="I3926" i="1"/>
  <c r="I3924" i="1"/>
  <c r="I3920" i="1"/>
  <c r="I3916" i="1"/>
  <c r="I3912" i="1"/>
  <c r="I3908" i="1"/>
  <c r="I3902" i="1"/>
  <c r="I3898" i="1"/>
  <c r="I3894" i="1"/>
  <c r="I3890" i="1"/>
  <c r="I4488" i="1"/>
  <c r="I4454" i="1"/>
  <c r="I4410" i="1"/>
  <c r="I4404" i="1"/>
  <c r="I4366" i="1"/>
  <c r="I4360" i="1"/>
  <c r="I4294" i="1"/>
  <c r="I4098" i="1"/>
  <c r="I4088" i="1"/>
  <c r="I4082" i="1"/>
  <c r="I4078" i="1"/>
  <c r="I4074" i="1"/>
  <c r="I4070" i="1"/>
  <c r="I4066" i="1"/>
  <c r="I4064" i="1"/>
  <c r="I4060" i="1"/>
  <c r="I4056" i="1"/>
  <c r="I4052" i="1"/>
  <c r="I4048" i="1"/>
  <c r="I4042" i="1"/>
  <c r="I4038" i="1"/>
  <c r="I4034" i="1"/>
  <c r="I4030" i="1"/>
  <c r="I4026" i="1"/>
  <c r="I4024" i="1"/>
  <c r="I4020" i="1"/>
  <c r="I4016" i="1"/>
  <c r="I4012" i="1"/>
  <c r="I4008" i="1"/>
  <c r="I4002" i="1"/>
  <c r="I3998" i="1"/>
  <c r="I3994" i="1"/>
  <c r="I3990" i="1"/>
  <c r="I3986" i="1"/>
  <c r="I3984" i="1"/>
  <c r="I3980" i="1"/>
  <c r="I3976" i="1"/>
  <c r="I3972" i="1"/>
  <c r="I3968" i="1"/>
  <c r="I3962" i="1"/>
  <c r="I3958" i="1"/>
  <c r="I3954" i="1"/>
  <c r="I3950" i="1"/>
  <c r="I3946" i="1"/>
  <c r="I3944" i="1"/>
  <c r="I3940" i="1"/>
  <c r="I3936" i="1"/>
  <c r="I3932" i="1"/>
  <c r="I3928" i="1"/>
  <c r="I3922" i="1"/>
  <c r="I3918" i="1"/>
  <c r="I3914" i="1"/>
  <c r="I3910" i="1"/>
  <c r="I3906" i="1"/>
  <c r="I3904" i="1"/>
  <c r="I3900" i="1"/>
  <c r="I3896" i="1"/>
  <c r="I3892" i="1"/>
  <c r="I3888" i="1"/>
  <c r="I3882" i="1"/>
  <c r="I3878" i="1"/>
  <c r="I3874" i="1"/>
  <c r="I3870" i="1"/>
  <c r="I3866" i="1"/>
  <c r="I3864" i="1"/>
  <c r="I3860" i="1"/>
  <c r="I3856" i="1"/>
  <c r="I3852" i="1"/>
  <c r="I3848" i="1"/>
  <c r="I3842" i="1"/>
  <c r="I3838" i="1"/>
  <c r="I3834" i="1"/>
  <c r="I3830" i="1"/>
  <c r="I3826" i="1"/>
  <c r="I3824" i="1"/>
  <c r="I3820" i="1"/>
  <c r="I3816" i="1"/>
  <c r="I3812" i="1"/>
  <c r="I3808" i="1"/>
  <c r="I3802" i="1"/>
  <c r="I3798" i="1"/>
  <c r="I3794" i="1"/>
  <c r="I3790" i="1"/>
  <c r="I3786" i="1"/>
  <c r="I3784" i="1"/>
  <c r="I3780" i="1"/>
  <c r="I4602" i="1"/>
  <c r="I4496" i="1"/>
  <c r="I4466" i="1"/>
  <c r="I4460" i="1"/>
  <c r="I4416" i="1"/>
  <c r="I4372" i="1"/>
  <c r="I4346" i="1"/>
  <c r="I4340" i="1"/>
  <c r="I4318" i="1"/>
  <c r="I4296" i="1"/>
  <c r="I4292" i="1"/>
  <c r="I4278" i="1"/>
  <c r="I4270" i="1"/>
  <c r="I4264" i="1"/>
  <c r="I4256" i="1"/>
  <c r="I4248" i="1"/>
  <c r="I4252" i="1"/>
  <c r="I4242" i="1"/>
  <c r="I4226" i="1"/>
  <c r="I4220" i="1"/>
  <c r="I4198" i="1"/>
  <c r="I4176" i="1"/>
  <c r="I4154" i="1"/>
  <c r="I4132" i="1"/>
  <c r="I4106" i="1"/>
  <c r="I4100" i="1"/>
  <c r="I3884" i="1"/>
  <c r="I3868" i="1"/>
  <c r="I3862" i="1"/>
  <c r="I3846" i="1"/>
  <c r="I3840" i="1"/>
  <c r="I3818" i="1"/>
  <c r="I3796" i="1"/>
  <c r="I3710" i="1"/>
  <c r="I3709" i="1"/>
  <c r="I4288" i="1"/>
  <c r="I4282" i="1"/>
  <c r="I4238" i="1"/>
  <c r="I4216" i="1"/>
  <c r="I4194" i="1"/>
  <c r="I4172" i="1"/>
  <c r="I4150" i="1"/>
  <c r="I4144" i="1"/>
  <c r="I4128" i="1"/>
  <c r="I4122" i="1"/>
  <c r="I3872" i="1"/>
  <c r="I3850" i="1"/>
  <c r="I3844" i="1"/>
  <c r="I3828" i="1"/>
  <c r="I3822" i="1"/>
  <c r="I3806" i="1"/>
  <c r="I3800" i="1"/>
  <c r="I3778" i="1"/>
  <c r="I3776" i="1"/>
  <c r="I3772" i="1"/>
  <c r="I3768" i="1"/>
  <c r="I3762" i="1"/>
  <c r="I3758" i="1"/>
  <c r="I3754" i="1"/>
  <c r="I3750" i="1"/>
  <c r="I3746" i="1"/>
  <c r="I3744" i="1"/>
  <c r="I3740" i="1"/>
  <c r="I3736" i="1"/>
  <c r="I3732" i="1"/>
  <c r="I3728" i="1"/>
  <c r="I3722" i="1"/>
  <c r="I3718" i="1"/>
  <c r="I3712" i="1"/>
  <c r="I3711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4394" i="1"/>
  <c r="I4310" i="1"/>
  <c r="I4274" i="1"/>
  <c r="I4234" i="1"/>
  <c r="I4212" i="1"/>
  <c r="I4190" i="1"/>
  <c r="I4184" i="1"/>
  <c r="I4168" i="1"/>
  <c r="I4162" i="1"/>
  <c r="I4146" i="1"/>
  <c r="I4140" i="1"/>
  <c r="I4118" i="1"/>
  <c r="I3876" i="1"/>
  <c r="I3854" i="1"/>
  <c r="I3832" i="1"/>
  <c r="I3810" i="1"/>
  <c r="I3804" i="1"/>
  <c r="I3788" i="1"/>
  <c r="I3782" i="1"/>
  <c r="I3714" i="1"/>
  <c r="I3713" i="1"/>
  <c r="I3706" i="1"/>
  <c r="I3705" i="1"/>
  <c r="I4438" i="1"/>
  <c r="I4208" i="1"/>
  <c r="I4158" i="1"/>
  <c r="I4092" i="1"/>
  <c r="I3886" i="1"/>
  <c r="I3836" i="1"/>
  <c r="I3774" i="1"/>
  <c r="I3752" i="1"/>
  <c r="I3730" i="1"/>
  <c r="I3724" i="1"/>
  <c r="I3708" i="1"/>
  <c r="I3701" i="1"/>
  <c r="I3693" i="1"/>
  <c r="I3685" i="1"/>
  <c r="I3679" i="1"/>
  <c r="I3671" i="1"/>
  <c r="I3657" i="1"/>
  <c r="I3649" i="1"/>
  <c r="I3643" i="1"/>
  <c r="I3635" i="1"/>
  <c r="I3627" i="1"/>
  <c r="I3621" i="1"/>
  <c r="I3613" i="1"/>
  <c r="I3605" i="1"/>
  <c r="I3599" i="1"/>
  <c r="I3587" i="1"/>
  <c r="I3581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4332" i="1"/>
  <c r="I4266" i="1"/>
  <c r="I4230" i="1"/>
  <c r="I4180" i="1"/>
  <c r="I3814" i="1"/>
  <c r="I3770" i="1"/>
  <c r="I3764" i="1"/>
  <c r="I3748" i="1"/>
  <c r="I3742" i="1"/>
  <c r="I3726" i="1"/>
  <c r="I3720" i="1"/>
  <c r="I3699" i="1"/>
  <c r="I3691" i="1"/>
  <c r="I3677" i="1"/>
  <c r="I3669" i="1"/>
  <c r="I3663" i="1"/>
  <c r="I3655" i="1"/>
  <c r="I3647" i="1"/>
  <c r="I3641" i="1"/>
  <c r="I3633" i="1"/>
  <c r="I3625" i="1"/>
  <c r="I3619" i="1"/>
  <c r="I3611" i="1"/>
  <c r="I3597" i="1"/>
  <c r="I3593" i="1"/>
  <c r="I3589" i="1"/>
  <c r="I3583" i="1"/>
  <c r="I4260" i="1"/>
  <c r="I4202" i="1"/>
  <c r="I4114" i="1"/>
  <c r="I3880" i="1"/>
  <c r="I3792" i="1"/>
  <c r="I3766" i="1"/>
  <c r="I3760" i="1"/>
  <c r="I3738" i="1"/>
  <c r="I3716" i="1"/>
  <c r="I3707" i="1"/>
  <c r="I3697" i="1"/>
  <c r="I3689" i="1"/>
  <c r="I3683" i="1"/>
  <c r="I3675" i="1"/>
  <c r="I3667" i="1"/>
  <c r="I3661" i="1"/>
  <c r="I3653" i="1"/>
  <c r="I3645" i="1"/>
  <c r="I3639" i="1"/>
  <c r="I3631" i="1"/>
  <c r="I3617" i="1"/>
  <c r="I3609" i="1"/>
  <c r="I3603" i="1"/>
  <c r="I3577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687" i="1"/>
  <c r="I3681" i="1"/>
  <c r="I3637" i="1"/>
  <c r="I3595" i="1"/>
  <c r="I3137" i="1"/>
  <c r="I3129" i="1"/>
  <c r="I3123" i="1"/>
  <c r="I4186" i="1"/>
  <c r="I4136" i="1"/>
  <c r="I3858" i="1"/>
  <c r="I3673" i="1"/>
  <c r="I3629" i="1"/>
  <c r="I3623" i="1"/>
  <c r="I3591" i="1"/>
  <c r="I3145" i="1"/>
  <c r="I3139" i="1"/>
  <c r="I3131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4224" i="1"/>
  <c r="I3734" i="1"/>
  <c r="I3703" i="1"/>
  <c r="I3665" i="1"/>
  <c r="I3659" i="1"/>
  <c r="I3615" i="1"/>
  <c r="I3585" i="1"/>
  <c r="I3579" i="1"/>
  <c r="I3147" i="1"/>
  <c r="I3141" i="1"/>
  <c r="I3133" i="1"/>
  <c r="I3125" i="1"/>
  <c r="I3756" i="1"/>
  <c r="I3607" i="1"/>
  <c r="I3135" i="1"/>
  <c r="I3117" i="1"/>
  <c r="I3109" i="1"/>
  <c r="I3099" i="1"/>
  <c r="I3091" i="1"/>
  <c r="I3081" i="1"/>
  <c r="I3073" i="1"/>
  <c r="I3065" i="1"/>
  <c r="I3063" i="1"/>
  <c r="I3055" i="1"/>
  <c r="I3047" i="1"/>
  <c r="I3037" i="1"/>
  <c r="I3029" i="1"/>
  <c r="I3019" i="1"/>
  <c r="I3011" i="1"/>
  <c r="I3001" i="1"/>
  <c r="I2993" i="1"/>
  <c r="I2985" i="1"/>
  <c r="I2983" i="1"/>
  <c r="I2975" i="1"/>
  <c r="I2967" i="1"/>
  <c r="I2957" i="1"/>
  <c r="I2949" i="1"/>
  <c r="I2939" i="1"/>
  <c r="I2931" i="1"/>
  <c r="I2921" i="1"/>
  <c r="I2913" i="1"/>
  <c r="I2905" i="1"/>
  <c r="I2903" i="1"/>
  <c r="I2895" i="1"/>
  <c r="I2887" i="1"/>
  <c r="I2877" i="1"/>
  <c r="I2869" i="1"/>
  <c r="I2859" i="1"/>
  <c r="I2851" i="1"/>
  <c r="I2841" i="1"/>
  <c r="I2833" i="1"/>
  <c r="I2825" i="1"/>
  <c r="I2823" i="1"/>
  <c r="I2815" i="1"/>
  <c r="I2807" i="1"/>
  <c r="I2797" i="1"/>
  <c r="I2789" i="1"/>
  <c r="I2779" i="1"/>
  <c r="I2771" i="1"/>
  <c r="I2761" i="1"/>
  <c r="I2753" i="1"/>
  <c r="I2745" i="1"/>
  <c r="I2743" i="1"/>
  <c r="I2735" i="1"/>
  <c r="I2727" i="1"/>
  <c r="I2717" i="1"/>
  <c r="I2709" i="1"/>
  <c r="I2699" i="1"/>
  <c r="I2691" i="1"/>
  <c r="I2681" i="1"/>
  <c r="I2673" i="1"/>
  <c r="I2665" i="1"/>
  <c r="I2663" i="1"/>
  <c r="I2657" i="1"/>
  <c r="I2655" i="1"/>
  <c r="I2653" i="1"/>
  <c r="I2651" i="1"/>
  <c r="I2649" i="1"/>
  <c r="I2647" i="1"/>
  <c r="I2645" i="1"/>
  <c r="I2644" i="1"/>
  <c r="I2642" i="1"/>
  <c r="I2640" i="1"/>
  <c r="I2638" i="1"/>
  <c r="I2636" i="1"/>
  <c r="I2603" i="1"/>
  <c r="I2601" i="1"/>
  <c r="I2599" i="1"/>
  <c r="I2597" i="1"/>
  <c r="I2595" i="1"/>
  <c r="I2593" i="1"/>
  <c r="I2591" i="1"/>
  <c r="I2589" i="1"/>
  <c r="I2587" i="1"/>
  <c r="I2585" i="1"/>
  <c r="I2584" i="1"/>
  <c r="I2582" i="1"/>
  <c r="I2580" i="1"/>
  <c r="I2578" i="1"/>
  <c r="I2576" i="1"/>
  <c r="I2574" i="1"/>
  <c r="I2572" i="1"/>
  <c r="I2570" i="1"/>
  <c r="I2568" i="1"/>
  <c r="I2566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13" i="1"/>
  <c r="I2311" i="1"/>
  <c r="I2309" i="1"/>
  <c r="I2307" i="1"/>
  <c r="I2305" i="1"/>
  <c r="I2303" i="1"/>
  <c r="I2301" i="1"/>
  <c r="I2299" i="1"/>
  <c r="I2297" i="1"/>
  <c r="I2295" i="1"/>
  <c r="I2293" i="1"/>
  <c r="I2291" i="1"/>
  <c r="I2289" i="1"/>
  <c r="I2287" i="1"/>
  <c r="I2285" i="1"/>
  <c r="I2283" i="1"/>
  <c r="I2281" i="1"/>
  <c r="I2279" i="1"/>
  <c r="I2277" i="1"/>
  <c r="I2275" i="1"/>
  <c r="I2273" i="1"/>
  <c r="I2271" i="1"/>
  <c r="I2269" i="1"/>
  <c r="I2267" i="1"/>
  <c r="I2265" i="1"/>
  <c r="I2263" i="1"/>
  <c r="I2261" i="1"/>
  <c r="I2259" i="1"/>
  <c r="I2257" i="1"/>
  <c r="I2255" i="1"/>
  <c r="I2253" i="1"/>
  <c r="I2251" i="1"/>
  <c r="I2249" i="1"/>
  <c r="I2247" i="1"/>
  <c r="I2245" i="1"/>
  <c r="I2243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1" i="1"/>
  <c r="I1879" i="1"/>
  <c r="I1877" i="1"/>
  <c r="I1875" i="1"/>
  <c r="I1873" i="1"/>
  <c r="I1871" i="1"/>
  <c r="I1869" i="1"/>
  <c r="I1867" i="1"/>
  <c r="I1865" i="1"/>
  <c r="I1863" i="1"/>
  <c r="I1861" i="1"/>
  <c r="I1859" i="1"/>
  <c r="I1857" i="1"/>
  <c r="I1855" i="1"/>
  <c r="I1853" i="1"/>
  <c r="I1851" i="1"/>
  <c r="I1849" i="1"/>
  <c r="I1847" i="1"/>
  <c r="I1845" i="1"/>
  <c r="I1843" i="1"/>
  <c r="I1841" i="1"/>
  <c r="I1839" i="1"/>
  <c r="I1837" i="1"/>
  <c r="I1835" i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3651" i="1"/>
  <c r="I3601" i="1"/>
  <c r="I3127" i="1"/>
  <c r="I3119" i="1"/>
  <c r="I3111" i="1"/>
  <c r="I3101" i="1"/>
  <c r="I3093" i="1"/>
  <c r="I3085" i="1"/>
  <c r="I3083" i="1"/>
  <c r="I3075" i="1"/>
  <c r="I3067" i="1"/>
  <c r="I3057" i="1"/>
  <c r="I3049" i="1"/>
  <c r="I3039" i="1"/>
  <c r="I3031" i="1"/>
  <c r="I3021" i="1"/>
  <c r="I3013" i="1"/>
  <c r="I3005" i="1"/>
  <c r="I3003" i="1"/>
  <c r="I2995" i="1"/>
  <c r="I2987" i="1"/>
  <c r="I2977" i="1"/>
  <c r="I2969" i="1"/>
  <c r="I2959" i="1"/>
  <c r="I2951" i="1"/>
  <c r="I2941" i="1"/>
  <c r="I2933" i="1"/>
  <c r="I2925" i="1"/>
  <c r="I2923" i="1"/>
  <c r="I2915" i="1"/>
  <c r="I2907" i="1"/>
  <c r="I2897" i="1"/>
  <c r="I2889" i="1"/>
  <c r="I2879" i="1"/>
  <c r="I2871" i="1"/>
  <c r="I2861" i="1"/>
  <c r="I2853" i="1"/>
  <c r="I2845" i="1"/>
  <c r="I2843" i="1"/>
  <c r="I2835" i="1"/>
  <c r="I2827" i="1"/>
  <c r="I2817" i="1"/>
  <c r="I2809" i="1"/>
  <c r="I2799" i="1"/>
  <c r="I2791" i="1"/>
  <c r="I2781" i="1"/>
  <c r="I2773" i="1"/>
  <c r="I2765" i="1"/>
  <c r="I2763" i="1"/>
  <c r="I2755" i="1"/>
  <c r="I2747" i="1"/>
  <c r="I2737" i="1"/>
  <c r="I2729" i="1"/>
  <c r="I2719" i="1"/>
  <c r="I2711" i="1"/>
  <c r="I2701" i="1"/>
  <c r="I2693" i="1"/>
  <c r="I2685" i="1"/>
  <c r="I2683" i="1"/>
  <c r="I2675" i="1"/>
  <c r="I2667" i="1"/>
  <c r="I2623" i="1"/>
  <c r="I2621" i="1"/>
  <c r="I2619" i="1"/>
  <c r="I2617" i="1"/>
  <c r="I2615" i="1"/>
  <c r="I2613" i="1"/>
  <c r="I2611" i="1"/>
  <c r="I2609" i="1"/>
  <c r="I2607" i="1"/>
  <c r="I2605" i="1"/>
  <c r="I2604" i="1"/>
  <c r="I2602" i="1"/>
  <c r="I2600" i="1"/>
  <c r="I2598" i="1"/>
  <c r="I2596" i="1"/>
  <c r="I2594" i="1"/>
  <c r="I2592" i="1"/>
  <c r="I2590" i="1"/>
  <c r="I2588" i="1"/>
  <c r="I2586" i="1"/>
  <c r="I3695" i="1"/>
  <c r="I3121" i="1"/>
  <c r="I3113" i="1"/>
  <c r="I3105" i="1"/>
  <c r="I3103" i="1"/>
  <c r="I3095" i="1"/>
  <c r="I3087" i="1"/>
  <c r="I3077" i="1"/>
  <c r="I3069" i="1"/>
  <c r="I3059" i="1"/>
  <c r="I3051" i="1"/>
  <c r="I3041" i="1"/>
  <c r="I3033" i="1"/>
  <c r="I3025" i="1"/>
  <c r="I3023" i="1"/>
  <c r="I3015" i="1"/>
  <c r="I3007" i="1"/>
  <c r="I2997" i="1"/>
  <c r="I2989" i="1"/>
  <c r="I2979" i="1"/>
  <c r="I2971" i="1"/>
  <c r="I2961" i="1"/>
  <c r="I2953" i="1"/>
  <c r="I2945" i="1"/>
  <c r="I2943" i="1"/>
  <c r="I2935" i="1"/>
  <c r="I2927" i="1"/>
  <c r="I2917" i="1"/>
  <c r="I2909" i="1"/>
  <c r="I2899" i="1"/>
  <c r="I2891" i="1"/>
  <c r="I2881" i="1"/>
  <c r="I2873" i="1"/>
  <c r="I2865" i="1"/>
  <c r="I2863" i="1"/>
  <c r="I2855" i="1"/>
  <c r="I2847" i="1"/>
  <c r="I2837" i="1"/>
  <c r="I2829" i="1"/>
  <c r="I2819" i="1"/>
  <c r="I2811" i="1"/>
  <c r="I2801" i="1"/>
  <c r="I2793" i="1"/>
  <c r="I2785" i="1"/>
  <c r="I2783" i="1"/>
  <c r="I2775" i="1"/>
  <c r="I2767" i="1"/>
  <c r="I2757" i="1"/>
  <c r="I2749" i="1"/>
  <c r="I2739" i="1"/>
  <c r="I2731" i="1"/>
  <c r="I2721" i="1"/>
  <c r="I2713" i="1"/>
  <c r="I2705" i="1"/>
  <c r="I2703" i="1"/>
  <c r="I2695" i="1"/>
  <c r="I2687" i="1"/>
  <c r="I2677" i="1"/>
  <c r="I2669" i="1"/>
  <c r="I2659" i="1"/>
  <c r="I2658" i="1"/>
  <c r="I2656" i="1"/>
  <c r="I2654" i="1"/>
  <c r="I2652" i="1"/>
  <c r="I2650" i="1"/>
  <c r="I2648" i="1"/>
  <c r="I2646" i="1"/>
  <c r="I2643" i="1"/>
  <c r="I2641" i="1"/>
  <c r="I2639" i="1"/>
  <c r="I2637" i="1"/>
  <c r="I2635" i="1"/>
  <c r="I2633" i="1"/>
  <c r="I2631" i="1"/>
  <c r="I2629" i="1"/>
  <c r="I2627" i="1"/>
  <c r="I2625" i="1"/>
  <c r="I2624" i="1"/>
  <c r="I2622" i="1"/>
  <c r="I2620" i="1"/>
  <c r="I2618" i="1"/>
  <c r="I2616" i="1"/>
  <c r="I2614" i="1"/>
  <c r="I2612" i="1"/>
  <c r="I2610" i="1"/>
  <c r="I2608" i="1"/>
  <c r="I2606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3107" i="1"/>
  <c r="I3053" i="1"/>
  <c r="I3017" i="1"/>
  <c r="I2965" i="1"/>
  <c r="I2963" i="1"/>
  <c r="I2929" i="1"/>
  <c r="I2919" i="1"/>
  <c r="I2875" i="1"/>
  <c r="I2831" i="1"/>
  <c r="I2821" i="1"/>
  <c r="I2787" i="1"/>
  <c r="I2733" i="1"/>
  <c r="I2697" i="1"/>
  <c r="I2583" i="1"/>
  <c r="I2579" i="1"/>
  <c r="I2575" i="1"/>
  <c r="I2571" i="1"/>
  <c r="I2567" i="1"/>
  <c r="I3097" i="1"/>
  <c r="I3045" i="1"/>
  <c r="I3043" i="1"/>
  <c r="I3009" i="1"/>
  <c r="I2999" i="1"/>
  <c r="I2955" i="1"/>
  <c r="I2911" i="1"/>
  <c r="I2901" i="1"/>
  <c r="I2867" i="1"/>
  <c r="I2813" i="1"/>
  <c r="I2777" i="1"/>
  <c r="I2725" i="1"/>
  <c r="I2723" i="1"/>
  <c r="I2689" i="1"/>
  <c r="I2679" i="1"/>
  <c r="I2634" i="1"/>
  <c r="I2630" i="1"/>
  <c r="I2626" i="1"/>
  <c r="I3143" i="1"/>
  <c r="I3089" i="1"/>
  <c r="I3079" i="1"/>
  <c r="I3035" i="1"/>
  <c r="I2991" i="1"/>
  <c r="I2981" i="1"/>
  <c r="I2947" i="1"/>
  <c r="I2893" i="1"/>
  <c r="I2857" i="1"/>
  <c r="I2805" i="1"/>
  <c r="I2803" i="1"/>
  <c r="I2769" i="1"/>
  <c r="I2759" i="1"/>
  <c r="I2715" i="1"/>
  <c r="I2671" i="1"/>
  <c r="I2661" i="1"/>
  <c r="I2581" i="1"/>
  <c r="I2577" i="1"/>
  <c r="I2573" i="1"/>
  <c r="I2569" i="1"/>
  <c r="I2565" i="1"/>
  <c r="I2564" i="1"/>
  <c r="I3115" i="1"/>
  <c r="I3071" i="1"/>
  <c r="I3061" i="1"/>
  <c r="I3027" i="1"/>
  <c r="I2973" i="1"/>
  <c r="I2937" i="1"/>
  <c r="I2885" i="1"/>
  <c r="I2883" i="1"/>
  <c r="I2849" i="1"/>
  <c r="I2839" i="1"/>
  <c r="I2795" i="1"/>
  <c r="I2751" i="1"/>
  <c r="I2741" i="1"/>
  <c r="I2707" i="1"/>
  <c r="I2632" i="1"/>
  <c r="I2628" i="1"/>
  <c r="I1737" i="1"/>
  <c r="I1729" i="1"/>
  <c r="I1723" i="1"/>
  <c r="I1715" i="1"/>
  <c r="I1741" i="1"/>
  <c r="I1719" i="1"/>
  <c r="I1709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1390" i="1"/>
  <c r="I1388" i="1"/>
  <c r="I1386" i="1"/>
  <c r="I1727" i="1"/>
  <c r="I1711" i="1"/>
  <c r="I1735" i="1"/>
  <c r="I1731" i="1"/>
  <c r="I1725" i="1"/>
  <c r="I1713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743" i="1"/>
  <c r="I1739" i="1"/>
  <c r="I1733" i="1"/>
  <c r="I1721" i="1"/>
  <c r="I1717" i="1"/>
  <c r="I1707" i="1"/>
  <c r="I1384" i="1"/>
  <c r="I1376" i="1"/>
  <c r="I1368" i="1"/>
  <c r="I1362" i="1"/>
  <c r="I1354" i="1"/>
  <c r="I1346" i="1"/>
  <c r="I1340" i="1"/>
  <c r="I1332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1280" i="1"/>
  <c r="I1278" i="1"/>
  <c r="I1276" i="1"/>
  <c r="I1274" i="1"/>
  <c r="I1272" i="1"/>
  <c r="I1270" i="1"/>
  <c r="I1268" i="1"/>
  <c r="I1266" i="1"/>
  <c r="I1264" i="1"/>
  <c r="I1262" i="1"/>
  <c r="I1260" i="1"/>
  <c r="I1258" i="1"/>
  <c r="I1256" i="1"/>
  <c r="I1254" i="1"/>
  <c r="I1252" i="1"/>
  <c r="I1250" i="1"/>
  <c r="I1248" i="1"/>
  <c r="I1246" i="1"/>
  <c r="I1244" i="1"/>
  <c r="I1242" i="1"/>
  <c r="I1240" i="1"/>
  <c r="I1238" i="1"/>
  <c r="I1236" i="1"/>
  <c r="I1234" i="1"/>
  <c r="I1232" i="1"/>
  <c r="I1230" i="1"/>
  <c r="I1228" i="1"/>
  <c r="I1226" i="1"/>
  <c r="I1224" i="1"/>
  <c r="I1222" i="1"/>
  <c r="I1220" i="1"/>
  <c r="I1218" i="1"/>
  <c r="I1216" i="1"/>
  <c r="I1214" i="1"/>
  <c r="I1212" i="1"/>
  <c r="I1210" i="1"/>
  <c r="I1208" i="1"/>
  <c r="I1206" i="1"/>
  <c r="I1204" i="1"/>
  <c r="I1202" i="1"/>
  <c r="I1200" i="1"/>
  <c r="I1198" i="1"/>
  <c r="I1196" i="1"/>
  <c r="I1194" i="1"/>
  <c r="I1192" i="1"/>
  <c r="I1190" i="1"/>
  <c r="I1188" i="1"/>
  <c r="I1186" i="1"/>
  <c r="I1184" i="1"/>
  <c r="I1182" i="1"/>
  <c r="I1180" i="1"/>
  <c r="I1178" i="1"/>
  <c r="I1176" i="1"/>
  <c r="I1174" i="1"/>
  <c r="I1172" i="1"/>
  <c r="I1170" i="1"/>
  <c r="I1168" i="1"/>
  <c r="I1166" i="1"/>
  <c r="I1164" i="1"/>
  <c r="I1162" i="1"/>
  <c r="I1160" i="1"/>
  <c r="I1158" i="1"/>
  <c r="I1156" i="1"/>
  <c r="I1154" i="1"/>
  <c r="I1152" i="1"/>
  <c r="I1150" i="1"/>
  <c r="I1148" i="1"/>
  <c r="I1146" i="1"/>
  <c r="I1144" i="1"/>
  <c r="I1142" i="1"/>
  <c r="I1140" i="1"/>
  <c r="I1138" i="1"/>
  <c r="I1136" i="1"/>
  <c r="I1134" i="1"/>
  <c r="I1132" i="1"/>
  <c r="I1130" i="1"/>
  <c r="I1128" i="1"/>
  <c r="I1126" i="1"/>
  <c r="I1124" i="1"/>
  <c r="I1122" i="1"/>
  <c r="I1120" i="1"/>
  <c r="I1118" i="1"/>
  <c r="I1116" i="1"/>
  <c r="I1114" i="1"/>
  <c r="I1112" i="1"/>
  <c r="I1110" i="1"/>
  <c r="I1108" i="1"/>
  <c r="I1106" i="1"/>
  <c r="I1104" i="1"/>
  <c r="I1102" i="1"/>
  <c r="I1100" i="1"/>
  <c r="I1098" i="1"/>
  <c r="I1096" i="1"/>
  <c r="I1094" i="1"/>
  <c r="I1092" i="1"/>
  <c r="I1090" i="1"/>
  <c r="I1088" i="1"/>
  <c r="I1086" i="1"/>
  <c r="I1084" i="1"/>
  <c r="I1082" i="1"/>
  <c r="I1080" i="1"/>
  <c r="I1078" i="1"/>
  <c r="I1076" i="1"/>
  <c r="I1074" i="1"/>
  <c r="I1072" i="1"/>
  <c r="I1070" i="1"/>
  <c r="I1068" i="1"/>
  <c r="I1066" i="1"/>
  <c r="I1064" i="1"/>
  <c r="I1062" i="1"/>
  <c r="I1060" i="1"/>
  <c r="I1058" i="1"/>
  <c r="I1056" i="1"/>
  <c r="I1054" i="1"/>
  <c r="I1052" i="1"/>
  <c r="I1050" i="1"/>
  <c r="I1048" i="1"/>
  <c r="I1046" i="1"/>
  <c r="I1044" i="1"/>
  <c r="I1042" i="1"/>
  <c r="I1040" i="1"/>
  <c r="I1038" i="1"/>
  <c r="I1036" i="1"/>
  <c r="I1034" i="1"/>
  <c r="I1032" i="1"/>
  <c r="I1030" i="1"/>
  <c r="I1028" i="1"/>
  <c r="I1026" i="1"/>
  <c r="I1024" i="1"/>
  <c r="I1022" i="1"/>
  <c r="I1020" i="1"/>
  <c r="I1018" i="1"/>
  <c r="I1016" i="1"/>
  <c r="I1014" i="1"/>
  <c r="I1012" i="1"/>
  <c r="I1010" i="1"/>
  <c r="I1008" i="1"/>
  <c r="I1006" i="1"/>
  <c r="I1004" i="1"/>
  <c r="I1002" i="1"/>
  <c r="I1000" i="1"/>
  <c r="I998" i="1"/>
  <c r="I996" i="1"/>
  <c r="I994" i="1"/>
  <c r="I992" i="1"/>
  <c r="I990" i="1"/>
  <c r="I988" i="1"/>
  <c r="I986" i="1"/>
  <c r="I984" i="1"/>
  <c r="I982" i="1"/>
  <c r="I980" i="1"/>
  <c r="I978" i="1"/>
  <c r="I976" i="1"/>
  <c r="I974" i="1"/>
  <c r="I972" i="1"/>
  <c r="I970" i="1"/>
  <c r="I968" i="1"/>
  <c r="I966" i="1"/>
  <c r="I964" i="1"/>
  <c r="I962" i="1"/>
  <c r="I960" i="1"/>
  <c r="I958" i="1"/>
  <c r="I956" i="1"/>
  <c r="I954" i="1"/>
  <c r="I952" i="1"/>
  <c r="I950" i="1"/>
  <c r="I948" i="1"/>
  <c r="I946" i="1"/>
  <c r="I944" i="1"/>
  <c r="I942" i="1"/>
  <c r="I940" i="1"/>
  <c r="I938" i="1"/>
  <c r="I936" i="1"/>
  <c r="I934" i="1"/>
  <c r="I932" i="1"/>
  <c r="I930" i="1"/>
  <c r="I928" i="1"/>
  <c r="I926" i="1"/>
  <c r="I924" i="1"/>
  <c r="I922" i="1"/>
  <c r="I920" i="1"/>
  <c r="I918" i="1"/>
  <c r="I916" i="1"/>
  <c r="I914" i="1"/>
  <c r="I912" i="1"/>
  <c r="I910" i="1"/>
  <c r="I908" i="1"/>
  <c r="I906" i="1"/>
  <c r="I904" i="1"/>
  <c r="I902" i="1"/>
  <c r="I900" i="1"/>
  <c r="I898" i="1"/>
  <c r="I896" i="1"/>
  <c r="I894" i="1"/>
  <c r="I892" i="1"/>
  <c r="I890" i="1"/>
  <c r="I888" i="1"/>
  <c r="I886" i="1"/>
  <c r="I884" i="1"/>
  <c r="I882" i="1"/>
  <c r="I880" i="1"/>
  <c r="I878" i="1"/>
  <c r="I876" i="1"/>
  <c r="I874" i="1"/>
  <c r="I872" i="1"/>
  <c r="I870" i="1"/>
  <c r="I868" i="1"/>
  <c r="I866" i="1"/>
  <c r="I864" i="1"/>
  <c r="I862" i="1"/>
  <c r="I860" i="1"/>
  <c r="I858" i="1"/>
  <c r="I856" i="1"/>
  <c r="I854" i="1"/>
  <c r="I852" i="1"/>
  <c r="I850" i="1"/>
  <c r="I848" i="1"/>
  <c r="I846" i="1"/>
  <c r="I844" i="1"/>
  <c r="I842" i="1"/>
  <c r="I840" i="1"/>
  <c r="I838" i="1"/>
  <c r="I836" i="1"/>
  <c r="I834" i="1"/>
  <c r="I832" i="1"/>
  <c r="I830" i="1"/>
  <c r="I828" i="1"/>
  <c r="I826" i="1"/>
  <c r="I824" i="1"/>
  <c r="I822" i="1"/>
  <c r="I820" i="1"/>
  <c r="I818" i="1"/>
  <c r="I816" i="1"/>
  <c r="I814" i="1"/>
  <c r="I812" i="1"/>
  <c r="I810" i="1"/>
  <c r="I808" i="1"/>
  <c r="I806" i="1"/>
  <c r="I804" i="1"/>
  <c r="I802" i="1"/>
  <c r="I800" i="1"/>
  <c r="I798" i="1"/>
  <c r="I796" i="1"/>
  <c r="I794" i="1"/>
  <c r="I792" i="1"/>
  <c r="I790" i="1"/>
  <c r="I788" i="1"/>
  <c r="I786" i="1"/>
  <c r="I784" i="1"/>
  <c r="I782" i="1"/>
  <c r="I780" i="1"/>
  <c r="I778" i="1"/>
  <c r="I776" i="1"/>
  <c r="I774" i="1"/>
  <c r="I772" i="1"/>
  <c r="I770" i="1"/>
  <c r="I768" i="1"/>
  <c r="I766" i="1"/>
  <c r="I764" i="1"/>
  <c r="I762" i="1"/>
  <c r="I760" i="1"/>
  <c r="I758" i="1"/>
  <c r="I756" i="1"/>
  <c r="I754" i="1"/>
  <c r="I752" i="1"/>
  <c r="I1378" i="1"/>
  <c r="I1370" i="1"/>
  <c r="I1364" i="1"/>
  <c r="I1356" i="1"/>
  <c r="I1348" i="1"/>
  <c r="I1342" i="1"/>
  <c r="I1334" i="1"/>
  <c r="I1326" i="1"/>
  <c r="I1320" i="1"/>
  <c r="I1380" i="1"/>
  <c r="I1372" i="1"/>
  <c r="I1358" i="1"/>
  <c r="I1350" i="1"/>
  <c r="I1344" i="1"/>
  <c r="I1336" i="1"/>
  <c r="I1328" i="1"/>
  <c r="I1322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1279" i="1"/>
  <c r="I1277" i="1"/>
  <c r="I1275" i="1"/>
  <c r="I1273" i="1"/>
  <c r="I1271" i="1"/>
  <c r="I1269" i="1"/>
  <c r="I1267" i="1"/>
  <c r="I1265" i="1"/>
  <c r="I1263" i="1"/>
  <c r="I1261" i="1"/>
  <c r="I1259" i="1"/>
  <c r="I1257" i="1"/>
  <c r="I1255" i="1"/>
  <c r="I1253" i="1"/>
  <c r="I1251" i="1"/>
  <c r="I1249" i="1"/>
  <c r="I1247" i="1"/>
  <c r="I1245" i="1"/>
  <c r="I1243" i="1"/>
  <c r="I1241" i="1"/>
  <c r="I1239" i="1"/>
  <c r="I1237" i="1"/>
  <c r="I1235" i="1"/>
  <c r="I1233" i="1"/>
  <c r="I1231" i="1"/>
  <c r="I1229" i="1"/>
  <c r="I1227" i="1"/>
  <c r="I1225" i="1"/>
  <c r="I1223" i="1"/>
  <c r="I1221" i="1"/>
  <c r="I1219" i="1"/>
  <c r="I1217" i="1"/>
  <c r="I1215" i="1"/>
  <c r="I1213" i="1"/>
  <c r="I1211" i="1"/>
  <c r="I1209" i="1"/>
  <c r="I1207" i="1"/>
  <c r="I1205" i="1"/>
  <c r="I1203" i="1"/>
  <c r="I1201" i="1"/>
  <c r="I1199" i="1"/>
  <c r="I1197" i="1"/>
  <c r="I1195" i="1"/>
  <c r="I1193" i="1"/>
  <c r="I1191" i="1"/>
  <c r="I1189" i="1"/>
  <c r="I1187" i="1"/>
  <c r="I1185" i="1"/>
  <c r="I1183" i="1"/>
  <c r="I1181" i="1"/>
  <c r="I1179" i="1"/>
  <c r="I1177" i="1"/>
  <c r="I1175" i="1"/>
  <c r="I1173" i="1"/>
  <c r="I1171" i="1"/>
  <c r="I1169" i="1"/>
  <c r="I1167" i="1"/>
  <c r="I1165" i="1"/>
  <c r="I1163" i="1"/>
  <c r="I1161" i="1"/>
  <c r="I1159" i="1"/>
  <c r="I1157" i="1"/>
  <c r="I1155" i="1"/>
  <c r="I1153" i="1"/>
  <c r="I1151" i="1"/>
  <c r="I1149" i="1"/>
  <c r="I1147" i="1"/>
  <c r="I1145" i="1"/>
  <c r="I1143" i="1"/>
  <c r="I1141" i="1"/>
  <c r="I1139" i="1"/>
  <c r="I1137" i="1"/>
  <c r="I1135" i="1"/>
  <c r="I1133" i="1"/>
  <c r="I1131" i="1"/>
  <c r="I1129" i="1"/>
  <c r="I1127" i="1"/>
  <c r="I1125" i="1"/>
  <c r="I1123" i="1"/>
  <c r="I1121" i="1"/>
  <c r="I1119" i="1"/>
  <c r="I1117" i="1"/>
  <c r="I1115" i="1"/>
  <c r="I1113" i="1"/>
  <c r="I1111" i="1"/>
  <c r="I1109" i="1"/>
  <c r="I1107" i="1"/>
  <c r="I1105" i="1"/>
  <c r="I1103" i="1"/>
  <c r="I1101" i="1"/>
  <c r="I1099" i="1"/>
  <c r="I1097" i="1"/>
  <c r="I1095" i="1"/>
  <c r="I1093" i="1"/>
  <c r="I1091" i="1"/>
  <c r="I1089" i="1"/>
  <c r="I1087" i="1"/>
  <c r="I1085" i="1"/>
  <c r="I1083" i="1"/>
  <c r="I1081" i="1"/>
  <c r="I1079" i="1"/>
  <c r="I1077" i="1"/>
  <c r="I1075" i="1"/>
  <c r="I1073" i="1"/>
  <c r="I1071" i="1"/>
  <c r="I1069" i="1"/>
  <c r="I1067" i="1"/>
  <c r="I1065" i="1"/>
  <c r="I1063" i="1"/>
  <c r="I1061" i="1"/>
  <c r="I1059" i="1"/>
  <c r="I1057" i="1"/>
  <c r="I1055" i="1"/>
  <c r="I1053" i="1"/>
  <c r="I1051" i="1"/>
  <c r="I1049" i="1"/>
  <c r="I1047" i="1"/>
  <c r="I1045" i="1"/>
  <c r="I1043" i="1"/>
  <c r="I1041" i="1"/>
  <c r="I1039" i="1"/>
  <c r="I1037" i="1"/>
  <c r="I1035" i="1"/>
  <c r="I1033" i="1"/>
  <c r="I1031" i="1"/>
  <c r="I1029" i="1"/>
  <c r="I1027" i="1"/>
  <c r="I1025" i="1"/>
  <c r="I1023" i="1"/>
  <c r="I1021" i="1"/>
  <c r="I1019" i="1"/>
  <c r="I1017" i="1"/>
  <c r="I1015" i="1"/>
  <c r="I1013" i="1"/>
  <c r="I1011" i="1"/>
  <c r="I1009" i="1"/>
  <c r="I1007" i="1"/>
  <c r="I1005" i="1"/>
  <c r="I1003" i="1"/>
  <c r="I1001" i="1"/>
  <c r="I999" i="1"/>
  <c r="I997" i="1"/>
  <c r="I995" i="1"/>
  <c r="I993" i="1"/>
  <c r="I991" i="1"/>
  <c r="I989" i="1"/>
  <c r="I987" i="1"/>
  <c r="I985" i="1"/>
  <c r="I983" i="1"/>
  <c r="I981" i="1"/>
  <c r="I979" i="1"/>
  <c r="I977" i="1"/>
  <c r="I975" i="1"/>
  <c r="I973" i="1"/>
  <c r="I971" i="1"/>
  <c r="I969" i="1"/>
  <c r="I967" i="1"/>
  <c r="I965" i="1"/>
  <c r="I963" i="1"/>
  <c r="I961" i="1"/>
  <c r="I959" i="1"/>
  <c r="I957" i="1"/>
  <c r="I955" i="1"/>
  <c r="I953" i="1"/>
  <c r="I951" i="1"/>
  <c r="I949" i="1"/>
  <c r="I947" i="1"/>
  <c r="I945" i="1"/>
  <c r="I943" i="1"/>
  <c r="I941" i="1"/>
  <c r="I939" i="1"/>
  <c r="I937" i="1"/>
  <c r="I935" i="1"/>
  <c r="I933" i="1"/>
  <c r="I931" i="1"/>
  <c r="I929" i="1"/>
  <c r="I927" i="1"/>
  <c r="I925" i="1"/>
  <c r="I923" i="1"/>
  <c r="I921" i="1"/>
  <c r="I919" i="1"/>
  <c r="I917" i="1"/>
  <c r="I915" i="1"/>
  <c r="I913" i="1"/>
  <c r="I911" i="1"/>
  <c r="I909" i="1"/>
  <c r="I907" i="1"/>
  <c r="I905" i="1"/>
  <c r="I903" i="1"/>
  <c r="I901" i="1"/>
  <c r="I899" i="1"/>
  <c r="I897" i="1"/>
  <c r="I895" i="1"/>
  <c r="I893" i="1"/>
  <c r="I891" i="1"/>
  <c r="I889" i="1"/>
  <c r="I887" i="1"/>
  <c r="I885" i="1"/>
  <c r="I883" i="1"/>
  <c r="I881" i="1"/>
  <c r="I879" i="1"/>
  <c r="I877" i="1"/>
  <c r="I875" i="1"/>
  <c r="I873" i="1"/>
  <c r="I871" i="1"/>
  <c r="I869" i="1"/>
  <c r="I867" i="1"/>
  <c r="I865" i="1"/>
  <c r="I863" i="1"/>
  <c r="I861" i="1"/>
  <c r="I859" i="1"/>
  <c r="I857" i="1"/>
  <c r="I855" i="1"/>
  <c r="I853" i="1"/>
  <c r="I851" i="1"/>
  <c r="I849" i="1"/>
  <c r="I847" i="1"/>
  <c r="I845" i="1"/>
  <c r="I843" i="1"/>
  <c r="I841" i="1"/>
  <c r="I839" i="1"/>
  <c r="I837" i="1"/>
  <c r="I835" i="1"/>
  <c r="I833" i="1"/>
  <c r="I831" i="1"/>
  <c r="I829" i="1"/>
  <c r="I827" i="1"/>
  <c r="I825" i="1"/>
  <c r="I823" i="1"/>
  <c r="I821" i="1"/>
  <c r="I819" i="1"/>
  <c r="I817" i="1"/>
  <c r="I815" i="1"/>
  <c r="I813" i="1"/>
  <c r="I811" i="1"/>
  <c r="I809" i="1"/>
  <c r="I807" i="1"/>
  <c r="I805" i="1"/>
  <c r="I803" i="1"/>
  <c r="I801" i="1"/>
  <c r="I799" i="1"/>
  <c r="I797" i="1"/>
  <c r="I795" i="1"/>
  <c r="I793" i="1"/>
  <c r="I791" i="1"/>
  <c r="I789" i="1"/>
  <c r="I787" i="1"/>
  <c r="I785" i="1"/>
  <c r="I783" i="1"/>
  <c r="I781" i="1"/>
  <c r="I779" i="1"/>
  <c r="I777" i="1"/>
  <c r="I775" i="1"/>
  <c r="I773" i="1"/>
  <c r="I771" i="1"/>
  <c r="I769" i="1"/>
  <c r="I767" i="1"/>
  <c r="I765" i="1"/>
  <c r="I763" i="1"/>
  <c r="I761" i="1"/>
  <c r="I759" i="1"/>
  <c r="I757" i="1"/>
  <c r="I755" i="1"/>
  <c r="I753" i="1"/>
  <c r="I751" i="1"/>
  <c r="I749" i="1"/>
  <c r="I747" i="1"/>
  <c r="I745" i="1"/>
  <c r="I743" i="1"/>
  <c r="I741" i="1"/>
  <c r="I739" i="1"/>
  <c r="I737" i="1"/>
  <c r="I735" i="1"/>
  <c r="I733" i="1"/>
  <c r="I731" i="1"/>
  <c r="I729" i="1"/>
  <c r="I727" i="1"/>
  <c r="I725" i="1"/>
  <c r="I723" i="1"/>
  <c r="I721" i="1"/>
  <c r="I719" i="1"/>
  <c r="I717" i="1"/>
  <c r="I715" i="1"/>
  <c r="I713" i="1"/>
  <c r="I711" i="1"/>
  <c r="I709" i="1"/>
  <c r="I707" i="1"/>
  <c r="I705" i="1"/>
  <c r="I703" i="1"/>
  <c r="I701" i="1"/>
  <c r="I699" i="1"/>
  <c r="I697" i="1"/>
  <c r="I695" i="1"/>
  <c r="I693" i="1"/>
  <c r="I691" i="1"/>
  <c r="I689" i="1"/>
  <c r="I687" i="1"/>
  <c r="I685" i="1"/>
  <c r="I683" i="1"/>
  <c r="I681" i="1"/>
  <c r="I679" i="1"/>
  <c r="I677" i="1"/>
  <c r="I675" i="1"/>
  <c r="I673" i="1"/>
  <c r="I671" i="1"/>
  <c r="I669" i="1"/>
  <c r="I667" i="1"/>
  <c r="I665" i="1"/>
  <c r="I663" i="1"/>
  <c r="I661" i="1"/>
  <c r="I659" i="1"/>
  <c r="I657" i="1"/>
  <c r="I655" i="1"/>
  <c r="I1382" i="1"/>
  <c r="I1374" i="1"/>
  <c r="I1366" i="1"/>
  <c r="I1360" i="1"/>
  <c r="I1352" i="1"/>
  <c r="I1338" i="1"/>
  <c r="I1330" i="1"/>
  <c r="I1324" i="1"/>
  <c r="I6" i="1"/>
  <c r="A7" i="1"/>
  <c r="I7" i="1"/>
  <c r="I8" i="1"/>
  <c r="I9" i="1"/>
  <c r="I10" i="1"/>
  <c r="I11" i="1"/>
  <c r="I12" i="1"/>
  <c r="I13" i="1"/>
  <c r="I15" i="1"/>
  <c r="I17" i="1"/>
  <c r="I19" i="1"/>
  <c r="I21" i="1"/>
  <c r="I23" i="1"/>
  <c r="I24" i="1"/>
  <c r="I25" i="1"/>
  <c r="I26" i="1"/>
  <c r="I27" i="1"/>
  <c r="I28" i="1"/>
  <c r="I30" i="1"/>
  <c r="I32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G127" i="1"/>
  <c r="I128" i="1"/>
  <c r="G129" i="1"/>
  <c r="I130" i="1"/>
  <c r="G131" i="1"/>
  <c r="I132" i="1"/>
  <c r="G133" i="1"/>
  <c r="I134" i="1"/>
  <c r="G135" i="1"/>
  <c r="I136" i="1"/>
  <c r="G137" i="1"/>
  <c r="I138" i="1"/>
  <c r="G139" i="1"/>
  <c r="I140" i="1"/>
  <c r="G141" i="1"/>
  <c r="I142" i="1"/>
  <c r="G143" i="1"/>
  <c r="I144" i="1"/>
  <c r="G145" i="1"/>
  <c r="I146" i="1"/>
  <c r="G147" i="1"/>
  <c r="I148" i="1"/>
  <c r="G149" i="1"/>
  <c r="I150" i="1"/>
  <c r="G151" i="1"/>
  <c r="I152" i="1"/>
  <c r="G153" i="1"/>
  <c r="I154" i="1"/>
  <c r="G155" i="1"/>
  <c r="I156" i="1"/>
  <c r="G157" i="1"/>
  <c r="I158" i="1"/>
  <c r="G159" i="1"/>
  <c r="I160" i="1"/>
  <c r="G161" i="1"/>
  <c r="I162" i="1"/>
  <c r="G163" i="1"/>
  <c r="I164" i="1"/>
  <c r="G165" i="1"/>
  <c r="I166" i="1"/>
  <c r="G167" i="1"/>
  <c r="I168" i="1"/>
  <c r="G169" i="1"/>
  <c r="I170" i="1"/>
  <c r="G171" i="1"/>
  <c r="I172" i="1"/>
  <c r="G173" i="1"/>
  <c r="I174" i="1"/>
  <c r="G175" i="1"/>
  <c r="I176" i="1"/>
  <c r="G177" i="1"/>
  <c r="I178" i="1"/>
  <c r="G179" i="1"/>
  <c r="I180" i="1"/>
  <c r="G181" i="1"/>
  <c r="I182" i="1"/>
  <c r="G183" i="1"/>
  <c r="I184" i="1"/>
  <c r="G185" i="1"/>
  <c r="I186" i="1"/>
  <c r="G187" i="1"/>
  <c r="I188" i="1"/>
  <c r="G189" i="1"/>
  <c r="I190" i="1"/>
  <c r="G191" i="1"/>
  <c r="I192" i="1"/>
  <c r="G193" i="1"/>
  <c r="I194" i="1"/>
  <c r="G195" i="1"/>
  <c r="I196" i="1"/>
  <c r="G197" i="1"/>
  <c r="I198" i="1"/>
  <c r="H200" i="1"/>
  <c r="H202" i="1"/>
  <c r="H204" i="1"/>
  <c r="H206" i="1"/>
  <c r="H208" i="1"/>
  <c r="H210" i="1"/>
  <c r="H212" i="1"/>
  <c r="H214" i="1"/>
  <c r="H216" i="1"/>
  <c r="H218" i="1"/>
  <c r="H220" i="1"/>
  <c r="H222" i="1"/>
  <c r="H224" i="1"/>
  <c r="H226" i="1"/>
  <c r="H228" i="1"/>
  <c r="H230" i="1"/>
  <c r="H232" i="1"/>
  <c r="H234" i="1"/>
  <c r="H236" i="1"/>
  <c r="H238" i="1"/>
  <c r="H240" i="1"/>
  <c r="H242" i="1"/>
  <c r="H244" i="1"/>
  <c r="H246" i="1"/>
  <c r="H248" i="1"/>
  <c r="H250" i="1"/>
  <c r="H252" i="1"/>
  <c r="H254" i="1"/>
  <c r="H256" i="1"/>
  <c r="H258" i="1"/>
  <c r="H260" i="1"/>
  <c r="H262" i="1"/>
  <c r="H264" i="1"/>
  <c r="H266" i="1"/>
  <c r="H268" i="1"/>
  <c r="H270" i="1"/>
  <c r="H272" i="1"/>
  <c r="H274" i="1"/>
  <c r="H276" i="1"/>
  <c r="H278" i="1"/>
  <c r="H280" i="1"/>
  <c r="H282" i="1"/>
  <c r="H284" i="1"/>
  <c r="H286" i="1"/>
  <c r="H288" i="1"/>
  <c r="H290" i="1"/>
  <c r="H292" i="1"/>
  <c r="H294" i="1"/>
  <c r="H296" i="1"/>
  <c r="H298" i="1"/>
  <c r="H300" i="1"/>
  <c r="H302" i="1"/>
  <c r="H304" i="1"/>
  <c r="H306" i="1"/>
  <c r="H308" i="1"/>
  <c r="H310" i="1"/>
  <c r="H312" i="1"/>
  <c r="H314" i="1"/>
  <c r="H316" i="1"/>
  <c r="H318" i="1"/>
  <c r="H320" i="1"/>
  <c r="H322" i="1"/>
  <c r="H324" i="1"/>
  <c r="H326" i="1"/>
  <c r="H328" i="1"/>
  <c r="H330" i="1"/>
  <c r="H332" i="1"/>
  <c r="H334" i="1"/>
  <c r="H336" i="1"/>
  <c r="H338" i="1"/>
  <c r="H340" i="1"/>
  <c r="H342" i="1"/>
  <c r="H344" i="1"/>
  <c r="H346" i="1"/>
  <c r="H348" i="1"/>
  <c r="H350" i="1"/>
  <c r="H352" i="1"/>
  <c r="H354" i="1"/>
  <c r="H356" i="1"/>
  <c r="H358" i="1"/>
  <c r="H360" i="1"/>
  <c r="H362" i="1"/>
  <c r="H364" i="1"/>
  <c r="H366" i="1"/>
  <c r="H368" i="1"/>
  <c r="H370" i="1"/>
  <c r="H372" i="1"/>
  <c r="H374" i="1"/>
  <c r="H376" i="1"/>
  <c r="H378" i="1"/>
  <c r="H380" i="1"/>
  <c r="H382" i="1"/>
  <c r="H384" i="1"/>
  <c r="H386" i="1"/>
  <c r="H388" i="1"/>
  <c r="H390" i="1"/>
  <c r="H392" i="1"/>
  <c r="H394" i="1"/>
  <c r="H396" i="1"/>
  <c r="H398" i="1"/>
  <c r="H400" i="1"/>
  <c r="H402" i="1"/>
  <c r="H404" i="1"/>
  <c r="H406" i="1"/>
  <c r="H408" i="1"/>
  <c r="H410" i="1"/>
  <c r="H412" i="1"/>
  <c r="H414" i="1"/>
  <c r="H416" i="1"/>
  <c r="H418" i="1"/>
  <c r="H420" i="1"/>
  <c r="H422" i="1"/>
  <c r="H424" i="1"/>
  <c r="H426" i="1"/>
  <c r="H428" i="1"/>
  <c r="H430" i="1"/>
  <c r="H432" i="1"/>
  <c r="H434" i="1"/>
  <c r="H436" i="1"/>
  <c r="H438" i="1"/>
  <c r="H440" i="1"/>
  <c r="H442" i="1"/>
  <c r="H444" i="1"/>
  <c r="H446" i="1"/>
  <c r="H448" i="1"/>
  <c r="H450" i="1"/>
  <c r="H452" i="1"/>
  <c r="H454" i="1"/>
  <c r="H456" i="1"/>
  <c r="H458" i="1"/>
  <c r="H460" i="1"/>
  <c r="H462" i="1"/>
  <c r="H464" i="1"/>
  <c r="H466" i="1"/>
  <c r="H468" i="1"/>
  <c r="H470" i="1"/>
  <c r="H472" i="1"/>
  <c r="H474" i="1"/>
  <c r="H476" i="1"/>
  <c r="H478" i="1"/>
  <c r="H480" i="1"/>
  <c r="H482" i="1"/>
  <c r="H484" i="1"/>
  <c r="H486" i="1"/>
  <c r="H488" i="1"/>
  <c r="H490" i="1"/>
  <c r="H492" i="1"/>
  <c r="H494" i="1"/>
  <c r="H496" i="1"/>
  <c r="H498" i="1"/>
  <c r="H500" i="1"/>
  <c r="H502" i="1"/>
  <c r="H504" i="1"/>
  <c r="H506" i="1"/>
  <c r="H508" i="1"/>
  <c r="H510" i="1"/>
  <c r="H512" i="1"/>
  <c r="H514" i="1"/>
  <c r="H516" i="1"/>
  <c r="H518" i="1"/>
  <c r="H520" i="1"/>
  <c r="H522" i="1"/>
  <c r="H524" i="1"/>
  <c r="H526" i="1"/>
  <c r="H528" i="1"/>
  <c r="H530" i="1"/>
  <c r="H532" i="1"/>
  <c r="H534" i="1"/>
  <c r="H536" i="1"/>
  <c r="H538" i="1"/>
  <c r="H540" i="1"/>
  <c r="H542" i="1"/>
  <c r="H544" i="1"/>
  <c r="H546" i="1"/>
  <c r="H548" i="1"/>
  <c r="H550" i="1"/>
  <c r="H552" i="1"/>
  <c r="H554" i="1"/>
  <c r="H556" i="1"/>
  <c r="H558" i="1"/>
  <c r="H560" i="1"/>
  <c r="H562" i="1"/>
  <c r="H564" i="1"/>
  <c r="H566" i="1"/>
  <c r="H568" i="1"/>
  <c r="H570" i="1"/>
  <c r="H572" i="1"/>
  <c r="H574" i="1"/>
  <c r="H576" i="1"/>
  <c r="H578" i="1"/>
  <c r="H580" i="1"/>
  <c r="H582" i="1"/>
  <c r="H584" i="1"/>
  <c r="H586" i="1"/>
  <c r="H588" i="1"/>
  <c r="H590" i="1"/>
  <c r="H592" i="1"/>
  <c r="H594" i="1"/>
  <c r="H596" i="1"/>
  <c r="H598" i="1"/>
  <c r="H600" i="1"/>
  <c r="H602" i="1"/>
  <c r="H604" i="1"/>
  <c r="H606" i="1"/>
  <c r="H608" i="1"/>
  <c r="H610" i="1"/>
  <c r="H612" i="1"/>
  <c r="H614" i="1"/>
  <c r="H616" i="1"/>
  <c r="H618" i="1"/>
  <c r="H620" i="1"/>
  <c r="H622" i="1"/>
  <c r="H624" i="1"/>
  <c r="H626" i="1"/>
  <c r="H628" i="1"/>
  <c r="H630" i="1"/>
  <c r="H632" i="1"/>
  <c r="H634" i="1"/>
  <c r="H636" i="1"/>
  <c r="H638" i="1"/>
  <c r="H640" i="1"/>
  <c r="H642" i="1"/>
  <c r="H644" i="1"/>
  <c r="H646" i="1"/>
  <c r="H648" i="1"/>
  <c r="H650" i="1"/>
  <c r="H652" i="1"/>
  <c r="G657" i="1"/>
  <c r="H658" i="1"/>
  <c r="H659" i="1"/>
  <c r="I660" i="1"/>
  <c r="H665" i="1"/>
  <c r="I666" i="1"/>
  <c r="G671" i="1"/>
  <c r="H672" i="1"/>
  <c r="H673" i="1"/>
  <c r="I674" i="1"/>
  <c r="G679" i="1"/>
  <c r="H680" i="1"/>
  <c r="H681" i="1"/>
  <c r="I682" i="1"/>
  <c r="G685" i="1"/>
  <c r="H686" i="1"/>
  <c r="H687" i="1"/>
  <c r="I688" i="1"/>
  <c r="G693" i="1"/>
  <c r="H694" i="1"/>
  <c r="H695" i="1"/>
  <c r="I696" i="1"/>
  <c r="G701" i="1"/>
  <c r="H702" i="1"/>
  <c r="H703" i="1"/>
  <c r="I704" i="1"/>
  <c r="G707" i="1"/>
  <c r="H708" i="1"/>
  <c r="H709" i="1"/>
  <c r="I710" i="1"/>
  <c r="G715" i="1"/>
  <c r="H716" i="1"/>
  <c r="H717" i="1"/>
  <c r="I718" i="1"/>
  <c r="G723" i="1"/>
  <c r="H724" i="1"/>
  <c r="G729" i="1"/>
  <c r="H730" i="1"/>
  <c r="H731" i="1"/>
  <c r="I732" i="1"/>
  <c r="G737" i="1"/>
  <c r="H738" i="1"/>
  <c r="H739" i="1"/>
  <c r="I740" i="1"/>
  <c r="H745" i="1"/>
  <c r="I746" i="1"/>
  <c r="G751" i="1"/>
  <c r="H754" i="1"/>
  <c r="H758" i="1"/>
  <c r="H762" i="1"/>
  <c r="H768" i="1"/>
  <c r="H772" i="1"/>
  <c r="H776" i="1"/>
  <c r="H780" i="1"/>
  <c r="H784" i="1"/>
  <c r="H786" i="1"/>
  <c r="H790" i="1"/>
  <c r="H794" i="1"/>
  <c r="H798" i="1"/>
  <c r="H802" i="1"/>
  <c r="H808" i="1"/>
  <c r="H812" i="1"/>
  <c r="H816" i="1"/>
  <c r="H820" i="1"/>
  <c r="H824" i="1"/>
  <c r="H826" i="1"/>
  <c r="H830" i="1"/>
  <c r="H834" i="1"/>
  <c r="H838" i="1"/>
  <c r="H842" i="1"/>
  <c r="H848" i="1"/>
  <c r="G5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H109" i="1"/>
  <c r="H111" i="1"/>
  <c r="H113" i="1"/>
  <c r="H115" i="1"/>
  <c r="H117" i="1"/>
  <c r="H119" i="1"/>
  <c r="H121" i="1"/>
  <c r="H123" i="1"/>
  <c r="H125" i="1"/>
  <c r="H127" i="1"/>
  <c r="H129" i="1"/>
  <c r="H131" i="1"/>
  <c r="H133" i="1"/>
  <c r="H135" i="1"/>
  <c r="H137" i="1"/>
  <c r="H139" i="1"/>
  <c r="H141" i="1"/>
  <c r="H143" i="1"/>
  <c r="H145" i="1"/>
  <c r="H147" i="1"/>
  <c r="H149" i="1"/>
  <c r="H151" i="1"/>
  <c r="H153" i="1"/>
  <c r="H155" i="1"/>
  <c r="H157" i="1"/>
  <c r="H159" i="1"/>
  <c r="H161" i="1"/>
  <c r="H163" i="1"/>
  <c r="H165" i="1"/>
  <c r="H167" i="1"/>
  <c r="H169" i="1"/>
  <c r="H171" i="1"/>
  <c r="H173" i="1"/>
  <c r="H175" i="1"/>
  <c r="H177" i="1"/>
  <c r="H179" i="1"/>
  <c r="H181" i="1"/>
  <c r="H183" i="1"/>
  <c r="H185" i="1"/>
  <c r="H187" i="1"/>
  <c r="H189" i="1"/>
  <c r="H191" i="1"/>
  <c r="H193" i="1"/>
  <c r="H195" i="1"/>
  <c r="H197" i="1"/>
  <c r="G199" i="1"/>
  <c r="I200" i="1"/>
  <c r="G201" i="1"/>
  <c r="I202" i="1"/>
  <c r="G203" i="1"/>
  <c r="I204" i="1"/>
  <c r="G205" i="1"/>
  <c r="I206" i="1"/>
  <c r="G207" i="1"/>
  <c r="I208" i="1"/>
  <c r="G209" i="1"/>
  <c r="I210" i="1"/>
  <c r="G211" i="1"/>
  <c r="I212" i="1"/>
  <c r="G213" i="1"/>
  <c r="I214" i="1"/>
  <c r="G215" i="1"/>
  <c r="I216" i="1"/>
  <c r="G217" i="1"/>
  <c r="I218" i="1"/>
  <c r="G219" i="1"/>
  <c r="I220" i="1"/>
  <c r="G221" i="1"/>
  <c r="I222" i="1"/>
  <c r="G223" i="1"/>
  <c r="I224" i="1"/>
  <c r="G225" i="1"/>
  <c r="I226" i="1"/>
  <c r="G227" i="1"/>
  <c r="I228" i="1"/>
  <c r="G229" i="1"/>
  <c r="I230" i="1"/>
  <c r="G231" i="1"/>
  <c r="I232" i="1"/>
  <c r="G233" i="1"/>
  <c r="I234" i="1"/>
  <c r="G235" i="1"/>
  <c r="I236" i="1"/>
  <c r="G237" i="1"/>
  <c r="I238" i="1"/>
  <c r="G239" i="1"/>
  <c r="I240" i="1"/>
  <c r="G241" i="1"/>
  <c r="I242" i="1"/>
  <c r="G243" i="1"/>
  <c r="I244" i="1"/>
  <c r="G245" i="1"/>
  <c r="I246" i="1"/>
  <c r="G247" i="1"/>
  <c r="I248" i="1"/>
  <c r="G249" i="1"/>
  <c r="I250" i="1"/>
  <c r="G251" i="1"/>
  <c r="I252" i="1"/>
  <c r="G253" i="1"/>
  <c r="I254" i="1"/>
  <c r="G255" i="1"/>
  <c r="I256" i="1"/>
  <c r="G257" i="1"/>
  <c r="I258" i="1"/>
  <c r="G259" i="1"/>
  <c r="I260" i="1"/>
  <c r="G261" i="1"/>
  <c r="I262" i="1"/>
  <c r="G263" i="1"/>
  <c r="I264" i="1"/>
  <c r="G265" i="1"/>
  <c r="I266" i="1"/>
  <c r="G267" i="1"/>
  <c r="I268" i="1"/>
  <c r="G269" i="1"/>
  <c r="I270" i="1"/>
  <c r="G271" i="1"/>
  <c r="I272" i="1"/>
  <c r="G273" i="1"/>
  <c r="I274" i="1"/>
  <c r="G275" i="1"/>
  <c r="I276" i="1"/>
  <c r="G277" i="1"/>
  <c r="I278" i="1"/>
  <c r="G279" i="1"/>
  <c r="I280" i="1"/>
  <c r="G281" i="1"/>
  <c r="I282" i="1"/>
  <c r="G283" i="1"/>
  <c r="I284" i="1"/>
  <c r="G285" i="1"/>
  <c r="I286" i="1"/>
  <c r="G287" i="1"/>
  <c r="I288" i="1"/>
  <c r="G289" i="1"/>
  <c r="I290" i="1"/>
  <c r="G291" i="1"/>
  <c r="I292" i="1"/>
  <c r="G293" i="1"/>
  <c r="I294" i="1"/>
  <c r="G295" i="1"/>
  <c r="I296" i="1"/>
  <c r="G297" i="1"/>
  <c r="I298" i="1"/>
  <c r="G299" i="1"/>
  <c r="I300" i="1"/>
  <c r="G301" i="1"/>
  <c r="I302" i="1"/>
  <c r="G303" i="1"/>
  <c r="I304" i="1"/>
  <c r="G305" i="1"/>
  <c r="I306" i="1"/>
  <c r="G307" i="1"/>
  <c r="I308" i="1"/>
  <c r="G309" i="1"/>
  <c r="I310" i="1"/>
  <c r="G311" i="1"/>
  <c r="I312" i="1"/>
  <c r="G313" i="1"/>
  <c r="I314" i="1"/>
  <c r="G315" i="1"/>
  <c r="I316" i="1"/>
  <c r="G317" i="1"/>
  <c r="I318" i="1"/>
  <c r="G319" i="1"/>
  <c r="I320" i="1"/>
  <c r="G321" i="1"/>
  <c r="I322" i="1"/>
  <c r="G323" i="1"/>
  <c r="I324" i="1"/>
  <c r="G325" i="1"/>
  <c r="I326" i="1"/>
  <c r="G327" i="1"/>
  <c r="I328" i="1"/>
  <c r="G329" i="1"/>
  <c r="I330" i="1"/>
  <c r="G331" i="1"/>
  <c r="I332" i="1"/>
  <c r="G333" i="1"/>
  <c r="I334" i="1"/>
  <c r="G335" i="1"/>
  <c r="I336" i="1"/>
  <c r="G337" i="1"/>
  <c r="I338" i="1"/>
  <c r="G339" i="1"/>
  <c r="I340" i="1"/>
  <c r="G341" i="1"/>
  <c r="I342" i="1"/>
  <c r="G343" i="1"/>
  <c r="I344" i="1"/>
  <c r="G345" i="1"/>
  <c r="I346" i="1"/>
  <c r="G347" i="1"/>
  <c r="I348" i="1"/>
  <c r="G349" i="1"/>
  <c r="I350" i="1"/>
  <c r="G351" i="1"/>
  <c r="I352" i="1"/>
  <c r="G353" i="1"/>
  <c r="I354" i="1"/>
  <c r="G355" i="1"/>
  <c r="I356" i="1"/>
  <c r="G357" i="1"/>
  <c r="I358" i="1"/>
  <c r="G359" i="1"/>
  <c r="I360" i="1"/>
  <c r="G361" i="1"/>
  <c r="I362" i="1"/>
  <c r="G363" i="1"/>
  <c r="I364" i="1"/>
  <c r="G365" i="1"/>
  <c r="I366" i="1"/>
  <c r="G367" i="1"/>
  <c r="I368" i="1"/>
  <c r="G369" i="1"/>
  <c r="I370" i="1"/>
  <c r="G371" i="1"/>
  <c r="I372" i="1"/>
  <c r="G373" i="1"/>
  <c r="I374" i="1"/>
  <c r="G375" i="1"/>
  <c r="I376" i="1"/>
  <c r="G377" i="1"/>
  <c r="I378" i="1"/>
  <c r="G379" i="1"/>
  <c r="I380" i="1"/>
  <c r="G381" i="1"/>
  <c r="I382" i="1"/>
  <c r="G383" i="1"/>
  <c r="I384" i="1"/>
  <c r="G385" i="1"/>
  <c r="I386" i="1"/>
  <c r="G387" i="1"/>
  <c r="I388" i="1"/>
  <c r="G389" i="1"/>
  <c r="I390" i="1"/>
  <c r="G391" i="1"/>
  <c r="I392" i="1"/>
  <c r="G393" i="1"/>
  <c r="I394" i="1"/>
  <c r="G395" i="1"/>
  <c r="I396" i="1"/>
  <c r="G397" i="1"/>
  <c r="I398" i="1"/>
  <c r="G399" i="1"/>
  <c r="I400" i="1"/>
  <c r="G401" i="1"/>
  <c r="I402" i="1"/>
  <c r="G403" i="1"/>
  <c r="I404" i="1"/>
  <c r="G405" i="1"/>
  <c r="I406" i="1"/>
  <c r="G407" i="1"/>
  <c r="I408" i="1"/>
  <c r="G409" i="1"/>
  <c r="I410" i="1"/>
  <c r="G411" i="1"/>
  <c r="I412" i="1"/>
  <c r="G413" i="1"/>
  <c r="I414" i="1"/>
  <c r="G415" i="1"/>
  <c r="I416" i="1"/>
  <c r="G417" i="1"/>
  <c r="I418" i="1"/>
  <c r="G419" i="1"/>
  <c r="I420" i="1"/>
  <c r="G421" i="1"/>
  <c r="I422" i="1"/>
  <c r="G423" i="1"/>
  <c r="I424" i="1"/>
  <c r="G425" i="1"/>
  <c r="I426" i="1"/>
  <c r="G427" i="1"/>
  <c r="I428" i="1"/>
  <c r="G429" i="1"/>
  <c r="I430" i="1"/>
  <c r="G431" i="1"/>
  <c r="I432" i="1"/>
  <c r="G433" i="1"/>
  <c r="I434" i="1"/>
  <c r="G435" i="1"/>
  <c r="I436" i="1"/>
  <c r="G437" i="1"/>
  <c r="I438" i="1"/>
  <c r="G439" i="1"/>
  <c r="I440" i="1"/>
  <c r="G441" i="1"/>
  <c r="I442" i="1"/>
  <c r="G443" i="1"/>
  <c r="I444" i="1"/>
  <c r="G445" i="1"/>
  <c r="I446" i="1"/>
  <c r="G447" i="1"/>
  <c r="I448" i="1"/>
  <c r="G449" i="1"/>
  <c r="I450" i="1"/>
  <c r="G451" i="1"/>
  <c r="I452" i="1"/>
  <c r="G453" i="1"/>
  <c r="I454" i="1"/>
  <c r="G455" i="1"/>
  <c r="I456" i="1"/>
  <c r="G457" i="1"/>
  <c r="I458" i="1"/>
  <c r="G459" i="1"/>
  <c r="I460" i="1"/>
  <c r="G461" i="1"/>
  <c r="I462" i="1"/>
  <c r="G463" i="1"/>
  <c r="I464" i="1"/>
  <c r="G465" i="1"/>
  <c r="I466" i="1"/>
  <c r="G467" i="1"/>
  <c r="I468" i="1"/>
  <c r="G469" i="1"/>
  <c r="I470" i="1"/>
  <c r="G471" i="1"/>
  <c r="I472" i="1"/>
  <c r="G473" i="1"/>
  <c r="I474" i="1"/>
  <c r="G475" i="1"/>
  <c r="I476" i="1"/>
  <c r="G477" i="1"/>
  <c r="I478" i="1"/>
  <c r="G479" i="1"/>
  <c r="I480" i="1"/>
  <c r="G481" i="1"/>
  <c r="I482" i="1"/>
  <c r="G483" i="1"/>
  <c r="I484" i="1"/>
  <c r="G485" i="1"/>
  <c r="I486" i="1"/>
  <c r="G487" i="1"/>
  <c r="I488" i="1"/>
  <c r="G489" i="1"/>
  <c r="I490" i="1"/>
  <c r="G491" i="1"/>
  <c r="I492" i="1"/>
  <c r="G493" i="1"/>
  <c r="I494" i="1"/>
  <c r="G495" i="1"/>
  <c r="I496" i="1"/>
  <c r="G497" i="1"/>
  <c r="I498" i="1"/>
  <c r="G499" i="1"/>
  <c r="I500" i="1"/>
  <c r="G501" i="1"/>
  <c r="I502" i="1"/>
  <c r="G503" i="1"/>
  <c r="I504" i="1"/>
  <c r="G505" i="1"/>
  <c r="I506" i="1"/>
  <c r="G507" i="1"/>
  <c r="I508" i="1"/>
  <c r="G509" i="1"/>
  <c r="I510" i="1"/>
  <c r="G511" i="1"/>
  <c r="I512" i="1"/>
  <c r="G513" i="1"/>
  <c r="I514" i="1"/>
  <c r="G515" i="1"/>
  <c r="I516" i="1"/>
  <c r="G517" i="1"/>
  <c r="I518" i="1"/>
  <c r="G519" i="1"/>
  <c r="I520" i="1"/>
  <c r="G521" i="1"/>
  <c r="I522" i="1"/>
  <c r="G523" i="1"/>
  <c r="I524" i="1"/>
  <c r="G525" i="1"/>
  <c r="I526" i="1"/>
  <c r="G527" i="1"/>
  <c r="I528" i="1"/>
  <c r="G529" i="1"/>
  <c r="I530" i="1"/>
  <c r="G531" i="1"/>
  <c r="I532" i="1"/>
  <c r="G533" i="1"/>
  <c r="I534" i="1"/>
  <c r="G535" i="1"/>
  <c r="I536" i="1"/>
  <c r="G537" i="1"/>
  <c r="I538" i="1"/>
  <c r="G539" i="1"/>
  <c r="I540" i="1"/>
  <c r="G541" i="1"/>
  <c r="I542" i="1"/>
  <c r="G543" i="1"/>
  <c r="I544" i="1"/>
  <c r="G545" i="1"/>
  <c r="I546" i="1"/>
  <c r="G547" i="1"/>
  <c r="I548" i="1"/>
  <c r="G549" i="1"/>
  <c r="I550" i="1"/>
  <c r="G551" i="1"/>
  <c r="I552" i="1"/>
  <c r="G553" i="1"/>
  <c r="I554" i="1"/>
  <c r="G555" i="1"/>
  <c r="I556" i="1"/>
  <c r="G557" i="1"/>
  <c r="I558" i="1"/>
  <c r="G559" i="1"/>
  <c r="I560" i="1"/>
  <c r="G561" i="1"/>
  <c r="I562" i="1"/>
  <c r="G563" i="1"/>
  <c r="I564" i="1"/>
  <c r="G565" i="1"/>
  <c r="I566" i="1"/>
  <c r="G567" i="1"/>
  <c r="I568" i="1"/>
  <c r="G569" i="1"/>
  <c r="I570" i="1"/>
  <c r="G571" i="1"/>
  <c r="I572" i="1"/>
  <c r="G573" i="1"/>
  <c r="I574" i="1"/>
  <c r="G575" i="1"/>
  <c r="I576" i="1"/>
  <c r="G577" i="1"/>
  <c r="I578" i="1"/>
  <c r="G579" i="1"/>
  <c r="I580" i="1"/>
  <c r="G581" i="1"/>
  <c r="I582" i="1"/>
  <c r="G583" i="1"/>
  <c r="I584" i="1"/>
  <c r="G585" i="1"/>
  <c r="I586" i="1"/>
  <c r="G587" i="1"/>
  <c r="I588" i="1"/>
  <c r="G589" i="1"/>
  <c r="I590" i="1"/>
  <c r="G591" i="1"/>
  <c r="I592" i="1"/>
  <c r="G593" i="1"/>
  <c r="I594" i="1"/>
  <c r="G595" i="1"/>
  <c r="I596" i="1"/>
  <c r="G597" i="1"/>
  <c r="I598" i="1"/>
  <c r="G599" i="1"/>
  <c r="I600" i="1"/>
  <c r="G601" i="1"/>
  <c r="I602" i="1"/>
  <c r="G603" i="1"/>
  <c r="I604" i="1"/>
  <c r="G605" i="1"/>
  <c r="I606" i="1"/>
  <c r="G607" i="1"/>
  <c r="I608" i="1"/>
  <c r="G609" i="1"/>
  <c r="I610" i="1"/>
  <c r="G611" i="1"/>
  <c r="I612" i="1"/>
  <c r="G613" i="1"/>
  <c r="I614" i="1"/>
  <c r="G615" i="1"/>
  <c r="I616" i="1"/>
  <c r="G617" i="1"/>
  <c r="I618" i="1"/>
  <c r="G619" i="1"/>
  <c r="I620" i="1"/>
  <c r="G621" i="1"/>
  <c r="I622" i="1"/>
  <c r="G623" i="1"/>
  <c r="I624" i="1"/>
  <c r="G625" i="1"/>
  <c r="I626" i="1"/>
  <c r="G627" i="1"/>
  <c r="I628" i="1"/>
  <c r="G629" i="1"/>
  <c r="I630" i="1"/>
  <c r="G631" i="1"/>
  <c r="I632" i="1"/>
  <c r="G633" i="1"/>
  <c r="I634" i="1"/>
  <c r="G635" i="1"/>
  <c r="I636" i="1"/>
  <c r="G637" i="1"/>
  <c r="I638" i="1"/>
  <c r="G639" i="1"/>
  <c r="I640" i="1"/>
  <c r="G641" i="1"/>
  <c r="I642" i="1"/>
  <c r="G643" i="1"/>
  <c r="I644" i="1"/>
  <c r="G645" i="1"/>
  <c r="I646" i="1"/>
  <c r="G647" i="1"/>
  <c r="I648" i="1"/>
  <c r="G649" i="1"/>
  <c r="I650" i="1"/>
  <c r="G651" i="1"/>
  <c r="I652" i="1"/>
  <c r="G653" i="1"/>
  <c r="G655" i="1"/>
  <c r="H656" i="1"/>
  <c r="H657" i="1"/>
  <c r="I658" i="1"/>
  <c r="G663" i="1"/>
  <c r="H664" i="1"/>
  <c r="G669" i="1"/>
  <c r="H670" i="1"/>
  <c r="H671" i="1"/>
  <c r="I672" i="1"/>
  <c r="G677" i="1"/>
  <c r="H678" i="1"/>
  <c r="H679" i="1"/>
  <c r="I680" i="1"/>
  <c r="H685" i="1"/>
  <c r="I686" i="1"/>
  <c r="G691" i="1"/>
  <c r="H692" i="1"/>
  <c r="H693" i="1"/>
  <c r="I694" i="1"/>
  <c r="G699" i="1"/>
  <c r="H700" i="1"/>
  <c r="H701" i="1"/>
  <c r="I702" i="1"/>
  <c r="G705" i="1"/>
  <c r="H706" i="1"/>
  <c r="H707" i="1"/>
  <c r="I708" i="1"/>
  <c r="G713" i="1"/>
  <c r="H714" i="1"/>
  <c r="H715" i="1"/>
  <c r="I716" i="1"/>
  <c r="G721" i="1"/>
  <c r="H722" i="1"/>
  <c r="H723" i="1"/>
  <c r="I724" i="1"/>
  <c r="G727" i="1"/>
  <c r="H728" i="1"/>
  <c r="H729" i="1"/>
  <c r="I730" i="1"/>
  <c r="G735" i="1"/>
  <c r="H736" i="1"/>
  <c r="H737" i="1"/>
  <c r="I738" i="1"/>
  <c r="G743" i="1"/>
  <c r="H744" i="1"/>
  <c r="G749" i="1"/>
  <c r="H750" i="1"/>
  <c r="H751" i="1"/>
  <c r="H755" i="1"/>
  <c r="H759" i="1"/>
  <c r="H763" i="1"/>
  <c r="H765" i="1"/>
  <c r="H769" i="1"/>
  <c r="H773" i="1"/>
  <c r="H777" i="1"/>
  <c r="H781" i="1"/>
  <c r="H787" i="1"/>
  <c r="H791" i="1"/>
  <c r="H795" i="1"/>
  <c r="H799" i="1"/>
  <c r="H803" i="1"/>
  <c r="H805" i="1"/>
  <c r="H809" i="1"/>
  <c r="H813" i="1"/>
  <c r="H817" i="1"/>
  <c r="H821" i="1"/>
  <c r="H827" i="1"/>
  <c r="H831" i="1"/>
  <c r="H835" i="1"/>
  <c r="H839" i="1"/>
  <c r="H843" i="1"/>
  <c r="H845" i="1"/>
  <c r="H849" i="1"/>
  <c r="H851" i="1"/>
  <c r="E4" i="1" l="1"/>
  <c r="B7" i="1"/>
  <c r="C7" i="1" s="1"/>
  <c r="D7" i="1" s="1"/>
  <c r="A8" i="1"/>
  <c r="B8" i="1" l="1"/>
  <c r="C8" i="1" s="1"/>
  <c r="D8" i="1" s="1"/>
  <c r="E7" i="1" s="1"/>
  <c r="A9" i="1"/>
  <c r="E6" i="1"/>
  <c r="B9" i="1" l="1"/>
  <c r="C9" i="1" s="1"/>
  <c r="D9" i="1" s="1"/>
  <c r="E8" i="1" s="1"/>
  <c r="A10" i="1"/>
  <c r="B10" i="1" l="1"/>
  <c r="C10" i="1" s="1"/>
  <c r="D10" i="1" s="1"/>
  <c r="A11" i="1"/>
  <c r="B11" i="1" l="1"/>
  <c r="C11" i="1" s="1"/>
  <c r="D11" i="1" s="1"/>
  <c r="E10" i="1" s="1"/>
  <c r="A12" i="1"/>
  <c r="E9" i="1"/>
  <c r="B12" i="1" l="1"/>
  <c r="C12" i="1" s="1"/>
  <c r="D12" i="1" s="1"/>
  <c r="A13" i="1"/>
  <c r="E11" i="1" l="1"/>
  <c r="B13" i="1"/>
  <c r="C13" i="1" s="1"/>
  <c r="D13" i="1" s="1"/>
  <c r="A14" i="1"/>
  <c r="A15" i="1" l="1"/>
  <c r="B14" i="1"/>
  <c r="C14" i="1" s="1"/>
  <c r="D14" i="1" s="1"/>
  <c r="E12" i="1"/>
  <c r="B15" i="1" l="1"/>
  <c r="C15" i="1" s="1"/>
  <c r="D15" i="1" s="1"/>
  <c r="E14" i="1" s="1"/>
  <c r="A16" i="1"/>
  <c r="E13" i="1"/>
  <c r="A17" i="1" l="1"/>
  <c r="B16" i="1"/>
  <c r="C16" i="1" s="1"/>
  <c r="D16" i="1" s="1"/>
  <c r="B17" i="1" l="1"/>
  <c r="C17" i="1" s="1"/>
  <c r="D17" i="1" s="1"/>
  <c r="A18" i="1"/>
  <c r="E15" i="1"/>
  <c r="A19" i="1" l="1"/>
  <c r="B18" i="1"/>
  <c r="C18" i="1" s="1"/>
  <c r="D18" i="1" s="1"/>
  <c r="E16" i="1"/>
  <c r="B19" i="1" l="1"/>
  <c r="C19" i="1" s="1"/>
  <c r="D19" i="1" s="1"/>
  <c r="E18" i="1" s="1"/>
  <c r="A20" i="1"/>
  <c r="E17" i="1"/>
  <c r="A21" i="1" l="1"/>
  <c r="B20" i="1"/>
  <c r="C20" i="1" s="1"/>
  <c r="D20" i="1" s="1"/>
  <c r="B21" i="1" l="1"/>
  <c r="C21" i="1" s="1"/>
  <c r="D21" i="1" s="1"/>
  <c r="E20" i="1" s="1"/>
  <c r="A22" i="1"/>
  <c r="E19" i="1"/>
  <c r="A23" i="1" l="1"/>
  <c r="B22" i="1"/>
  <c r="C22" i="1" s="1"/>
  <c r="D22" i="1" s="1"/>
  <c r="B23" i="1" l="1"/>
  <c r="C23" i="1" s="1"/>
  <c r="D23" i="1" s="1"/>
  <c r="A24" i="1"/>
  <c r="M4" i="1"/>
  <c r="E21" i="1"/>
  <c r="B24" i="1" l="1"/>
  <c r="C24" i="1" s="1"/>
  <c r="D24" i="1" s="1"/>
  <c r="E23" i="1" s="1"/>
  <c r="A25" i="1"/>
  <c r="E22" i="1"/>
  <c r="B25" i="1" l="1"/>
  <c r="C25" i="1" s="1"/>
  <c r="D25" i="1" s="1"/>
  <c r="A26" i="1"/>
  <c r="E24" i="1" l="1"/>
  <c r="B26" i="1"/>
  <c r="C26" i="1" s="1"/>
  <c r="D26" i="1" s="1"/>
  <c r="A27" i="1"/>
  <c r="B27" i="1" l="1"/>
  <c r="C27" i="1" s="1"/>
  <c r="D27" i="1" s="1"/>
  <c r="A28" i="1"/>
  <c r="E25" i="1"/>
  <c r="B28" i="1" l="1"/>
  <c r="C28" i="1" s="1"/>
  <c r="D28" i="1" s="1"/>
  <c r="E27" i="1" s="1"/>
  <c r="A29" i="1"/>
  <c r="E26" i="1"/>
  <c r="A30" i="1" l="1"/>
  <c r="B29" i="1"/>
  <c r="C29" i="1" s="1"/>
  <c r="D29" i="1" s="1"/>
  <c r="E28" i="1" l="1"/>
  <c r="B30" i="1"/>
  <c r="C30" i="1" s="1"/>
  <c r="D30" i="1" s="1"/>
  <c r="A31" i="1"/>
  <c r="A32" i="1" l="1"/>
  <c r="B31" i="1"/>
  <c r="C31" i="1" s="1"/>
  <c r="D31" i="1" s="1"/>
  <c r="E29" i="1"/>
  <c r="B32" i="1" l="1"/>
  <c r="C32" i="1" s="1"/>
  <c r="D32" i="1" s="1"/>
  <c r="E31" i="1" s="1"/>
  <c r="A33" i="1"/>
  <c r="E30" i="1"/>
  <c r="A34" i="1" l="1"/>
  <c r="B33" i="1"/>
  <c r="C33" i="1" s="1"/>
  <c r="D33" i="1" s="1"/>
  <c r="E32" i="1" l="1"/>
  <c r="B34" i="1"/>
  <c r="C34" i="1" s="1"/>
  <c r="D34" i="1" s="1"/>
  <c r="A35" i="1"/>
  <c r="B35" i="1" l="1"/>
  <c r="C35" i="1" s="1"/>
  <c r="D35" i="1" s="1"/>
  <c r="A36" i="1"/>
  <c r="E33" i="1"/>
  <c r="B36" i="1" l="1"/>
  <c r="C36" i="1" s="1"/>
  <c r="D36" i="1" s="1"/>
  <c r="A37" i="1"/>
  <c r="E34" i="1"/>
  <c r="E35" i="1" l="1"/>
  <c r="B37" i="1"/>
  <c r="C37" i="1" s="1"/>
  <c r="D37" i="1" s="1"/>
  <c r="A38" i="1"/>
  <c r="E36" i="1" l="1"/>
  <c r="B38" i="1"/>
  <c r="C38" i="1" s="1"/>
  <c r="D38" i="1" s="1"/>
  <c r="A39" i="1"/>
  <c r="B39" i="1" l="1"/>
  <c r="C39" i="1" s="1"/>
  <c r="D39" i="1" s="1"/>
  <c r="E38" i="1" s="1"/>
  <c r="A40" i="1"/>
  <c r="E37" i="1"/>
  <c r="B40" i="1" l="1"/>
  <c r="C40" i="1" s="1"/>
  <c r="D40" i="1" s="1"/>
  <c r="E39" i="1" s="1"/>
  <c r="A41" i="1"/>
  <c r="B41" i="1" l="1"/>
  <c r="C41" i="1" s="1"/>
  <c r="D41" i="1" s="1"/>
  <c r="E40" i="1" s="1"/>
  <c r="A42" i="1"/>
  <c r="B42" i="1" l="1"/>
  <c r="C42" i="1" s="1"/>
  <c r="D42" i="1" s="1"/>
  <c r="A43" i="1"/>
  <c r="B43" i="1" l="1"/>
  <c r="C43" i="1" s="1"/>
  <c r="D43" i="1" s="1"/>
  <c r="A44" i="1"/>
  <c r="M24" i="1"/>
  <c r="E42" i="1"/>
  <c r="E41" i="1"/>
  <c r="B44" i="1" l="1"/>
  <c r="C44" i="1" s="1"/>
  <c r="D44" i="1" s="1"/>
  <c r="A45" i="1"/>
  <c r="B45" i="1" l="1"/>
  <c r="C45" i="1" s="1"/>
  <c r="D45" i="1" s="1"/>
  <c r="A46" i="1"/>
  <c r="E43" i="1"/>
  <c r="B46" i="1" l="1"/>
  <c r="C46" i="1" s="1"/>
  <c r="D46" i="1" s="1"/>
  <c r="E45" i="1" s="1"/>
  <c r="A47" i="1"/>
  <c r="E44" i="1"/>
  <c r="B47" i="1" l="1"/>
  <c r="C47" i="1" s="1"/>
  <c r="D47" i="1" s="1"/>
  <c r="A48" i="1"/>
  <c r="E46" i="1" l="1"/>
  <c r="B48" i="1"/>
  <c r="C48" i="1" s="1"/>
  <c r="D48" i="1" s="1"/>
  <c r="A49" i="1"/>
  <c r="B49" i="1" l="1"/>
  <c r="C49" i="1" s="1"/>
  <c r="D49" i="1" s="1"/>
  <c r="A50" i="1"/>
  <c r="E47" i="1"/>
  <c r="B50" i="1" l="1"/>
  <c r="C50" i="1" s="1"/>
  <c r="D50" i="1" s="1"/>
  <c r="A51" i="1"/>
  <c r="E48" i="1"/>
  <c r="E49" i="1" l="1"/>
  <c r="B51" i="1"/>
  <c r="C51" i="1" s="1"/>
  <c r="D51" i="1" s="1"/>
  <c r="E50" i="1" s="1"/>
  <c r="A52" i="1"/>
  <c r="B52" i="1" l="1"/>
  <c r="C52" i="1" s="1"/>
  <c r="D52" i="1" s="1"/>
  <c r="E51" i="1" s="1"/>
  <c r="A53" i="1"/>
  <c r="B53" i="1" l="1"/>
  <c r="C53" i="1" s="1"/>
  <c r="D53" i="1" s="1"/>
  <c r="A54" i="1"/>
  <c r="B54" i="1" l="1"/>
  <c r="C54" i="1" s="1"/>
  <c r="D54" i="1" s="1"/>
  <c r="E53" i="1" s="1"/>
  <c r="A55" i="1"/>
  <c r="E52" i="1"/>
  <c r="A56" i="1" l="1"/>
  <c r="B55" i="1"/>
  <c r="C55" i="1" s="1"/>
  <c r="D55" i="1" s="1"/>
  <c r="B56" i="1" l="1"/>
  <c r="C56" i="1" s="1"/>
  <c r="D56" i="1" s="1"/>
  <c r="A57" i="1"/>
  <c r="E54" i="1"/>
  <c r="A58" i="1" l="1"/>
  <c r="B57" i="1"/>
  <c r="C57" i="1" s="1"/>
  <c r="D57" i="1" s="1"/>
  <c r="E55" i="1"/>
  <c r="B58" i="1" l="1"/>
  <c r="C58" i="1" s="1"/>
  <c r="D58" i="1" s="1"/>
  <c r="A59" i="1"/>
  <c r="E56" i="1"/>
  <c r="A60" i="1" l="1"/>
  <c r="B59" i="1"/>
  <c r="C59" i="1" s="1"/>
  <c r="D59" i="1" s="1"/>
  <c r="E58" i="1" s="1"/>
  <c r="E57" i="1"/>
  <c r="B60" i="1" l="1"/>
  <c r="C60" i="1" s="1"/>
  <c r="D60" i="1" s="1"/>
  <c r="A61" i="1"/>
  <c r="A62" i="1" l="1"/>
  <c r="B61" i="1"/>
  <c r="C61" i="1" s="1"/>
  <c r="D61" i="1" s="1"/>
  <c r="E59" i="1"/>
  <c r="B62" i="1" l="1"/>
  <c r="C62" i="1" s="1"/>
  <c r="D62" i="1" s="1"/>
  <c r="A63" i="1"/>
  <c r="E60" i="1"/>
  <c r="A64" i="1" l="1"/>
  <c r="B63" i="1"/>
  <c r="C63" i="1" s="1"/>
  <c r="D63" i="1" s="1"/>
  <c r="M44" i="1"/>
  <c r="E61" i="1"/>
  <c r="B64" i="1" l="1"/>
  <c r="C64" i="1" s="1"/>
  <c r="D64" i="1" s="1"/>
  <c r="A65" i="1"/>
  <c r="E62" i="1"/>
  <c r="A66" i="1" l="1"/>
  <c r="B65" i="1"/>
  <c r="C65" i="1" s="1"/>
  <c r="D65" i="1" s="1"/>
  <c r="E63" i="1"/>
  <c r="E64" i="1" l="1"/>
  <c r="B66" i="1"/>
  <c r="C66" i="1" s="1"/>
  <c r="D66" i="1" s="1"/>
  <c r="A67" i="1"/>
  <c r="A68" i="1" l="1"/>
  <c r="B67" i="1"/>
  <c r="C67" i="1" s="1"/>
  <c r="D67" i="1" s="1"/>
  <c r="E66" i="1" s="1"/>
  <c r="E65" i="1"/>
  <c r="B68" i="1" l="1"/>
  <c r="C68" i="1" s="1"/>
  <c r="D68" i="1" s="1"/>
  <c r="A69" i="1"/>
  <c r="A70" i="1" l="1"/>
  <c r="B69" i="1"/>
  <c r="C69" i="1" s="1"/>
  <c r="D69" i="1" s="1"/>
  <c r="E68" i="1" s="1"/>
  <c r="E67" i="1"/>
  <c r="B70" i="1" l="1"/>
  <c r="C70" i="1" s="1"/>
  <c r="D70" i="1" s="1"/>
  <c r="E69" i="1" s="1"/>
  <c r="A71" i="1"/>
  <c r="A72" i="1" l="1"/>
  <c r="B71" i="1"/>
  <c r="C71" i="1" s="1"/>
  <c r="D71" i="1" s="1"/>
  <c r="E70" i="1" s="1"/>
  <c r="B72" i="1" l="1"/>
  <c r="C72" i="1" s="1"/>
  <c r="D72" i="1" s="1"/>
  <c r="A73" i="1"/>
  <c r="A74" i="1" l="1"/>
  <c r="B73" i="1"/>
  <c r="C73" i="1" s="1"/>
  <c r="D73" i="1" s="1"/>
  <c r="E71" i="1"/>
  <c r="B74" i="1" l="1"/>
  <c r="C74" i="1" s="1"/>
  <c r="D74" i="1" s="1"/>
  <c r="A75" i="1"/>
  <c r="E72" i="1"/>
  <c r="A76" i="1" l="1"/>
  <c r="B75" i="1"/>
  <c r="C75" i="1" s="1"/>
  <c r="D75" i="1" s="1"/>
  <c r="E73" i="1"/>
  <c r="B76" i="1" l="1"/>
  <c r="C76" i="1" s="1"/>
  <c r="D76" i="1" s="1"/>
  <c r="A77" i="1"/>
  <c r="E74" i="1"/>
  <c r="E75" i="1" l="1"/>
  <c r="A78" i="1"/>
  <c r="B77" i="1"/>
  <c r="C77" i="1" s="1"/>
  <c r="D77" i="1" s="1"/>
  <c r="E76" i="1" s="1"/>
  <c r="B78" i="1" l="1"/>
  <c r="C78" i="1" s="1"/>
  <c r="D78" i="1" s="1"/>
  <c r="A79" i="1"/>
  <c r="E77" i="1" l="1"/>
  <c r="A80" i="1"/>
  <c r="B79" i="1"/>
  <c r="C79" i="1" s="1"/>
  <c r="D79" i="1" s="1"/>
  <c r="B80" i="1" l="1"/>
  <c r="C80" i="1" s="1"/>
  <c r="D80" i="1" s="1"/>
  <c r="E79" i="1" s="1"/>
  <c r="A81" i="1"/>
  <c r="E78" i="1"/>
  <c r="A82" i="1" l="1"/>
  <c r="B81" i="1"/>
  <c r="C81" i="1" s="1"/>
  <c r="D81" i="1" s="1"/>
  <c r="E80" i="1" l="1"/>
  <c r="B82" i="1"/>
  <c r="C82" i="1" s="1"/>
  <c r="D82" i="1" s="1"/>
  <c r="A83" i="1"/>
  <c r="A84" i="1" l="1"/>
  <c r="B83" i="1"/>
  <c r="C83" i="1" s="1"/>
  <c r="D83" i="1" s="1"/>
  <c r="M64" i="1"/>
  <c r="E81" i="1"/>
  <c r="B84" i="1" l="1"/>
  <c r="C84" i="1" s="1"/>
  <c r="D84" i="1" s="1"/>
  <c r="A85" i="1"/>
  <c r="E82" i="1"/>
  <c r="A86" i="1" l="1"/>
  <c r="B85" i="1"/>
  <c r="C85" i="1" s="1"/>
  <c r="D85" i="1" s="1"/>
  <c r="E83" i="1"/>
  <c r="B86" i="1" l="1"/>
  <c r="C86" i="1" s="1"/>
  <c r="D86" i="1" s="1"/>
  <c r="A87" i="1"/>
  <c r="E84" i="1"/>
  <c r="E85" i="1" l="1"/>
  <c r="A88" i="1"/>
  <c r="B87" i="1"/>
  <c r="C87" i="1" s="1"/>
  <c r="D87" i="1" s="1"/>
  <c r="B88" i="1" l="1"/>
  <c r="C88" i="1" s="1"/>
  <c r="D88" i="1" s="1"/>
  <c r="E87" i="1" s="1"/>
  <c r="A89" i="1"/>
  <c r="E86" i="1"/>
  <c r="A90" i="1" l="1"/>
  <c r="B89" i="1"/>
  <c r="C89" i="1" s="1"/>
  <c r="D89" i="1" s="1"/>
  <c r="B90" i="1" l="1"/>
  <c r="C90" i="1" s="1"/>
  <c r="D90" i="1" s="1"/>
  <c r="A91" i="1"/>
  <c r="E88" i="1"/>
  <c r="A92" i="1" l="1"/>
  <c r="B91" i="1"/>
  <c r="C91" i="1" s="1"/>
  <c r="D91" i="1" s="1"/>
  <c r="E89" i="1"/>
  <c r="B92" i="1" l="1"/>
  <c r="C92" i="1" s="1"/>
  <c r="D92" i="1" s="1"/>
  <c r="A93" i="1"/>
  <c r="E90" i="1"/>
  <c r="A94" i="1" l="1"/>
  <c r="B93" i="1"/>
  <c r="C93" i="1" s="1"/>
  <c r="D93" i="1" s="1"/>
  <c r="E91" i="1"/>
  <c r="B94" i="1" l="1"/>
  <c r="C94" i="1" s="1"/>
  <c r="D94" i="1" s="1"/>
  <c r="E93" i="1" s="1"/>
  <c r="A95" i="1"/>
  <c r="E92" i="1"/>
  <c r="A96" i="1" l="1"/>
  <c r="B95" i="1"/>
  <c r="C95" i="1" s="1"/>
  <c r="D95" i="1" s="1"/>
  <c r="E94" i="1" s="1"/>
  <c r="B96" i="1" l="1"/>
  <c r="C96" i="1" s="1"/>
  <c r="D96" i="1" s="1"/>
  <c r="E95" i="1" s="1"/>
  <c r="A97" i="1"/>
  <c r="A98" i="1" l="1"/>
  <c r="B97" i="1"/>
  <c r="C97" i="1" s="1"/>
  <c r="D97" i="1" s="1"/>
  <c r="B98" i="1" l="1"/>
  <c r="C98" i="1" s="1"/>
  <c r="D98" i="1" s="1"/>
  <c r="A99" i="1"/>
  <c r="E96" i="1"/>
  <c r="A100" i="1" l="1"/>
  <c r="B99" i="1"/>
  <c r="C99" i="1" s="1"/>
  <c r="D99" i="1" s="1"/>
  <c r="E97" i="1"/>
  <c r="B100" i="1" l="1"/>
  <c r="C100" i="1" s="1"/>
  <c r="D100" i="1" s="1"/>
  <c r="E99" i="1" s="1"/>
  <c r="A101" i="1"/>
  <c r="E98" i="1"/>
  <c r="A102" i="1" l="1"/>
  <c r="B101" i="1"/>
  <c r="C101" i="1" s="1"/>
  <c r="D101" i="1" s="1"/>
  <c r="B102" i="1" l="1"/>
  <c r="C102" i="1" s="1"/>
  <c r="D102" i="1" s="1"/>
  <c r="E101" i="1" s="1"/>
  <c r="A103" i="1"/>
  <c r="E100" i="1"/>
  <c r="A104" i="1" l="1"/>
  <c r="B103" i="1"/>
  <c r="C103" i="1" s="1"/>
  <c r="D103" i="1" s="1"/>
  <c r="E102" i="1" s="1"/>
  <c r="M84" i="1"/>
  <c r="B104" i="1" l="1"/>
  <c r="C104" i="1" s="1"/>
  <c r="D104" i="1" s="1"/>
  <c r="A105" i="1"/>
  <c r="E103" i="1" l="1"/>
  <c r="A106" i="1"/>
  <c r="B105" i="1"/>
  <c r="C105" i="1" s="1"/>
  <c r="D105" i="1" s="1"/>
  <c r="B106" i="1" l="1"/>
  <c r="C106" i="1" s="1"/>
  <c r="D106" i="1" s="1"/>
  <c r="E105" i="1" s="1"/>
  <c r="A107" i="1"/>
  <c r="E104" i="1"/>
  <c r="A108" i="1" l="1"/>
  <c r="B107" i="1"/>
  <c r="C107" i="1" s="1"/>
  <c r="D107" i="1" s="1"/>
  <c r="E106" i="1" s="1"/>
  <c r="B108" i="1" l="1"/>
  <c r="C108" i="1" s="1"/>
  <c r="D108" i="1" s="1"/>
  <c r="A109" i="1"/>
  <c r="A110" i="1" l="1"/>
  <c r="B109" i="1"/>
  <c r="C109" i="1" s="1"/>
  <c r="D109" i="1" s="1"/>
  <c r="E107" i="1"/>
  <c r="B110" i="1" l="1"/>
  <c r="C110" i="1" s="1"/>
  <c r="D110" i="1" s="1"/>
  <c r="E109" i="1" s="1"/>
  <c r="A111" i="1"/>
  <c r="E108" i="1"/>
  <c r="A112" i="1" l="1"/>
  <c r="B111" i="1"/>
  <c r="C111" i="1" s="1"/>
  <c r="D111" i="1" s="1"/>
  <c r="B112" i="1" l="1"/>
  <c r="C112" i="1" s="1"/>
  <c r="D112" i="1" s="1"/>
  <c r="E111" i="1" s="1"/>
  <c r="A113" i="1"/>
  <c r="E110" i="1"/>
  <c r="A114" i="1" l="1"/>
  <c r="B113" i="1"/>
  <c r="C113" i="1" s="1"/>
  <c r="D113" i="1" s="1"/>
  <c r="B114" i="1" l="1"/>
  <c r="C114" i="1" s="1"/>
  <c r="D114" i="1" s="1"/>
  <c r="A115" i="1"/>
  <c r="E112" i="1"/>
  <c r="A116" i="1" l="1"/>
  <c r="B115" i="1"/>
  <c r="C115" i="1" s="1"/>
  <c r="D115" i="1" s="1"/>
  <c r="E113" i="1"/>
  <c r="B116" i="1" l="1"/>
  <c r="C116" i="1" s="1"/>
  <c r="D116" i="1" s="1"/>
  <c r="E115" i="1" s="1"/>
  <c r="A117" i="1"/>
  <c r="E114" i="1"/>
  <c r="A118" i="1" l="1"/>
  <c r="B117" i="1"/>
  <c r="C117" i="1" s="1"/>
  <c r="D117" i="1" s="1"/>
  <c r="E116" i="1" s="1"/>
  <c r="B118" i="1" l="1"/>
  <c r="C118" i="1" s="1"/>
  <c r="D118" i="1" s="1"/>
  <c r="E117" i="1" s="1"/>
  <c r="A119" i="1"/>
  <c r="A120" i="1" l="1"/>
  <c r="B119" i="1"/>
  <c r="C119" i="1" s="1"/>
  <c r="D119" i="1" s="1"/>
  <c r="B120" i="1" l="1"/>
  <c r="C120" i="1" s="1"/>
  <c r="D120" i="1" s="1"/>
  <c r="A121" i="1"/>
  <c r="E118" i="1"/>
  <c r="A122" i="1" l="1"/>
  <c r="B121" i="1"/>
  <c r="C121" i="1" s="1"/>
  <c r="D121" i="1" s="1"/>
  <c r="E119" i="1"/>
  <c r="B122" i="1" l="1"/>
  <c r="C122" i="1" s="1"/>
  <c r="D122" i="1" s="1"/>
  <c r="E121" i="1" s="1"/>
  <c r="A123" i="1"/>
  <c r="E120" i="1"/>
  <c r="A124" i="1" l="1"/>
  <c r="B123" i="1"/>
  <c r="C123" i="1" s="1"/>
  <c r="D123" i="1" s="1"/>
  <c r="M104" i="1"/>
  <c r="E122" i="1" l="1"/>
  <c r="B124" i="1"/>
  <c r="C124" i="1" s="1"/>
  <c r="D124" i="1" s="1"/>
  <c r="A125" i="1"/>
  <c r="B125" i="1" l="1"/>
  <c r="C125" i="1" s="1"/>
  <c r="D125" i="1" s="1"/>
  <c r="A126" i="1"/>
  <c r="E123" i="1"/>
  <c r="B126" i="1" l="1"/>
  <c r="C126" i="1" s="1"/>
  <c r="D126" i="1" s="1"/>
  <c r="E125" i="1" s="1"/>
  <c r="A127" i="1"/>
  <c r="E124" i="1"/>
  <c r="A128" i="1" l="1"/>
  <c r="B127" i="1"/>
  <c r="C127" i="1" s="1"/>
  <c r="D127" i="1" s="1"/>
  <c r="E126" i="1" l="1"/>
  <c r="B128" i="1"/>
  <c r="C128" i="1" s="1"/>
  <c r="D128" i="1" s="1"/>
  <c r="A129" i="1"/>
  <c r="A130" i="1" l="1"/>
  <c r="B129" i="1"/>
  <c r="C129" i="1" s="1"/>
  <c r="D129" i="1" s="1"/>
  <c r="E127" i="1"/>
  <c r="B130" i="1" l="1"/>
  <c r="C130" i="1" s="1"/>
  <c r="D130" i="1" s="1"/>
  <c r="E129" i="1" s="1"/>
  <c r="A131" i="1"/>
  <c r="E128" i="1"/>
  <c r="A132" i="1" l="1"/>
  <c r="B131" i="1"/>
  <c r="C131" i="1" s="1"/>
  <c r="D131" i="1" s="1"/>
  <c r="B132" i="1" l="1"/>
  <c r="C132" i="1" s="1"/>
  <c r="D132" i="1" s="1"/>
  <c r="A133" i="1"/>
  <c r="E130" i="1"/>
  <c r="A134" i="1" l="1"/>
  <c r="B133" i="1"/>
  <c r="C133" i="1" s="1"/>
  <c r="D133" i="1" s="1"/>
  <c r="E131" i="1"/>
  <c r="B134" i="1" l="1"/>
  <c r="C134" i="1" s="1"/>
  <c r="D134" i="1" s="1"/>
  <c r="E133" i="1" s="1"/>
  <c r="A135" i="1"/>
  <c r="E132" i="1"/>
  <c r="A136" i="1" l="1"/>
  <c r="B135" i="1"/>
  <c r="C135" i="1" s="1"/>
  <c r="D135" i="1" s="1"/>
  <c r="B136" i="1" l="1"/>
  <c r="C136" i="1" s="1"/>
  <c r="D136" i="1" s="1"/>
  <c r="E135" i="1" s="1"/>
  <c r="A137" i="1"/>
  <c r="E134" i="1"/>
  <c r="A138" i="1" l="1"/>
  <c r="B137" i="1"/>
  <c r="C137" i="1" s="1"/>
  <c r="D137" i="1" s="1"/>
  <c r="B138" i="1" l="1"/>
  <c r="C138" i="1" s="1"/>
  <c r="D138" i="1" s="1"/>
  <c r="A139" i="1"/>
  <c r="E136" i="1"/>
  <c r="A140" i="1" l="1"/>
  <c r="B139" i="1"/>
  <c r="C139" i="1" s="1"/>
  <c r="D139" i="1" s="1"/>
  <c r="E138" i="1" s="1"/>
  <c r="E137" i="1"/>
  <c r="B140" i="1" l="1"/>
  <c r="C140" i="1" s="1"/>
  <c r="D140" i="1" s="1"/>
  <c r="A141" i="1"/>
  <c r="E139" i="1" l="1"/>
  <c r="A142" i="1"/>
  <c r="B141" i="1"/>
  <c r="C141" i="1" s="1"/>
  <c r="D141" i="1" s="1"/>
  <c r="B142" i="1" l="1"/>
  <c r="C142" i="1" s="1"/>
  <c r="D142" i="1" s="1"/>
  <c r="E141" i="1" s="1"/>
  <c r="A143" i="1"/>
  <c r="E140" i="1"/>
  <c r="A144" i="1" l="1"/>
  <c r="B143" i="1"/>
  <c r="C143" i="1" s="1"/>
  <c r="D143" i="1" s="1"/>
  <c r="E142" i="1" s="1"/>
  <c r="M124" i="1"/>
  <c r="B144" i="1" l="1"/>
  <c r="C144" i="1" s="1"/>
  <c r="D144" i="1" s="1"/>
  <c r="E143" i="1" s="1"/>
  <c r="A145" i="1"/>
  <c r="A146" i="1" l="1"/>
  <c r="B145" i="1"/>
  <c r="C145" i="1" s="1"/>
  <c r="D145" i="1" s="1"/>
  <c r="E144" i="1" s="1"/>
  <c r="B146" i="1" l="1"/>
  <c r="C146" i="1" s="1"/>
  <c r="D146" i="1" s="1"/>
  <c r="A147" i="1"/>
  <c r="E145" i="1" l="1"/>
  <c r="A148" i="1"/>
  <c r="B147" i="1"/>
  <c r="C147" i="1" s="1"/>
  <c r="D147" i="1" s="1"/>
  <c r="B148" i="1" l="1"/>
  <c r="C148" i="1" s="1"/>
  <c r="D148" i="1" s="1"/>
  <c r="E147" i="1" s="1"/>
  <c r="A149" i="1"/>
  <c r="E146" i="1"/>
  <c r="A150" i="1" l="1"/>
  <c r="B149" i="1"/>
  <c r="C149" i="1" s="1"/>
  <c r="D149" i="1" s="1"/>
  <c r="E148" i="1" l="1"/>
  <c r="B150" i="1"/>
  <c r="C150" i="1" s="1"/>
  <c r="D150" i="1" s="1"/>
  <c r="A151" i="1"/>
  <c r="A152" i="1" l="1"/>
  <c r="B151" i="1"/>
  <c r="C151" i="1" s="1"/>
  <c r="D151" i="1" s="1"/>
  <c r="E150" i="1" s="1"/>
  <c r="E149" i="1"/>
  <c r="B152" i="1" l="1"/>
  <c r="C152" i="1" s="1"/>
  <c r="D152" i="1" s="1"/>
  <c r="E151" i="1" s="1"/>
  <c r="A153" i="1"/>
  <c r="A154" i="1" l="1"/>
  <c r="B153" i="1"/>
  <c r="C153" i="1" s="1"/>
  <c r="D153" i="1" s="1"/>
  <c r="B154" i="1" l="1"/>
  <c r="C154" i="1" s="1"/>
  <c r="D154" i="1" s="1"/>
  <c r="A155" i="1"/>
  <c r="E152" i="1"/>
  <c r="A156" i="1" l="1"/>
  <c r="B155" i="1"/>
  <c r="C155" i="1" s="1"/>
  <c r="D155" i="1" s="1"/>
  <c r="E153" i="1"/>
  <c r="E154" i="1" l="1"/>
  <c r="B156" i="1"/>
  <c r="C156" i="1" s="1"/>
  <c r="D156" i="1" s="1"/>
  <c r="A157" i="1"/>
  <c r="A158" i="1" l="1"/>
  <c r="B157" i="1"/>
  <c r="C157" i="1" s="1"/>
  <c r="D157" i="1" s="1"/>
  <c r="E155" i="1"/>
  <c r="E156" i="1" l="1"/>
  <c r="B158" i="1"/>
  <c r="C158" i="1" s="1"/>
  <c r="D158" i="1" s="1"/>
  <c r="A159" i="1"/>
  <c r="A160" i="1" l="1"/>
  <c r="B159" i="1"/>
  <c r="C159" i="1" s="1"/>
  <c r="D159" i="1" s="1"/>
  <c r="E158" i="1" s="1"/>
  <c r="E157" i="1"/>
  <c r="B160" i="1" l="1"/>
  <c r="C160" i="1" s="1"/>
  <c r="D160" i="1" s="1"/>
  <c r="E159" i="1" s="1"/>
  <c r="A161" i="1"/>
  <c r="A162" i="1" l="1"/>
  <c r="B161" i="1"/>
  <c r="C161" i="1" s="1"/>
  <c r="D161" i="1" s="1"/>
  <c r="B162" i="1" l="1"/>
  <c r="C162" i="1" s="1"/>
  <c r="D162" i="1" s="1"/>
  <c r="A163" i="1"/>
  <c r="E160" i="1"/>
  <c r="A164" i="1" l="1"/>
  <c r="B163" i="1"/>
  <c r="C163" i="1" s="1"/>
  <c r="D163" i="1" s="1"/>
  <c r="E162" i="1" s="1"/>
  <c r="M144" i="1"/>
  <c r="E161" i="1"/>
  <c r="B164" i="1" l="1"/>
  <c r="C164" i="1" s="1"/>
  <c r="D164" i="1" s="1"/>
  <c r="A165" i="1"/>
  <c r="A166" i="1" l="1"/>
  <c r="B165" i="1"/>
  <c r="C165" i="1" s="1"/>
  <c r="D165" i="1" s="1"/>
  <c r="E163" i="1"/>
  <c r="B166" i="1" l="1"/>
  <c r="C166" i="1" s="1"/>
  <c r="D166" i="1" s="1"/>
  <c r="A167" i="1"/>
  <c r="E164" i="1"/>
  <c r="A168" i="1" l="1"/>
  <c r="B167" i="1"/>
  <c r="C167" i="1" s="1"/>
  <c r="D167" i="1" s="1"/>
  <c r="E166" i="1" s="1"/>
  <c r="E165" i="1"/>
  <c r="B168" i="1" l="1"/>
  <c r="C168" i="1" s="1"/>
  <c r="D168" i="1" s="1"/>
  <c r="A169" i="1"/>
  <c r="A170" i="1" l="1"/>
  <c r="B169" i="1"/>
  <c r="C169" i="1" s="1"/>
  <c r="D169" i="1" s="1"/>
  <c r="E168" i="1" s="1"/>
  <c r="E167" i="1"/>
  <c r="B170" i="1" l="1"/>
  <c r="C170" i="1" s="1"/>
  <c r="D170" i="1" s="1"/>
  <c r="A171" i="1"/>
  <c r="A172" i="1" l="1"/>
  <c r="B171" i="1"/>
  <c r="C171" i="1" s="1"/>
  <c r="D171" i="1" s="1"/>
  <c r="E169" i="1"/>
  <c r="B172" i="1" l="1"/>
  <c r="C172" i="1" s="1"/>
  <c r="D172" i="1" s="1"/>
  <c r="A173" i="1"/>
  <c r="E170" i="1"/>
  <c r="A174" i="1" l="1"/>
  <c r="B173" i="1"/>
  <c r="C173" i="1" s="1"/>
  <c r="D173" i="1" s="1"/>
  <c r="E172" i="1" s="1"/>
  <c r="E171" i="1"/>
  <c r="B174" i="1" l="1"/>
  <c r="C174" i="1" s="1"/>
  <c r="D174" i="1" s="1"/>
  <c r="E173" i="1" s="1"/>
  <c r="A175" i="1"/>
  <c r="A176" i="1" l="1"/>
  <c r="B175" i="1"/>
  <c r="C175" i="1" s="1"/>
  <c r="D175" i="1" s="1"/>
  <c r="E174" i="1" s="1"/>
  <c r="B176" i="1" l="1"/>
  <c r="C176" i="1" s="1"/>
  <c r="D176" i="1" s="1"/>
  <c r="A177" i="1"/>
  <c r="A178" i="1" l="1"/>
  <c r="B177" i="1"/>
  <c r="C177" i="1" s="1"/>
  <c r="D177" i="1" s="1"/>
  <c r="E176" i="1" s="1"/>
  <c r="E175" i="1"/>
  <c r="B178" i="1" l="1"/>
  <c r="C178" i="1" s="1"/>
  <c r="D178" i="1" s="1"/>
  <c r="E177" i="1" s="1"/>
  <c r="A179" i="1"/>
  <c r="A180" i="1" l="1"/>
  <c r="B179" i="1"/>
  <c r="C179" i="1" s="1"/>
  <c r="D179" i="1" s="1"/>
  <c r="E178" i="1" s="1"/>
  <c r="B180" i="1" l="1"/>
  <c r="C180" i="1" s="1"/>
  <c r="D180" i="1" s="1"/>
  <c r="A181" i="1"/>
  <c r="A182" i="1" l="1"/>
  <c r="B181" i="1"/>
  <c r="C181" i="1" s="1"/>
  <c r="D181" i="1" s="1"/>
  <c r="E179" i="1"/>
  <c r="B182" i="1" l="1"/>
  <c r="C182" i="1" s="1"/>
  <c r="D182" i="1" s="1"/>
  <c r="E181" i="1" s="1"/>
  <c r="A183" i="1"/>
  <c r="E180" i="1"/>
  <c r="A184" i="1" l="1"/>
  <c r="B183" i="1"/>
  <c r="C183" i="1" s="1"/>
  <c r="D183" i="1" s="1"/>
  <c r="E182" i="1" s="1"/>
  <c r="M164" i="1"/>
  <c r="B184" i="1" l="1"/>
  <c r="C184" i="1" s="1"/>
  <c r="D184" i="1" s="1"/>
  <c r="A185" i="1"/>
  <c r="A186" i="1" l="1"/>
  <c r="B185" i="1"/>
  <c r="C185" i="1" s="1"/>
  <c r="D185" i="1" s="1"/>
  <c r="E183" i="1"/>
  <c r="E184" i="1" l="1"/>
  <c r="B186" i="1"/>
  <c r="C186" i="1" s="1"/>
  <c r="D186" i="1" s="1"/>
  <c r="A187" i="1"/>
  <c r="A188" i="1" l="1"/>
  <c r="B187" i="1"/>
  <c r="C187" i="1" s="1"/>
  <c r="D187" i="1" s="1"/>
  <c r="E186" i="1" s="1"/>
  <c r="E185" i="1"/>
  <c r="B188" i="1" l="1"/>
  <c r="C188" i="1" s="1"/>
  <c r="D188" i="1" s="1"/>
  <c r="E187" i="1" s="1"/>
  <c r="A189" i="1"/>
  <c r="A190" i="1" l="1"/>
  <c r="B189" i="1"/>
  <c r="C189" i="1" s="1"/>
  <c r="D189" i="1" s="1"/>
  <c r="E188" i="1" s="1"/>
  <c r="B190" i="1" l="1"/>
  <c r="C190" i="1" s="1"/>
  <c r="D190" i="1" s="1"/>
  <c r="E189" i="1" s="1"/>
  <c r="A191" i="1"/>
  <c r="A192" i="1" l="1"/>
  <c r="B191" i="1"/>
  <c r="C191" i="1" s="1"/>
  <c r="D191" i="1" s="1"/>
  <c r="E190" i="1" s="1"/>
  <c r="B192" i="1" l="1"/>
  <c r="C192" i="1" s="1"/>
  <c r="D192" i="1" s="1"/>
  <c r="A193" i="1"/>
  <c r="A194" i="1" l="1"/>
  <c r="B193" i="1"/>
  <c r="C193" i="1" s="1"/>
  <c r="D193" i="1" s="1"/>
  <c r="E192" i="1" s="1"/>
  <c r="E191" i="1"/>
  <c r="B194" i="1" l="1"/>
  <c r="C194" i="1" s="1"/>
  <c r="D194" i="1" s="1"/>
  <c r="A195" i="1"/>
  <c r="E193" i="1" l="1"/>
  <c r="A196" i="1"/>
  <c r="B195" i="1"/>
  <c r="C195" i="1" s="1"/>
  <c r="D195" i="1" s="1"/>
  <c r="B196" i="1" l="1"/>
  <c r="C196" i="1" s="1"/>
  <c r="D196" i="1" s="1"/>
  <c r="E195" i="1" s="1"/>
  <c r="A197" i="1"/>
  <c r="E194" i="1"/>
  <c r="A198" i="1" l="1"/>
  <c r="B197" i="1"/>
  <c r="C197" i="1" s="1"/>
  <c r="D197" i="1" s="1"/>
  <c r="B198" i="1" l="1"/>
  <c r="C198" i="1" s="1"/>
  <c r="D198" i="1" s="1"/>
  <c r="A199" i="1"/>
  <c r="E196" i="1"/>
  <c r="A200" i="1" l="1"/>
  <c r="B199" i="1"/>
  <c r="C199" i="1" s="1"/>
  <c r="D199" i="1" s="1"/>
  <c r="E198" i="1" s="1"/>
  <c r="E197" i="1"/>
  <c r="A201" i="1" l="1"/>
  <c r="B200" i="1"/>
  <c r="C200" i="1" s="1"/>
  <c r="D200" i="1" s="1"/>
  <c r="E199" i="1" l="1"/>
  <c r="A202" i="1"/>
  <c r="B201" i="1"/>
  <c r="C201" i="1" s="1"/>
  <c r="D201" i="1" s="1"/>
  <c r="A203" i="1" l="1"/>
  <c r="B202" i="1"/>
  <c r="C202" i="1" s="1"/>
  <c r="D202" i="1" s="1"/>
  <c r="E201" i="1" s="1"/>
  <c r="E200" i="1"/>
  <c r="A204" i="1" l="1"/>
  <c r="B203" i="1"/>
  <c r="C203" i="1" s="1"/>
  <c r="D203" i="1" s="1"/>
  <c r="E202" i="1" s="1"/>
  <c r="M184" i="1"/>
  <c r="A205" i="1" l="1"/>
  <c r="B204" i="1"/>
  <c r="C204" i="1" s="1"/>
  <c r="D204" i="1" s="1"/>
  <c r="E203" i="1" l="1"/>
  <c r="A206" i="1"/>
  <c r="B205" i="1"/>
  <c r="C205" i="1" s="1"/>
  <c r="D205" i="1" s="1"/>
  <c r="A207" i="1" l="1"/>
  <c r="B206" i="1"/>
  <c r="C206" i="1" s="1"/>
  <c r="D206" i="1" s="1"/>
  <c r="E204" i="1"/>
  <c r="E205" i="1" l="1"/>
  <c r="A208" i="1"/>
  <c r="B207" i="1"/>
  <c r="C207" i="1" s="1"/>
  <c r="D207" i="1" s="1"/>
  <c r="E206" i="1" s="1"/>
  <c r="A209" i="1" l="1"/>
  <c r="B208" i="1"/>
  <c r="C208" i="1" s="1"/>
  <c r="D208" i="1" s="1"/>
  <c r="E207" i="1" l="1"/>
  <c r="A210" i="1"/>
  <c r="B209" i="1"/>
  <c r="C209" i="1" s="1"/>
  <c r="D209" i="1" s="1"/>
  <c r="A211" i="1" l="1"/>
  <c r="B210" i="1"/>
  <c r="C210" i="1" s="1"/>
  <c r="D210" i="1" s="1"/>
  <c r="E208" i="1"/>
  <c r="A212" i="1" l="1"/>
  <c r="B211" i="1"/>
  <c r="C211" i="1" s="1"/>
  <c r="D211" i="1" s="1"/>
  <c r="E209" i="1"/>
  <c r="A213" i="1" l="1"/>
  <c r="B212" i="1"/>
  <c r="C212" i="1" s="1"/>
  <c r="D212" i="1" s="1"/>
  <c r="E211" i="1" s="1"/>
  <c r="E210" i="1"/>
  <c r="A214" i="1" l="1"/>
  <c r="B213" i="1"/>
  <c r="C213" i="1" s="1"/>
  <c r="D213" i="1" s="1"/>
  <c r="E212" i="1" l="1"/>
  <c r="A215" i="1"/>
  <c r="B214" i="1"/>
  <c r="C214" i="1" s="1"/>
  <c r="D214" i="1" s="1"/>
  <c r="A216" i="1" l="1"/>
  <c r="B215" i="1"/>
  <c r="C215" i="1" s="1"/>
  <c r="D215" i="1" s="1"/>
  <c r="E214" i="1" s="1"/>
  <c r="E213" i="1"/>
  <c r="A217" i="1" l="1"/>
  <c r="B216" i="1"/>
  <c r="C216" i="1" s="1"/>
  <c r="D216" i="1" s="1"/>
  <c r="E215" i="1" l="1"/>
  <c r="A218" i="1"/>
  <c r="B217" i="1"/>
  <c r="C217" i="1" s="1"/>
  <c r="D217" i="1" s="1"/>
  <c r="A219" i="1" l="1"/>
  <c r="B218" i="1"/>
  <c r="C218" i="1" s="1"/>
  <c r="D218" i="1" s="1"/>
  <c r="E216" i="1"/>
  <c r="A220" i="1" l="1"/>
  <c r="B219" i="1"/>
  <c r="C219" i="1" s="1"/>
  <c r="D219" i="1" s="1"/>
  <c r="E218" i="1" s="1"/>
  <c r="E217" i="1"/>
  <c r="A221" i="1" l="1"/>
  <c r="B220" i="1"/>
  <c r="C220" i="1" s="1"/>
  <c r="D220" i="1" s="1"/>
  <c r="A222" i="1" l="1"/>
  <c r="B221" i="1"/>
  <c r="C221" i="1" s="1"/>
  <c r="D221" i="1" s="1"/>
  <c r="E219" i="1"/>
  <c r="A223" i="1" l="1"/>
  <c r="B222" i="1"/>
  <c r="C222" i="1" s="1"/>
  <c r="D222" i="1" s="1"/>
  <c r="E220" i="1"/>
  <c r="A224" i="1" l="1"/>
  <c r="B223" i="1"/>
  <c r="C223" i="1" s="1"/>
  <c r="D223" i="1" s="1"/>
  <c r="M204" i="1"/>
  <c r="E221" i="1"/>
  <c r="E222" i="1" l="1"/>
  <c r="A225" i="1"/>
  <c r="B224" i="1"/>
  <c r="C224" i="1" s="1"/>
  <c r="D224" i="1" s="1"/>
  <c r="E223" i="1" s="1"/>
  <c r="A226" i="1" l="1"/>
  <c r="B225" i="1"/>
  <c r="C225" i="1" s="1"/>
  <c r="D225" i="1" s="1"/>
  <c r="A227" i="1" l="1"/>
  <c r="B226" i="1"/>
  <c r="C226" i="1" s="1"/>
  <c r="D226" i="1" s="1"/>
  <c r="E224" i="1"/>
  <c r="A228" i="1" l="1"/>
  <c r="B227" i="1"/>
  <c r="C227" i="1" s="1"/>
  <c r="D227" i="1" s="1"/>
  <c r="E225" i="1"/>
  <c r="A229" i="1" l="1"/>
  <c r="B228" i="1"/>
  <c r="C228" i="1" s="1"/>
  <c r="D228" i="1" s="1"/>
  <c r="E227" i="1" s="1"/>
  <c r="E226" i="1"/>
  <c r="A230" i="1" l="1"/>
  <c r="B229" i="1"/>
  <c r="C229" i="1" s="1"/>
  <c r="D229" i="1" s="1"/>
  <c r="E228" i="1" s="1"/>
  <c r="A231" i="1" l="1"/>
  <c r="B230" i="1"/>
  <c r="C230" i="1" s="1"/>
  <c r="D230" i="1" s="1"/>
  <c r="E229" i="1" s="1"/>
  <c r="A232" i="1" l="1"/>
  <c r="B231" i="1"/>
  <c r="C231" i="1" s="1"/>
  <c r="D231" i="1" s="1"/>
  <c r="E230" i="1" s="1"/>
  <c r="A233" i="1" l="1"/>
  <c r="B232" i="1"/>
  <c r="C232" i="1" s="1"/>
  <c r="D232" i="1" s="1"/>
  <c r="E231" i="1" s="1"/>
  <c r="A234" i="1" l="1"/>
  <c r="B233" i="1"/>
  <c r="C233" i="1" s="1"/>
  <c r="D233" i="1" s="1"/>
  <c r="E232" i="1" s="1"/>
  <c r="A235" i="1" l="1"/>
  <c r="B234" i="1"/>
  <c r="C234" i="1" s="1"/>
  <c r="D234" i="1" s="1"/>
  <c r="E233" i="1" s="1"/>
  <c r="A236" i="1" l="1"/>
  <c r="B235" i="1"/>
  <c r="C235" i="1" s="1"/>
  <c r="D235" i="1" s="1"/>
  <c r="A237" i="1" l="1"/>
  <c r="B236" i="1"/>
  <c r="C236" i="1" s="1"/>
  <c r="D236" i="1" s="1"/>
  <c r="E234" i="1"/>
  <c r="A238" i="1" l="1"/>
  <c r="B237" i="1"/>
  <c r="C237" i="1" s="1"/>
  <c r="D237" i="1" s="1"/>
  <c r="E235" i="1"/>
  <c r="A239" i="1" l="1"/>
  <c r="B238" i="1"/>
  <c r="C238" i="1" s="1"/>
  <c r="D238" i="1" s="1"/>
  <c r="E237" i="1" s="1"/>
  <c r="E236" i="1"/>
  <c r="A240" i="1" l="1"/>
  <c r="B239" i="1"/>
  <c r="C239" i="1" s="1"/>
  <c r="D239" i="1" s="1"/>
  <c r="A241" i="1" l="1"/>
  <c r="B240" i="1"/>
  <c r="C240" i="1" s="1"/>
  <c r="D240" i="1" s="1"/>
  <c r="E238" i="1"/>
  <c r="A242" i="1" l="1"/>
  <c r="B241" i="1"/>
  <c r="C241" i="1" s="1"/>
  <c r="D241" i="1" s="1"/>
  <c r="E240" i="1" s="1"/>
  <c r="E239" i="1"/>
  <c r="A243" i="1" l="1"/>
  <c r="B242" i="1"/>
  <c r="C242" i="1" s="1"/>
  <c r="D242" i="1" s="1"/>
  <c r="E241" i="1" s="1"/>
  <c r="A244" i="1" l="1"/>
  <c r="B243" i="1"/>
  <c r="C243" i="1" s="1"/>
  <c r="D243" i="1" s="1"/>
  <c r="E242" i="1" s="1"/>
  <c r="M224" i="1"/>
  <c r="A245" i="1" l="1"/>
  <c r="B244" i="1"/>
  <c r="C244" i="1" s="1"/>
  <c r="D244" i="1" s="1"/>
  <c r="E243" i="1" l="1"/>
  <c r="A246" i="1"/>
  <c r="B245" i="1"/>
  <c r="C245" i="1" s="1"/>
  <c r="D245" i="1" s="1"/>
  <c r="A247" i="1" l="1"/>
  <c r="B246" i="1"/>
  <c r="C246" i="1" s="1"/>
  <c r="D246" i="1" s="1"/>
  <c r="E244" i="1"/>
  <c r="E245" i="1" l="1"/>
  <c r="A248" i="1"/>
  <c r="B247" i="1"/>
  <c r="C247" i="1" s="1"/>
  <c r="D247" i="1" s="1"/>
  <c r="A249" i="1" l="1"/>
  <c r="B248" i="1"/>
  <c r="C248" i="1" s="1"/>
  <c r="D248" i="1" s="1"/>
  <c r="E246" i="1"/>
  <c r="E247" i="1" l="1"/>
  <c r="A250" i="1"/>
  <c r="B249" i="1"/>
  <c r="C249" i="1" s="1"/>
  <c r="D249" i="1" s="1"/>
  <c r="E248" i="1" l="1"/>
  <c r="A251" i="1"/>
  <c r="B250" i="1"/>
  <c r="C250" i="1" s="1"/>
  <c r="D250" i="1" s="1"/>
  <c r="E249" i="1" l="1"/>
  <c r="A252" i="1"/>
  <c r="B251" i="1"/>
  <c r="C251" i="1" s="1"/>
  <c r="D251" i="1" s="1"/>
  <c r="A253" i="1" l="1"/>
  <c r="B252" i="1"/>
  <c r="C252" i="1" s="1"/>
  <c r="D252" i="1" s="1"/>
  <c r="E250" i="1"/>
  <c r="E251" i="1" l="1"/>
  <c r="A254" i="1"/>
  <c r="B253" i="1"/>
  <c r="C253" i="1" s="1"/>
  <c r="D253" i="1" s="1"/>
  <c r="A255" i="1" l="1"/>
  <c r="B254" i="1"/>
  <c r="C254" i="1" s="1"/>
  <c r="D254" i="1" s="1"/>
  <c r="E253" i="1" s="1"/>
  <c r="E252" i="1"/>
  <c r="A256" i="1" l="1"/>
  <c r="B255" i="1"/>
  <c r="C255" i="1" s="1"/>
  <c r="D255" i="1" s="1"/>
  <c r="A257" i="1" l="1"/>
  <c r="B256" i="1"/>
  <c r="C256" i="1" s="1"/>
  <c r="D256" i="1" s="1"/>
  <c r="E254" i="1"/>
  <c r="A258" i="1" l="1"/>
  <c r="B257" i="1"/>
  <c r="C257" i="1" s="1"/>
  <c r="D257" i="1" s="1"/>
  <c r="E255" i="1"/>
  <c r="A259" i="1" l="1"/>
  <c r="B258" i="1"/>
  <c r="C258" i="1" s="1"/>
  <c r="D258" i="1" s="1"/>
  <c r="E257" i="1" s="1"/>
  <c r="E256" i="1"/>
  <c r="A260" i="1" l="1"/>
  <c r="B259" i="1"/>
  <c r="C259" i="1" s="1"/>
  <c r="D259" i="1" s="1"/>
  <c r="E258" i="1" l="1"/>
  <c r="A261" i="1"/>
  <c r="B260" i="1"/>
  <c r="C260" i="1" s="1"/>
  <c r="D260" i="1" s="1"/>
  <c r="A262" i="1" l="1"/>
  <c r="B261" i="1"/>
  <c r="C261" i="1" s="1"/>
  <c r="D261" i="1" s="1"/>
  <c r="E260" i="1" s="1"/>
  <c r="E259" i="1"/>
  <c r="A263" i="1" l="1"/>
  <c r="B262" i="1"/>
  <c r="C262" i="1" s="1"/>
  <c r="D262" i="1" s="1"/>
  <c r="A264" i="1" l="1"/>
  <c r="B263" i="1"/>
  <c r="C263" i="1" s="1"/>
  <c r="D263" i="1" s="1"/>
  <c r="M244" i="1"/>
  <c r="E261" i="1"/>
  <c r="A265" i="1" l="1"/>
  <c r="B264" i="1"/>
  <c r="C264" i="1" s="1"/>
  <c r="D264" i="1" s="1"/>
  <c r="E262" i="1"/>
  <c r="A266" i="1" l="1"/>
  <c r="B265" i="1"/>
  <c r="C265" i="1" s="1"/>
  <c r="D265" i="1" s="1"/>
  <c r="E264" i="1" s="1"/>
  <c r="E263" i="1"/>
  <c r="A267" i="1" l="1"/>
  <c r="B266" i="1"/>
  <c r="C266" i="1" s="1"/>
  <c r="D266" i="1" s="1"/>
  <c r="E265" i="1" l="1"/>
  <c r="A268" i="1"/>
  <c r="B267" i="1"/>
  <c r="C267" i="1" s="1"/>
  <c r="D267" i="1" s="1"/>
  <c r="A269" i="1" l="1"/>
  <c r="B268" i="1"/>
  <c r="C268" i="1" s="1"/>
  <c r="D268" i="1" s="1"/>
  <c r="E267" i="1" s="1"/>
  <c r="E266" i="1"/>
  <c r="A270" i="1" l="1"/>
  <c r="B269" i="1"/>
  <c r="C269" i="1" s="1"/>
  <c r="D269" i="1" s="1"/>
  <c r="E268" i="1" s="1"/>
  <c r="A271" i="1" l="1"/>
  <c r="B270" i="1"/>
  <c r="C270" i="1" s="1"/>
  <c r="D270" i="1" s="1"/>
  <c r="E269" i="1" l="1"/>
  <c r="A272" i="1"/>
  <c r="B271" i="1"/>
  <c r="C271" i="1" s="1"/>
  <c r="D271" i="1" s="1"/>
  <c r="A273" i="1" l="1"/>
  <c r="B272" i="1"/>
  <c r="C272" i="1" s="1"/>
  <c r="D272" i="1" s="1"/>
  <c r="E271" i="1" s="1"/>
  <c r="E270" i="1"/>
  <c r="A274" i="1" l="1"/>
  <c r="B273" i="1"/>
  <c r="C273" i="1" s="1"/>
  <c r="D273" i="1" s="1"/>
  <c r="A275" i="1" l="1"/>
  <c r="B274" i="1"/>
  <c r="C274" i="1" s="1"/>
  <c r="D274" i="1" s="1"/>
  <c r="E272" i="1"/>
  <c r="A276" i="1" l="1"/>
  <c r="B275" i="1"/>
  <c r="C275" i="1" s="1"/>
  <c r="D275" i="1" s="1"/>
  <c r="E274" i="1" s="1"/>
  <c r="E273" i="1"/>
  <c r="A277" i="1" l="1"/>
  <c r="B276" i="1"/>
  <c r="C276" i="1" s="1"/>
  <c r="D276" i="1" s="1"/>
  <c r="A278" i="1" l="1"/>
  <c r="B277" i="1"/>
  <c r="C277" i="1" s="1"/>
  <c r="D277" i="1" s="1"/>
  <c r="E275" i="1"/>
  <c r="A279" i="1" l="1"/>
  <c r="B278" i="1"/>
  <c r="C278" i="1" s="1"/>
  <c r="D278" i="1" s="1"/>
  <c r="E276" i="1"/>
  <c r="A280" i="1" l="1"/>
  <c r="B279" i="1"/>
  <c r="C279" i="1" s="1"/>
  <c r="D279" i="1" s="1"/>
  <c r="E277" i="1"/>
  <c r="A281" i="1" l="1"/>
  <c r="B280" i="1"/>
  <c r="C280" i="1" s="1"/>
  <c r="D280" i="1" s="1"/>
  <c r="E278" i="1"/>
  <c r="E279" i="1" l="1"/>
  <c r="A282" i="1"/>
  <c r="B281" i="1"/>
  <c r="C281" i="1" s="1"/>
  <c r="D281" i="1" s="1"/>
  <c r="E280" i="1" l="1"/>
  <c r="A283" i="1"/>
  <c r="B282" i="1"/>
  <c r="C282" i="1" s="1"/>
  <c r="D282" i="1" s="1"/>
  <c r="E281" i="1" l="1"/>
  <c r="A284" i="1"/>
  <c r="B283" i="1"/>
  <c r="C283" i="1" s="1"/>
  <c r="D283" i="1" s="1"/>
  <c r="M264" i="1"/>
  <c r="A285" i="1" l="1"/>
  <c r="B284" i="1"/>
  <c r="C284" i="1" s="1"/>
  <c r="D284" i="1" s="1"/>
  <c r="E282" i="1"/>
  <c r="A286" i="1" l="1"/>
  <c r="B285" i="1"/>
  <c r="C285" i="1" s="1"/>
  <c r="D285" i="1" s="1"/>
  <c r="E284" i="1" s="1"/>
  <c r="E283" i="1"/>
  <c r="A287" i="1" l="1"/>
  <c r="B286" i="1"/>
  <c r="C286" i="1" s="1"/>
  <c r="D286" i="1" s="1"/>
  <c r="E285" i="1" l="1"/>
  <c r="A288" i="1"/>
  <c r="B287" i="1"/>
  <c r="C287" i="1" s="1"/>
  <c r="D287" i="1" s="1"/>
  <c r="A289" i="1" l="1"/>
  <c r="B288" i="1"/>
  <c r="C288" i="1" s="1"/>
  <c r="D288" i="1" s="1"/>
  <c r="E287" i="1" s="1"/>
  <c r="E286" i="1"/>
  <c r="A290" i="1" l="1"/>
  <c r="B289" i="1"/>
  <c r="C289" i="1" s="1"/>
  <c r="D289" i="1" s="1"/>
  <c r="A291" i="1" l="1"/>
  <c r="B290" i="1"/>
  <c r="C290" i="1" s="1"/>
  <c r="D290" i="1" s="1"/>
  <c r="E288" i="1"/>
  <c r="A292" i="1" l="1"/>
  <c r="B291" i="1"/>
  <c r="C291" i="1" s="1"/>
  <c r="D291" i="1" s="1"/>
  <c r="E290" i="1" s="1"/>
  <c r="E289" i="1"/>
  <c r="A293" i="1" l="1"/>
  <c r="B292" i="1"/>
  <c r="C292" i="1" s="1"/>
  <c r="D292" i="1" s="1"/>
  <c r="A294" i="1" l="1"/>
  <c r="B293" i="1"/>
  <c r="C293" i="1" s="1"/>
  <c r="D293" i="1" s="1"/>
  <c r="E292" i="1" s="1"/>
  <c r="E291" i="1"/>
  <c r="A295" i="1" l="1"/>
  <c r="B294" i="1"/>
  <c r="C294" i="1" s="1"/>
  <c r="D294" i="1" s="1"/>
  <c r="E293" i="1" s="1"/>
  <c r="A296" i="1" l="1"/>
  <c r="B295" i="1"/>
  <c r="C295" i="1" s="1"/>
  <c r="D295" i="1" s="1"/>
  <c r="E294" i="1" s="1"/>
  <c r="A297" i="1" l="1"/>
  <c r="B296" i="1"/>
  <c r="C296" i="1" s="1"/>
  <c r="D296" i="1" s="1"/>
  <c r="E295" i="1" l="1"/>
  <c r="A298" i="1"/>
  <c r="B297" i="1"/>
  <c r="C297" i="1" s="1"/>
  <c r="D297" i="1" s="1"/>
  <c r="A299" i="1" l="1"/>
  <c r="B298" i="1"/>
  <c r="C298" i="1" s="1"/>
  <c r="D298" i="1" s="1"/>
  <c r="E296" i="1"/>
  <c r="A300" i="1" l="1"/>
  <c r="B299" i="1"/>
  <c r="C299" i="1" s="1"/>
  <c r="D299" i="1" s="1"/>
  <c r="E298" i="1" s="1"/>
  <c r="E297" i="1"/>
  <c r="A301" i="1" l="1"/>
  <c r="B300" i="1"/>
  <c r="C300" i="1" s="1"/>
  <c r="D300" i="1" s="1"/>
  <c r="E299" i="1" l="1"/>
  <c r="A302" i="1"/>
  <c r="B301" i="1"/>
  <c r="C301" i="1" s="1"/>
  <c r="D301" i="1" s="1"/>
  <c r="A303" i="1" l="1"/>
  <c r="B302" i="1"/>
  <c r="C302" i="1" s="1"/>
  <c r="D302" i="1" s="1"/>
  <c r="E301" i="1" s="1"/>
  <c r="E300" i="1"/>
  <c r="A304" i="1" l="1"/>
  <c r="B303" i="1"/>
  <c r="C303" i="1" s="1"/>
  <c r="D303" i="1" s="1"/>
  <c r="M284" i="1"/>
  <c r="A305" i="1" l="1"/>
  <c r="B304" i="1"/>
  <c r="C304" i="1" s="1"/>
  <c r="D304" i="1" s="1"/>
  <c r="E302" i="1"/>
  <c r="A306" i="1" l="1"/>
  <c r="B305" i="1"/>
  <c r="C305" i="1" s="1"/>
  <c r="D305" i="1" s="1"/>
  <c r="E304" i="1" s="1"/>
  <c r="E303" i="1"/>
  <c r="A307" i="1" l="1"/>
  <c r="B306" i="1"/>
  <c r="C306" i="1" s="1"/>
  <c r="D306" i="1" s="1"/>
  <c r="A308" i="1" l="1"/>
  <c r="B307" i="1"/>
  <c r="C307" i="1" s="1"/>
  <c r="D307" i="1" s="1"/>
  <c r="E306" i="1" s="1"/>
  <c r="E305" i="1"/>
  <c r="A309" i="1" l="1"/>
  <c r="B308" i="1"/>
  <c r="C308" i="1" s="1"/>
  <c r="D308" i="1" s="1"/>
  <c r="A310" i="1" l="1"/>
  <c r="B309" i="1"/>
  <c r="C309" i="1" s="1"/>
  <c r="D309" i="1" s="1"/>
  <c r="E307" i="1"/>
  <c r="A311" i="1" l="1"/>
  <c r="B310" i="1"/>
  <c r="C310" i="1" s="1"/>
  <c r="D310" i="1" s="1"/>
  <c r="E308" i="1"/>
  <c r="A312" i="1" l="1"/>
  <c r="B311" i="1"/>
  <c r="C311" i="1" s="1"/>
  <c r="D311" i="1" s="1"/>
  <c r="E309" i="1"/>
  <c r="A313" i="1" l="1"/>
  <c r="B312" i="1"/>
  <c r="C312" i="1" s="1"/>
  <c r="D312" i="1" s="1"/>
  <c r="E311" i="1" s="1"/>
  <c r="E310" i="1"/>
  <c r="A314" i="1" l="1"/>
  <c r="B313" i="1"/>
  <c r="C313" i="1" s="1"/>
  <c r="D313" i="1" s="1"/>
  <c r="E312" i="1" l="1"/>
  <c r="A315" i="1"/>
  <c r="B314" i="1"/>
  <c r="C314" i="1" s="1"/>
  <c r="D314" i="1" s="1"/>
  <c r="A316" i="1" l="1"/>
  <c r="B315" i="1"/>
  <c r="C315" i="1" s="1"/>
  <c r="D315" i="1" s="1"/>
  <c r="E314" i="1" s="1"/>
  <c r="E313" i="1"/>
  <c r="A317" i="1" l="1"/>
  <c r="B316" i="1"/>
  <c r="C316" i="1" s="1"/>
  <c r="D316" i="1" s="1"/>
  <c r="E315" i="1" l="1"/>
  <c r="A318" i="1"/>
  <c r="B317" i="1"/>
  <c r="C317" i="1" s="1"/>
  <c r="D317" i="1" s="1"/>
  <c r="A319" i="1" l="1"/>
  <c r="B318" i="1"/>
  <c r="C318" i="1" s="1"/>
  <c r="D318" i="1" s="1"/>
  <c r="E316" i="1"/>
  <c r="E317" i="1" l="1"/>
  <c r="A320" i="1"/>
  <c r="B319" i="1"/>
  <c r="C319" i="1" s="1"/>
  <c r="D319" i="1" s="1"/>
  <c r="E318" i="1" s="1"/>
  <c r="A321" i="1" l="1"/>
  <c r="B320" i="1"/>
  <c r="C320" i="1" s="1"/>
  <c r="D320" i="1" s="1"/>
  <c r="A322" i="1" l="1"/>
  <c r="B321" i="1"/>
  <c r="C321" i="1" s="1"/>
  <c r="D321" i="1" s="1"/>
  <c r="E319" i="1"/>
  <c r="A323" i="1" l="1"/>
  <c r="B322" i="1"/>
  <c r="C322" i="1" s="1"/>
  <c r="D322" i="1" s="1"/>
  <c r="E320" i="1"/>
  <c r="A324" i="1" l="1"/>
  <c r="B323" i="1"/>
  <c r="C323" i="1" s="1"/>
  <c r="D323" i="1" s="1"/>
  <c r="E322" i="1" s="1"/>
  <c r="M304" i="1"/>
  <c r="E321" i="1"/>
  <c r="A325" i="1" l="1"/>
  <c r="B324" i="1"/>
  <c r="C324" i="1" s="1"/>
  <c r="D324" i="1" s="1"/>
  <c r="E323" i="1" s="1"/>
  <c r="A326" i="1" l="1"/>
  <c r="B325" i="1"/>
  <c r="C325" i="1" s="1"/>
  <c r="D325" i="1" s="1"/>
  <c r="A327" i="1" l="1"/>
  <c r="B326" i="1"/>
  <c r="C326" i="1" s="1"/>
  <c r="D326" i="1" s="1"/>
  <c r="E324" i="1"/>
  <c r="A328" i="1" l="1"/>
  <c r="B327" i="1"/>
  <c r="C327" i="1" s="1"/>
  <c r="D327" i="1" s="1"/>
  <c r="E325" i="1"/>
  <c r="A329" i="1" l="1"/>
  <c r="B328" i="1"/>
  <c r="C328" i="1" s="1"/>
  <c r="D328" i="1" s="1"/>
  <c r="E327" i="1" s="1"/>
  <c r="E326" i="1"/>
  <c r="A330" i="1" l="1"/>
  <c r="B329" i="1"/>
  <c r="C329" i="1" s="1"/>
  <c r="D329" i="1" s="1"/>
  <c r="E328" i="1" l="1"/>
  <c r="A331" i="1"/>
  <c r="B330" i="1"/>
  <c r="C330" i="1" s="1"/>
  <c r="D330" i="1" s="1"/>
  <c r="A332" i="1" l="1"/>
  <c r="B331" i="1"/>
  <c r="C331" i="1" s="1"/>
  <c r="D331" i="1" s="1"/>
  <c r="E329" i="1"/>
  <c r="E330" i="1" l="1"/>
  <c r="A333" i="1"/>
  <c r="B332" i="1"/>
  <c r="C332" i="1" s="1"/>
  <c r="D332" i="1" s="1"/>
  <c r="E331" i="1" s="1"/>
  <c r="A334" i="1" l="1"/>
  <c r="B333" i="1"/>
  <c r="C333" i="1" s="1"/>
  <c r="D333" i="1" s="1"/>
  <c r="E332" i="1" s="1"/>
  <c r="A335" i="1" l="1"/>
  <c r="B334" i="1"/>
  <c r="C334" i="1" s="1"/>
  <c r="D334" i="1" s="1"/>
  <c r="A336" i="1" l="1"/>
  <c r="B335" i="1"/>
  <c r="C335" i="1" s="1"/>
  <c r="D335" i="1" s="1"/>
  <c r="E333" i="1"/>
  <c r="A337" i="1" l="1"/>
  <c r="B336" i="1"/>
  <c r="C336" i="1" s="1"/>
  <c r="D336" i="1" s="1"/>
  <c r="E334" i="1"/>
  <c r="A338" i="1" l="1"/>
  <c r="B337" i="1"/>
  <c r="C337" i="1" s="1"/>
  <c r="D337" i="1" s="1"/>
  <c r="E336" i="1" s="1"/>
  <c r="E335" i="1"/>
  <c r="A339" i="1" l="1"/>
  <c r="B338" i="1"/>
  <c r="C338" i="1" s="1"/>
  <c r="D338" i="1" s="1"/>
  <c r="E337" i="1" s="1"/>
  <c r="A340" i="1" l="1"/>
  <c r="B339" i="1"/>
  <c r="C339" i="1" s="1"/>
  <c r="D339" i="1" s="1"/>
  <c r="A341" i="1" l="1"/>
  <c r="B340" i="1"/>
  <c r="C340" i="1" s="1"/>
  <c r="D340" i="1" s="1"/>
  <c r="E338" i="1"/>
  <c r="A342" i="1" l="1"/>
  <c r="B341" i="1"/>
  <c r="C341" i="1" s="1"/>
  <c r="D341" i="1" s="1"/>
  <c r="E339" i="1"/>
  <c r="A343" i="1" l="1"/>
  <c r="B342" i="1"/>
  <c r="C342" i="1" s="1"/>
  <c r="D342" i="1" s="1"/>
  <c r="E340" i="1"/>
  <c r="A344" i="1" l="1"/>
  <c r="B343" i="1"/>
  <c r="C343" i="1" s="1"/>
  <c r="D343" i="1" s="1"/>
  <c r="M324" i="1"/>
  <c r="E341" i="1"/>
  <c r="A345" i="1" l="1"/>
  <c r="B344" i="1"/>
  <c r="C344" i="1" s="1"/>
  <c r="D344" i="1" s="1"/>
  <c r="E342" i="1"/>
  <c r="A346" i="1" l="1"/>
  <c r="B345" i="1"/>
  <c r="C345" i="1" s="1"/>
  <c r="D345" i="1" s="1"/>
  <c r="E344" i="1" s="1"/>
  <c r="E343" i="1"/>
  <c r="A347" i="1" l="1"/>
  <c r="B346" i="1"/>
  <c r="C346" i="1" s="1"/>
  <c r="D346" i="1" s="1"/>
  <c r="A348" i="1" l="1"/>
  <c r="B347" i="1"/>
  <c r="C347" i="1" s="1"/>
  <c r="D347" i="1" s="1"/>
  <c r="E345" i="1"/>
  <c r="A349" i="1" l="1"/>
  <c r="B348" i="1"/>
  <c r="C348" i="1" s="1"/>
  <c r="D348" i="1" s="1"/>
  <c r="E347" i="1" s="1"/>
  <c r="E346" i="1"/>
  <c r="A350" i="1" l="1"/>
  <c r="B349" i="1"/>
  <c r="C349" i="1" s="1"/>
  <c r="D349" i="1" s="1"/>
  <c r="E348" i="1" s="1"/>
  <c r="A351" i="1" l="1"/>
  <c r="B350" i="1"/>
  <c r="C350" i="1" s="1"/>
  <c r="D350" i="1" s="1"/>
  <c r="E349" i="1" s="1"/>
  <c r="A352" i="1" l="1"/>
  <c r="B351" i="1"/>
  <c r="C351" i="1" s="1"/>
  <c r="D351" i="1" s="1"/>
  <c r="A353" i="1" l="1"/>
  <c r="B352" i="1"/>
  <c r="C352" i="1" s="1"/>
  <c r="D352" i="1" s="1"/>
  <c r="E350" i="1"/>
  <c r="A354" i="1" l="1"/>
  <c r="B353" i="1"/>
  <c r="C353" i="1" s="1"/>
  <c r="D353" i="1" s="1"/>
  <c r="E352" i="1" s="1"/>
  <c r="E351" i="1"/>
  <c r="A355" i="1" l="1"/>
  <c r="B354" i="1"/>
  <c r="C354" i="1" s="1"/>
  <c r="D354" i="1" s="1"/>
  <c r="A356" i="1" l="1"/>
  <c r="B355" i="1"/>
  <c r="C355" i="1" s="1"/>
  <c r="D355" i="1" s="1"/>
  <c r="E354" i="1" s="1"/>
  <c r="E353" i="1"/>
  <c r="A357" i="1" l="1"/>
  <c r="B356" i="1"/>
  <c r="C356" i="1" s="1"/>
  <c r="D356" i="1" s="1"/>
  <c r="E355" i="1" s="1"/>
  <c r="A358" i="1" l="1"/>
  <c r="B357" i="1"/>
  <c r="C357" i="1" s="1"/>
  <c r="D357" i="1" s="1"/>
  <c r="A359" i="1" l="1"/>
  <c r="B358" i="1"/>
  <c r="C358" i="1" s="1"/>
  <c r="D358" i="1" s="1"/>
  <c r="E356" i="1"/>
  <c r="A360" i="1" l="1"/>
  <c r="B359" i="1"/>
  <c r="C359" i="1" s="1"/>
  <c r="D359" i="1" s="1"/>
  <c r="E357" i="1"/>
  <c r="A361" i="1" l="1"/>
  <c r="B360" i="1"/>
  <c r="C360" i="1" s="1"/>
  <c r="D360" i="1" s="1"/>
  <c r="E358" i="1"/>
  <c r="A362" i="1" l="1"/>
  <c r="B361" i="1"/>
  <c r="C361" i="1" s="1"/>
  <c r="D361" i="1" s="1"/>
  <c r="E359" i="1"/>
  <c r="A363" i="1" l="1"/>
  <c r="B362" i="1"/>
  <c r="C362" i="1" s="1"/>
  <c r="D362" i="1" s="1"/>
  <c r="E361" i="1" s="1"/>
  <c r="E360" i="1"/>
  <c r="A364" i="1" l="1"/>
  <c r="B363" i="1"/>
  <c r="C363" i="1" s="1"/>
  <c r="D363" i="1" s="1"/>
  <c r="E362" i="1" s="1"/>
  <c r="M344" i="1"/>
  <c r="A365" i="1" l="1"/>
  <c r="B364" i="1"/>
  <c r="C364" i="1" s="1"/>
  <c r="D364" i="1" s="1"/>
  <c r="E363" i="1" s="1"/>
  <c r="A366" i="1" l="1"/>
  <c r="B365" i="1"/>
  <c r="C365" i="1" s="1"/>
  <c r="D365" i="1" s="1"/>
  <c r="A367" i="1" l="1"/>
  <c r="B366" i="1"/>
  <c r="C366" i="1" s="1"/>
  <c r="D366" i="1" s="1"/>
  <c r="E365" i="1" s="1"/>
  <c r="E364" i="1"/>
  <c r="A368" i="1" l="1"/>
  <c r="B367" i="1"/>
  <c r="C367" i="1" s="1"/>
  <c r="D367" i="1" s="1"/>
  <c r="E366" i="1" s="1"/>
  <c r="A369" i="1" l="1"/>
  <c r="B368" i="1"/>
  <c r="C368" i="1" s="1"/>
  <c r="D368" i="1" s="1"/>
  <c r="E367" i="1" s="1"/>
  <c r="A370" i="1" l="1"/>
  <c r="B369" i="1"/>
  <c r="C369" i="1" s="1"/>
  <c r="D369" i="1" s="1"/>
  <c r="E368" i="1" s="1"/>
  <c r="A371" i="1" l="1"/>
  <c r="B370" i="1"/>
  <c r="C370" i="1" s="1"/>
  <c r="D370" i="1" s="1"/>
  <c r="E369" i="1" s="1"/>
  <c r="A372" i="1" l="1"/>
  <c r="B371" i="1"/>
  <c r="C371" i="1" s="1"/>
  <c r="D371" i="1" s="1"/>
  <c r="E370" i="1" s="1"/>
  <c r="A373" i="1" l="1"/>
  <c r="B372" i="1"/>
  <c r="C372" i="1" s="1"/>
  <c r="D372" i="1" s="1"/>
  <c r="E371" i="1" s="1"/>
  <c r="A374" i="1" l="1"/>
  <c r="B373" i="1"/>
  <c r="C373" i="1" s="1"/>
  <c r="D373" i="1" s="1"/>
  <c r="E372" i="1" s="1"/>
  <c r="A375" i="1" l="1"/>
  <c r="B374" i="1"/>
  <c r="C374" i="1" s="1"/>
  <c r="D374" i="1" s="1"/>
  <c r="E373" i="1" s="1"/>
  <c r="A376" i="1" l="1"/>
  <c r="B375" i="1"/>
  <c r="C375" i="1" s="1"/>
  <c r="D375" i="1" s="1"/>
  <c r="E374" i="1" s="1"/>
  <c r="A377" i="1" l="1"/>
  <c r="B376" i="1"/>
  <c r="C376" i="1" s="1"/>
  <c r="D376" i="1" s="1"/>
  <c r="E375" i="1" s="1"/>
  <c r="A378" i="1" l="1"/>
  <c r="B377" i="1"/>
  <c r="C377" i="1" s="1"/>
  <c r="D377" i="1" s="1"/>
  <c r="E376" i="1" s="1"/>
  <c r="A379" i="1" l="1"/>
  <c r="B378" i="1"/>
  <c r="C378" i="1" s="1"/>
  <c r="D378" i="1" s="1"/>
  <c r="A380" i="1" l="1"/>
  <c r="B379" i="1"/>
  <c r="C379" i="1" s="1"/>
  <c r="D379" i="1" s="1"/>
  <c r="E377" i="1"/>
  <c r="A381" i="1" l="1"/>
  <c r="B380" i="1"/>
  <c r="C380" i="1" s="1"/>
  <c r="D380" i="1" s="1"/>
  <c r="E378" i="1"/>
  <c r="A382" i="1" l="1"/>
  <c r="B381" i="1"/>
  <c r="C381" i="1" s="1"/>
  <c r="D381" i="1" s="1"/>
  <c r="E379" i="1"/>
  <c r="E380" i="1" l="1"/>
  <c r="A383" i="1"/>
  <c r="B382" i="1"/>
  <c r="C382" i="1" s="1"/>
  <c r="D382" i="1" s="1"/>
  <c r="E381" i="1" s="1"/>
  <c r="A384" i="1" l="1"/>
  <c r="B383" i="1"/>
  <c r="C383" i="1" s="1"/>
  <c r="D383" i="1" s="1"/>
  <c r="E382" i="1" s="1"/>
  <c r="M364" i="1"/>
  <c r="A385" i="1" l="1"/>
  <c r="B384" i="1"/>
  <c r="C384" i="1" s="1"/>
  <c r="D384" i="1" s="1"/>
  <c r="A386" i="1" l="1"/>
  <c r="B385" i="1"/>
  <c r="C385" i="1" s="1"/>
  <c r="D385" i="1" s="1"/>
  <c r="E383" i="1"/>
  <c r="A387" i="1" l="1"/>
  <c r="B386" i="1"/>
  <c r="C386" i="1" s="1"/>
  <c r="D386" i="1" s="1"/>
  <c r="E384" i="1"/>
  <c r="A388" i="1" l="1"/>
  <c r="B387" i="1"/>
  <c r="C387" i="1" s="1"/>
  <c r="D387" i="1" s="1"/>
  <c r="E385" i="1"/>
  <c r="E386" i="1" l="1"/>
  <c r="A389" i="1"/>
  <c r="B388" i="1"/>
  <c r="C388" i="1" s="1"/>
  <c r="D388" i="1" s="1"/>
  <c r="E387" i="1" s="1"/>
  <c r="A390" i="1" l="1"/>
  <c r="B389" i="1"/>
  <c r="C389" i="1" s="1"/>
  <c r="D389" i="1" s="1"/>
  <c r="A391" i="1" l="1"/>
  <c r="B390" i="1"/>
  <c r="C390" i="1" s="1"/>
  <c r="D390" i="1" s="1"/>
  <c r="E388" i="1"/>
  <c r="A392" i="1" l="1"/>
  <c r="B391" i="1"/>
  <c r="C391" i="1" s="1"/>
  <c r="D391" i="1" s="1"/>
  <c r="E389" i="1"/>
  <c r="A393" i="1" l="1"/>
  <c r="B392" i="1"/>
  <c r="C392" i="1" s="1"/>
  <c r="D392" i="1" s="1"/>
  <c r="E391" i="1" s="1"/>
  <c r="E390" i="1"/>
  <c r="A394" i="1" l="1"/>
  <c r="B393" i="1"/>
  <c r="C393" i="1" s="1"/>
  <c r="D393" i="1" s="1"/>
  <c r="E392" i="1" l="1"/>
  <c r="A395" i="1"/>
  <c r="B394" i="1"/>
  <c r="C394" i="1" s="1"/>
  <c r="D394" i="1" s="1"/>
  <c r="A396" i="1" l="1"/>
  <c r="B395" i="1"/>
  <c r="C395" i="1" s="1"/>
  <c r="D395" i="1" s="1"/>
  <c r="E394" i="1" s="1"/>
  <c r="E393" i="1"/>
  <c r="A397" i="1" l="1"/>
  <c r="B396" i="1"/>
  <c r="C396" i="1" s="1"/>
  <c r="D396" i="1" s="1"/>
  <c r="E395" i="1" s="1"/>
  <c r="A398" i="1" l="1"/>
  <c r="B397" i="1"/>
  <c r="C397" i="1" s="1"/>
  <c r="D397" i="1" s="1"/>
  <c r="E396" i="1" s="1"/>
  <c r="A399" i="1" l="1"/>
  <c r="B398" i="1"/>
  <c r="C398" i="1" s="1"/>
  <c r="D398" i="1" s="1"/>
  <c r="E397" i="1" s="1"/>
  <c r="A400" i="1" l="1"/>
  <c r="B399" i="1"/>
  <c r="C399" i="1" s="1"/>
  <c r="D399" i="1" s="1"/>
  <c r="E398" i="1" s="1"/>
  <c r="A401" i="1" l="1"/>
  <c r="B400" i="1"/>
  <c r="C400" i="1" s="1"/>
  <c r="D400" i="1" s="1"/>
  <c r="A402" i="1" l="1"/>
  <c r="B401" i="1"/>
  <c r="C401" i="1" s="1"/>
  <c r="D401" i="1" s="1"/>
  <c r="E399" i="1"/>
  <c r="A403" i="1" l="1"/>
  <c r="B402" i="1"/>
  <c r="C402" i="1" s="1"/>
  <c r="D402" i="1" s="1"/>
  <c r="E400" i="1"/>
  <c r="A404" i="1" l="1"/>
  <c r="B403" i="1"/>
  <c r="C403" i="1" s="1"/>
  <c r="D403" i="1" s="1"/>
  <c r="E402" i="1" s="1"/>
  <c r="M384" i="1"/>
  <c r="E401" i="1"/>
  <c r="A405" i="1" l="1"/>
  <c r="B404" i="1"/>
  <c r="C404" i="1" s="1"/>
  <c r="D404" i="1" s="1"/>
  <c r="E403" i="1" l="1"/>
  <c r="A406" i="1"/>
  <c r="B405" i="1"/>
  <c r="C405" i="1" s="1"/>
  <c r="D405" i="1" s="1"/>
  <c r="A407" i="1" l="1"/>
  <c r="B406" i="1"/>
  <c r="C406" i="1" s="1"/>
  <c r="D406" i="1" s="1"/>
  <c r="E404" i="1"/>
  <c r="E405" i="1" l="1"/>
  <c r="A408" i="1"/>
  <c r="B407" i="1"/>
  <c r="C407" i="1" s="1"/>
  <c r="D407" i="1" s="1"/>
  <c r="E406" i="1" s="1"/>
  <c r="A409" i="1" l="1"/>
  <c r="B408" i="1"/>
  <c r="C408" i="1" s="1"/>
  <c r="D408" i="1" s="1"/>
  <c r="A410" i="1" l="1"/>
  <c r="B409" i="1"/>
  <c r="C409" i="1" s="1"/>
  <c r="D409" i="1" s="1"/>
  <c r="E407" i="1"/>
  <c r="A411" i="1" l="1"/>
  <c r="B410" i="1"/>
  <c r="C410" i="1" s="1"/>
  <c r="D410" i="1" s="1"/>
  <c r="E408" i="1"/>
  <c r="A412" i="1" l="1"/>
  <c r="B411" i="1"/>
  <c r="C411" i="1" s="1"/>
  <c r="D411" i="1" s="1"/>
  <c r="E409" i="1"/>
  <c r="A413" i="1" l="1"/>
  <c r="B412" i="1"/>
  <c r="C412" i="1" s="1"/>
  <c r="D412" i="1" s="1"/>
  <c r="E410" i="1"/>
  <c r="E411" i="1" l="1"/>
  <c r="A414" i="1"/>
  <c r="B413" i="1"/>
  <c r="C413" i="1" s="1"/>
  <c r="D413" i="1" s="1"/>
  <c r="A415" i="1" l="1"/>
  <c r="B414" i="1"/>
  <c r="C414" i="1" s="1"/>
  <c r="D414" i="1" s="1"/>
  <c r="E413" i="1" s="1"/>
  <c r="E412" i="1"/>
  <c r="A416" i="1" l="1"/>
  <c r="B415" i="1"/>
  <c r="C415" i="1" s="1"/>
  <c r="D415" i="1" s="1"/>
  <c r="E414" i="1" s="1"/>
  <c r="A417" i="1" l="1"/>
  <c r="B416" i="1"/>
  <c r="C416" i="1" s="1"/>
  <c r="D416" i="1" s="1"/>
  <c r="E415" i="1" s="1"/>
  <c r="A418" i="1" l="1"/>
  <c r="B417" i="1"/>
  <c r="C417" i="1" s="1"/>
  <c r="D417" i="1" s="1"/>
  <c r="E416" i="1" s="1"/>
  <c r="A419" i="1" l="1"/>
  <c r="B418" i="1"/>
  <c r="C418" i="1" s="1"/>
  <c r="D418" i="1" s="1"/>
  <c r="E417" i="1" s="1"/>
  <c r="A420" i="1" l="1"/>
  <c r="B419" i="1"/>
  <c r="C419" i="1" s="1"/>
  <c r="D419" i="1" s="1"/>
  <c r="E418" i="1" s="1"/>
  <c r="A421" i="1" l="1"/>
  <c r="B420" i="1"/>
  <c r="C420" i="1" s="1"/>
  <c r="D420" i="1" s="1"/>
  <c r="E419" i="1" s="1"/>
  <c r="A422" i="1" l="1"/>
  <c r="B421" i="1"/>
  <c r="C421" i="1" s="1"/>
  <c r="D421" i="1" s="1"/>
  <c r="E420" i="1" s="1"/>
  <c r="A423" i="1" l="1"/>
  <c r="B422" i="1"/>
  <c r="C422" i="1" s="1"/>
  <c r="D422" i="1" s="1"/>
  <c r="E421" i="1" s="1"/>
  <c r="A424" i="1" l="1"/>
  <c r="B423" i="1"/>
  <c r="C423" i="1" s="1"/>
  <c r="D423" i="1" s="1"/>
  <c r="E422" i="1" s="1"/>
  <c r="M404" i="1"/>
  <c r="A425" i="1" l="1"/>
  <c r="B424" i="1"/>
  <c r="C424" i="1" s="1"/>
  <c r="D424" i="1" s="1"/>
  <c r="A426" i="1" l="1"/>
  <c r="B425" i="1"/>
  <c r="C425" i="1" s="1"/>
  <c r="D425" i="1" s="1"/>
  <c r="E423" i="1"/>
  <c r="A427" i="1" l="1"/>
  <c r="B426" i="1"/>
  <c r="C426" i="1" s="1"/>
  <c r="D426" i="1" s="1"/>
  <c r="E424" i="1"/>
  <c r="A428" i="1" l="1"/>
  <c r="B427" i="1"/>
  <c r="C427" i="1" s="1"/>
  <c r="D427" i="1" s="1"/>
  <c r="E425" i="1"/>
  <c r="A429" i="1" l="1"/>
  <c r="B428" i="1"/>
  <c r="C428" i="1" s="1"/>
  <c r="D428" i="1" s="1"/>
  <c r="E426" i="1"/>
  <c r="A430" i="1" l="1"/>
  <c r="B429" i="1"/>
  <c r="C429" i="1" s="1"/>
  <c r="D429" i="1" s="1"/>
  <c r="E428" i="1" s="1"/>
  <c r="E427" i="1"/>
  <c r="A431" i="1" l="1"/>
  <c r="B430" i="1"/>
  <c r="C430" i="1" s="1"/>
  <c r="D430" i="1" s="1"/>
  <c r="E429" i="1" s="1"/>
  <c r="A432" i="1" l="1"/>
  <c r="B431" i="1"/>
  <c r="C431" i="1" s="1"/>
  <c r="D431" i="1" s="1"/>
  <c r="E430" i="1" s="1"/>
  <c r="A433" i="1" l="1"/>
  <c r="B432" i="1"/>
  <c r="C432" i="1" s="1"/>
  <c r="D432" i="1" s="1"/>
  <c r="E431" i="1" l="1"/>
  <c r="A434" i="1"/>
  <c r="B433" i="1"/>
  <c r="C433" i="1" s="1"/>
  <c r="D433" i="1" s="1"/>
  <c r="A435" i="1" l="1"/>
  <c r="B434" i="1"/>
  <c r="C434" i="1" s="1"/>
  <c r="D434" i="1" s="1"/>
  <c r="E433" i="1" s="1"/>
  <c r="E432" i="1"/>
  <c r="A436" i="1" l="1"/>
  <c r="B435" i="1"/>
  <c r="C435" i="1" s="1"/>
  <c r="D435" i="1" s="1"/>
  <c r="E434" i="1" s="1"/>
  <c r="A437" i="1" l="1"/>
  <c r="B436" i="1"/>
  <c r="C436" i="1" s="1"/>
  <c r="D436" i="1" s="1"/>
  <c r="A438" i="1" l="1"/>
  <c r="B437" i="1"/>
  <c r="C437" i="1" s="1"/>
  <c r="D437" i="1" s="1"/>
  <c r="E435" i="1"/>
  <c r="A439" i="1" l="1"/>
  <c r="B438" i="1"/>
  <c r="C438" i="1" s="1"/>
  <c r="D438" i="1" s="1"/>
  <c r="E437" i="1" s="1"/>
  <c r="E436" i="1"/>
  <c r="A440" i="1" l="1"/>
  <c r="B439" i="1"/>
  <c r="C439" i="1" s="1"/>
  <c r="D439" i="1" s="1"/>
  <c r="E438" i="1" s="1"/>
  <c r="A441" i="1" l="1"/>
  <c r="B440" i="1"/>
  <c r="C440" i="1" s="1"/>
  <c r="D440" i="1" s="1"/>
  <c r="E439" i="1" s="1"/>
  <c r="A442" i="1" l="1"/>
  <c r="B441" i="1"/>
  <c r="C441" i="1" s="1"/>
  <c r="D441" i="1" s="1"/>
  <c r="E440" i="1" l="1"/>
  <c r="A443" i="1"/>
  <c r="B442" i="1"/>
  <c r="C442" i="1" s="1"/>
  <c r="D442" i="1" s="1"/>
  <c r="A444" i="1" l="1"/>
  <c r="B443" i="1"/>
  <c r="C443" i="1" s="1"/>
  <c r="D443" i="1" s="1"/>
  <c r="E442" i="1" s="1"/>
  <c r="M424" i="1"/>
  <c r="E441" i="1"/>
  <c r="A445" i="1" l="1"/>
  <c r="B444" i="1"/>
  <c r="C444" i="1" s="1"/>
  <c r="D444" i="1" s="1"/>
  <c r="E443" i="1" s="1"/>
  <c r="A446" i="1" l="1"/>
  <c r="B445" i="1"/>
  <c r="C445" i="1" s="1"/>
  <c r="D445" i="1" s="1"/>
  <c r="A447" i="1" l="1"/>
  <c r="B446" i="1"/>
  <c r="C446" i="1" s="1"/>
  <c r="D446" i="1" s="1"/>
  <c r="E444" i="1"/>
  <c r="A448" i="1" l="1"/>
  <c r="B447" i="1"/>
  <c r="C447" i="1" s="1"/>
  <c r="D447" i="1" s="1"/>
  <c r="E446" i="1" s="1"/>
  <c r="E445" i="1"/>
  <c r="A449" i="1" l="1"/>
  <c r="B448" i="1"/>
  <c r="C448" i="1" s="1"/>
  <c r="D448" i="1" s="1"/>
  <c r="E447" i="1" s="1"/>
  <c r="A450" i="1" l="1"/>
  <c r="B449" i="1"/>
  <c r="C449" i="1" s="1"/>
  <c r="D449" i="1" s="1"/>
  <c r="E448" i="1" s="1"/>
  <c r="A451" i="1" l="1"/>
  <c r="B450" i="1"/>
  <c r="C450" i="1" s="1"/>
  <c r="D450" i="1" s="1"/>
  <c r="A452" i="1" l="1"/>
  <c r="B451" i="1"/>
  <c r="C451" i="1" s="1"/>
  <c r="D451" i="1" s="1"/>
  <c r="E449" i="1"/>
  <c r="A453" i="1" l="1"/>
  <c r="B452" i="1"/>
  <c r="C452" i="1" s="1"/>
  <c r="D452" i="1" s="1"/>
  <c r="E450" i="1"/>
  <c r="A454" i="1" l="1"/>
  <c r="B453" i="1"/>
  <c r="C453" i="1" s="1"/>
  <c r="D453" i="1" s="1"/>
  <c r="E451" i="1"/>
  <c r="A455" i="1" l="1"/>
  <c r="B454" i="1"/>
  <c r="C454" i="1" s="1"/>
  <c r="D454" i="1" s="1"/>
  <c r="E453" i="1" s="1"/>
  <c r="E452" i="1"/>
  <c r="A456" i="1" l="1"/>
  <c r="B455" i="1"/>
  <c r="C455" i="1" s="1"/>
  <c r="D455" i="1" s="1"/>
  <c r="A457" i="1" l="1"/>
  <c r="B456" i="1"/>
  <c r="C456" i="1" s="1"/>
  <c r="D456" i="1" s="1"/>
  <c r="E454" i="1"/>
  <c r="A458" i="1" l="1"/>
  <c r="B457" i="1"/>
  <c r="C457" i="1" s="1"/>
  <c r="D457" i="1" s="1"/>
  <c r="E455" i="1"/>
  <c r="A459" i="1" l="1"/>
  <c r="B458" i="1"/>
  <c r="C458" i="1" s="1"/>
  <c r="D458" i="1" s="1"/>
  <c r="E456" i="1"/>
  <c r="A460" i="1" l="1"/>
  <c r="B459" i="1"/>
  <c r="C459" i="1" s="1"/>
  <c r="D459" i="1" s="1"/>
  <c r="E457" i="1"/>
  <c r="A461" i="1" l="1"/>
  <c r="B460" i="1"/>
  <c r="C460" i="1" s="1"/>
  <c r="D460" i="1" s="1"/>
  <c r="E458" i="1"/>
  <c r="A462" i="1" l="1"/>
  <c r="B461" i="1"/>
  <c r="C461" i="1" s="1"/>
  <c r="D461" i="1" s="1"/>
  <c r="E459" i="1"/>
  <c r="A463" i="1" l="1"/>
  <c r="B462" i="1"/>
  <c r="C462" i="1" s="1"/>
  <c r="D462" i="1" s="1"/>
  <c r="E460" i="1"/>
  <c r="E461" i="1" l="1"/>
  <c r="A464" i="1"/>
  <c r="B463" i="1"/>
  <c r="C463" i="1" s="1"/>
  <c r="D463" i="1" s="1"/>
  <c r="M444" i="1"/>
  <c r="E462" i="1" l="1"/>
  <c r="A465" i="1"/>
  <c r="B464" i="1"/>
  <c r="C464" i="1" s="1"/>
  <c r="D464" i="1" s="1"/>
  <c r="E463" i="1" s="1"/>
  <c r="A466" i="1" l="1"/>
  <c r="B465" i="1"/>
  <c r="C465" i="1" s="1"/>
  <c r="D465" i="1" s="1"/>
  <c r="E464" i="1" s="1"/>
  <c r="A467" i="1" l="1"/>
  <c r="B466" i="1"/>
  <c r="C466" i="1" s="1"/>
  <c r="D466" i="1" s="1"/>
  <c r="E465" i="1" s="1"/>
  <c r="A468" i="1" l="1"/>
  <c r="B467" i="1"/>
  <c r="C467" i="1" s="1"/>
  <c r="D467" i="1" s="1"/>
  <c r="E466" i="1" s="1"/>
  <c r="A469" i="1" l="1"/>
  <c r="B468" i="1"/>
  <c r="C468" i="1" s="1"/>
  <c r="D468" i="1" s="1"/>
  <c r="E467" i="1" s="1"/>
  <c r="A470" i="1" l="1"/>
  <c r="B469" i="1"/>
  <c r="C469" i="1" s="1"/>
  <c r="D469" i="1" s="1"/>
  <c r="E468" i="1" s="1"/>
  <c r="A471" i="1" l="1"/>
  <c r="B470" i="1"/>
  <c r="C470" i="1" s="1"/>
  <c r="D470" i="1" s="1"/>
  <c r="E469" i="1" l="1"/>
  <c r="A472" i="1"/>
  <c r="B471" i="1"/>
  <c r="C471" i="1" s="1"/>
  <c r="D471" i="1" s="1"/>
  <c r="A473" i="1" l="1"/>
  <c r="B472" i="1"/>
  <c r="C472" i="1" s="1"/>
  <c r="D472" i="1" s="1"/>
  <c r="E471" i="1" s="1"/>
  <c r="E470" i="1"/>
  <c r="A474" i="1" l="1"/>
  <c r="B473" i="1"/>
  <c r="C473" i="1" s="1"/>
  <c r="D473" i="1" s="1"/>
  <c r="A475" i="1" l="1"/>
  <c r="B474" i="1"/>
  <c r="C474" i="1" s="1"/>
  <c r="D474" i="1" s="1"/>
  <c r="E472" i="1"/>
  <c r="A476" i="1" l="1"/>
  <c r="B475" i="1"/>
  <c r="C475" i="1" s="1"/>
  <c r="D475" i="1" s="1"/>
  <c r="E473" i="1"/>
  <c r="A477" i="1" l="1"/>
  <c r="B476" i="1"/>
  <c r="C476" i="1" s="1"/>
  <c r="D476" i="1" s="1"/>
  <c r="E474" i="1"/>
  <c r="A478" i="1" l="1"/>
  <c r="B477" i="1"/>
  <c r="C477" i="1" s="1"/>
  <c r="D477" i="1" s="1"/>
  <c r="E476" i="1" s="1"/>
  <c r="E475" i="1"/>
  <c r="A479" i="1" l="1"/>
  <c r="B478" i="1"/>
  <c r="C478" i="1" s="1"/>
  <c r="D478" i="1" s="1"/>
  <c r="E477" i="1" l="1"/>
  <c r="A480" i="1"/>
  <c r="B479" i="1"/>
  <c r="C479" i="1" s="1"/>
  <c r="D479" i="1" s="1"/>
  <c r="A481" i="1" l="1"/>
  <c r="B480" i="1"/>
  <c r="C480" i="1" s="1"/>
  <c r="D480" i="1" s="1"/>
  <c r="E479" i="1" s="1"/>
  <c r="E478" i="1"/>
  <c r="A482" i="1" l="1"/>
  <c r="B481" i="1"/>
  <c r="C481" i="1" s="1"/>
  <c r="D481" i="1" s="1"/>
  <c r="A483" i="1" l="1"/>
  <c r="B482" i="1"/>
  <c r="C482" i="1" s="1"/>
  <c r="D482" i="1" s="1"/>
  <c r="E481" i="1" s="1"/>
  <c r="E480" i="1"/>
  <c r="A484" i="1" l="1"/>
  <c r="B483" i="1"/>
  <c r="C483" i="1" s="1"/>
  <c r="D483" i="1" s="1"/>
  <c r="M464" i="1"/>
  <c r="E482" i="1" l="1"/>
  <c r="A485" i="1"/>
  <c r="B484" i="1"/>
  <c r="C484" i="1" s="1"/>
  <c r="D484" i="1" s="1"/>
  <c r="A486" i="1" l="1"/>
  <c r="B485" i="1"/>
  <c r="C485" i="1" s="1"/>
  <c r="D485" i="1" s="1"/>
  <c r="E484" i="1" s="1"/>
  <c r="E483" i="1"/>
  <c r="A487" i="1" l="1"/>
  <c r="B486" i="1"/>
  <c r="C486" i="1" s="1"/>
  <c r="D486" i="1" s="1"/>
  <c r="A488" i="1" l="1"/>
  <c r="B487" i="1"/>
  <c r="C487" i="1" s="1"/>
  <c r="D487" i="1" s="1"/>
  <c r="E485" i="1"/>
  <c r="A489" i="1" l="1"/>
  <c r="B488" i="1"/>
  <c r="C488" i="1" s="1"/>
  <c r="D488" i="1" s="1"/>
  <c r="E487" i="1" s="1"/>
  <c r="E486" i="1"/>
  <c r="A490" i="1" l="1"/>
  <c r="B489" i="1"/>
  <c r="C489" i="1" s="1"/>
  <c r="D489" i="1" s="1"/>
  <c r="A491" i="1" l="1"/>
  <c r="B490" i="1"/>
  <c r="C490" i="1" s="1"/>
  <c r="D490" i="1" s="1"/>
  <c r="E488" i="1"/>
  <c r="A492" i="1" l="1"/>
  <c r="B491" i="1"/>
  <c r="C491" i="1" s="1"/>
  <c r="D491" i="1" s="1"/>
  <c r="E489" i="1"/>
  <c r="A493" i="1" l="1"/>
  <c r="B492" i="1"/>
  <c r="C492" i="1" s="1"/>
  <c r="D492" i="1" s="1"/>
  <c r="E490" i="1"/>
  <c r="A494" i="1" l="1"/>
  <c r="B493" i="1"/>
  <c r="C493" i="1" s="1"/>
  <c r="D493" i="1" s="1"/>
  <c r="E491" i="1"/>
  <c r="A495" i="1" l="1"/>
  <c r="B494" i="1"/>
  <c r="C494" i="1" s="1"/>
  <c r="D494" i="1" s="1"/>
  <c r="E492" i="1"/>
  <c r="E493" i="1" l="1"/>
  <c r="A496" i="1"/>
  <c r="B495" i="1"/>
  <c r="C495" i="1" s="1"/>
  <c r="D495" i="1" s="1"/>
  <c r="E494" i="1" l="1"/>
  <c r="A497" i="1"/>
  <c r="B496" i="1"/>
  <c r="C496" i="1" s="1"/>
  <c r="D496" i="1" s="1"/>
  <c r="E495" i="1" l="1"/>
  <c r="A498" i="1"/>
  <c r="B497" i="1"/>
  <c r="C497" i="1" s="1"/>
  <c r="D497" i="1" s="1"/>
  <c r="A499" i="1" l="1"/>
  <c r="B498" i="1"/>
  <c r="C498" i="1" s="1"/>
  <c r="D498" i="1" s="1"/>
  <c r="E497" i="1" s="1"/>
  <c r="E496" i="1"/>
  <c r="A500" i="1" l="1"/>
  <c r="B499" i="1"/>
  <c r="C499" i="1" s="1"/>
  <c r="D499" i="1" s="1"/>
  <c r="E498" i="1" s="1"/>
  <c r="A501" i="1" l="1"/>
  <c r="B500" i="1"/>
  <c r="C500" i="1" s="1"/>
  <c r="D500" i="1" s="1"/>
  <c r="E499" i="1" s="1"/>
  <c r="A502" i="1" l="1"/>
  <c r="B501" i="1"/>
  <c r="C501" i="1" s="1"/>
  <c r="D501" i="1" s="1"/>
  <c r="E500" i="1" s="1"/>
  <c r="A503" i="1" l="1"/>
  <c r="B502" i="1"/>
  <c r="C502" i="1" s="1"/>
  <c r="D502" i="1" s="1"/>
  <c r="E501" i="1" s="1"/>
  <c r="A504" i="1" l="1"/>
  <c r="B503" i="1"/>
  <c r="C503" i="1" s="1"/>
  <c r="D503" i="1" s="1"/>
  <c r="M484" i="1"/>
  <c r="E502" i="1" l="1"/>
  <c r="A505" i="1"/>
  <c r="B504" i="1"/>
  <c r="C504" i="1" s="1"/>
  <c r="D504" i="1" s="1"/>
  <c r="A506" i="1" l="1"/>
  <c r="B505" i="1"/>
  <c r="C505" i="1" s="1"/>
  <c r="D505" i="1" s="1"/>
  <c r="E504" i="1" s="1"/>
  <c r="E503" i="1"/>
  <c r="A507" i="1" l="1"/>
  <c r="B506" i="1"/>
  <c r="C506" i="1" s="1"/>
  <c r="D506" i="1" s="1"/>
  <c r="E505" i="1" s="1"/>
  <c r="A508" i="1" l="1"/>
  <c r="B507" i="1"/>
  <c r="C507" i="1" s="1"/>
  <c r="D507" i="1" s="1"/>
  <c r="E506" i="1" s="1"/>
  <c r="A509" i="1" l="1"/>
  <c r="B508" i="1"/>
  <c r="C508" i="1" s="1"/>
  <c r="D508" i="1" s="1"/>
  <c r="A510" i="1" l="1"/>
  <c r="B509" i="1"/>
  <c r="C509" i="1" s="1"/>
  <c r="D509" i="1" s="1"/>
  <c r="E507" i="1"/>
  <c r="A511" i="1" l="1"/>
  <c r="B510" i="1"/>
  <c r="C510" i="1" s="1"/>
  <c r="D510" i="1" s="1"/>
  <c r="E508" i="1"/>
  <c r="A512" i="1" l="1"/>
  <c r="B511" i="1"/>
  <c r="C511" i="1" s="1"/>
  <c r="D511" i="1" s="1"/>
  <c r="E509" i="1"/>
  <c r="A513" i="1" l="1"/>
  <c r="B512" i="1"/>
  <c r="C512" i="1" s="1"/>
  <c r="D512" i="1" s="1"/>
  <c r="E511" i="1" s="1"/>
  <c r="E510" i="1"/>
  <c r="A514" i="1" l="1"/>
  <c r="B513" i="1"/>
  <c r="C513" i="1" s="1"/>
  <c r="D513" i="1" s="1"/>
  <c r="A515" i="1" l="1"/>
  <c r="B514" i="1"/>
  <c r="C514" i="1" s="1"/>
  <c r="D514" i="1" s="1"/>
  <c r="E512" i="1"/>
  <c r="A516" i="1" l="1"/>
  <c r="B515" i="1"/>
  <c r="C515" i="1" s="1"/>
  <c r="D515" i="1" s="1"/>
  <c r="E513" i="1"/>
  <c r="A517" i="1" l="1"/>
  <c r="B516" i="1"/>
  <c r="C516" i="1" s="1"/>
  <c r="D516" i="1" s="1"/>
  <c r="E514" i="1"/>
  <c r="A518" i="1" l="1"/>
  <c r="B517" i="1"/>
  <c r="C517" i="1" s="1"/>
  <c r="D517" i="1" s="1"/>
  <c r="E515" i="1"/>
  <c r="A519" i="1" l="1"/>
  <c r="B518" i="1"/>
  <c r="C518" i="1" s="1"/>
  <c r="D518" i="1" s="1"/>
  <c r="E516" i="1"/>
  <c r="E517" i="1" l="1"/>
  <c r="A520" i="1"/>
  <c r="B519" i="1"/>
  <c r="C519" i="1" s="1"/>
  <c r="D519" i="1" s="1"/>
  <c r="E518" i="1" s="1"/>
  <c r="A521" i="1" l="1"/>
  <c r="B520" i="1"/>
  <c r="C520" i="1" s="1"/>
  <c r="D520" i="1" s="1"/>
  <c r="E519" i="1" s="1"/>
  <c r="A522" i="1" l="1"/>
  <c r="B521" i="1"/>
  <c r="C521" i="1" s="1"/>
  <c r="D521" i="1" s="1"/>
  <c r="A523" i="1" l="1"/>
  <c r="B522" i="1"/>
  <c r="C522" i="1" s="1"/>
  <c r="D522" i="1" s="1"/>
  <c r="E520" i="1"/>
  <c r="A524" i="1" l="1"/>
  <c r="B523" i="1"/>
  <c r="C523" i="1" s="1"/>
  <c r="D523" i="1" s="1"/>
  <c r="E522" i="1" s="1"/>
  <c r="M504" i="1"/>
  <c r="E521" i="1"/>
  <c r="A525" i="1" l="1"/>
  <c r="B524" i="1"/>
  <c r="C524" i="1" s="1"/>
  <c r="D524" i="1" s="1"/>
  <c r="E523" i="1" s="1"/>
  <c r="A526" i="1" l="1"/>
  <c r="B525" i="1"/>
  <c r="C525" i="1" s="1"/>
  <c r="D525" i="1" s="1"/>
  <c r="E524" i="1" s="1"/>
  <c r="A527" i="1" l="1"/>
  <c r="B526" i="1"/>
  <c r="C526" i="1" s="1"/>
  <c r="D526" i="1" s="1"/>
  <c r="E525" i="1" s="1"/>
  <c r="A528" i="1" l="1"/>
  <c r="B527" i="1"/>
  <c r="C527" i="1" s="1"/>
  <c r="D527" i="1" s="1"/>
  <c r="A529" i="1" l="1"/>
  <c r="B528" i="1"/>
  <c r="C528" i="1" s="1"/>
  <c r="D528" i="1" s="1"/>
  <c r="E526" i="1"/>
  <c r="A530" i="1" l="1"/>
  <c r="B529" i="1"/>
  <c r="C529" i="1" s="1"/>
  <c r="D529" i="1" s="1"/>
  <c r="E527" i="1"/>
  <c r="A531" i="1" l="1"/>
  <c r="B530" i="1"/>
  <c r="C530" i="1" s="1"/>
  <c r="D530" i="1" s="1"/>
  <c r="E528" i="1"/>
  <c r="E529" i="1" l="1"/>
  <c r="A532" i="1"/>
  <c r="B531" i="1"/>
  <c r="C531" i="1" s="1"/>
  <c r="D531" i="1" s="1"/>
  <c r="A533" i="1" l="1"/>
  <c r="B532" i="1"/>
  <c r="C532" i="1" s="1"/>
  <c r="D532" i="1" s="1"/>
  <c r="E530" i="1"/>
  <c r="A534" i="1" l="1"/>
  <c r="B533" i="1"/>
  <c r="C533" i="1" s="1"/>
  <c r="D533" i="1" s="1"/>
  <c r="E532" i="1" s="1"/>
  <c r="E531" i="1"/>
  <c r="A535" i="1" l="1"/>
  <c r="B534" i="1"/>
  <c r="C534" i="1" s="1"/>
  <c r="D534" i="1" s="1"/>
  <c r="A536" i="1" l="1"/>
  <c r="B535" i="1"/>
  <c r="C535" i="1" s="1"/>
  <c r="D535" i="1" s="1"/>
  <c r="E533" i="1"/>
  <c r="E534" i="1" l="1"/>
  <c r="A537" i="1"/>
  <c r="B536" i="1"/>
  <c r="C536" i="1" s="1"/>
  <c r="D536" i="1" s="1"/>
  <c r="A538" i="1" l="1"/>
  <c r="B537" i="1"/>
  <c r="C537" i="1" s="1"/>
  <c r="D537" i="1" s="1"/>
  <c r="E535" i="1"/>
  <c r="A539" i="1" l="1"/>
  <c r="B538" i="1"/>
  <c r="C538" i="1" s="1"/>
  <c r="D538" i="1" s="1"/>
  <c r="E536" i="1"/>
  <c r="E537" i="1" l="1"/>
  <c r="A540" i="1"/>
  <c r="B539" i="1"/>
  <c r="C539" i="1" s="1"/>
  <c r="D539" i="1" s="1"/>
  <c r="E538" i="1" s="1"/>
  <c r="A541" i="1" l="1"/>
  <c r="B540" i="1"/>
  <c r="C540" i="1" s="1"/>
  <c r="D540" i="1" s="1"/>
  <c r="E539" i="1" s="1"/>
  <c r="A542" i="1" l="1"/>
  <c r="B541" i="1"/>
  <c r="C541" i="1" s="1"/>
  <c r="D541" i="1" s="1"/>
  <c r="A543" i="1" l="1"/>
  <c r="B542" i="1"/>
  <c r="C542" i="1" s="1"/>
  <c r="D542" i="1" s="1"/>
  <c r="E540" i="1"/>
  <c r="A544" i="1" l="1"/>
  <c r="B543" i="1"/>
  <c r="C543" i="1" s="1"/>
  <c r="D543" i="1" s="1"/>
  <c r="E542" i="1" s="1"/>
  <c r="M524" i="1"/>
  <c r="E541" i="1"/>
  <c r="A545" i="1" l="1"/>
  <c r="B544" i="1"/>
  <c r="C544" i="1" s="1"/>
  <c r="D544" i="1" s="1"/>
  <c r="E543" i="1" l="1"/>
  <c r="A546" i="1"/>
  <c r="B545" i="1"/>
  <c r="C545" i="1" s="1"/>
  <c r="D545" i="1" s="1"/>
  <c r="A547" i="1" l="1"/>
  <c r="B546" i="1"/>
  <c r="C546" i="1" s="1"/>
  <c r="D546" i="1" s="1"/>
  <c r="E545" i="1" s="1"/>
  <c r="E544" i="1"/>
  <c r="A548" i="1" l="1"/>
  <c r="B547" i="1"/>
  <c r="C547" i="1" s="1"/>
  <c r="D547" i="1" s="1"/>
  <c r="E546" i="1" l="1"/>
  <c r="A549" i="1"/>
  <c r="B548" i="1"/>
  <c r="C548" i="1" s="1"/>
  <c r="D548" i="1" s="1"/>
  <c r="E547" i="1" l="1"/>
  <c r="A550" i="1"/>
  <c r="B549" i="1"/>
  <c r="C549" i="1" s="1"/>
  <c r="D549" i="1" s="1"/>
  <c r="E548" i="1" l="1"/>
  <c r="A551" i="1"/>
  <c r="B550" i="1"/>
  <c r="C550" i="1" s="1"/>
  <c r="D550" i="1" s="1"/>
  <c r="A552" i="1" l="1"/>
  <c r="B551" i="1"/>
  <c r="C551" i="1" s="1"/>
  <c r="D551" i="1" s="1"/>
  <c r="E549" i="1"/>
  <c r="E550" i="1" l="1"/>
  <c r="A553" i="1"/>
  <c r="B552" i="1"/>
  <c r="C552" i="1" s="1"/>
  <c r="D552" i="1" s="1"/>
  <c r="E551" i="1" l="1"/>
  <c r="A554" i="1"/>
  <c r="B553" i="1"/>
  <c r="C553" i="1" s="1"/>
  <c r="D553" i="1" s="1"/>
  <c r="A555" i="1" l="1"/>
  <c r="B554" i="1"/>
  <c r="C554" i="1" s="1"/>
  <c r="D554" i="1" s="1"/>
  <c r="E553" i="1" s="1"/>
  <c r="E552" i="1"/>
  <c r="A556" i="1" l="1"/>
  <c r="B555" i="1"/>
  <c r="C555" i="1" s="1"/>
  <c r="D555" i="1" s="1"/>
  <c r="A557" i="1" l="1"/>
  <c r="B556" i="1"/>
  <c r="C556" i="1" s="1"/>
  <c r="D556" i="1" s="1"/>
  <c r="E555" i="1" s="1"/>
  <c r="E554" i="1"/>
  <c r="A558" i="1" l="1"/>
  <c r="B557" i="1"/>
  <c r="C557" i="1" s="1"/>
  <c r="D557" i="1" s="1"/>
  <c r="A559" i="1" l="1"/>
  <c r="B558" i="1"/>
  <c r="C558" i="1" s="1"/>
  <c r="D558" i="1" s="1"/>
  <c r="E556" i="1"/>
  <c r="A560" i="1" l="1"/>
  <c r="B559" i="1"/>
  <c r="C559" i="1" s="1"/>
  <c r="D559" i="1" s="1"/>
  <c r="E558" i="1" s="1"/>
  <c r="E557" i="1"/>
  <c r="A561" i="1" l="1"/>
  <c r="B560" i="1"/>
  <c r="C560" i="1" s="1"/>
  <c r="D560" i="1" s="1"/>
  <c r="A562" i="1" l="1"/>
  <c r="B561" i="1"/>
  <c r="C561" i="1" s="1"/>
  <c r="D561" i="1" s="1"/>
  <c r="E559" i="1"/>
  <c r="E560" i="1" l="1"/>
  <c r="A563" i="1"/>
  <c r="B562" i="1"/>
  <c r="C562" i="1" s="1"/>
  <c r="D562" i="1" s="1"/>
  <c r="A564" i="1" l="1"/>
  <c r="B563" i="1"/>
  <c r="C563" i="1" s="1"/>
  <c r="D563" i="1" s="1"/>
  <c r="M544" i="1"/>
  <c r="E561" i="1"/>
  <c r="A565" i="1" l="1"/>
  <c r="B564" i="1"/>
  <c r="C564" i="1" s="1"/>
  <c r="D564" i="1" s="1"/>
  <c r="E563" i="1" s="1"/>
  <c r="E562" i="1"/>
  <c r="A566" i="1" l="1"/>
  <c r="B565" i="1"/>
  <c r="C565" i="1" s="1"/>
  <c r="D565" i="1" s="1"/>
  <c r="E564" i="1" s="1"/>
  <c r="A567" i="1" l="1"/>
  <c r="B566" i="1"/>
  <c r="C566" i="1" s="1"/>
  <c r="D566" i="1" s="1"/>
  <c r="A568" i="1" l="1"/>
  <c r="B567" i="1"/>
  <c r="C567" i="1" s="1"/>
  <c r="D567" i="1" s="1"/>
  <c r="E565" i="1"/>
  <c r="A569" i="1" l="1"/>
  <c r="B568" i="1"/>
  <c r="C568" i="1" s="1"/>
  <c r="D568" i="1" s="1"/>
  <c r="E567" i="1" s="1"/>
  <c r="E566" i="1"/>
  <c r="A570" i="1" l="1"/>
  <c r="B569" i="1"/>
  <c r="C569" i="1" s="1"/>
  <c r="D569" i="1" s="1"/>
  <c r="A571" i="1" l="1"/>
  <c r="B570" i="1"/>
  <c r="C570" i="1" s="1"/>
  <c r="D570" i="1" s="1"/>
  <c r="E568" i="1"/>
  <c r="A572" i="1" l="1"/>
  <c r="B571" i="1"/>
  <c r="C571" i="1" s="1"/>
  <c r="D571" i="1" s="1"/>
  <c r="E569" i="1"/>
  <c r="A573" i="1" l="1"/>
  <c r="B572" i="1"/>
  <c r="C572" i="1" s="1"/>
  <c r="D572" i="1" s="1"/>
  <c r="E570" i="1"/>
  <c r="E571" i="1" l="1"/>
  <c r="A574" i="1"/>
  <c r="B573" i="1"/>
  <c r="C573" i="1" s="1"/>
  <c r="D573" i="1" s="1"/>
  <c r="A575" i="1" l="1"/>
  <c r="B574" i="1"/>
  <c r="C574" i="1" s="1"/>
  <c r="D574" i="1" s="1"/>
  <c r="E573" i="1" s="1"/>
  <c r="E572" i="1"/>
  <c r="A576" i="1" l="1"/>
  <c r="B575" i="1"/>
  <c r="C575" i="1" s="1"/>
  <c r="D575" i="1" s="1"/>
  <c r="A577" i="1" l="1"/>
  <c r="B576" i="1"/>
  <c r="C576" i="1" s="1"/>
  <c r="D576" i="1" s="1"/>
  <c r="E574" i="1"/>
  <c r="A578" i="1" l="1"/>
  <c r="B577" i="1"/>
  <c r="C577" i="1" s="1"/>
  <c r="D577" i="1" s="1"/>
  <c r="E576" i="1" s="1"/>
  <c r="E575" i="1"/>
  <c r="A579" i="1" l="1"/>
  <c r="B578" i="1"/>
  <c r="C578" i="1" s="1"/>
  <c r="D578" i="1" s="1"/>
  <c r="E577" i="1" s="1"/>
  <c r="A580" i="1" l="1"/>
  <c r="B579" i="1"/>
  <c r="C579" i="1" s="1"/>
  <c r="D579" i="1" s="1"/>
  <c r="E578" i="1" s="1"/>
  <c r="A581" i="1" l="1"/>
  <c r="B580" i="1"/>
  <c r="C580" i="1" s="1"/>
  <c r="D580" i="1" s="1"/>
  <c r="E579" i="1" l="1"/>
  <c r="A582" i="1"/>
  <c r="B581" i="1"/>
  <c r="C581" i="1" s="1"/>
  <c r="D581" i="1" s="1"/>
  <c r="A583" i="1" l="1"/>
  <c r="B582" i="1"/>
  <c r="C582" i="1" s="1"/>
  <c r="D582" i="1" s="1"/>
  <c r="E580" i="1"/>
  <c r="A584" i="1" l="1"/>
  <c r="B583" i="1"/>
  <c r="C583" i="1" s="1"/>
  <c r="D583" i="1" s="1"/>
  <c r="M564" i="1"/>
  <c r="E581" i="1"/>
  <c r="E582" i="1" l="1"/>
  <c r="A585" i="1"/>
  <c r="B584" i="1"/>
  <c r="C584" i="1" s="1"/>
  <c r="D584" i="1" s="1"/>
  <c r="A586" i="1" l="1"/>
  <c r="B585" i="1"/>
  <c r="C585" i="1" s="1"/>
  <c r="D585" i="1" s="1"/>
  <c r="E584" i="1" s="1"/>
  <c r="E583" i="1"/>
  <c r="A587" i="1" l="1"/>
  <c r="B586" i="1"/>
  <c r="C586" i="1" s="1"/>
  <c r="D586" i="1" s="1"/>
  <c r="E585" i="1" s="1"/>
  <c r="A588" i="1" l="1"/>
  <c r="B587" i="1"/>
  <c r="C587" i="1" s="1"/>
  <c r="D587" i="1" s="1"/>
  <c r="A589" i="1" l="1"/>
  <c r="B588" i="1"/>
  <c r="C588" i="1" s="1"/>
  <c r="D588" i="1" s="1"/>
  <c r="E586" i="1"/>
  <c r="A590" i="1" l="1"/>
  <c r="B589" i="1"/>
  <c r="C589" i="1" s="1"/>
  <c r="D589" i="1" s="1"/>
  <c r="E587" i="1"/>
  <c r="A591" i="1" l="1"/>
  <c r="B590" i="1"/>
  <c r="C590" i="1" s="1"/>
  <c r="D590" i="1" s="1"/>
  <c r="E588" i="1"/>
  <c r="A592" i="1" l="1"/>
  <c r="B591" i="1"/>
  <c r="C591" i="1" s="1"/>
  <c r="D591" i="1" s="1"/>
  <c r="E589" i="1"/>
  <c r="E590" i="1" l="1"/>
  <c r="A593" i="1"/>
  <c r="B592" i="1"/>
  <c r="C592" i="1" s="1"/>
  <c r="D592" i="1" s="1"/>
  <c r="A594" i="1" l="1"/>
  <c r="B593" i="1"/>
  <c r="C593" i="1" s="1"/>
  <c r="D593" i="1" s="1"/>
  <c r="E591" i="1"/>
  <c r="E592" i="1" l="1"/>
  <c r="A595" i="1"/>
  <c r="B594" i="1"/>
  <c r="C594" i="1" s="1"/>
  <c r="D594" i="1" s="1"/>
  <c r="A596" i="1" l="1"/>
  <c r="B595" i="1"/>
  <c r="C595" i="1" s="1"/>
  <c r="D595" i="1" s="1"/>
  <c r="E593" i="1"/>
  <c r="E594" i="1" l="1"/>
  <c r="A597" i="1"/>
  <c r="B596" i="1"/>
  <c r="C596" i="1" s="1"/>
  <c r="D596" i="1" s="1"/>
  <c r="A598" i="1" l="1"/>
  <c r="B597" i="1"/>
  <c r="C597" i="1" s="1"/>
  <c r="D597" i="1" s="1"/>
  <c r="E595" i="1"/>
  <c r="A599" i="1" l="1"/>
  <c r="B598" i="1"/>
  <c r="C598" i="1" s="1"/>
  <c r="D598" i="1" s="1"/>
  <c r="E597" i="1" s="1"/>
  <c r="E596" i="1"/>
  <c r="A600" i="1" l="1"/>
  <c r="B599" i="1"/>
  <c r="C599" i="1" s="1"/>
  <c r="D599" i="1" s="1"/>
  <c r="A601" i="1" l="1"/>
  <c r="B600" i="1"/>
  <c r="C600" i="1" s="1"/>
  <c r="D600" i="1" s="1"/>
  <c r="E598" i="1"/>
  <c r="A602" i="1" l="1"/>
  <c r="B601" i="1"/>
  <c r="C601" i="1" s="1"/>
  <c r="D601" i="1" s="1"/>
  <c r="E599" i="1"/>
  <c r="A603" i="1" l="1"/>
  <c r="B602" i="1"/>
  <c r="C602" i="1" s="1"/>
  <c r="D602" i="1" s="1"/>
  <c r="E600" i="1"/>
  <c r="A604" i="1" l="1"/>
  <c r="B603" i="1"/>
  <c r="C603" i="1" s="1"/>
  <c r="D603" i="1" s="1"/>
  <c r="M584" i="1"/>
  <c r="E601" i="1"/>
  <c r="E602" i="1" l="1"/>
  <c r="A605" i="1"/>
  <c r="B604" i="1"/>
  <c r="C604" i="1" s="1"/>
  <c r="D604" i="1" s="1"/>
  <c r="A606" i="1" l="1"/>
  <c r="B605" i="1"/>
  <c r="C605" i="1" s="1"/>
  <c r="D605" i="1" s="1"/>
  <c r="E603" i="1"/>
  <c r="A607" i="1" l="1"/>
  <c r="B606" i="1"/>
  <c r="C606" i="1" s="1"/>
  <c r="D606" i="1" s="1"/>
  <c r="E604" i="1"/>
  <c r="A608" i="1" l="1"/>
  <c r="B607" i="1"/>
  <c r="C607" i="1" s="1"/>
  <c r="D607" i="1" s="1"/>
  <c r="E605" i="1"/>
  <c r="A609" i="1" l="1"/>
  <c r="B608" i="1"/>
  <c r="C608" i="1" s="1"/>
  <c r="D608" i="1" s="1"/>
  <c r="E607" i="1" s="1"/>
  <c r="E606" i="1"/>
  <c r="A610" i="1" l="1"/>
  <c r="B609" i="1"/>
  <c r="C609" i="1" s="1"/>
  <c r="D609" i="1" s="1"/>
  <c r="E608" i="1" s="1"/>
  <c r="A611" i="1" l="1"/>
  <c r="B610" i="1"/>
  <c r="C610" i="1" s="1"/>
  <c r="D610" i="1" s="1"/>
  <c r="A612" i="1" l="1"/>
  <c r="B611" i="1"/>
  <c r="C611" i="1" s="1"/>
  <c r="D611" i="1" s="1"/>
  <c r="E609" i="1"/>
  <c r="A613" i="1" l="1"/>
  <c r="B612" i="1"/>
  <c r="C612" i="1" s="1"/>
  <c r="D612" i="1" s="1"/>
  <c r="E610" i="1"/>
  <c r="A614" i="1" l="1"/>
  <c r="B613" i="1"/>
  <c r="C613" i="1" s="1"/>
  <c r="D613" i="1" s="1"/>
  <c r="E612" i="1" s="1"/>
  <c r="E611" i="1"/>
  <c r="A615" i="1" l="1"/>
  <c r="B614" i="1"/>
  <c r="C614" i="1" s="1"/>
  <c r="D614" i="1" s="1"/>
  <c r="E613" i="1" s="1"/>
  <c r="A616" i="1" l="1"/>
  <c r="B615" i="1"/>
  <c r="C615" i="1" s="1"/>
  <c r="D615" i="1" s="1"/>
  <c r="A617" i="1" l="1"/>
  <c r="B616" i="1"/>
  <c r="C616" i="1" s="1"/>
  <c r="D616" i="1" s="1"/>
  <c r="E614" i="1"/>
  <c r="A618" i="1" l="1"/>
  <c r="B617" i="1"/>
  <c r="C617" i="1" s="1"/>
  <c r="D617" i="1" s="1"/>
  <c r="E615" i="1"/>
  <c r="A619" i="1" l="1"/>
  <c r="B618" i="1"/>
  <c r="C618" i="1" s="1"/>
  <c r="D618" i="1" s="1"/>
  <c r="E617" i="1" s="1"/>
  <c r="E616" i="1"/>
  <c r="A620" i="1" l="1"/>
  <c r="B619" i="1"/>
  <c r="C619" i="1" s="1"/>
  <c r="D619" i="1" s="1"/>
  <c r="E618" i="1" l="1"/>
  <c r="A621" i="1"/>
  <c r="B620" i="1"/>
  <c r="C620" i="1" s="1"/>
  <c r="D620" i="1" s="1"/>
  <c r="A622" i="1" l="1"/>
  <c r="B621" i="1"/>
  <c r="C621" i="1" s="1"/>
  <c r="D621" i="1" s="1"/>
  <c r="E619" i="1"/>
  <c r="E620" i="1" l="1"/>
  <c r="A623" i="1"/>
  <c r="B622" i="1"/>
  <c r="C622" i="1" s="1"/>
  <c r="D622" i="1" s="1"/>
  <c r="E621" i="1" s="1"/>
  <c r="A624" i="1" l="1"/>
  <c r="B623" i="1"/>
  <c r="C623" i="1" s="1"/>
  <c r="D623" i="1" s="1"/>
  <c r="M604" i="1"/>
  <c r="A625" i="1" l="1"/>
  <c r="B624" i="1"/>
  <c r="C624" i="1" s="1"/>
  <c r="D624" i="1" s="1"/>
  <c r="E622" i="1"/>
  <c r="A626" i="1" l="1"/>
  <c r="B625" i="1"/>
  <c r="C625" i="1" s="1"/>
  <c r="D625" i="1" s="1"/>
  <c r="E624" i="1" s="1"/>
  <c r="E623" i="1"/>
  <c r="A627" i="1" l="1"/>
  <c r="B626" i="1"/>
  <c r="C626" i="1" s="1"/>
  <c r="D626" i="1" s="1"/>
  <c r="E625" i="1" l="1"/>
  <c r="A628" i="1"/>
  <c r="B627" i="1"/>
  <c r="C627" i="1" s="1"/>
  <c r="D627" i="1" s="1"/>
  <c r="A629" i="1" l="1"/>
  <c r="B628" i="1"/>
  <c r="C628" i="1" s="1"/>
  <c r="D628" i="1" s="1"/>
  <c r="E627" i="1" s="1"/>
  <c r="E626" i="1"/>
  <c r="A630" i="1" l="1"/>
  <c r="B629" i="1"/>
  <c r="C629" i="1" s="1"/>
  <c r="D629" i="1" s="1"/>
  <c r="E628" i="1" s="1"/>
  <c r="A631" i="1" l="1"/>
  <c r="B630" i="1"/>
  <c r="C630" i="1" s="1"/>
  <c r="D630" i="1" s="1"/>
  <c r="E629" i="1" s="1"/>
  <c r="A632" i="1" l="1"/>
  <c r="B631" i="1"/>
  <c r="C631" i="1" s="1"/>
  <c r="D631" i="1" s="1"/>
  <c r="A633" i="1" l="1"/>
  <c r="B632" i="1"/>
  <c r="C632" i="1" s="1"/>
  <c r="D632" i="1" s="1"/>
  <c r="E630" i="1"/>
  <c r="A634" i="1" l="1"/>
  <c r="B633" i="1"/>
  <c r="C633" i="1" s="1"/>
  <c r="D633" i="1" s="1"/>
  <c r="E631" i="1"/>
  <c r="A635" i="1" l="1"/>
  <c r="B634" i="1"/>
  <c r="C634" i="1" s="1"/>
  <c r="D634" i="1" s="1"/>
  <c r="E633" i="1" s="1"/>
  <c r="E632" i="1"/>
  <c r="A636" i="1" l="1"/>
  <c r="B635" i="1"/>
  <c r="C635" i="1" s="1"/>
  <c r="D635" i="1" s="1"/>
  <c r="E634" i="1" l="1"/>
  <c r="A637" i="1"/>
  <c r="B636" i="1"/>
  <c r="C636" i="1" s="1"/>
  <c r="D636" i="1" s="1"/>
  <c r="A638" i="1" l="1"/>
  <c r="B637" i="1"/>
  <c r="C637" i="1" s="1"/>
  <c r="D637" i="1" s="1"/>
  <c r="E635" i="1"/>
  <c r="E636" i="1" l="1"/>
  <c r="A639" i="1"/>
  <c r="B638" i="1"/>
  <c r="C638" i="1" s="1"/>
  <c r="D638" i="1" s="1"/>
  <c r="A640" i="1" l="1"/>
  <c r="B639" i="1"/>
  <c r="C639" i="1" s="1"/>
  <c r="D639" i="1" s="1"/>
  <c r="E638" i="1" s="1"/>
  <c r="E637" i="1"/>
  <c r="A641" i="1" l="1"/>
  <c r="B640" i="1"/>
  <c r="C640" i="1" s="1"/>
  <c r="D640" i="1" s="1"/>
  <c r="E639" i="1" l="1"/>
  <c r="A642" i="1"/>
  <c r="B641" i="1"/>
  <c r="C641" i="1" s="1"/>
  <c r="D641" i="1" s="1"/>
  <c r="A643" i="1" l="1"/>
  <c r="B642" i="1"/>
  <c r="C642" i="1" s="1"/>
  <c r="D642" i="1" s="1"/>
  <c r="E640" i="1"/>
  <c r="E641" i="1" l="1"/>
  <c r="A644" i="1"/>
  <c r="B643" i="1"/>
  <c r="C643" i="1" s="1"/>
  <c r="D643" i="1" s="1"/>
  <c r="M624" i="1"/>
  <c r="E642" i="1" l="1"/>
  <c r="A645" i="1"/>
  <c r="B644" i="1"/>
  <c r="C644" i="1" s="1"/>
  <c r="D644" i="1" s="1"/>
  <c r="A646" i="1" l="1"/>
  <c r="B645" i="1"/>
  <c r="C645" i="1" s="1"/>
  <c r="D645" i="1" s="1"/>
  <c r="E644" i="1" s="1"/>
  <c r="E643" i="1"/>
  <c r="A647" i="1" l="1"/>
  <c r="B646" i="1"/>
  <c r="C646" i="1" s="1"/>
  <c r="D646" i="1" s="1"/>
  <c r="E645" i="1" s="1"/>
  <c r="A648" i="1" l="1"/>
  <c r="B647" i="1"/>
  <c r="C647" i="1" s="1"/>
  <c r="D647" i="1" s="1"/>
  <c r="E646" i="1" s="1"/>
  <c r="A649" i="1" l="1"/>
  <c r="B648" i="1"/>
  <c r="C648" i="1" s="1"/>
  <c r="D648" i="1" s="1"/>
  <c r="E647" i="1" l="1"/>
  <c r="A650" i="1"/>
  <c r="B649" i="1"/>
  <c r="C649" i="1" s="1"/>
  <c r="D649" i="1" s="1"/>
  <c r="A651" i="1" l="1"/>
  <c r="B650" i="1"/>
  <c r="C650" i="1" s="1"/>
  <c r="D650" i="1" s="1"/>
  <c r="E648" i="1"/>
  <c r="E649" i="1" l="1"/>
  <c r="A652" i="1"/>
  <c r="B651" i="1"/>
  <c r="C651" i="1" s="1"/>
  <c r="D651" i="1" s="1"/>
  <c r="A653" i="1" l="1"/>
  <c r="B652" i="1"/>
  <c r="C652" i="1" s="1"/>
  <c r="D652" i="1" s="1"/>
  <c r="E650" i="1"/>
  <c r="E651" i="1" l="1"/>
  <c r="A654" i="1"/>
  <c r="B653" i="1"/>
  <c r="C653" i="1" s="1"/>
  <c r="D653" i="1" s="1"/>
  <c r="E652" i="1" l="1"/>
  <c r="A655" i="1"/>
  <c r="B654" i="1"/>
  <c r="C654" i="1" s="1"/>
  <c r="D654" i="1" s="1"/>
  <c r="E653" i="1" l="1"/>
  <c r="B655" i="1"/>
  <c r="C655" i="1" s="1"/>
  <c r="D655" i="1" s="1"/>
  <c r="A656" i="1"/>
  <c r="A657" i="1" l="1"/>
  <c r="B656" i="1"/>
  <c r="C656" i="1" s="1"/>
  <c r="D656" i="1" s="1"/>
  <c r="E655" i="1" s="1"/>
  <c r="E654" i="1"/>
  <c r="B657" i="1" l="1"/>
  <c r="C657" i="1" s="1"/>
  <c r="D657" i="1" s="1"/>
  <c r="A658" i="1"/>
  <c r="E656" i="1" l="1"/>
  <c r="A659" i="1"/>
  <c r="B658" i="1"/>
  <c r="C658" i="1" s="1"/>
  <c r="D658" i="1" s="1"/>
  <c r="B659" i="1" l="1"/>
  <c r="C659" i="1" s="1"/>
  <c r="D659" i="1" s="1"/>
  <c r="E658" i="1" s="1"/>
  <c r="A660" i="1"/>
  <c r="E657" i="1"/>
  <c r="A661" i="1" l="1"/>
  <c r="B660" i="1"/>
  <c r="C660" i="1" s="1"/>
  <c r="D660" i="1" s="1"/>
  <c r="E659" i="1" l="1"/>
  <c r="A662" i="1"/>
  <c r="B661" i="1"/>
  <c r="C661" i="1" s="1"/>
  <c r="D661" i="1" s="1"/>
  <c r="A663" i="1" l="1"/>
  <c r="B662" i="1"/>
  <c r="C662" i="1" s="1"/>
  <c r="D662" i="1" s="1"/>
  <c r="E661" i="1" s="1"/>
  <c r="E660" i="1"/>
  <c r="B663" i="1" l="1"/>
  <c r="C663" i="1" s="1"/>
  <c r="D663" i="1" s="1"/>
  <c r="E662" i="1" s="1"/>
  <c r="A664" i="1"/>
  <c r="M644" i="1"/>
  <c r="A665" i="1" l="1"/>
  <c r="B664" i="1"/>
  <c r="C664" i="1" s="1"/>
  <c r="D664" i="1" s="1"/>
  <c r="E663" i="1" s="1"/>
  <c r="B665" i="1" l="1"/>
  <c r="C665" i="1" s="1"/>
  <c r="D665" i="1" s="1"/>
  <c r="E664" i="1" s="1"/>
  <c r="A666" i="1"/>
  <c r="A667" i="1" l="1"/>
  <c r="B666" i="1"/>
  <c r="C666" i="1" s="1"/>
  <c r="D666" i="1" s="1"/>
  <c r="A668" i="1" l="1"/>
  <c r="B667" i="1"/>
  <c r="C667" i="1" s="1"/>
  <c r="D667" i="1" s="1"/>
  <c r="E665" i="1"/>
  <c r="A669" i="1" l="1"/>
  <c r="B668" i="1"/>
  <c r="C668" i="1" s="1"/>
  <c r="D668" i="1" s="1"/>
  <c r="E666" i="1"/>
  <c r="B669" i="1" l="1"/>
  <c r="C669" i="1" s="1"/>
  <c r="D669" i="1" s="1"/>
  <c r="A670" i="1"/>
  <c r="E667" i="1"/>
  <c r="A671" i="1" l="1"/>
  <c r="B670" i="1"/>
  <c r="C670" i="1" s="1"/>
  <c r="D670" i="1" s="1"/>
  <c r="E669" i="1" s="1"/>
  <c r="E668" i="1"/>
  <c r="B671" i="1" l="1"/>
  <c r="C671" i="1" s="1"/>
  <c r="D671" i="1" s="1"/>
  <c r="A672" i="1"/>
  <c r="E670" i="1" l="1"/>
  <c r="A673" i="1"/>
  <c r="B672" i="1"/>
  <c r="C672" i="1" s="1"/>
  <c r="D672" i="1" s="1"/>
  <c r="B673" i="1" l="1"/>
  <c r="C673" i="1" s="1"/>
  <c r="D673" i="1" s="1"/>
  <c r="E672" i="1" s="1"/>
  <c r="A674" i="1"/>
  <c r="E671" i="1"/>
  <c r="A675" i="1" l="1"/>
  <c r="B674" i="1"/>
  <c r="C674" i="1" s="1"/>
  <c r="D674" i="1" s="1"/>
  <c r="A676" i="1" l="1"/>
  <c r="B675" i="1"/>
  <c r="C675" i="1" s="1"/>
  <c r="D675" i="1" s="1"/>
  <c r="E673" i="1"/>
  <c r="A677" i="1" l="1"/>
  <c r="B676" i="1"/>
  <c r="C676" i="1" s="1"/>
  <c r="D676" i="1" s="1"/>
  <c r="E674" i="1"/>
  <c r="B677" i="1" l="1"/>
  <c r="C677" i="1" s="1"/>
  <c r="D677" i="1" s="1"/>
  <c r="A678" i="1"/>
  <c r="E675" i="1"/>
  <c r="E676" i="1" l="1"/>
  <c r="A679" i="1"/>
  <c r="B678" i="1"/>
  <c r="C678" i="1" s="1"/>
  <c r="D678" i="1" s="1"/>
  <c r="E677" i="1" s="1"/>
  <c r="B679" i="1" l="1"/>
  <c r="C679" i="1" s="1"/>
  <c r="D679" i="1" s="1"/>
  <c r="A680" i="1"/>
  <c r="E678" i="1" l="1"/>
  <c r="A681" i="1"/>
  <c r="B680" i="1"/>
  <c r="C680" i="1" s="1"/>
  <c r="D680" i="1" s="1"/>
  <c r="B681" i="1" l="1"/>
  <c r="C681" i="1" s="1"/>
  <c r="D681" i="1" s="1"/>
  <c r="E680" i="1" s="1"/>
  <c r="A682" i="1"/>
  <c r="E679" i="1"/>
  <c r="A683" i="1" l="1"/>
  <c r="B682" i="1"/>
  <c r="C682" i="1" s="1"/>
  <c r="D682" i="1" s="1"/>
  <c r="E681" i="1" s="1"/>
  <c r="A684" i="1" l="1"/>
  <c r="B683" i="1"/>
  <c r="C683" i="1" s="1"/>
  <c r="D683" i="1" s="1"/>
  <c r="M664" i="1"/>
  <c r="A685" i="1" l="1"/>
  <c r="B684" i="1"/>
  <c r="C684" i="1" s="1"/>
  <c r="D684" i="1" s="1"/>
  <c r="E682" i="1"/>
  <c r="B685" i="1" l="1"/>
  <c r="C685" i="1" s="1"/>
  <c r="D685" i="1" s="1"/>
  <c r="E684" i="1" s="1"/>
  <c r="A686" i="1"/>
  <c r="E683" i="1"/>
  <c r="A687" i="1" l="1"/>
  <c r="B686" i="1"/>
  <c r="C686" i="1" s="1"/>
  <c r="D686" i="1" s="1"/>
  <c r="B687" i="1" l="1"/>
  <c r="C687" i="1" s="1"/>
  <c r="D687" i="1" s="1"/>
  <c r="A688" i="1"/>
  <c r="E685" i="1"/>
  <c r="A689" i="1" l="1"/>
  <c r="B688" i="1"/>
  <c r="C688" i="1" s="1"/>
  <c r="D688" i="1" s="1"/>
  <c r="E687" i="1" s="1"/>
  <c r="E686" i="1"/>
  <c r="A690" i="1" l="1"/>
  <c r="B689" i="1"/>
  <c r="C689" i="1" s="1"/>
  <c r="D689" i="1" s="1"/>
  <c r="E688" i="1" s="1"/>
  <c r="A691" i="1" l="1"/>
  <c r="B690" i="1"/>
  <c r="C690" i="1" s="1"/>
  <c r="D690" i="1" s="1"/>
  <c r="B691" i="1" l="1"/>
  <c r="C691" i="1" s="1"/>
  <c r="D691" i="1" s="1"/>
  <c r="A692" i="1"/>
  <c r="E689" i="1"/>
  <c r="A693" i="1" l="1"/>
  <c r="B692" i="1"/>
  <c r="C692" i="1" s="1"/>
  <c r="D692" i="1" s="1"/>
  <c r="E691" i="1" s="1"/>
  <c r="E690" i="1"/>
  <c r="B693" i="1" l="1"/>
  <c r="C693" i="1" s="1"/>
  <c r="D693" i="1" s="1"/>
  <c r="A694" i="1"/>
  <c r="A695" i="1" l="1"/>
  <c r="B694" i="1"/>
  <c r="C694" i="1" s="1"/>
  <c r="D694" i="1" s="1"/>
  <c r="E693" i="1" s="1"/>
  <c r="E692" i="1"/>
  <c r="B695" i="1" l="1"/>
  <c r="C695" i="1" s="1"/>
  <c r="D695" i="1" s="1"/>
  <c r="E694" i="1" s="1"/>
  <c r="A696" i="1"/>
  <c r="A697" i="1" l="1"/>
  <c r="B696" i="1"/>
  <c r="C696" i="1" s="1"/>
  <c r="D696" i="1" s="1"/>
  <c r="E695" i="1" s="1"/>
  <c r="A698" i="1" l="1"/>
  <c r="B697" i="1"/>
  <c r="C697" i="1" s="1"/>
  <c r="D697" i="1" s="1"/>
  <c r="E696" i="1" s="1"/>
  <c r="A699" i="1" l="1"/>
  <c r="B698" i="1"/>
  <c r="C698" i="1" s="1"/>
  <c r="D698" i="1" s="1"/>
  <c r="E697" i="1" s="1"/>
  <c r="B699" i="1" l="1"/>
  <c r="C699" i="1" s="1"/>
  <c r="D699" i="1" s="1"/>
  <c r="A700" i="1"/>
  <c r="E698" i="1" l="1"/>
  <c r="A701" i="1"/>
  <c r="B700" i="1"/>
  <c r="C700" i="1" s="1"/>
  <c r="D700" i="1" s="1"/>
  <c r="B701" i="1" l="1"/>
  <c r="C701" i="1" s="1"/>
  <c r="D701" i="1" s="1"/>
  <c r="E700" i="1" s="1"/>
  <c r="A702" i="1"/>
  <c r="E699" i="1"/>
  <c r="A703" i="1" l="1"/>
  <c r="B702" i="1"/>
  <c r="C702" i="1" s="1"/>
  <c r="D702" i="1" s="1"/>
  <c r="B703" i="1" l="1"/>
  <c r="C703" i="1" s="1"/>
  <c r="D703" i="1" s="1"/>
  <c r="A704" i="1"/>
  <c r="M684" i="1"/>
  <c r="E701" i="1"/>
  <c r="A705" i="1" l="1"/>
  <c r="B704" i="1"/>
  <c r="C704" i="1" s="1"/>
  <c r="D704" i="1" s="1"/>
  <c r="E703" i="1" s="1"/>
  <c r="E702" i="1"/>
  <c r="B705" i="1" l="1"/>
  <c r="C705" i="1" s="1"/>
  <c r="D705" i="1" s="1"/>
  <c r="E704" i="1" s="1"/>
  <c r="A706" i="1"/>
  <c r="A707" i="1" l="1"/>
  <c r="B706" i="1"/>
  <c r="C706" i="1" s="1"/>
  <c r="D706" i="1" s="1"/>
  <c r="B707" i="1" l="1"/>
  <c r="C707" i="1" s="1"/>
  <c r="D707" i="1" s="1"/>
  <c r="A708" i="1"/>
  <c r="E705" i="1"/>
  <c r="A709" i="1" l="1"/>
  <c r="B708" i="1"/>
  <c r="C708" i="1" s="1"/>
  <c r="D708" i="1" s="1"/>
  <c r="E707" i="1" s="1"/>
  <c r="E706" i="1"/>
  <c r="B709" i="1" l="1"/>
  <c r="C709" i="1" s="1"/>
  <c r="D709" i="1" s="1"/>
  <c r="A710" i="1"/>
  <c r="A711" i="1" l="1"/>
  <c r="B710" i="1"/>
  <c r="C710" i="1" s="1"/>
  <c r="D710" i="1" s="1"/>
  <c r="E709" i="1" s="1"/>
  <c r="E708" i="1"/>
  <c r="A712" i="1" l="1"/>
  <c r="B711" i="1"/>
  <c r="C711" i="1" s="1"/>
  <c r="D711" i="1" s="1"/>
  <c r="E710" i="1" l="1"/>
  <c r="A713" i="1"/>
  <c r="B712" i="1"/>
  <c r="C712" i="1" s="1"/>
  <c r="D712" i="1" s="1"/>
  <c r="B713" i="1" l="1"/>
  <c r="C713" i="1" s="1"/>
  <c r="D713" i="1" s="1"/>
  <c r="E712" i="1" s="1"/>
  <c r="A714" i="1"/>
  <c r="E711" i="1"/>
  <c r="A715" i="1" l="1"/>
  <c r="B714" i="1"/>
  <c r="C714" i="1" s="1"/>
  <c r="D714" i="1" s="1"/>
  <c r="B715" i="1" l="1"/>
  <c r="C715" i="1" s="1"/>
  <c r="D715" i="1" s="1"/>
  <c r="A716" i="1"/>
  <c r="E713" i="1"/>
  <c r="A717" i="1" l="1"/>
  <c r="B716" i="1"/>
  <c r="C716" i="1" s="1"/>
  <c r="D716" i="1" s="1"/>
  <c r="E715" i="1" s="1"/>
  <c r="E714" i="1"/>
  <c r="B717" i="1" l="1"/>
  <c r="C717" i="1" s="1"/>
  <c r="D717" i="1" s="1"/>
  <c r="A718" i="1"/>
  <c r="A719" i="1" l="1"/>
  <c r="B718" i="1"/>
  <c r="C718" i="1" s="1"/>
  <c r="D718" i="1" s="1"/>
  <c r="E717" i="1" s="1"/>
  <c r="E716" i="1"/>
  <c r="A720" i="1" l="1"/>
  <c r="B719" i="1"/>
  <c r="C719" i="1" s="1"/>
  <c r="D719" i="1" s="1"/>
  <c r="E718" i="1" s="1"/>
  <c r="A721" i="1" l="1"/>
  <c r="B720" i="1"/>
  <c r="C720" i="1" s="1"/>
  <c r="D720" i="1" s="1"/>
  <c r="E719" i="1" s="1"/>
  <c r="B721" i="1" l="1"/>
  <c r="C721" i="1" s="1"/>
  <c r="D721" i="1" s="1"/>
  <c r="E720" i="1" s="1"/>
  <c r="A722" i="1"/>
  <c r="A723" i="1" l="1"/>
  <c r="B722" i="1"/>
  <c r="C722" i="1" s="1"/>
  <c r="D722" i="1" s="1"/>
  <c r="E721" i="1" s="1"/>
  <c r="B723" i="1" l="1"/>
  <c r="C723" i="1" s="1"/>
  <c r="D723" i="1" s="1"/>
  <c r="E722" i="1" s="1"/>
  <c r="A724" i="1"/>
  <c r="M704" i="1"/>
  <c r="A725" i="1" l="1"/>
  <c r="B724" i="1"/>
  <c r="C724" i="1" s="1"/>
  <c r="D724" i="1" s="1"/>
  <c r="A726" i="1" l="1"/>
  <c r="B725" i="1"/>
  <c r="C725" i="1" s="1"/>
  <c r="D725" i="1" s="1"/>
  <c r="E724" i="1" s="1"/>
  <c r="E723" i="1"/>
  <c r="A727" i="1" l="1"/>
  <c r="B726" i="1"/>
  <c r="C726" i="1" s="1"/>
  <c r="D726" i="1" s="1"/>
  <c r="E725" i="1" s="1"/>
  <c r="B727" i="1" l="1"/>
  <c r="C727" i="1" s="1"/>
  <c r="D727" i="1" s="1"/>
  <c r="E726" i="1" s="1"/>
  <c r="A728" i="1"/>
  <c r="A729" i="1" l="1"/>
  <c r="B728" i="1"/>
  <c r="C728" i="1" s="1"/>
  <c r="D728" i="1" s="1"/>
  <c r="B729" i="1" l="1"/>
  <c r="C729" i="1" s="1"/>
  <c r="D729" i="1" s="1"/>
  <c r="E728" i="1" s="1"/>
  <c r="A730" i="1"/>
  <c r="E727" i="1"/>
  <c r="A731" i="1" l="1"/>
  <c r="B730" i="1"/>
  <c r="C730" i="1" s="1"/>
  <c r="D730" i="1" s="1"/>
  <c r="E729" i="1" s="1"/>
  <c r="B731" i="1" l="1"/>
  <c r="C731" i="1" s="1"/>
  <c r="D731" i="1" s="1"/>
  <c r="E730" i="1" s="1"/>
  <c r="A732" i="1"/>
  <c r="A733" i="1" l="1"/>
  <c r="B732" i="1"/>
  <c r="C732" i="1" s="1"/>
  <c r="D732" i="1" s="1"/>
  <c r="E731" i="1" s="1"/>
  <c r="A734" i="1" l="1"/>
  <c r="B733" i="1"/>
  <c r="C733" i="1" s="1"/>
  <c r="D733" i="1" s="1"/>
  <c r="E732" i="1" s="1"/>
  <c r="A735" i="1" l="1"/>
  <c r="B734" i="1"/>
  <c r="C734" i="1" s="1"/>
  <c r="D734" i="1" s="1"/>
  <c r="E733" i="1" s="1"/>
  <c r="B735" i="1" l="1"/>
  <c r="C735" i="1" s="1"/>
  <c r="D735" i="1" s="1"/>
  <c r="E734" i="1" s="1"/>
  <c r="A736" i="1"/>
  <c r="A737" i="1" l="1"/>
  <c r="B736" i="1"/>
  <c r="C736" i="1" s="1"/>
  <c r="D736" i="1" s="1"/>
  <c r="E735" i="1" s="1"/>
  <c r="B737" i="1" l="1"/>
  <c r="C737" i="1" s="1"/>
  <c r="D737" i="1" s="1"/>
  <c r="A738" i="1"/>
  <c r="A739" i="1" l="1"/>
  <c r="B738" i="1"/>
  <c r="C738" i="1" s="1"/>
  <c r="D738" i="1" s="1"/>
  <c r="E737" i="1" s="1"/>
  <c r="E736" i="1"/>
  <c r="B739" i="1" l="1"/>
  <c r="C739" i="1" s="1"/>
  <c r="D739" i="1" s="1"/>
  <c r="E738" i="1" s="1"/>
  <c r="A740" i="1"/>
  <c r="A741" i="1" l="1"/>
  <c r="B740" i="1"/>
  <c r="C740" i="1" s="1"/>
  <c r="D740" i="1" s="1"/>
  <c r="A742" i="1" l="1"/>
  <c r="B741" i="1"/>
  <c r="C741" i="1" s="1"/>
  <c r="D741" i="1" s="1"/>
  <c r="E740" i="1" s="1"/>
  <c r="E739" i="1"/>
  <c r="A743" i="1" l="1"/>
  <c r="B742" i="1"/>
  <c r="C742" i="1" s="1"/>
  <c r="D742" i="1" s="1"/>
  <c r="E741" i="1" l="1"/>
  <c r="B743" i="1"/>
  <c r="C743" i="1" s="1"/>
  <c r="D743" i="1" s="1"/>
  <c r="A744" i="1"/>
  <c r="M724" i="1"/>
  <c r="A745" i="1" l="1"/>
  <c r="B744" i="1"/>
  <c r="C744" i="1" s="1"/>
  <c r="D744" i="1" s="1"/>
  <c r="E742" i="1"/>
  <c r="B745" i="1" l="1"/>
  <c r="C745" i="1" s="1"/>
  <c r="D745" i="1" s="1"/>
  <c r="E744" i="1" s="1"/>
  <c r="A746" i="1"/>
  <c r="E743" i="1"/>
  <c r="A747" i="1" l="1"/>
  <c r="B746" i="1"/>
  <c r="C746" i="1" s="1"/>
  <c r="D746" i="1" s="1"/>
  <c r="A748" i="1" l="1"/>
  <c r="B747" i="1"/>
  <c r="C747" i="1" s="1"/>
  <c r="D747" i="1" s="1"/>
  <c r="E746" i="1" s="1"/>
  <c r="E745" i="1"/>
  <c r="A749" i="1" l="1"/>
  <c r="B748" i="1"/>
  <c r="C748" i="1" s="1"/>
  <c r="D748" i="1" s="1"/>
  <c r="B749" i="1" l="1"/>
  <c r="C749" i="1" s="1"/>
  <c r="D749" i="1" s="1"/>
  <c r="A750" i="1"/>
  <c r="E747" i="1"/>
  <c r="A751" i="1" l="1"/>
  <c r="B750" i="1"/>
  <c r="C750" i="1" s="1"/>
  <c r="D750" i="1" s="1"/>
  <c r="E749" i="1" s="1"/>
  <c r="E748" i="1"/>
  <c r="A752" i="1" l="1"/>
  <c r="B751" i="1"/>
  <c r="C751" i="1" s="1"/>
  <c r="D751" i="1" s="1"/>
  <c r="A753" i="1" l="1"/>
  <c r="B752" i="1"/>
  <c r="C752" i="1" s="1"/>
  <c r="D752" i="1" s="1"/>
  <c r="E750" i="1"/>
  <c r="A754" i="1" l="1"/>
  <c r="B753" i="1"/>
  <c r="C753" i="1" s="1"/>
  <c r="D753" i="1" s="1"/>
  <c r="E751" i="1"/>
  <c r="A755" i="1" l="1"/>
  <c r="B754" i="1"/>
  <c r="C754" i="1" s="1"/>
  <c r="D754" i="1" s="1"/>
  <c r="E752" i="1"/>
  <c r="A756" i="1" l="1"/>
  <c r="B755" i="1"/>
  <c r="C755" i="1" s="1"/>
  <c r="D755" i="1" s="1"/>
  <c r="E753" i="1"/>
  <c r="E754" i="1" l="1"/>
  <c r="A757" i="1"/>
  <c r="B756" i="1"/>
  <c r="C756" i="1" s="1"/>
  <c r="D756" i="1" s="1"/>
  <c r="E755" i="1" l="1"/>
  <c r="A758" i="1"/>
  <c r="B757" i="1"/>
  <c r="C757" i="1" s="1"/>
  <c r="D757" i="1" s="1"/>
  <c r="E756" i="1" s="1"/>
  <c r="A759" i="1" l="1"/>
  <c r="B758" i="1"/>
  <c r="C758" i="1" s="1"/>
  <c r="D758" i="1" s="1"/>
  <c r="E757" i="1" l="1"/>
  <c r="A760" i="1"/>
  <c r="B759" i="1"/>
  <c r="C759" i="1" s="1"/>
  <c r="D759" i="1" s="1"/>
  <c r="A761" i="1" l="1"/>
  <c r="B760" i="1"/>
  <c r="C760" i="1" s="1"/>
  <c r="D760" i="1" s="1"/>
  <c r="E759" i="1" s="1"/>
  <c r="E758" i="1"/>
  <c r="A762" i="1" l="1"/>
  <c r="B761" i="1"/>
  <c r="C761" i="1" s="1"/>
  <c r="D761" i="1" s="1"/>
  <c r="A763" i="1" l="1"/>
  <c r="B762" i="1"/>
  <c r="C762" i="1" s="1"/>
  <c r="D762" i="1" s="1"/>
  <c r="E760" i="1"/>
  <c r="A764" i="1" l="1"/>
  <c r="B763" i="1"/>
  <c r="C763" i="1" s="1"/>
  <c r="D763" i="1" s="1"/>
  <c r="M744" i="1"/>
  <c r="E761" i="1"/>
  <c r="A765" i="1" l="1"/>
  <c r="B764" i="1"/>
  <c r="C764" i="1" s="1"/>
  <c r="D764" i="1" s="1"/>
  <c r="E762" i="1"/>
  <c r="A766" i="1" l="1"/>
  <c r="B765" i="1"/>
  <c r="C765" i="1" s="1"/>
  <c r="D765" i="1" s="1"/>
  <c r="E763" i="1"/>
  <c r="A767" i="1" l="1"/>
  <c r="B766" i="1"/>
  <c r="C766" i="1" s="1"/>
  <c r="D766" i="1" s="1"/>
  <c r="E764" i="1"/>
  <c r="A768" i="1" l="1"/>
  <c r="B767" i="1"/>
  <c r="C767" i="1" s="1"/>
  <c r="D767" i="1" s="1"/>
  <c r="E765" i="1"/>
  <c r="A769" i="1" l="1"/>
  <c r="B768" i="1"/>
  <c r="C768" i="1" s="1"/>
  <c r="D768" i="1" s="1"/>
  <c r="E766" i="1"/>
  <c r="A770" i="1" l="1"/>
  <c r="B769" i="1"/>
  <c r="C769" i="1" s="1"/>
  <c r="D769" i="1" s="1"/>
  <c r="E767" i="1"/>
  <c r="E768" i="1" l="1"/>
  <c r="A771" i="1"/>
  <c r="B770" i="1"/>
  <c r="C770" i="1" s="1"/>
  <c r="D770" i="1" s="1"/>
  <c r="E769" i="1" s="1"/>
  <c r="A772" i="1" l="1"/>
  <c r="B771" i="1"/>
  <c r="C771" i="1" s="1"/>
  <c r="D771" i="1" s="1"/>
  <c r="E770" i="1" l="1"/>
  <c r="A773" i="1"/>
  <c r="B772" i="1"/>
  <c r="C772" i="1" s="1"/>
  <c r="D772" i="1" s="1"/>
  <c r="A774" i="1" l="1"/>
  <c r="B773" i="1"/>
  <c r="C773" i="1" s="1"/>
  <c r="D773" i="1" s="1"/>
  <c r="E772" i="1" s="1"/>
  <c r="E771" i="1"/>
  <c r="A775" i="1" l="1"/>
  <c r="B774" i="1"/>
  <c r="C774" i="1" s="1"/>
  <c r="D774" i="1" s="1"/>
  <c r="E773" i="1" s="1"/>
  <c r="A776" i="1" l="1"/>
  <c r="B775" i="1"/>
  <c r="C775" i="1" s="1"/>
  <c r="D775" i="1" s="1"/>
  <c r="A777" i="1" l="1"/>
  <c r="B776" i="1"/>
  <c r="C776" i="1" s="1"/>
  <c r="D776" i="1" s="1"/>
  <c r="E774" i="1"/>
  <c r="A778" i="1" l="1"/>
  <c r="B777" i="1"/>
  <c r="C777" i="1" s="1"/>
  <c r="D777" i="1" s="1"/>
  <c r="E775" i="1"/>
  <c r="A779" i="1" l="1"/>
  <c r="B778" i="1"/>
  <c r="C778" i="1" s="1"/>
  <c r="D778" i="1" s="1"/>
  <c r="E777" i="1" s="1"/>
  <c r="E776" i="1"/>
  <c r="A780" i="1" l="1"/>
  <c r="B779" i="1"/>
  <c r="C779" i="1" s="1"/>
  <c r="D779" i="1" s="1"/>
  <c r="A781" i="1" l="1"/>
  <c r="B780" i="1"/>
  <c r="C780" i="1" s="1"/>
  <c r="D780" i="1" s="1"/>
  <c r="E778" i="1"/>
  <c r="A782" i="1" l="1"/>
  <c r="B781" i="1"/>
  <c r="C781" i="1" s="1"/>
  <c r="D781" i="1" s="1"/>
  <c r="E780" i="1" s="1"/>
  <c r="E779" i="1"/>
  <c r="A783" i="1" l="1"/>
  <c r="B782" i="1"/>
  <c r="C782" i="1" s="1"/>
  <c r="D782" i="1" s="1"/>
  <c r="E781" i="1" s="1"/>
  <c r="A784" i="1" l="1"/>
  <c r="B783" i="1"/>
  <c r="C783" i="1" s="1"/>
  <c r="D783" i="1" s="1"/>
  <c r="M764" i="1"/>
  <c r="E782" i="1" l="1"/>
  <c r="A785" i="1"/>
  <c r="B784" i="1"/>
  <c r="C784" i="1" s="1"/>
  <c r="D784" i="1" s="1"/>
  <c r="A786" i="1" l="1"/>
  <c r="B785" i="1"/>
  <c r="C785" i="1" s="1"/>
  <c r="D785" i="1" s="1"/>
  <c r="E784" i="1" s="1"/>
  <c r="E783" i="1"/>
  <c r="A787" i="1" l="1"/>
  <c r="B786" i="1"/>
  <c r="C786" i="1" s="1"/>
  <c r="D786" i="1" s="1"/>
  <c r="E785" i="1" s="1"/>
  <c r="A788" i="1" l="1"/>
  <c r="B787" i="1"/>
  <c r="C787" i="1" s="1"/>
  <c r="D787" i="1" s="1"/>
  <c r="A789" i="1" l="1"/>
  <c r="B788" i="1"/>
  <c r="C788" i="1" s="1"/>
  <c r="D788" i="1" s="1"/>
  <c r="E786" i="1"/>
  <c r="A790" i="1" l="1"/>
  <c r="B789" i="1"/>
  <c r="C789" i="1" s="1"/>
  <c r="D789" i="1" s="1"/>
  <c r="E787" i="1"/>
  <c r="A791" i="1" l="1"/>
  <c r="B790" i="1"/>
  <c r="C790" i="1" s="1"/>
  <c r="D790" i="1" s="1"/>
  <c r="E788" i="1"/>
  <c r="A792" i="1" l="1"/>
  <c r="B791" i="1"/>
  <c r="C791" i="1" s="1"/>
  <c r="D791" i="1" s="1"/>
  <c r="E790" i="1" s="1"/>
  <c r="E789" i="1"/>
  <c r="A793" i="1" l="1"/>
  <c r="B792" i="1"/>
  <c r="C792" i="1" s="1"/>
  <c r="D792" i="1" s="1"/>
  <c r="E791" i="1" s="1"/>
  <c r="A794" i="1" l="1"/>
  <c r="B793" i="1"/>
  <c r="C793" i="1" s="1"/>
  <c r="D793" i="1" s="1"/>
  <c r="E792" i="1" l="1"/>
  <c r="A795" i="1"/>
  <c r="B794" i="1"/>
  <c r="C794" i="1" s="1"/>
  <c r="D794" i="1" s="1"/>
  <c r="A796" i="1" l="1"/>
  <c r="B795" i="1"/>
  <c r="C795" i="1" s="1"/>
  <c r="D795" i="1" s="1"/>
  <c r="E794" i="1" s="1"/>
  <c r="E793" i="1"/>
  <c r="A797" i="1" l="1"/>
  <c r="B796" i="1"/>
  <c r="C796" i="1" s="1"/>
  <c r="D796" i="1" s="1"/>
  <c r="A798" i="1" l="1"/>
  <c r="B797" i="1"/>
  <c r="C797" i="1" s="1"/>
  <c r="D797" i="1" s="1"/>
  <c r="E795" i="1"/>
  <c r="A799" i="1" l="1"/>
  <c r="B798" i="1"/>
  <c r="C798" i="1" s="1"/>
  <c r="D798" i="1" s="1"/>
  <c r="E796" i="1"/>
  <c r="A800" i="1" l="1"/>
  <c r="B799" i="1"/>
  <c r="C799" i="1" s="1"/>
  <c r="D799" i="1" s="1"/>
  <c r="E798" i="1" s="1"/>
  <c r="E797" i="1"/>
  <c r="A801" i="1" l="1"/>
  <c r="B800" i="1"/>
  <c r="C800" i="1" s="1"/>
  <c r="D800" i="1" s="1"/>
  <c r="E799" i="1" l="1"/>
  <c r="A802" i="1"/>
  <c r="B801" i="1"/>
  <c r="C801" i="1" s="1"/>
  <c r="D801" i="1" s="1"/>
  <c r="A803" i="1" l="1"/>
  <c r="B802" i="1"/>
  <c r="C802" i="1" s="1"/>
  <c r="D802" i="1" s="1"/>
  <c r="E800" i="1"/>
  <c r="E801" i="1" l="1"/>
  <c r="A804" i="1"/>
  <c r="B803" i="1"/>
  <c r="C803" i="1" s="1"/>
  <c r="D803" i="1" s="1"/>
  <c r="M784" i="1"/>
  <c r="A805" i="1" l="1"/>
  <c r="B804" i="1"/>
  <c r="C804" i="1" s="1"/>
  <c r="D804" i="1" s="1"/>
  <c r="E802" i="1"/>
  <c r="A806" i="1" l="1"/>
  <c r="B805" i="1"/>
  <c r="C805" i="1" s="1"/>
  <c r="D805" i="1" s="1"/>
  <c r="E804" i="1" s="1"/>
  <c r="E803" i="1"/>
  <c r="A807" i="1" l="1"/>
  <c r="B806" i="1"/>
  <c r="C806" i="1" s="1"/>
  <c r="D806" i="1" s="1"/>
  <c r="A808" i="1" l="1"/>
  <c r="B807" i="1"/>
  <c r="C807" i="1" s="1"/>
  <c r="D807" i="1" s="1"/>
  <c r="E805" i="1"/>
  <c r="A809" i="1" l="1"/>
  <c r="B808" i="1"/>
  <c r="C808" i="1" s="1"/>
  <c r="D808" i="1" s="1"/>
  <c r="E806" i="1"/>
  <c r="A810" i="1" l="1"/>
  <c r="B809" i="1"/>
  <c r="C809" i="1" s="1"/>
  <c r="D809" i="1" s="1"/>
  <c r="E807" i="1"/>
  <c r="A811" i="1" l="1"/>
  <c r="B810" i="1"/>
  <c r="C810" i="1" s="1"/>
  <c r="D810" i="1" s="1"/>
  <c r="E809" i="1" s="1"/>
  <c r="E808" i="1"/>
  <c r="A812" i="1" l="1"/>
  <c r="B811" i="1"/>
  <c r="C811" i="1" s="1"/>
  <c r="D811" i="1" s="1"/>
  <c r="A813" i="1" l="1"/>
  <c r="B812" i="1"/>
  <c r="C812" i="1" s="1"/>
  <c r="D812" i="1" s="1"/>
  <c r="E810" i="1"/>
  <c r="A814" i="1" l="1"/>
  <c r="B813" i="1"/>
  <c r="C813" i="1" s="1"/>
  <c r="D813" i="1" s="1"/>
  <c r="E812" i="1" s="1"/>
  <c r="E811" i="1"/>
  <c r="A815" i="1" l="1"/>
  <c r="B814" i="1"/>
  <c r="C814" i="1" s="1"/>
  <c r="D814" i="1" s="1"/>
  <c r="E813" i="1" s="1"/>
  <c r="A816" i="1" l="1"/>
  <c r="B815" i="1"/>
  <c r="C815" i="1" s="1"/>
  <c r="D815" i="1" s="1"/>
  <c r="E814" i="1" s="1"/>
  <c r="A817" i="1" l="1"/>
  <c r="B816" i="1"/>
  <c r="C816" i="1" s="1"/>
  <c r="D816" i="1" s="1"/>
  <c r="A818" i="1" l="1"/>
  <c r="B817" i="1"/>
  <c r="C817" i="1" s="1"/>
  <c r="D817" i="1" s="1"/>
  <c r="E815" i="1"/>
  <c r="A819" i="1" l="1"/>
  <c r="B818" i="1"/>
  <c r="C818" i="1" s="1"/>
  <c r="D818" i="1" s="1"/>
  <c r="E816" i="1"/>
  <c r="A820" i="1" l="1"/>
  <c r="B819" i="1"/>
  <c r="C819" i="1" s="1"/>
  <c r="D819" i="1" s="1"/>
  <c r="E817" i="1"/>
  <c r="A821" i="1" l="1"/>
  <c r="B820" i="1"/>
  <c r="C820" i="1" s="1"/>
  <c r="D820" i="1" s="1"/>
  <c r="E819" i="1" s="1"/>
  <c r="E818" i="1"/>
  <c r="A822" i="1" l="1"/>
  <c r="B821" i="1"/>
  <c r="C821" i="1" s="1"/>
  <c r="D821" i="1" s="1"/>
  <c r="A823" i="1" l="1"/>
  <c r="B822" i="1"/>
  <c r="C822" i="1" s="1"/>
  <c r="D822" i="1" s="1"/>
  <c r="E820" i="1"/>
  <c r="A824" i="1" l="1"/>
  <c r="B823" i="1"/>
  <c r="C823" i="1" s="1"/>
  <c r="D823" i="1" s="1"/>
  <c r="E822" i="1" s="1"/>
  <c r="M804" i="1"/>
  <c r="E821" i="1"/>
  <c r="A825" i="1" l="1"/>
  <c r="B824" i="1"/>
  <c r="C824" i="1" s="1"/>
  <c r="D824" i="1" s="1"/>
  <c r="A826" i="1" l="1"/>
  <c r="B825" i="1"/>
  <c r="C825" i="1" s="1"/>
  <c r="D825" i="1" s="1"/>
  <c r="E823" i="1"/>
  <c r="A827" i="1" l="1"/>
  <c r="B826" i="1"/>
  <c r="C826" i="1" s="1"/>
  <c r="D826" i="1" s="1"/>
  <c r="E824" i="1"/>
  <c r="A828" i="1" l="1"/>
  <c r="B827" i="1"/>
  <c r="C827" i="1" s="1"/>
  <c r="D827" i="1" s="1"/>
  <c r="E825" i="1"/>
  <c r="A829" i="1" l="1"/>
  <c r="B828" i="1"/>
  <c r="C828" i="1" s="1"/>
  <c r="D828" i="1" s="1"/>
  <c r="E827" i="1" s="1"/>
  <c r="E826" i="1"/>
  <c r="A830" i="1" l="1"/>
  <c r="B829" i="1"/>
  <c r="C829" i="1" s="1"/>
  <c r="D829" i="1" s="1"/>
  <c r="A831" i="1" l="1"/>
  <c r="B830" i="1"/>
  <c r="C830" i="1" s="1"/>
  <c r="D830" i="1" s="1"/>
  <c r="E828" i="1"/>
  <c r="A832" i="1" l="1"/>
  <c r="B831" i="1"/>
  <c r="C831" i="1" s="1"/>
  <c r="D831" i="1" s="1"/>
  <c r="E830" i="1" s="1"/>
  <c r="E829" i="1"/>
  <c r="A833" i="1" l="1"/>
  <c r="B832" i="1"/>
  <c r="C832" i="1" s="1"/>
  <c r="D832" i="1" s="1"/>
  <c r="E831" i="1" s="1"/>
  <c r="A834" i="1" l="1"/>
  <c r="B833" i="1"/>
  <c r="C833" i="1" s="1"/>
  <c r="D833" i="1" s="1"/>
  <c r="A835" i="1" l="1"/>
  <c r="B834" i="1"/>
  <c r="C834" i="1" s="1"/>
  <c r="D834" i="1" s="1"/>
  <c r="E832" i="1"/>
  <c r="A836" i="1" l="1"/>
  <c r="B835" i="1"/>
  <c r="C835" i="1" s="1"/>
  <c r="D835" i="1" s="1"/>
  <c r="E833" i="1"/>
  <c r="A837" i="1" l="1"/>
  <c r="B836" i="1"/>
  <c r="C836" i="1" s="1"/>
  <c r="D836" i="1" s="1"/>
  <c r="E834" i="1"/>
  <c r="A838" i="1" l="1"/>
  <c r="B837" i="1"/>
  <c r="C837" i="1" s="1"/>
  <c r="D837" i="1" s="1"/>
  <c r="E836" i="1" s="1"/>
  <c r="E835" i="1"/>
  <c r="A839" i="1" l="1"/>
  <c r="B838" i="1"/>
  <c r="C838" i="1" s="1"/>
  <c r="D838" i="1" s="1"/>
  <c r="E837" i="1" s="1"/>
  <c r="A840" i="1" l="1"/>
  <c r="B839" i="1"/>
  <c r="C839" i="1" s="1"/>
  <c r="D839" i="1" s="1"/>
  <c r="E838" i="1" s="1"/>
  <c r="A841" i="1" l="1"/>
  <c r="B840" i="1"/>
  <c r="C840" i="1" s="1"/>
  <c r="D840" i="1" s="1"/>
  <c r="E839" i="1" s="1"/>
  <c r="A842" i="1" l="1"/>
  <c r="B841" i="1"/>
  <c r="C841" i="1" s="1"/>
  <c r="D841" i="1" s="1"/>
  <c r="E840" i="1" s="1"/>
  <c r="A843" i="1" l="1"/>
  <c r="B842" i="1"/>
  <c r="C842" i="1" s="1"/>
  <c r="D842" i="1" s="1"/>
  <c r="E841" i="1" s="1"/>
  <c r="A844" i="1" l="1"/>
  <c r="B843" i="1"/>
  <c r="C843" i="1" s="1"/>
  <c r="D843" i="1" s="1"/>
  <c r="E842" i="1" s="1"/>
  <c r="M824" i="1"/>
  <c r="A845" i="1" l="1"/>
  <c r="B844" i="1"/>
  <c r="C844" i="1" s="1"/>
  <c r="D844" i="1" s="1"/>
  <c r="A846" i="1" l="1"/>
  <c r="B845" i="1"/>
  <c r="C845" i="1" s="1"/>
  <c r="D845" i="1" s="1"/>
  <c r="E843" i="1"/>
  <c r="A847" i="1" l="1"/>
  <c r="B846" i="1"/>
  <c r="C846" i="1" s="1"/>
  <c r="D846" i="1" s="1"/>
  <c r="E844" i="1"/>
  <c r="A848" i="1" l="1"/>
  <c r="B847" i="1"/>
  <c r="C847" i="1" s="1"/>
  <c r="D847" i="1" s="1"/>
  <c r="E845" i="1"/>
  <c r="A849" i="1" l="1"/>
  <c r="B848" i="1"/>
  <c r="C848" i="1" s="1"/>
  <c r="D848" i="1" s="1"/>
  <c r="E846" i="1"/>
  <c r="E847" i="1" l="1"/>
  <c r="A850" i="1"/>
  <c r="B849" i="1"/>
  <c r="C849" i="1" s="1"/>
  <c r="D849" i="1" s="1"/>
  <c r="A851" i="1" l="1"/>
  <c r="B850" i="1"/>
  <c r="C850" i="1" s="1"/>
  <c r="D850" i="1" s="1"/>
  <c r="E849" i="1" s="1"/>
  <c r="E848" i="1"/>
  <c r="A852" i="1" l="1"/>
  <c r="B851" i="1"/>
  <c r="C851" i="1" s="1"/>
  <c r="D851" i="1" s="1"/>
  <c r="E850" i="1" s="1"/>
  <c r="A853" i="1" l="1"/>
  <c r="B852" i="1"/>
  <c r="C852" i="1" s="1"/>
  <c r="D852" i="1" s="1"/>
  <c r="A854" i="1" l="1"/>
  <c r="B853" i="1"/>
  <c r="C853" i="1" s="1"/>
  <c r="D853" i="1" s="1"/>
  <c r="E851" i="1"/>
  <c r="A855" i="1" l="1"/>
  <c r="B854" i="1"/>
  <c r="C854" i="1" s="1"/>
  <c r="D854" i="1" s="1"/>
  <c r="E852" i="1"/>
  <c r="A856" i="1" l="1"/>
  <c r="B855" i="1"/>
  <c r="C855" i="1" s="1"/>
  <c r="D855" i="1" s="1"/>
  <c r="E853" i="1"/>
  <c r="A857" i="1" l="1"/>
  <c r="B856" i="1"/>
  <c r="C856" i="1" s="1"/>
  <c r="D856" i="1" s="1"/>
  <c r="E854" i="1"/>
  <c r="A858" i="1" l="1"/>
  <c r="B857" i="1"/>
  <c r="C857" i="1" s="1"/>
  <c r="D857" i="1" s="1"/>
  <c r="E856" i="1" s="1"/>
  <c r="E855" i="1"/>
  <c r="A859" i="1" l="1"/>
  <c r="B858" i="1"/>
  <c r="C858" i="1" s="1"/>
  <c r="D858" i="1" s="1"/>
  <c r="E857" i="1" l="1"/>
  <c r="A860" i="1"/>
  <c r="B859" i="1"/>
  <c r="C859" i="1" s="1"/>
  <c r="D859" i="1" s="1"/>
  <c r="A861" i="1" l="1"/>
  <c r="B860" i="1"/>
  <c r="C860" i="1" s="1"/>
  <c r="D860" i="1" s="1"/>
  <c r="E859" i="1" s="1"/>
  <c r="E858" i="1"/>
  <c r="A862" i="1" l="1"/>
  <c r="B861" i="1"/>
  <c r="C861" i="1" s="1"/>
  <c r="D861" i="1" s="1"/>
  <c r="A863" i="1" l="1"/>
  <c r="B862" i="1"/>
  <c r="C862" i="1" s="1"/>
  <c r="D862" i="1" s="1"/>
  <c r="E861" i="1" s="1"/>
  <c r="E860" i="1"/>
  <c r="A864" i="1" l="1"/>
  <c r="B863" i="1"/>
  <c r="C863" i="1" s="1"/>
  <c r="D863" i="1" s="1"/>
  <c r="M844" i="1"/>
  <c r="A865" i="1" l="1"/>
  <c r="B864" i="1"/>
  <c r="C864" i="1" s="1"/>
  <c r="D864" i="1" s="1"/>
  <c r="E862" i="1"/>
  <c r="A866" i="1" l="1"/>
  <c r="B865" i="1"/>
  <c r="C865" i="1" s="1"/>
  <c r="D865" i="1" s="1"/>
  <c r="E864" i="1" s="1"/>
  <c r="E863" i="1"/>
  <c r="A867" i="1" l="1"/>
  <c r="B866" i="1"/>
  <c r="C866" i="1" s="1"/>
  <c r="D866" i="1" s="1"/>
  <c r="E865" i="1" s="1"/>
  <c r="A868" i="1" l="1"/>
  <c r="B867" i="1"/>
  <c r="C867" i="1" s="1"/>
  <c r="D867" i="1" s="1"/>
  <c r="E866" i="1" l="1"/>
  <c r="A869" i="1"/>
  <c r="B868" i="1"/>
  <c r="C868" i="1" s="1"/>
  <c r="D868" i="1" s="1"/>
  <c r="A870" i="1" l="1"/>
  <c r="B869" i="1"/>
  <c r="C869" i="1" s="1"/>
  <c r="D869" i="1" s="1"/>
  <c r="E868" i="1" s="1"/>
  <c r="E867" i="1"/>
  <c r="A871" i="1" l="1"/>
  <c r="B870" i="1"/>
  <c r="C870" i="1" s="1"/>
  <c r="D870" i="1" s="1"/>
  <c r="E869" i="1" l="1"/>
  <c r="A872" i="1"/>
  <c r="B871" i="1"/>
  <c r="C871" i="1" s="1"/>
  <c r="D871" i="1" s="1"/>
  <c r="A873" i="1" l="1"/>
  <c r="B872" i="1"/>
  <c r="C872" i="1" s="1"/>
  <c r="D872" i="1" s="1"/>
  <c r="E871" i="1" s="1"/>
  <c r="E870" i="1"/>
  <c r="A874" i="1" l="1"/>
  <c r="B873" i="1"/>
  <c r="C873" i="1" s="1"/>
  <c r="D873" i="1" s="1"/>
  <c r="E872" i="1" s="1"/>
  <c r="A875" i="1" l="1"/>
  <c r="B874" i="1"/>
  <c r="C874" i="1" s="1"/>
  <c r="D874" i="1" s="1"/>
  <c r="A876" i="1" l="1"/>
  <c r="B875" i="1"/>
  <c r="C875" i="1" s="1"/>
  <c r="D875" i="1" s="1"/>
  <c r="E873" i="1"/>
  <c r="A877" i="1" l="1"/>
  <c r="B876" i="1"/>
  <c r="C876" i="1" s="1"/>
  <c r="D876" i="1" s="1"/>
  <c r="E874" i="1"/>
  <c r="A878" i="1" l="1"/>
  <c r="B877" i="1"/>
  <c r="C877" i="1" s="1"/>
  <c r="D877" i="1" s="1"/>
  <c r="E876" i="1" s="1"/>
  <c r="E875" i="1"/>
  <c r="A879" i="1" l="1"/>
  <c r="B878" i="1"/>
  <c r="C878" i="1" s="1"/>
  <c r="D878" i="1" s="1"/>
  <c r="E877" i="1" s="1"/>
  <c r="A880" i="1" l="1"/>
  <c r="B879" i="1"/>
  <c r="C879" i="1" s="1"/>
  <c r="D879" i="1" s="1"/>
  <c r="E878" i="1" s="1"/>
  <c r="A881" i="1" l="1"/>
  <c r="B880" i="1"/>
  <c r="C880" i="1" s="1"/>
  <c r="D880" i="1" s="1"/>
  <c r="A882" i="1" l="1"/>
  <c r="B881" i="1"/>
  <c r="C881" i="1" s="1"/>
  <c r="D881" i="1" s="1"/>
  <c r="E879" i="1"/>
  <c r="A883" i="1" l="1"/>
  <c r="B882" i="1"/>
  <c r="C882" i="1" s="1"/>
  <c r="D882" i="1" s="1"/>
  <c r="E880" i="1"/>
  <c r="A884" i="1" l="1"/>
  <c r="B883" i="1"/>
  <c r="C883" i="1" s="1"/>
  <c r="D883" i="1" s="1"/>
  <c r="M864" i="1"/>
  <c r="E881" i="1"/>
  <c r="A885" i="1" l="1"/>
  <c r="B884" i="1"/>
  <c r="C884" i="1" s="1"/>
  <c r="D884" i="1" s="1"/>
  <c r="E882" i="1"/>
  <c r="A886" i="1" l="1"/>
  <c r="B885" i="1"/>
  <c r="C885" i="1" s="1"/>
  <c r="D885" i="1" s="1"/>
  <c r="E883" i="1"/>
  <c r="A887" i="1" l="1"/>
  <c r="B886" i="1"/>
  <c r="C886" i="1" s="1"/>
  <c r="D886" i="1" s="1"/>
  <c r="E885" i="1" s="1"/>
  <c r="E884" i="1"/>
  <c r="A888" i="1" l="1"/>
  <c r="B887" i="1"/>
  <c r="C887" i="1" s="1"/>
  <c r="D887" i="1" s="1"/>
  <c r="A889" i="1" l="1"/>
  <c r="B888" i="1"/>
  <c r="C888" i="1" s="1"/>
  <c r="D888" i="1" s="1"/>
  <c r="E886" i="1"/>
  <c r="A890" i="1" l="1"/>
  <c r="B889" i="1"/>
  <c r="C889" i="1" s="1"/>
  <c r="D889" i="1" s="1"/>
  <c r="E887" i="1"/>
  <c r="A891" i="1" l="1"/>
  <c r="B890" i="1"/>
  <c r="C890" i="1" s="1"/>
  <c r="D890" i="1" s="1"/>
  <c r="E888" i="1"/>
  <c r="E889" i="1" l="1"/>
  <c r="A892" i="1"/>
  <c r="B891" i="1"/>
  <c r="C891" i="1" s="1"/>
  <c r="D891" i="1" s="1"/>
  <c r="E890" i="1" s="1"/>
  <c r="A893" i="1" l="1"/>
  <c r="B892" i="1"/>
  <c r="C892" i="1" s="1"/>
  <c r="D892" i="1" s="1"/>
  <c r="A894" i="1" l="1"/>
  <c r="B893" i="1"/>
  <c r="C893" i="1" s="1"/>
  <c r="D893" i="1" s="1"/>
  <c r="E891" i="1"/>
  <c r="A895" i="1" l="1"/>
  <c r="B894" i="1"/>
  <c r="C894" i="1" s="1"/>
  <c r="D894" i="1" s="1"/>
  <c r="E893" i="1" s="1"/>
  <c r="E892" i="1"/>
  <c r="A896" i="1" l="1"/>
  <c r="B895" i="1"/>
  <c r="C895" i="1" s="1"/>
  <c r="D895" i="1" s="1"/>
  <c r="E894" i="1" s="1"/>
  <c r="A897" i="1" l="1"/>
  <c r="B896" i="1"/>
  <c r="C896" i="1" s="1"/>
  <c r="D896" i="1" s="1"/>
  <c r="E895" i="1" s="1"/>
  <c r="A898" i="1" l="1"/>
  <c r="B897" i="1"/>
  <c r="C897" i="1" s="1"/>
  <c r="D897" i="1" s="1"/>
  <c r="E896" i="1" s="1"/>
  <c r="A899" i="1" l="1"/>
  <c r="B898" i="1"/>
  <c r="C898" i="1" s="1"/>
  <c r="D898" i="1" s="1"/>
  <c r="E897" i="1" s="1"/>
  <c r="A900" i="1" l="1"/>
  <c r="B899" i="1"/>
  <c r="C899" i="1" s="1"/>
  <c r="D899" i="1" s="1"/>
  <c r="E898" i="1" s="1"/>
  <c r="A901" i="1" l="1"/>
  <c r="B900" i="1"/>
  <c r="C900" i="1" s="1"/>
  <c r="D900" i="1" s="1"/>
  <c r="E899" i="1" s="1"/>
  <c r="A902" i="1" l="1"/>
  <c r="B901" i="1"/>
  <c r="C901" i="1" s="1"/>
  <c r="D901" i="1" s="1"/>
  <c r="E900" i="1" s="1"/>
  <c r="A903" i="1" l="1"/>
  <c r="B902" i="1"/>
  <c r="C902" i="1" s="1"/>
  <c r="D902" i="1" s="1"/>
  <c r="E901" i="1" s="1"/>
  <c r="A904" i="1" l="1"/>
  <c r="B903" i="1"/>
  <c r="C903" i="1" s="1"/>
  <c r="D903" i="1" s="1"/>
  <c r="E902" i="1" s="1"/>
  <c r="M884" i="1"/>
  <c r="A905" i="1" l="1"/>
  <c r="B904" i="1"/>
  <c r="C904" i="1" s="1"/>
  <c r="D904" i="1" s="1"/>
  <c r="A906" i="1" l="1"/>
  <c r="B905" i="1"/>
  <c r="C905" i="1" s="1"/>
  <c r="D905" i="1" s="1"/>
  <c r="E904" i="1" s="1"/>
  <c r="E903" i="1"/>
  <c r="A907" i="1" l="1"/>
  <c r="B906" i="1"/>
  <c r="C906" i="1" s="1"/>
  <c r="D906" i="1" s="1"/>
  <c r="E905" i="1" s="1"/>
  <c r="A908" i="1" l="1"/>
  <c r="B907" i="1"/>
  <c r="C907" i="1" s="1"/>
  <c r="D907" i="1" s="1"/>
  <c r="E906" i="1" l="1"/>
  <c r="A909" i="1"/>
  <c r="B908" i="1"/>
  <c r="C908" i="1" s="1"/>
  <c r="D908" i="1" s="1"/>
  <c r="A910" i="1" l="1"/>
  <c r="B909" i="1"/>
  <c r="C909" i="1" s="1"/>
  <c r="D909" i="1" s="1"/>
  <c r="E908" i="1" s="1"/>
  <c r="E907" i="1"/>
  <c r="A911" i="1" l="1"/>
  <c r="B910" i="1"/>
  <c r="C910" i="1" s="1"/>
  <c r="D910" i="1" s="1"/>
  <c r="A912" i="1" l="1"/>
  <c r="B911" i="1"/>
  <c r="C911" i="1" s="1"/>
  <c r="D911" i="1" s="1"/>
  <c r="E909" i="1"/>
  <c r="A913" i="1" l="1"/>
  <c r="B912" i="1"/>
  <c r="C912" i="1" s="1"/>
  <c r="D912" i="1" s="1"/>
  <c r="E910" i="1"/>
  <c r="A914" i="1" l="1"/>
  <c r="B913" i="1"/>
  <c r="C913" i="1" s="1"/>
  <c r="D913" i="1" s="1"/>
  <c r="E911" i="1"/>
  <c r="A915" i="1" l="1"/>
  <c r="B914" i="1"/>
  <c r="C914" i="1" s="1"/>
  <c r="D914" i="1" s="1"/>
  <c r="E913" i="1" s="1"/>
  <c r="E912" i="1"/>
  <c r="A916" i="1" l="1"/>
  <c r="B915" i="1"/>
  <c r="C915" i="1" s="1"/>
  <c r="D915" i="1" s="1"/>
  <c r="E914" i="1" s="1"/>
  <c r="A917" i="1" l="1"/>
  <c r="B916" i="1"/>
  <c r="C916" i="1" s="1"/>
  <c r="D916" i="1" s="1"/>
  <c r="A918" i="1" l="1"/>
  <c r="B917" i="1"/>
  <c r="C917" i="1" s="1"/>
  <c r="D917" i="1" s="1"/>
  <c r="E916" i="1" s="1"/>
  <c r="E915" i="1"/>
  <c r="A919" i="1" l="1"/>
  <c r="B918" i="1"/>
  <c r="C918" i="1" s="1"/>
  <c r="D918" i="1" s="1"/>
  <c r="E917" i="1" s="1"/>
  <c r="A920" i="1" l="1"/>
  <c r="B919" i="1"/>
  <c r="C919" i="1" s="1"/>
  <c r="D919" i="1" s="1"/>
  <c r="E918" i="1" s="1"/>
  <c r="A921" i="1" l="1"/>
  <c r="B920" i="1"/>
  <c r="C920" i="1" s="1"/>
  <c r="D920" i="1" s="1"/>
  <c r="E919" i="1" s="1"/>
  <c r="A922" i="1" l="1"/>
  <c r="B921" i="1"/>
  <c r="C921" i="1" s="1"/>
  <c r="D921" i="1" s="1"/>
  <c r="E920" i="1" s="1"/>
  <c r="A923" i="1" l="1"/>
  <c r="B922" i="1"/>
  <c r="C922" i="1" s="1"/>
  <c r="D922" i="1" s="1"/>
  <c r="E921" i="1" s="1"/>
  <c r="A924" i="1" l="1"/>
  <c r="B923" i="1"/>
  <c r="C923" i="1" s="1"/>
  <c r="D923" i="1" s="1"/>
  <c r="M904" i="1"/>
  <c r="A925" i="1" l="1"/>
  <c r="B924" i="1"/>
  <c r="C924" i="1" s="1"/>
  <c r="D924" i="1" s="1"/>
  <c r="E922" i="1"/>
  <c r="A926" i="1" l="1"/>
  <c r="B925" i="1"/>
  <c r="C925" i="1" s="1"/>
  <c r="D925" i="1" s="1"/>
  <c r="E923" i="1"/>
  <c r="E924" i="1" l="1"/>
  <c r="A927" i="1"/>
  <c r="B926" i="1"/>
  <c r="C926" i="1" s="1"/>
  <c r="D926" i="1" s="1"/>
  <c r="A928" i="1" l="1"/>
  <c r="B927" i="1"/>
  <c r="C927" i="1" s="1"/>
  <c r="D927" i="1" s="1"/>
  <c r="E926" i="1" s="1"/>
  <c r="E925" i="1"/>
  <c r="A929" i="1" l="1"/>
  <c r="B928" i="1"/>
  <c r="C928" i="1" s="1"/>
  <c r="D928" i="1" s="1"/>
  <c r="E927" i="1" s="1"/>
  <c r="A930" i="1" l="1"/>
  <c r="B929" i="1"/>
  <c r="C929" i="1" s="1"/>
  <c r="D929" i="1" s="1"/>
  <c r="E928" i="1" s="1"/>
  <c r="A931" i="1" l="1"/>
  <c r="B930" i="1"/>
  <c r="C930" i="1" s="1"/>
  <c r="D930" i="1" s="1"/>
  <c r="E929" i="1" l="1"/>
  <c r="A932" i="1"/>
  <c r="B931" i="1"/>
  <c r="C931" i="1" s="1"/>
  <c r="D931" i="1" s="1"/>
  <c r="A933" i="1" l="1"/>
  <c r="B932" i="1"/>
  <c r="C932" i="1" s="1"/>
  <c r="D932" i="1" s="1"/>
  <c r="E930" i="1"/>
  <c r="A934" i="1" l="1"/>
  <c r="B933" i="1"/>
  <c r="C933" i="1" s="1"/>
  <c r="D933" i="1" s="1"/>
  <c r="E932" i="1" s="1"/>
  <c r="E931" i="1"/>
  <c r="A935" i="1" l="1"/>
  <c r="B934" i="1"/>
  <c r="C934" i="1" s="1"/>
  <c r="D934" i="1" s="1"/>
  <c r="E933" i="1" s="1"/>
  <c r="A936" i="1" l="1"/>
  <c r="B935" i="1"/>
  <c r="C935" i="1" s="1"/>
  <c r="D935" i="1" s="1"/>
  <c r="E934" i="1" s="1"/>
  <c r="A937" i="1" l="1"/>
  <c r="B936" i="1"/>
  <c r="C936" i="1" s="1"/>
  <c r="D936" i="1" s="1"/>
  <c r="A938" i="1" l="1"/>
  <c r="B937" i="1"/>
  <c r="C937" i="1" s="1"/>
  <c r="D937" i="1" s="1"/>
  <c r="E935" i="1"/>
  <c r="A939" i="1" l="1"/>
  <c r="B938" i="1"/>
  <c r="C938" i="1" s="1"/>
  <c r="D938" i="1" s="1"/>
  <c r="E937" i="1" s="1"/>
  <c r="E936" i="1"/>
  <c r="A940" i="1" l="1"/>
  <c r="B939" i="1"/>
  <c r="C939" i="1" s="1"/>
  <c r="D939" i="1" s="1"/>
  <c r="E938" i="1" s="1"/>
  <c r="A941" i="1" l="1"/>
  <c r="B940" i="1"/>
  <c r="C940" i="1" s="1"/>
  <c r="D940" i="1" s="1"/>
  <c r="E939" i="1" s="1"/>
  <c r="A942" i="1" l="1"/>
  <c r="B941" i="1"/>
  <c r="C941" i="1" s="1"/>
  <c r="D941" i="1" s="1"/>
  <c r="E940" i="1" s="1"/>
  <c r="A943" i="1" l="1"/>
  <c r="B942" i="1"/>
  <c r="C942" i="1" s="1"/>
  <c r="D942" i="1" s="1"/>
  <c r="E941" i="1" l="1"/>
  <c r="A944" i="1"/>
  <c r="B943" i="1"/>
  <c r="C943" i="1" s="1"/>
  <c r="D943" i="1" s="1"/>
  <c r="M924" i="1"/>
  <c r="A945" i="1" l="1"/>
  <c r="B944" i="1"/>
  <c r="C944" i="1" s="1"/>
  <c r="D944" i="1" s="1"/>
  <c r="E942" i="1"/>
  <c r="A946" i="1" l="1"/>
  <c r="B945" i="1"/>
  <c r="C945" i="1" s="1"/>
  <c r="D945" i="1" s="1"/>
  <c r="E944" i="1" s="1"/>
  <c r="E943" i="1"/>
  <c r="A947" i="1" l="1"/>
  <c r="B946" i="1"/>
  <c r="C946" i="1" s="1"/>
  <c r="D946" i="1" s="1"/>
  <c r="A948" i="1" l="1"/>
  <c r="B947" i="1"/>
  <c r="C947" i="1" s="1"/>
  <c r="D947" i="1" s="1"/>
  <c r="E946" i="1" s="1"/>
  <c r="E945" i="1"/>
  <c r="A949" i="1" l="1"/>
  <c r="B948" i="1"/>
  <c r="C948" i="1" s="1"/>
  <c r="D948" i="1" s="1"/>
  <c r="E947" i="1" l="1"/>
  <c r="A950" i="1"/>
  <c r="B949" i="1"/>
  <c r="C949" i="1" s="1"/>
  <c r="D949" i="1" s="1"/>
  <c r="A951" i="1" l="1"/>
  <c r="B950" i="1"/>
  <c r="C950" i="1" s="1"/>
  <c r="D950" i="1" s="1"/>
  <c r="E949" i="1" s="1"/>
  <c r="E948" i="1"/>
  <c r="A952" i="1" l="1"/>
  <c r="B951" i="1"/>
  <c r="C951" i="1" s="1"/>
  <c r="D951" i="1" s="1"/>
  <c r="E950" i="1" s="1"/>
  <c r="A953" i="1" l="1"/>
  <c r="B952" i="1"/>
  <c r="C952" i="1" s="1"/>
  <c r="D952" i="1" s="1"/>
  <c r="E951" i="1" l="1"/>
  <c r="A954" i="1"/>
  <c r="B953" i="1"/>
  <c r="C953" i="1" s="1"/>
  <c r="D953" i="1" s="1"/>
  <c r="A955" i="1" l="1"/>
  <c r="B954" i="1"/>
  <c r="C954" i="1" s="1"/>
  <c r="D954" i="1" s="1"/>
  <c r="E952" i="1"/>
  <c r="E953" i="1" l="1"/>
  <c r="A956" i="1"/>
  <c r="B955" i="1"/>
  <c r="C955" i="1" s="1"/>
  <c r="D955" i="1" s="1"/>
  <c r="E954" i="1" s="1"/>
  <c r="A957" i="1" l="1"/>
  <c r="B956" i="1"/>
  <c r="C956" i="1" s="1"/>
  <c r="D956" i="1" s="1"/>
  <c r="A958" i="1" l="1"/>
  <c r="B957" i="1"/>
  <c r="C957" i="1" s="1"/>
  <c r="D957" i="1" s="1"/>
  <c r="E956" i="1" s="1"/>
  <c r="E955" i="1"/>
  <c r="A959" i="1" l="1"/>
  <c r="B958" i="1"/>
  <c r="C958" i="1" s="1"/>
  <c r="D958" i="1" s="1"/>
  <c r="A960" i="1" l="1"/>
  <c r="B959" i="1"/>
  <c r="C959" i="1" s="1"/>
  <c r="D959" i="1" s="1"/>
  <c r="E957" i="1"/>
  <c r="A961" i="1" l="1"/>
  <c r="B960" i="1"/>
  <c r="C960" i="1" s="1"/>
  <c r="D960" i="1" s="1"/>
  <c r="E959" i="1" s="1"/>
  <c r="E958" i="1"/>
  <c r="A962" i="1" l="1"/>
  <c r="B961" i="1"/>
  <c r="C961" i="1" s="1"/>
  <c r="D961" i="1" s="1"/>
  <c r="E960" i="1" l="1"/>
  <c r="A963" i="1"/>
  <c r="B962" i="1"/>
  <c r="C962" i="1" s="1"/>
  <c r="D962" i="1" s="1"/>
  <c r="A964" i="1" l="1"/>
  <c r="B963" i="1"/>
  <c r="C963" i="1" s="1"/>
  <c r="D963" i="1" s="1"/>
  <c r="E962" i="1" s="1"/>
  <c r="M944" i="1"/>
  <c r="E961" i="1"/>
  <c r="A965" i="1" l="1"/>
  <c r="B964" i="1"/>
  <c r="C964" i="1" s="1"/>
  <c r="D964" i="1" s="1"/>
  <c r="E963" i="1" s="1"/>
  <c r="A966" i="1" l="1"/>
  <c r="B965" i="1"/>
  <c r="C965" i="1" s="1"/>
  <c r="D965" i="1" s="1"/>
  <c r="E964" i="1" s="1"/>
  <c r="A967" i="1" l="1"/>
  <c r="B966" i="1"/>
  <c r="C966" i="1" s="1"/>
  <c r="D966" i="1" s="1"/>
  <c r="A968" i="1" l="1"/>
  <c r="B967" i="1"/>
  <c r="C967" i="1" s="1"/>
  <c r="D967" i="1" s="1"/>
  <c r="E966" i="1" s="1"/>
  <c r="E965" i="1"/>
  <c r="A969" i="1" l="1"/>
  <c r="B968" i="1"/>
  <c r="C968" i="1" s="1"/>
  <c r="D968" i="1" s="1"/>
  <c r="A970" i="1" l="1"/>
  <c r="B969" i="1"/>
  <c r="C969" i="1" s="1"/>
  <c r="D969" i="1" s="1"/>
  <c r="E967" i="1"/>
  <c r="A971" i="1" l="1"/>
  <c r="B970" i="1"/>
  <c r="C970" i="1" s="1"/>
  <c r="D970" i="1" s="1"/>
  <c r="E969" i="1" s="1"/>
  <c r="E968" i="1"/>
  <c r="A972" i="1" l="1"/>
  <c r="B971" i="1"/>
  <c r="C971" i="1" s="1"/>
  <c r="D971" i="1" s="1"/>
  <c r="E970" i="1" s="1"/>
  <c r="A973" i="1" l="1"/>
  <c r="B972" i="1"/>
  <c r="C972" i="1" s="1"/>
  <c r="D972" i="1" s="1"/>
  <c r="E971" i="1" s="1"/>
  <c r="A974" i="1" l="1"/>
  <c r="B973" i="1"/>
  <c r="C973" i="1" s="1"/>
  <c r="D973" i="1" s="1"/>
  <c r="E972" i="1" s="1"/>
  <c r="A975" i="1" l="1"/>
  <c r="B974" i="1"/>
  <c r="C974" i="1" s="1"/>
  <c r="D974" i="1" s="1"/>
  <c r="A976" i="1" l="1"/>
  <c r="B975" i="1"/>
  <c r="C975" i="1" s="1"/>
  <c r="D975" i="1" s="1"/>
  <c r="E973" i="1"/>
  <c r="A977" i="1" l="1"/>
  <c r="B976" i="1"/>
  <c r="C976" i="1" s="1"/>
  <c r="D976" i="1" s="1"/>
  <c r="E975" i="1" s="1"/>
  <c r="E974" i="1"/>
  <c r="A978" i="1" l="1"/>
  <c r="B977" i="1"/>
  <c r="C977" i="1" s="1"/>
  <c r="D977" i="1" s="1"/>
  <c r="A979" i="1" l="1"/>
  <c r="B978" i="1"/>
  <c r="C978" i="1" s="1"/>
  <c r="D978" i="1" s="1"/>
  <c r="E976" i="1"/>
  <c r="A980" i="1" l="1"/>
  <c r="B979" i="1"/>
  <c r="C979" i="1" s="1"/>
  <c r="D979" i="1" s="1"/>
  <c r="E978" i="1" s="1"/>
  <c r="E977" i="1"/>
  <c r="A981" i="1" l="1"/>
  <c r="B980" i="1"/>
  <c r="C980" i="1" s="1"/>
  <c r="D980" i="1" s="1"/>
  <c r="A982" i="1" l="1"/>
  <c r="B981" i="1"/>
  <c r="C981" i="1" s="1"/>
  <c r="D981" i="1" s="1"/>
  <c r="E979" i="1"/>
  <c r="A983" i="1" l="1"/>
  <c r="B982" i="1"/>
  <c r="C982" i="1" s="1"/>
  <c r="D982" i="1" s="1"/>
  <c r="E981" i="1" s="1"/>
  <c r="E980" i="1"/>
  <c r="A984" i="1" l="1"/>
  <c r="B983" i="1"/>
  <c r="C983" i="1" s="1"/>
  <c r="D983" i="1" s="1"/>
  <c r="M964" i="1"/>
  <c r="A985" i="1" l="1"/>
  <c r="B984" i="1"/>
  <c r="C984" i="1" s="1"/>
  <c r="D984" i="1" s="1"/>
  <c r="E982" i="1"/>
  <c r="A986" i="1" l="1"/>
  <c r="B985" i="1"/>
  <c r="C985" i="1" s="1"/>
  <c r="D985" i="1" s="1"/>
  <c r="E984" i="1" s="1"/>
  <c r="E983" i="1"/>
  <c r="A987" i="1" l="1"/>
  <c r="B986" i="1"/>
  <c r="C986" i="1" s="1"/>
  <c r="D986" i="1" s="1"/>
  <c r="E985" i="1" s="1"/>
  <c r="A988" i="1" l="1"/>
  <c r="B987" i="1"/>
  <c r="C987" i="1" s="1"/>
  <c r="D987" i="1" s="1"/>
  <c r="A989" i="1" l="1"/>
  <c r="B988" i="1"/>
  <c r="C988" i="1" s="1"/>
  <c r="D988" i="1" s="1"/>
  <c r="E986" i="1"/>
  <c r="A990" i="1" l="1"/>
  <c r="B989" i="1"/>
  <c r="C989" i="1" s="1"/>
  <c r="D989" i="1" s="1"/>
  <c r="E987" i="1"/>
  <c r="A991" i="1" l="1"/>
  <c r="B990" i="1"/>
  <c r="C990" i="1" s="1"/>
  <c r="D990" i="1" s="1"/>
  <c r="E988" i="1"/>
  <c r="E989" i="1" l="1"/>
  <c r="A992" i="1"/>
  <c r="B991" i="1"/>
  <c r="C991" i="1" s="1"/>
  <c r="D991" i="1" s="1"/>
  <c r="A993" i="1" l="1"/>
  <c r="B992" i="1"/>
  <c r="C992" i="1" s="1"/>
  <c r="D992" i="1" s="1"/>
  <c r="E990" i="1"/>
  <c r="A994" i="1" l="1"/>
  <c r="B993" i="1"/>
  <c r="C993" i="1" s="1"/>
  <c r="D993" i="1" s="1"/>
  <c r="E992" i="1" s="1"/>
  <c r="E991" i="1"/>
  <c r="A995" i="1" l="1"/>
  <c r="B994" i="1"/>
  <c r="C994" i="1" s="1"/>
  <c r="D994" i="1" s="1"/>
  <c r="E993" i="1" s="1"/>
  <c r="A996" i="1" l="1"/>
  <c r="B995" i="1"/>
  <c r="C995" i="1" s="1"/>
  <c r="D995" i="1" s="1"/>
  <c r="A997" i="1" l="1"/>
  <c r="B996" i="1"/>
  <c r="C996" i="1" s="1"/>
  <c r="D996" i="1" s="1"/>
  <c r="E994" i="1"/>
  <c r="A998" i="1" l="1"/>
  <c r="B997" i="1"/>
  <c r="C997" i="1" s="1"/>
  <c r="D997" i="1" s="1"/>
  <c r="E995" i="1"/>
  <c r="A999" i="1" l="1"/>
  <c r="B998" i="1"/>
  <c r="C998" i="1" s="1"/>
  <c r="D998" i="1" s="1"/>
  <c r="E996" i="1"/>
  <c r="A1000" i="1" l="1"/>
  <c r="B999" i="1"/>
  <c r="C999" i="1" s="1"/>
  <c r="D999" i="1" s="1"/>
  <c r="E998" i="1" s="1"/>
  <c r="E997" i="1"/>
  <c r="A1001" i="1" l="1"/>
  <c r="B1000" i="1"/>
  <c r="C1000" i="1" s="1"/>
  <c r="D1000" i="1" s="1"/>
  <c r="E999" i="1" s="1"/>
  <c r="A1002" i="1" l="1"/>
  <c r="B1001" i="1"/>
  <c r="C1001" i="1" s="1"/>
  <c r="D1001" i="1" s="1"/>
  <c r="A1003" i="1" l="1"/>
  <c r="B1002" i="1"/>
  <c r="C1002" i="1" s="1"/>
  <c r="D1002" i="1" s="1"/>
  <c r="E1000" i="1"/>
  <c r="A1004" i="1" l="1"/>
  <c r="B1003" i="1"/>
  <c r="C1003" i="1" s="1"/>
  <c r="D1003" i="1" s="1"/>
  <c r="M984" i="1"/>
  <c r="E1001" i="1"/>
  <c r="A1005" i="1" l="1"/>
  <c r="B1004" i="1"/>
  <c r="C1004" i="1" s="1"/>
  <c r="D1004" i="1" s="1"/>
  <c r="E1003" i="1" s="1"/>
  <c r="E1002" i="1"/>
  <c r="A1006" i="1" l="1"/>
  <c r="B1005" i="1"/>
  <c r="C1005" i="1" s="1"/>
  <c r="D1005" i="1" s="1"/>
  <c r="A1007" i="1" l="1"/>
  <c r="B1006" i="1"/>
  <c r="C1006" i="1" s="1"/>
  <c r="D1006" i="1" s="1"/>
  <c r="E1004" i="1"/>
  <c r="A1008" i="1" l="1"/>
  <c r="B1007" i="1"/>
  <c r="C1007" i="1" s="1"/>
  <c r="D1007" i="1" s="1"/>
  <c r="E1005" i="1"/>
  <c r="A1009" i="1" l="1"/>
  <c r="B1008" i="1"/>
  <c r="C1008" i="1" s="1"/>
  <c r="D1008" i="1" s="1"/>
  <c r="E1006" i="1"/>
  <c r="A1010" i="1" l="1"/>
  <c r="B1009" i="1"/>
  <c r="C1009" i="1" s="1"/>
  <c r="D1009" i="1" s="1"/>
  <c r="E1007" i="1"/>
  <c r="A1011" i="1" l="1"/>
  <c r="B1010" i="1"/>
  <c r="C1010" i="1" s="1"/>
  <c r="D1010" i="1" s="1"/>
  <c r="E1009" i="1" s="1"/>
  <c r="E1008" i="1"/>
  <c r="A1012" i="1" l="1"/>
  <c r="B1011" i="1"/>
  <c r="C1011" i="1" s="1"/>
  <c r="D1011" i="1" s="1"/>
  <c r="E1010" i="1" l="1"/>
  <c r="A1013" i="1"/>
  <c r="B1012" i="1"/>
  <c r="C1012" i="1" s="1"/>
  <c r="D1012" i="1" s="1"/>
  <c r="A1014" i="1" l="1"/>
  <c r="B1013" i="1"/>
  <c r="C1013" i="1" s="1"/>
  <c r="D1013" i="1" s="1"/>
  <c r="E1012" i="1" s="1"/>
  <c r="E1011" i="1"/>
  <c r="A1015" i="1" l="1"/>
  <c r="B1014" i="1"/>
  <c r="C1014" i="1" s="1"/>
  <c r="D1014" i="1" s="1"/>
  <c r="E1013" i="1" s="1"/>
  <c r="A1016" i="1" l="1"/>
  <c r="B1015" i="1"/>
  <c r="C1015" i="1" s="1"/>
  <c r="D1015" i="1" s="1"/>
  <c r="E1014" i="1" s="1"/>
  <c r="A1017" i="1" l="1"/>
  <c r="B1016" i="1"/>
  <c r="C1016" i="1" s="1"/>
  <c r="D1016" i="1" s="1"/>
  <c r="A1018" i="1" l="1"/>
  <c r="B1017" i="1"/>
  <c r="C1017" i="1" s="1"/>
  <c r="D1017" i="1" s="1"/>
  <c r="E1016" i="1" s="1"/>
  <c r="E1015" i="1"/>
  <c r="A1019" i="1" l="1"/>
  <c r="B1018" i="1"/>
  <c r="C1018" i="1" s="1"/>
  <c r="D1018" i="1" s="1"/>
  <c r="A1020" i="1" l="1"/>
  <c r="B1019" i="1"/>
  <c r="C1019" i="1" s="1"/>
  <c r="D1019" i="1" s="1"/>
  <c r="E1017" i="1"/>
  <c r="A1021" i="1" l="1"/>
  <c r="B1020" i="1"/>
  <c r="C1020" i="1" s="1"/>
  <c r="D1020" i="1" s="1"/>
  <c r="E1019" i="1" s="1"/>
  <c r="E1018" i="1"/>
  <c r="A1022" i="1" l="1"/>
  <c r="B1021" i="1"/>
  <c r="C1021" i="1" s="1"/>
  <c r="D1021" i="1" s="1"/>
  <c r="E1020" i="1" s="1"/>
  <c r="A1023" i="1" l="1"/>
  <c r="B1022" i="1"/>
  <c r="C1022" i="1" s="1"/>
  <c r="D1022" i="1" s="1"/>
  <c r="E1021" i="1" s="1"/>
  <c r="A1024" i="1" l="1"/>
  <c r="B1023" i="1"/>
  <c r="C1023" i="1" s="1"/>
  <c r="D1023" i="1" s="1"/>
  <c r="E1022" i="1" s="1"/>
  <c r="M1004" i="1"/>
  <c r="A1025" i="1" l="1"/>
  <c r="B1024" i="1"/>
  <c r="C1024" i="1" s="1"/>
  <c r="D1024" i="1" s="1"/>
  <c r="E1023" i="1" l="1"/>
  <c r="A1026" i="1"/>
  <c r="B1025" i="1"/>
  <c r="C1025" i="1" s="1"/>
  <c r="D1025" i="1" s="1"/>
  <c r="A1027" i="1" l="1"/>
  <c r="B1026" i="1"/>
  <c r="C1026" i="1" s="1"/>
  <c r="D1026" i="1" s="1"/>
  <c r="E1024" i="1"/>
  <c r="E1025" i="1" l="1"/>
  <c r="A1028" i="1"/>
  <c r="B1027" i="1"/>
  <c r="C1027" i="1" s="1"/>
  <c r="D1027" i="1" s="1"/>
  <c r="E1026" i="1" s="1"/>
  <c r="A1029" i="1" l="1"/>
  <c r="B1028" i="1"/>
  <c r="C1028" i="1" s="1"/>
  <c r="D1028" i="1" s="1"/>
  <c r="E1027" i="1" s="1"/>
  <c r="A1030" i="1" l="1"/>
  <c r="B1029" i="1"/>
  <c r="C1029" i="1" s="1"/>
  <c r="D1029" i="1" s="1"/>
  <c r="A1031" i="1" l="1"/>
  <c r="B1030" i="1"/>
  <c r="C1030" i="1" s="1"/>
  <c r="D1030" i="1" s="1"/>
  <c r="E1028" i="1"/>
  <c r="A1032" i="1" l="1"/>
  <c r="B1031" i="1"/>
  <c r="C1031" i="1" s="1"/>
  <c r="D1031" i="1" s="1"/>
  <c r="E1029" i="1"/>
  <c r="A1033" i="1" l="1"/>
  <c r="B1032" i="1"/>
  <c r="C1032" i="1" s="1"/>
  <c r="D1032" i="1" s="1"/>
  <c r="E1031" i="1" s="1"/>
  <c r="E1030" i="1"/>
  <c r="A1034" i="1" l="1"/>
  <c r="B1033" i="1"/>
  <c r="C1033" i="1" s="1"/>
  <c r="D1033" i="1" s="1"/>
  <c r="E1032" i="1" s="1"/>
  <c r="A1035" i="1" l="1"/>
  <c r="B1034" i="1"/>
  <c r="C1034" i="1" s="1"/>
  <c r="D1034" i="1" s="1"/>
  <c r="E1033" i="1" s="1"/>
  <c r="A1036" i="1" l="1"/>
  <c r="B1035" i="1"/>
  <c r="C1035" i="1" s="1"/>
  <c r="D1035" i="1" s="1"/>
  <c r="E1034" i="1" s="1"/>
  <c r="A1037" i="1" l="1"/>
  <c r="B1036" i="1"/>
  <c r="C1036" i="1" s="1"/>
  <c r="D1036" i="1" s="1"/>
  <c r="A1038" i="1" l="1"/>
  <c r="B1037" i="1"/>
  <c r="C1037" i="1" s="1"/>
  <c r="D1037" i="1" s="1"/>
  <c r="E1036" i="1" s="1"/>
  <c r="E1035" i="1"/>
  <c r="A1039" i="1" l="1"/>
  <c r="B1038" i="1"/>
  <c r="C1038" i="1" s="1"/>
  <c r="D1038" i="1" s="1"/>
  <c r="E1037" i="1" l="1"/>
  <c r="A1040" i="1"/>
  <c r="B1039" i="1"/>
  <c r="C1039" i="1" s="1"/>
  <c r="D1039" i="1" s="1"/>
  <c r="A1041" i="1" l="1"/>
  <c r="B1040" i="1"/>
  <c r="C1040" i="1" s="1"/>
  <c r="D1040" i="1" s="1"/>
  <c r="E1038" i="1"/>
  <c r="A1042" i="1" l="1"/>
  <c r="B1041" i="1"/>
  <c r="C1041" i="1" s="1"/>
  <c r="D1041" i="1" s="1"/>
  <c r="E1039" i="1"/>
  <c r="A1043" i="1" l="1"/>
  <c r="B1042" i="1"/>
  <c r="C1042" i="1" s="1"/>
  <c r="D1042" i="1" s="1"/>
  <c r="E1040" i="1"/>
  <c r="E1041" i="1" l="1"/>
  <c r="A1044" i="1"/>
  <c r="B1043" i="1"/>
  <c r="C1043" i="1" s="1"/>
  <c r="D1043" i="1" s="1"/>
  <c r="E1042" i="1" s="1"/>
  <c r="M1024" i="1"/>
  <c r="A1045" i="1" l="1"/>
  <c r="B1044" i="1"/>
  <c r="C1044" i="1" s="1"/>
  <c r="D1044" i="1" s="1"/>
  <c r="E1043" i="1" s="1"/>
  <c r="A1046" i="1" l="1"/>
  <c r="B1045" i="1"/>
  <c r="C1045" i="1" s="1"/>
  <c r="D1045" i="1" s="1"/>
  <c r="E1044" i="1" s="1"/>
  <c r="A1047" i="1" l="1"/>
  <c r="B1046" i="1"/>
  <c r="C1046" i="1" s="1"/>
  <c r="D1046" i="1" s="1"/>
  <c r="E1045" i="1" s="1"/>
  <c r="A1048" i="1" l="1"/>
  <c r="B1047" i="1"/>
  <c r="C1047" i="1" s="1"/>
  <c r="D1047" i="1" s="1"/>
  <c r="A1049" i="1" l="1"/>
  <c r="B1048" i="1"/>
  <c r="C1048" i="1" s="1"/>
  <c r="D1048" i="1" s="1"/>
  <c r="E1046" i="1"/>
  <c r="A1050" i="1" l="1"/>
  <c r="B1049" i="1"/>
  <c r="C1049" i="1" s="1"/>
  <c r="D1049" i="1" s="1"/>
  <c r="E1047" i="1"/>
  <c r="A1051" i="1" l="1"/>
  <c r="B1050" i="1"/>
  <c r="C1050" i="1" s="1"/>
  <c r="D1050" i="1" s="1"/>
  <c r="E1048" i="1"/>
  <c r="A1052" i="1" l="1"/>
  <c r="B1051" i="1"/>
  <c r="C1051" i="1" s="1"/>
  <c r="D1051" i="1" s="1"/>
  <c r="E1049" i="1"/>
  <c r="A1053" i="1" l="1"/>
  <c r="B1052" i="1"/>
  <c r="C1052" i="1" s="1"/>
  <c r="D1052" i="1" s="1"/>
  <c r="E1051" i="1" s="1"/>
  <c r="E1050" i="1"/>
  <c r="A1054" i="1" l="1"/>
  <c r="B1053" i="1"/>
  <c r="C1053" i="1" s="1"/>
  <c r="D1053" i="1" s="1"/>
  <c r="E1052" i="1" s="1"/>
  <c r="A1055" i="1" l="1"/>
  <c r="B1054" i="1"/>
  <c r="C1054" i="1" s="1"/>
  <c r="D1054" i="1" s="1"/>
  <c r="A1056" i="1" l="1"/>
  <c r="B1055" i="1"/>
  <c r="C1055" i="1" s="1"/>
  <c r="D1055" i="1" s="1"/>
  <c r="E1054" i="1" s="1"/>
  <c r="E1053" i="1"/>
  <c r="A1057" i="1" l="1"/>
  <c r="B1056" i="1"/>
  <c r="C1056" i="1" s="1"/>
  <c r="D1056" i="1" s="1"/>
  <c r="E1055" i="1" s="1"/>
  <c r="A1058" i="1" l="1"/>
  <c r="B1057" i="1"/>
  <c r="C1057" i="1" s="1"/>
  <c r="D1057" i="1" s="1"/>
  <c r="E1056" i="1" s="1"/>
  <c r="A1059" i="1" l="1"/>
  <c r="B1058" i="1"/>
  <c r="C1058" i="1" s="1"/>
  <c r="D1058" i="1" s="1"/>
  <c r="A1060" i="1" l="1"/>
  <c r="B1059" i="1"/>
  <c r="C1059" i="1" s="1"/>
  <c r="D1059" i="1" s="1"/>
  <c r="E1057" i="1"/>
  <c r="A1061" i="1" l="1"/>
  <c r="B1060" i="1"/>
  <c r="C1060" i="1" s="1"/>
  <c r="D1060" i="1" s="1"/>
  <c r="E1058" i="1"/>
  <c r="A1062" i="1" l="1"/>
  <c r="B1061" i="1"/>
  <c r="C1061" i="1" s="1"/>
  <c r="D1061" i="1" s="1"/>
  <c r="E1060" i="1" s="1"/>
  <c r="E1059" i="1"/>
  <c r="A1063" i="1" l="1"/>
  <c r="B1062" i="1"/>
  <c r="C1062" i="1" s="1"/>
  <c r="D1062" i="1" s="1"/>
  <c r="E1061" i="1" s="1"/>
  <c r="A1064" i="1" l="1"/>
  <c r="B1063" i="1"/>
  <c r="C1063" i="1" s="1"/>
  <c r="D1063" i="1" s="1"/>
  <c r="E1062" i="1" s="1"/>
  <c r="M1044" i="1"/>
  <c r="A1065" i="1" l="1"/>
  <c r="B1064" i="1"/>
  <c r="C1064" i="1" s="1"/>
  <c r="D1064" i="1" s="1"/>
  <c r="E1063" i="1" l="1"/>
  <c r="A1066" i="1"/>
  <c r="B1065" i="1"/>
  <c r="C1065" i="1" s="1"/>
  <c r="D1065" i="1" s="1"/>
  <c r="A1067" i="1" l="1"/>
  <c r="B1066" i="1"/>
  <c r="C1066" i="1" s="1"/>
  <c r="D1066" i="1" s="1"/>
  <c r="E1064" i="1"/>
  <c r="A1068" i="1" l="1"/>
  <c r="B1067" i="1"/>
  <c r="C1067" i="1" s="1"/>
  <c r="D1067" i="1" s="1"/>
  <c r="E1065" i="1"/>
  <c r="E1066" i="1" l="1"/>
  <c r="A1069" i="1"/>
  <c r="B1068" i="1"/>
  <c r="C1068" i="1" s="1"/>
  <c r="D1068" i="1" s="1"/>
  <c r="E1067" i="1" l="1"/>
  <c r="A1070" i="1"/>
  <c r="B1069" i="1"/>
  <c r="C1069" i="1" s="1"/>
  <c r="D1069" i="1" s="1"/>
  <c r="E1068" i="1" l="1"/>
  <c r="A1071" i="1"/>
  <c r="B1070" i="1"/>
  <c r="C1070" i="1" s="1"/>
  <c r="D1070" i="1" s="1"/>
  <c r="E1069" i="1" s="1"/>
  <c r="A1072" i="1" l="1"/>
  <c r="B1071" i="1"/>
  <c r="C1071" i="1" s="1"/>
  <c r="D1071" i="1" s="1"/>
  <c r="A1073" i="1" l="1"/>
  <c r="B1072" i="1"/>
  <c r="C1072" i="1" s="1"/>
  <c r="D1072" i="1" s="1"/>
  <c r="E1070" i="1"/>
  <c r="A1074" i="1" l="1"/>
  <c r="B1073" i="1"/>
  <c r="C1073" i="1" s="1"/>
  <c r="D1073" i="1" s="1"/>
  <c r="E1071" i="1"/>
  <c r="A1075" i="1" l="1"/>
  <c r="B1074" i="1"/>
  <c r="C1074" i="1" s="1"/>
  <c r="D1074" i="1" s="1"/>
  <c r="E1073" i="1" s="1"/>
  <c r="E1072" i="1"/>
  <c r="A1076" i="1" l="1"/>
  <c r="B1075" i="1"/>
  <c r="C1075" i="1" s="1"/>
  <c r="D1075" i="1" s="1"/>
  <c r="E1074" i="1" s="1"/>
  <c r="A1077" i="1" l="1"/>
  <c r="B1076" i="1"/>
  <c r="C1076" i="1" s="1"/>
  <c r="D1076" i="1" s="1"/>
  <c r="A1078" i="1" l="1"/>
  <c r="B1077" i="1"/>
  <c r="C1077" i="1" s="1"/>
  <c r="D1077" i="1" s="1"/>
  <c r="E1075" i="1"/>
  <c r="A1079" i="1" l="1"/>
  <c r="B1078" i="1"/>
  <c r="C1078" i="1" s="1"/>
  <c r="D1078" i="1" s="1"/>
  <c r="E1076" i="1"/>
  <c r="A1080" i="1" l="1"/>
  <c r="B1079" i="1"/>
  <c r="C1079" i="1" s="1"/>
  <c r="D1079" i="1" s="1"/>
  <c r="E1077" i="1"/>
  <c r="A1081" i="1" l="1"/>
  <c r="B1080" i="1"/>
  <c r="C1080" i="1" s="1"/>
  <c r="D1080" i="1" s="1"/>
  <c r="E1078" i="1"/>
  <c r="A1082" i="1" l="1"/>
  <c r="B1081" i="1"/>
  <c r="C1081" i="1" s="1"/>
  <c r="D1081" i="1" s="1"/>
  <c r="E1080" i="1" s="1"/>
  <c r="E1079" i="1"/>
  <c r="A1083" i="1" l="1"/>
  <c r="B1082" i="1"/>
  <c r="C1082" i="1" s="1"/>
  <c r="D1082" i="1" s="1"/>
  <c r="E1081" i="1" s="1"/>
  <c r="A1084" i="1" l="1"/>
  <c r="B1083" i="1"/>
  <c r="C1083" i="1" s="1"/>
  <c r="D1083" i="1" s="1"/>
  <c r="M1064" i="1"/>
  <c r="A1085" i="1" l="1"/>
  <c r="B1084" i="1"/>
  <c r="C1084" i="1" s="1"/>
  <c r="D1084" i="1" s="1"/>
  <c r="E1082" i="1"/>
  <c r="A1086" i="1" l="1"/>
  <c r="B1085" i="1"/>
  <c r="C1085" i="1" s="1"/>
  <c r="D1085" i="1" s="1"/>
  <c r="E1084" i="1" s="1"/>
  <c r="E1083" i="1"/>
  <c r="A1087" i="1" l="1"/>
  <c r="B1086" i="1"/>
  <c r="C1086" i="1" s="1"/>
  <c r="D1086" i="1" s="1"/>
  <c r="A1088" i="1" l="1"/>
  <c r="B1087" i="1"/>
  <c r="C1087" i="1" s="1"/>
  <c r="D1087" i="1" s="1"/>
  <c r="E1085" i="1"/>
  <c r="A1089" i="1" l="1"/>
  <c r="B1088" i="1"/>
  <c r="C1088" i="1" s="1"/>
  <c r="D1088" i="1" s="1"/>
  <c r="E1086" i="1"/>
  <c r="A1090" i="1" l="1"/>
  <c r="B1089" i="1"/>
  <c r="C1089" i="1" s="1"/>
  <c r="D1089" i="1" s="1"/>
  <c r="E1088" i="1" s="1"/>
  <c r="E1087" i="1"/>
  <c r="A1091" i="1" l="1"/>
  <c r="B1090" i="1"/>
  <c r="C1090" i="1" s="1"/>
  <c r="D1090" i="1" s="1"/>
  <c r="E1089" i="1" s="1"/>
  <c r="A1092" i="1" l="1"/>
  <c r="B1091" i="1"/>
  <c r="C1091" i="1" s="1"/>
  <c r="D1091" i="1" s="1"/>
  <c r="A1093" i="1" l="1"/>
  <c r="B1092" i="1"/>
  <c r="C1092" i="1" s="1"/>
  <c r="D1092" i="1" s="1"/>
  <c r="E1090" i="1"/>
  <c r="A1094" i="1" l="1"/>
  <c r="B1093" i="1"/>
  <c r="C1093" i="1" s="1"/>
  <c r="D1093" i="1" s="1"/>
  <c r="E1091" i="1"/>
  <c r="A1095" i="1" l="1"/>
  <c r="B1094" i="1"/>
  <c r="C1094" i="1" s="1"/>
  <c r="D1094" i="1" s="1"/>
  <c r="E1092" i="1"/>
  <c r="A1096" i="1" l="1"/>
  <c r="B1095" i="1"/>
  <c r="C1095" i="1" s="1"/>
  <c r="D1095" i="1" s="1"/>
  <c r="E1094" i="1" s="1"/>
  <c r="E1093" i="1"/>
  <c r="A1097" i="1" l="1"/>
  <c r="B1096" i="1"/>
  <c r="C1096" i="1" s="1"/>
  <c r="D1096" i="1" s="1"/>
  <c r="E1095" i="1" s="1"/>
  <c r="A1098" i="1" l="1"/>
  <c r="B1097" i="1"/>
  <c r="C1097" i="1" s="1"/>
  <c r="D1097" i="1" s="1"/>
  <c r="E1096" i="1" s="1"/>
  <c r="A1099" i="1" l="1"/>
  <c r="B1098" i="1"/>
  <c r="C1098" i="1" s="1"/>
  <c r="D1098" i="1" s="1"/>
  <c r="E1097" i="1" s="1"/>
  <c r="A1100" i="1" l="1"/>
  <c r="B1099" i="1"/>
  <c r="C1099" i="1" s="1"/>
  <c r="D1099" i="1" s="1"/>
  <c r="E1098" i="1" l="1"/>
  <c r="A1101" i="1"/>
  <c r="B1100" i="1"/>
  <c r="C1100" i="1" s="1"/>
  <c r="D1100" i="1" s="1"/>
  <c r="A1102" i="1" l="1"/>
  <c r="B1101" i="1"/>
  <c r="C1101" i="1" s="1"/>
  <c r="D1101" i="1" s="1"/>
  <c r="E1100" i="1" s="1"/>
  <c r="E1099" i="1"/>
  <c r="A1103" i="1" l="1"/>
  <c r="B1102" i="1"/>
  <c r="C1102" i="1" s="1"/>
  <c r="D1102" i="1" s="1"/>
  <c r="A1104" i="1" l="1"/>
  <c r="B1103" i="1"/>
  <c r="C1103" i="1" s="1"/>
  <c r="D1103" i="1" s="1"/>
  <c r="M1084" i="1"/>
  <c r="E1101" i="1"/>
  <c r="A1105" i="1" l="1"/>
  <c r="B1104" i="1"/>
  <c r="C1104" i="1" s="1"/>
  <c r="D1104" i="1" s="1"/>
  <c r="E1102" i="1"/>
  <c r="A1106" i="1" l="1"/>
  <c r="B1105" i="1"/>
  <c r="C1105" i="1" s="1"/>
  <c r="D1105" i="1" s="1"/>
  <c r="E1103" i="1"/>
  <c r="A1107" i="1" l="1"/>
  <c r="B1106" i="1"/>
  <c r="C1106" i="1" s="1"/>
  <c r="D1106" i="1" s="1"/>
  <c r="E1104" i="1"/>
  <c r="E1105" i="1" l="1"/>
  <c r="A1108" i="1"/>
  <c r="B1107" i="1"/>
  <c r="C1107" i="1" s="1"/>
  <c r="D1107" i="1" s="1"/>
  <c r="A1109" i="1" l="1"/>
  <c r="B1108" i="1"/>
  <c r="C1108" i="1" s="1"/>
  <c r="D1108" i="1" s="1"/>
  <c r="E1107" i="1" s="1"/>
  <c r="E1106" i="1"/>
  <c r="A1110" i="1" l="1"/>
  <c r="B1109" i="1"/>
  <c r="C1109" i="1" s="1"/>
  <c r="D1109" i="1" s="1"/>
  <c r="A1111" i="1" l="1"/>
  <c r="B1110" i="1"/>
  <c r="C1110" i="1" s="1"/>
  <c r="D1110" i="1" s="1"/>
  <c r="E1108" i="1"/>
  <c r="A1112" i="1" l="1"/>
  <c r="B1111" i="1"/>
  <c r="C1111" i="1" s="1"/>
  <c r="D1111" i="1" s="1"/>
  <c r="E1109" i="1"/>
  <c r="A1113" i="1" l="1"/>
  <c r="B1112" i="1"/>
  <c r="C1112" i="1" s="1"/>
  <c r="D1112" i="1" s="1"/>
  <c r="E1110" i="1"/>
  <c r="A1114" i="1" l="1"/>
  <c r="B1113" i="1"/>
  <c r="C1113" i="1" s="1"/>
  <c r="D1113" i="1" s="1"/>
  <c r="E1111" i="1"/>
  <c r="A1115" i="1" l="1"/>
  <c r="B1114" i="1"/>
  <c r="C1114" i="1" s="1"/>
  <c r="D1114" i="1" s="1"/>
  <c r="E1113" i="1" s="1"/>
  <c r="E1112" i="1"/>
  <c r="A1116" i="1" l="1"/>
  <c r="B1115" i="1"/>
  <c r="C1115" i="1" s="1"/>
  <c r="D1115" i="1" s="1"/>
  <c r="A1117" i="1" l="1"/>
  <c r="B1116" i="1"/>
  <c r="C1116" i="1" s="1"/>
  <c r="D1116" i="1" s="1"/>
  <c r="E1115" i="1" s="1"/>
  <c r="E1114" i="1"/>
  <c r="A1118" i="1" l="1"/>
  <c r="B1117" i="1"/>
  <c r="C1117" i="1" s="1"/>
  <c r="D1117" i="1" s="1"/>
  <c r="E1116" i="1" l="1"/>
  <c r="A1119" i="1"/>
  <c r="B1118" i="1"/>
  <c r="C1118" i="1" s="1"/>
  <c r="D1118" i="1" s="1"/>
  <c r="A1120" i="1" l="1"/>
  <c r="B1119" i="1"/>
  <c r="C1119" i="1" s="1"/>
  <c r="D1119" i="1" s="1"/>
  <c r="E1118" i="1" s="1"/>
  <c r="E1117" i="1"/>
  <c r="A1121" i="1" l="1"/>
  <c r="B1120" i="1"/>
  <c r="C1120" i="1" s="1"/>
  <c r="D1120" i="1" s="1"/>
  <c r="E1119" i="1" s="1"/>
  <c r="A1122" i="1" l="1"/>
  <c r="B1121" i="1"/>
  <c r="C1121" i="1" s="1"/>
  <c r="D1121" i="1" s="1"/>
  <c r="A1123" i="1" l="1"/>
  <c r="B1122" i="1"/>
  <c r="C1122" i="1" s="1"/>
  <c r="D1122" i="1" s="1"/>
  <c r="E1120" i="1"/>
  <c r="A1124" i="1" l="1"/>
  <c r="B1123" i="1"/>
  <c r="C1123" i="1" s="1"/>
  <c r="D1123" i="1" s="1"/>
  <c r="M1104" i="1"/>
  <c r="E1121" i="1"/>
  <c r="A1125" i="1" l="1"/>
  <c r="B1124" i="1"/>
  <c r="C1124" i="1" s="1"/>
  <c r="D1124" i="1" s="1"/>
  <c r="E1122" i="1"/>
  <c r="A1126" i="1" l="1"/>
  <c r="B1125" i="1"/>
  <c r="C1125" i="1" s="1"/>
  <c r="D1125" i="1" s="1"/>
  <c r="E1124" i="1" s="1"/>
  <c r="E1123" i="1"/>
  <c r="A1127" i="1" l="1"/>
  <c r="B1126" i="1"/>
  <c r="C1126" i="1" s="1"/>
  <c r="D1126" i="1" s="1"/>
  <c r="E1125" i="1" s="1"/>
  <c r="A1128" i="1" l="1"/>
  <c r="B1127" i="1"/>
  <c r="C1127" i="1" s="1"/>
  <c r="D1127" i="1" s="1"/>
  <c r="A1129" i="1" l="1"/>
  <c r="B1128" i="1"/>
  <c r="C1128" i="1" s="1"/>
  <c r="D1128" i="1" s="1"/>
  <c r="E1126" i="1"/>
  <c r="A1130" i="1" l="1"/>
  <c r="B1129" i="1"/>
  <c r="C1129" i="1" s="1"/>
  <c r="D1129" i="1" s="1"/>
  <c r="E1127" i="1"/>
  <c r="A1131" i="1" l="1"/>
  <c r="B1130" i="1"/>
  <c r="C1130" i="1" s="1"/>
  <c r="D1130" i="1" s="1"/>
  <c r="E1129" i="1" s="1"/>
  <c r="E1128" i="1"/>
  <c r="A1132" i="1" l="1"/>
  <c r="B1131" i="1"/>
  <c r="C1131" i="1" s="1"/>
  <c r="D1131" i="1" s="1"/>
  <c r="A1133" i="1" l="1"/>
  <c r="B1132" i="1"/>
  <c r="C1132" i="1" s="1"/>
  <c r="D1132" i="1" s="1"/>
  <c r="E1130" i="1"/>
  <c r="A1134" i="1" l="1"/>
  <c r="B1133" i="1"/>
  <c r="C1133" i="1" s="1"/>
  <c r="D1133" i="1" s="1"/>
  <c r="E1132" i="1" s="1"/>
  <c r="E1131" i="1"/>
  <c r="A1135" i="1" l="1"/>
  <c r="B1134" i="1"/>
  <c r="C1134" i="1" s="1"/>
  <c r="D1134" i="1" s="1"/>
  <c r="E1133" i="1" s="1"/>
  <c r="A1136" i="1" l="1"/>
  <c r="B1135" i="1"/>
  <c r="C1135" i="1" s="1"/>
  <c r="D1135" i="1" s="1"/>
  <c r="E1134" i="1" s="1"/>
  <c r="A1137" i="1" l="1"/>
  <c r="B1136" i="1"/>
  <c r="C1136" i="1" s="1"/>
  <c r="D1136" i="1" s="1"/>
  <c r="E1135" i="1" s="1"/>
  <c r="A1138" i="1" l="1"/>
  <c r="B1137" i="1"/>
  <c r="C1137" i="1" s="1"/>
  <c r="D1137" i="1" s="1"/>
  <c r="E1136" i="1" s="1"/>
  <c r="A1139" i="1" l="1"/>
  <c r="B1138" i="1"/>
  <c r="C1138" i="1" s="1"/>
  <c r="D1138" i="1" s="1"/>
  <c r="A1140" i="1" l="1"/>
  <c r="B1139" i="1"/>
  <c r="C1139" i="1" s="1"/>
  <c r="D1139" i="1" s="1"/>
  <c r="E1137" i="1"/>
  <c r="A1141" i="1" l="1"/>
  <c r="B1140" i="1"/>
  <c r="C1140" i="1" s="1"/>
  <c r="D1140" i="1" s="1"/>
  <c r="E1139" i="1" s="1"/>
  <c r="E1138" i="1"/>
  <c r="A1142" i="1" l="1"/>
  <c r="B1141" i="1"/>
  <c r="C1141" i="1" s="1"/>
  <c r="D1141" i="1" s="1"/>
  <c r="A1143" i="1" l="1"/>
  <c r="B1142" i="1"/>
  <c r="C1142" i="1" s="1"/>
  <c r="D1142" i="1" s="1"/>
  <c r="E1140" i="1"/>
  <c r="A1144" i="1" l="1"/>
  <c r="B1143" i="1"/>
  <c r="C1143" i="1" s="1"/>
  <c r="D1143" i="1" s="1"/>
  <c r="M1124" i="1"/>
  <c r="E1141" i="1"/>
  <c r="A1145" i="1" l="1"/>
  <c r="B1144" i="1"/>
  <c r="C1144" i="1" s="1"/>
  <c r="D1144" i="1" s="1"/>
  <c r="E1142" i="1"/>
  <c r="A1146" i="1" l="1"/>
  <c r="B1145" i="1"/>
  <c r="C1145" i="1" s="1"/>
  <c r="D1145" i="1" s="1"/>
  <c r="E1143" i="1"/>
  <c r="A1147" i="1" l="1"/>
  <c r="B1146" i="1"/>
  <c r="C1146" i="1" s="1"/>
  <c r="D1146" i="1" s="1"/>
  <c r="E1144" i="1"/>
  <c r="A1148" i="1" l="1"/>
  <c r="B1147" i="1"/>
  <c r="C1147" i="1" s="1"/>
  <c r="D1147" i="1" s="1"/>
  <c r="E1146" i="1" s="1"/>
  <c r="E1145" i="1"/>
  <c r="A1149" i="1" l="1"/>
  <c r="B1148" i="1"/>
  <c r="C1148" i="1" s="1"/>
  <c r="D1148" i="1" s="1"/>
  <c r="E1147" i="1" s="1"/>
  <c r="A1150" i="1" l="1"/>
  <c r="B1149" i="1"/>
  <c r="C1149" i="1" s="1"/>
  <c r="D1149" i="1" s="1"/>
  <c r="E1148" i="1" s="1"/>
  <c r="A1151" i="1" l="1"/>
  <c r="B1150" i="1"/>
  <c r="C1150" i="1" s="1"/>
  <c r="D1150" i="1" s="1"/>
  <c r="E1149" i="1" s="1"/>
  <c r="A1152" i="1" l="1"/>
  <c r="B1151" i="1"/>
  <c r="C1151" i="1" s="1"/>
  <c r="D1151" i="1" s="1"/>
  <c r="A1153" i="1" l="1"/>
  <c r="B1152" i="1"/>
  <c r="C1152" i="1" s="1"/>
  <c r="D1152" i="1" s="1"/>
  <c r="E1150" i="1"/>
  <c r="A1154" i="1" l="1"/>
  <c r="B1153" i="1"/>
  <c r="C1153" i="1" s="1"/>
  <c r="D1153" i="1" s="1"/>
  <c r="E1151" i="1"/>
  <c r="A1155" i="1" l="1"/>
  <c r="B1154" i="1"/>
  <c r="C1154" i="1" s="1"/>
  <c r="D1154" i="1" s="1"/>
  <c r="E1152" i="1"/>
  <c r="A1156" i="1" l="1"/>
  <c r="B1155" i="1"/>
  <c r="C1155" i="1" s="1"/>
  <c r="D1155" i="1" s="1"/>
  <c r="E1153" i="1"/>
  <c r="A1157" i="1" l="1"/>
  <c r="B1156" i="1"/>
  <c r="C1156" i="1" s="1"/>
  <c r="D1156" i="1" s="1"/>
  <c r="E1154" i="1"/>
  <c r="E1155" i="1" l="1"/>
  <c r="A1158" i="1"/>
  <c r="B1157" i="1"/>
  <c r="C1157" i="1" s="1"/>
  <c r="D1157" i="1" s="1"/>
  <c r="E1156" i="1" l="1"/>
  <c r="A1159" i="1"/>
  <c r="B1158" i="1"/>
  <c r="C1158" i="1" s="1"/>
  <c r="D1158" i="1" s="1"/>
  <c r="E1157" i="1" l="1"/>
  <c r="A1160" i="1"/>
  <c r="B1159" i="1"/>
  <c r="C1159" i="1" s="1"/>
  <c r="D1159" i="1" s="1"/>
  <c r="E1158" i="1" l="1"/>
  <c r="A1161" i="1"/>
  <c r="B1160" i="1"/>
  <c r="C1160" i="1" s="1"/>
  <c r="D1160" i="1" s="1"/>
  <c r="E1159" i="1" l="1"/>
  <c r="A1162" i="1"/>
  <c r="B1161" i="1"/>
  <c r="C1161" i="1" s="1"/>
  <c r="D1161" i="1" s="1"/>
  <c r="E1160" i="1" s="1"/>
  <c r="A1163" i="1" l="1"/>
  <c r="B1162" i="1"/>
  <c r="C1162" i="1" s="1"/>
  <c r="D1162" i="1" s="1"/>
  <c r="E1161" i="1" s="1"/>
  <c r="A1164" i="1" l="1"/>
  <c r="B1163" i="1"/>
  <c r="C1163" i="1" s="1"/>
  <c r="D1163" i="1" s="1"/>
  <c r="E1162" i="1" s="1"/>
  <c r="M1144" i="1"/>
  <c r="A1165" i="1" l="1"/>
  <c r="B1164" i="1"/>
  <c r="C1164" i="1" s="1"/>
  <c r="D1164" i="1" s="1"/>
  <c r="E1163" i="1" l="1"/>
  <c r="A1166" i="1"/>
  <c r="B1165" i="1"/>
  <c r="C1165" i="1" s="1"/>
  <c r="D1165" i="1" s="1"/>
  <c r="A1167" i="1" l="1"/>
  <c r="B1166" i="1"/>
  <c r="C1166" i="1" s="1"/>
  <c r="D1166" i="1" s="1"/>
  <c r="E1164" i="1"/>
  <c r="A1168" i="1" l="1"/>
  <c r="B1167" i="1"/>
  <c r="C1167" i="1" s="1"/>
  <c r="D1167" i="1" s="1"/>
  <c r="E1165" i="1"/>
  <c r="E1166" i="1" l="1"/>
  <c r="A1169" i="1"/>
  <c r="B1168" i="1"/>
  <c r="C1168" i="1" s="1"/>
  <c r="D1168" i="1" s="1"/>
  <c r="E1167" i="1" l="1"/>
  <c r="A1170" i="1"/>
  <c r="B1169" i="1"/>
  <c r="C1169" i="1" s="1"/>
  <c r="D1169" i="1" s="1"/>
  <c r="E1168" i="1" s="1"/>
  <c r="A1171" i="1" l="1"/>
  <c r="B1170" i="1"/>
  <c r="C1170" i="1" s="1"/>
  <c r="D1170" i="1" s="1"/>
  <c r="A1172" i="1" l="1"/>
  <c r="B1171" i="1"/>
  <c r="C1171" i="1" s="1"/>
  <c r="D1171" i="1" s="1"/>
  <c r="E1169" i="1"/>
  <c r="A1173" i="1" l="1"/>
  <c r="B1172" i="1"/>
  <c r="C1172" i="1" s="1"/>
  <c r="D1172" i="1" s="1"/>
  <c r="E1170" i="1"/>
  <c r="A1174" i="1" l="1"/>
  <c r="B1173" i="1"/>
  <c r="C1173" i="1" s="1"/>
  <c r="D1173" i="1" s="1"/>
  <c r="E1171" i="1"/>
  <c r="A1175" i="1" l="1"/>
  <c r="B1174" i="1"/>
  <c r="C1174" i="1" s="1"/>
  <c r="D1174" i="1" s="1"/>
  <c r="E1172" i="1"/>
  <c r="A1176" i="1" l="1"/>
  <c r="B1175" i="1"/>
  <c r="C1175" i="1" s="1"/>
  <c r="D1175" i="1" s="1"/>
  <c r="E1174" i="1" s="1"/>
  <c r="E1173" i="1"/>
  <c r="A1177" i="1" l="1"/>
  <c r="B1176" i="1"/>
  <c r="C1176" i="1" s="1"/>
  <c r="D1176" i="1" s="1"/>
  <c r="A1178" i="1" l="1"/>
  <c r="B1177" i="1"/>
  <c r="C1177" i="1" s="1"/>
  <c r="D1177" i="1" s="1"/>
  <c r="E1175" i="1"/>
  <c r="A1179" i="1" l="1"/>
  <c r="B1178" i="1"/>
  <c r="C1178" i="1" s="1"/>
  <c r="D1178" i="1" s="1"/>
  <c r="E1176" i="1"/>
  <c r="A1180" i="1" l="1"/>
  <c r="B1179" i="1"/>
  <c r="C1179" i="1" s="1"/>
  <c r="D1179" i="1" s="1"/>
  <c r="E1177" i="1"/>
  <c r="A1181" i="1" l="1"/>
  <c r="B1180" i="1"/>
  <c r="C1180" i="1" s="1"/>
  <c r="D1180" i="1" s="1"/>
  <c r="E1178" i="1"/>
  <c r="E1179" i="1" l="1"/>
  <c r="A1182" i="1"/>
  <c r="B1181" i="1"/>
  <c r="C1181" i="1" s="1"/>
  <c r="D1181" i="1" s="1"/>
  <c r="E1180" i="1" s="1"/>
  <c r="A1183" i="1" l="1"/>
  <c r="B1182" i="1"/>
  <c r="C1182" i="1" s="1"/>
  <c r="D1182" i="1" s="1"/>
  <c r="E1181" i="1" s="1"/>
  <c r="A1184" i="1" l="1"/>
  <c r="B1183" i="1"/>
  <c r="C1183" i="1" s="1"/>
  <c r="D1183" i="1" s="1"/>
  <c r="M1164" i="1"/>
  <c r="E1182" i="1" l="1"/>
  <c r="A1185" i="1"/>
  <c r="B1184" i="1"/>
  <c r="C1184" i="1" s="1"/>
  <c r="D1184" i="1" s="1"/>
  <c r="A1186" i="1" l="1"/>
  <c r="B1185" i="1"/>
  <c r="C1185" i="1" s="1"/>
  <c r="D1185" i="1" s="1"/>
  <c r="E1184" i="1" s="1"/>
  <c r="E1183" i="1"/>
  <c r="A1187" i="1" l="1"/>
  <c r="B1186" i="1"/>
  <c r="C1186" i="1" s="1"/>
  <c r="D1186" i="1" s="1"/>
  <c r="A1188" i="1" l="1"/>
  <c r="B1187" i="1"/>
  <c r="C1187" i="1" s="1"/>
  <c r="D1187" i="1" s="1"/>
  <c r="E1185" i="1"/>
  <c r="A1189" i="1" l="1"/>
  <c r="B1188" i="1"/>
  <c r="C1188" i="1" s="1"/>
  <c r="D1188" i="1" s="1"/>
  <c r="E1186" i="1"/>
  <c r="A1190" i="1" l="1"/>
  <c r="B1189" i="1"/>
  <c r="C1189" i="1" s="1"/>
  <c r="D1189" i="1" s="1"/>
  <c r="E1188" i="1" s="1"/>
  <c r="E1187" i="1"/>
  <c r="A1191" i="1" l="1"/>
  <c r="B1190" i="1"/>
  <c r="C1190" i="1" s="1"/>
  <c r="D1190" i="1" s="1"/>
  <c r="E1189" i="1" s="1"/>
  <c r="A1192" i="1" l="1"/>
  <c r="B1191" i="1"/>
  <c r="C1191" i="1" s="1"/>
  <c r="D1191" i="1" s="1"/>
  <c r="A1193" i="1" l="1"/>
  <c r="B1192" i="1"/>
  <c r="C1192" i="1" s="1"/>
  <c r="D1192" i="1" s="1"/>
  <c r="E1190" i="1"/>
  <c r="A1194" i="1" l="1"/>
  <c r="B1193" i="1"/>
  <c r="C1193" i="1" s="1"/>
  <c r="D1193" i="1" s="1"/>
  <c r="E1191" i="1"/>
  <c r="A1195" i="1" l="1"/>
  <c r="B1194" i="1"/>
  <c r="C1194" i="1" s="1"/>
  <c r="D1194" i="1" s="1"/>
  <c r="E1192" i="1"/>
  <c r="A1196" i="1" l="1"/>
  <c r="B1195" i="1"/>
  <c r="C1195" i="1" s="1"/>
  <c r="D1195" i="1" s="1"/>
  <c r="E1193" i="1"/>
  <c r="E1194" i="1" l="1"/>
  <c r="A1197" i="1"/>
  <c r="B1196" i="1"/>
  <c r="C1196" i="1" s="1"/>
  <c r="D1196" i="1" s="1"/>
  <c r="A1198" i="1" l="1"/>
  <c r="B1197" i="1"/>
  <c r="C1197" i="1" s="1"/>
  <c r="D1197" i="1" s="1"/>
  <c r="E1195" i="1"/>
  <c r="E1196" i="1" l="1"/>
  <c r="A1199" i="1"/>
  <c r="B1198" i="1"/>
  <c r="C1198" i="1" s="1"/>
  <c r="D1198" i="1" s="1"/>
  <c r="E1197" i="1" l="1"/>
  <c r="A1200" i="1"/>
  <c r="B1199" i="1"/>
  <c r="C1199" i="1" s="1"/>
  <c r="D1199" i="1" s="1"/>
  <c r="E1198" i="1" s="1"/>
  <c r="A1201" i="1" l="1"/>
  <c r="B1200" i="1"/>
  <c r="C1200" i="1" s="1"/>
  <c r="D1200" i="1" s="1"/>
  <c r="E1199" i="1" s="1"/>
  <c r="A1202" i="1" l="1"/>
  <c r="B1201" i="1"/>
  <c r="C1201" i="1" s="1"/>
  <c r="D1201" i="1" s="1"/>
  <c r="A1203" i="1" l="1"/>
  <c r="B1202" i="1"/>
  <c r="C1202" i="1" s="1"/>
  <c r="D1202" i="1" s="1"/>
  <c r="E1200" i="1"/>
  <c r="A1204" i="1" l="1"/>
  <c r="B1203" i="1"/>
  <c r="C1203" i="1" s="1"/>
  <c r="D1203" i="1" s="1"/>
  <c r="E1202" i="1" s="1"/>
  <c r="M1184" i="1"/>
  <c r="E1201" i="1"/>
  <c r="A1205" i="1" l="1"/>
  <c r="B1204" i="1"/>
  <c r="C1204" i="1" s="1"/>
  <c r="D1204" i="1" s="1"/>
  <c r="A1206" i="1" l="1"/>
  <c r="B1205" i="1"/>
  <c r="C1205" i="1" s="1"/>
  <c r="D1205" i="1" s="1"/>
  <c r="E1203" i="1"/>
  <c r="A1207" i="1" l="1"/>
  <c r="B1206" i="1"/>
  <c r="C1206" i="1" s="1"/>
  <c r="D1206" i="1" s="1"/>
  <c r="E1204" i="1"/>
  <c r="A1208" i="1" l="1"/>
  <c r="B1207" i="1"/>
  <c r="C1207" i="1" s="1"/>
  <c r="D1207" i="1" s="1"/>
  <c r="E1205" i="1"/>
  <c r="A1209" i="1" l="1"/>
  <c r="B1208" i="1"/>
  <c r="C1208" i="1" s="1"/>
  <c r="D1208" i="1" s="1"/>
  <c r="E1206" i="1"/>
  <c r="E1207" i="1" l="1"/>
  <c r="A1210" i="1"/>
  <c r="B1209" i="1"/>
  <c r="C1209" i="1" s="1"/>
  <c r="D1209" i="1" s="1"/>
  <c r="E1208" i="1" l="1"/>
  <c r="A1211" i="1"/>
  <c r="B1210" i="1"/>
  <c r="C1210" i="1" s="1"/>
  <c r="D1210" i="1" s="1"/>
  <c r="E1209" i="1" l="1"/>
  <c r="A1212" i="1"/>
  <c r="B1211" i="1"/>
  <c r="C1211" i="1" s="1"/>
  <c r="D1211" i="1" s="1"/>
  <c r="E1210" i="1" s="1"/>
  <c r="A1213" i="1" l="1"/>
  <c r="B1212" i="1"/>
  <c r="C1212" i="1" s="1"/>
  <c r="D1212" i="1" s="1"/>
  <c r="E1211" i="1" s="1"/>
  <c r="A1214" i="1" l="1"/>
  <c r="B1213" i="1"/>
  <c r="C1213" i="1" s="1"/>
  <c r="D1213" i="1" s="1"/>
  <c r="E1212" i="1" l="1"/>
  <c r="A1215" i="1"/>
  <c r="B1214" i="1"/>
  <c r="C1214" i="1" s="1"/>
  <c r="D1214" i="1" s="1"/>
  <c r="A1216" i="1" l="1"/>
  <c r="B1215" i="1"/>
  <c r="C1215" i="1" s="1"/>
  <c r="D1215" i="1" s="1"/>
  <c r="E1214" i="1" s="1"/>
  <c r="E1213" i="1"/>
  <c r="A1217" i="1" l="1"/>
  <c r="B1216" i="1"/>
  <c r="C1216" i="1" s="1"/>
  <c r="D1216" i="1" s="1"/>
  <c r="A1218" i="1" l="1"/>
  <c r="B1217" i="1"/>
  <c r="C1217" i="1" s="1"/>
  <c r="D1217" i="1" s="1"/>
  <c r="E1216" i="1" s="1"/>
  <c r="E1215" i="1"/>
  <c r="A1219" i="1" l="1"/>
  <c r="B1218" i="1"/>
  <c r="C1218" i="1" s="1"/>
  <c r="D1218" i="1" s="1"/>
  <c r="A1220" i="1" l="1"/>
  <c r="B1219" i="1"/>
  <c r="C1219" i="1" s="1"/>
  <c r="D1219" i="1" s="1"/>
  <c r="E1217" i="1"/>
  <c r="A1221" i="1" l="1"/>
  <c r="B1220" i="1"/>
  <c r="C1220" i="1" s="1"/>
  <c r="D1220" i="1" s="1"/>
  <c r="E1219" i="1" s="1"/>
  <c r="E1218" i="1"/>
  <c r="A1222" i="1" l="1"/>
  <c r="B1221" i="1"/>
  <c r="C1221" i="1" s="1"/>
  <c r="D1221" i="1" s="1"/>
  <c r="E1220" i="1" l="1"/>
  <c r="A1223" i="1"/>
  <c r="B1222" i="1"/>
  <c r="C1222" i="1" s="1"/>
  <c r="D1222" i="1" s="1"/>
  <c r="A1224" i="1" l="1"/>
  <c r="B1223" i="1"/>
  <c r="C1223" i="1" s="1"/>
  <c r="D1223" i="1" s="1"/>
  <c r="E1222" i="1" s="1"/>
  <c r="M1204" i="1"/>
  <c r="E1221" i="1"/>
  <c r="A1225" i="1" l="1"/>
  <c r="B1224" i="1"/>
  <c r="C1224" i="1" s="1"/>
  <c r="D1224" i="1" s="1"/>
  <c r="A1226" i="1" l="1"/>
  <c r="B1225" i="1"/>
  <c r="C1225" i="1" s="1"/>
  <c r="D1225" i="1" s="1"/>
  <c r="E1223" i="1"/>
  <c r="A1227" i="1" l="1"/>
  <c r="B1226" i="1"/>
  <c r="C1226" i="1" s="1"/>
  <c r="D1226" i="1" s="1"/>
  <c r="E1225" i="1" s="1"/>
  <c r="E1224" i="1"/>
  <c r="A1228" i="1" l="1"/>
  <c r="B1227" i="1"/>
  <c r="C1227" i="1" s="1"/>
  <c r="D1227" i="1" s="1"/>
  <c r="E1226" i="1" s="1"/>
  <c r="A1229" i="1" l="1"/>
  <c r="B1228" i="1"/>
  <c r="C1228" i="1" s="1"/>
  <c r="D1228" i="1" s="1"/>
  <c r="E1227" i="1" l="1"/>
  <c r="A1230" i="1"/>
  <c r="B1229" i="1"/>
  <c r="C1229" i="1" s="1"/>
  <c r="D1229" i="1" s="1"/>
  <c r="A1231" i="1" l="1"/>
  <c r="B1230" i="1"/>
  <c r="C1230" i="1" s="1"/>
  <c r="D1230" i="1" s="1"/>
  <c r="E1228" i="1"/>
  <c r="A1232" i="1" l="1"/>
  <c r="B1231" i="1"/>
  <c r="C1231" i="1" s="1"/>
  <c r="D1231" i="1" s="1"/>
  <c r="E1229" i="1"/>
  <c r="E1230" i="1" l="1"/>
  <c r="A1233" i="1"/>
  <c r="B1232" i="1"/>
  <c r="C1232" i="1" s="1"/>
  <c r="D1232" i="1" s="1"/>
  <c r="E1231" i="1" l="1"/>
  <c r="A1234" i="1"/>
  <c r="B1233" i="1"/>
  <c r="C1233" i="1" s="1"/>
  <c r="D1233" i="1" s="1"/>
  <c r="E1232" i="1" s="1"/>
  <c r="A1235" i="1" l="1"/>
  <c r="B1234" i="1"/>
  <c r="C1234" i="1" s="1"/>
  <c r="D1234" i="1" s="1"/>
  <c r="E1233" i="1" s="1"/>
  <c r="A1236" i="1" l="1"/>
  <c r="B1235" i="1"/>
  <c r="C1235" i="1" s="1"/>
  <c r="D1235" i="1" s="1"/>
  <c r="E1234" i="1" l="1"/>
  <c r="A1237" i="1"/>
  <c r="B1236" i="1"/>
  <c r="C1236" i="1" s="1"/>
  <c r="D1236" i="1" s="1"/>
  <c r="A1238" i="1" l="1"/>
  <c r="B1237" i="1"/>
  <c r="C1237" i="1" s="1"/>
  <c r="D1237" i="1" s="1"/>
  <c r="E1236" i="1" s="1"/>
  <c r="E1235" i="1"/>
  <c r="A1239" i="1" l="1"/>
  <c r="B1238" i="1"/>
  <c r="C1238" i="1" s="1"/>
  <c r="D1238" i="1" s="1"/>
  <c r="E1237" i="1" l="1"/>
  <c r="A1240" i="1"/>
  <c r="B1239" i="1"/>
  <c r="C1239" i="1" s="1"/>
  <c r="D1239" i="1" s="1"/>
  <c r="A1241" i="1" l="1"/>
  <c r="B1240" i="1"/>
  <c r="C1240" i="1" s="1"/>
  <c r="D1240" i="1" s="1"/>
  <c r="E1239" i="1" s="1"/>
  <c r="E1238" i="1"/>
  <c r="A1242" i="1" l="1"/>
  <c r="B1241" i="1"/>
  <c r="C1241" i="1" s="1"/>
  <c r="D1241" i="1" s="1"/>
  <c r="E1240" i="1" l="1"/>
  <c r="A1243" i="1"/>
  <c r="B1242" i="1"/>
  <c r="C1242" i="1" s="1"/>
  <c r="D1242" i="1" s="1"/>
  <c r="A1244" i="1" l="1"/>
  <c r="B1243" i="1"/>
  <c r="C1243" i="1" s="1"/>
  <c r="D1243" i="1" s="1"/>
  <c r="E1242" i="1" s="1"/>
  <c r="M1224" i="1"/>
  <c r="E1241" i="1"/>
  <c r="A1245" i="1" l="1"/>
  <c r="B1244" i="1"/>
  <c r="C1244" i="1" s="1"/>
  <c r="D1244" i="1" s="1"/>
  <c r="E1243" i="1" s="1"/>
  <c r="A1246" i="1" l="1"/>
  <c r="B1245" i="1"/>
  <c r="C1245" i="1" s="1"/>
  <c r="D1245" i="1" s="1"/>
  <c r="E1244" i="1" s="1"/>
  <c r="A1247" i="1" l="1"/>
  <c r="B1246" i="1"/>
  <c r="C1246" i="1" s="1"/>
  <c r="D1246" i="1" s="1"/>
  <c r="E1245" i="1" s="1"/>
  <c r="A1248" i="1" l="1"/>
  <c r="B1247" i="1"/>
  <c r="C1247" i="1" s="1"/>
  <c r="D1247" i="1" s="1"/>
  <c r="A1249" i="1" l="1"/>
  <c r="B1248" i="1"/>
  <c r="C1248" i="1" s="1"/>
  <c r="D1248" i="1" s="1"/>
  <c r="E1246" i="1"/>
  <c r="A1250" i="1" l="1"/>
  <c r="B1249" i="1"/>
  <c r="C1249" i="1" s="1"/>
  <c r="D1249" i="1" s="1"/>
  <c r="E1247" i="1"/>
  <c r="A1251" i="1" l="1"/>
  <c r="B1250" i="1"/>
  <c r="C1250" i="1" s="1"/>
  <c r="D1250" i="1" s="1"/>
  <c r="E1248" i="1"/>
  <c r="A1252" i="1" l="1"/>
  <c r="B1251" i="1"/>
  <c r="C1251" i="1" s="1"/>
  <c r="D1251" i="1" s="1"/>
  <c r="E1249" i="1"/>
  <c r="A1253" i="1" l="1"/>
  <c r="B1252" i="1"/>
  <c r="C1252" i="1" s="1"/>
  <c r="D1252" i="1" s="1"/>
  <c r="E1251" i="1" s="1"/>
  <c r="E1250" i="1"/>
  <c r="A1254" i="1" l="1"/>
  <c r="B1253" i="1"/>
  <c r="C1253" i="1" s="1"/>
  <c r="D1253" i="1" s="1"/>
  <c r="E1252" i="1" s="1"/>
  <c r="A1255" i="1" l="1"/>
  <c r="B1254" i="1"/>
  <c r="C1254" i="1" s="1"/>
  <c r="D1254" i="1" s="1"/>
  <c r="E1253" i="1" s="1"/>
  <c r="A1256" i="1" l="1"/>
  <c r="B1255" i="1"/>
  <c r="C1255" i="1" s="1"/>
  <c r="D1255" i="1" s="1"/>
  <c r="A1257" i="1" l="1"/>
  <c r="B1256" i="1"/>
  <c r="C1256" i="1" s="1"/>
  <c r="D1256" i="1" s="1"/>
  <c r="E1254" i="1"/>
  <c r="A1258" i="1" l="1"/>
  <c r="B1257" i="1"/>
  <c r="C1257" i="1" s="1"/>
  <c r="D1257" i="1" s="1"/>
  <c r="E1255" i="1"/>
  <c r="A1259" i="1" l="1"/>
  <c r="B1258" i="1"/>
  <c r="C1258" i="1" s="1"/>
  <c r="D1258" i="1" s="1"/>
  <c r="E1256" i="1"/>
  <c r="A1260" i="1" l="1"/>
  <c r="B1259" i="1"/>
  <c r="C1259" i="1" s="1"/>
  <c r="D1259" i="1" s="1"/>
  <c r="E1257" i="1"/>
  <c r="E1258" i="1" l="1"/>
  <c r="A1261" i="1"/>
  <c r="B1260" i="1"/>
  <c r="C1260" i="1" s="1"/>
  <c r="D1260" i="1" s="1"/>
  <c r="A1262" i="1" l="1"/>
  <c r="B1261" i="1"/>
  <c r="C1261" i="1" s="1"/>
  <c r="D1261" i="1" s="1"/>
  <c r="E1260" i="1" s="1"/>
  <c r="E1259" i="1"/>
  <c r="A1263" i="1" l="1"/>
  <c r="B1262" i="1"/>
  <c r="C1262" i="1" s="1"/>
  <c r="D1262" i="1" s="1"/>
  <c r="E1261" i="1" s="1"/>
  <c r="A1264" i="1" l="1"/>
  <c r="B1263" i="1"/>
  <c r="C1263" i="1" s="1"/>
  <c r="D1263" i="1" s="1"/>
  <c r="M1244" i="1"/>
  <c r="A1265" i="1" l="1"/>
  <c r="B1264" i="1"/>
  <c r="C1264" i="1" s="1"/>
  <c r="D1264" i="1" s="1"/>
  <c r="E1263" i="1" s="1"/>
  <c r="E1262" i="1"/>
  <c r="A1266" i="1" l="1"/>
  <c r="B1265" i="1"/>
  <c r="C1265" i="1" s="1"/>
  <c r="D1265" i="1" s="1"/>
  <c r="E1264" i="1" s="1"/>
  <c r="A1267" i="1" l="1"/>
  <c r="B1266" i="1"/>
  <c r="C1266" i="1" s="1"/>
  <c r="D1266" i="1" s="1"/>
  <c r="E1265" i="1" s="1"/>
  <c r="A1268" i="1" l="1"/>
  <c r="B1267" i="1"/>
  <c r="C1267" i="1" s="1"/>
  <c r="D1267" i="1" s="1"/>
  <c r="E1266" i="1" s="1"/>
  <c r="A1269" i="1" l="1"/>
  <c r="B1268" i="1"/>
  <c r="C1268" i="1" s="1"/>
  <c r="D1268" i="1" s="1"/>
  <c r="E1267" i="1" s="1"/>
  <c r="A1270" i="1" l="1"/>
  <c r="B1269" i="1"/>
  <c r="C1269" i="1" s="1"/>
  <c r="D1269" i="1" s="1"/>
  <c r="E1268" i="1" s="1"/>
  <c r="A1271" i="1" l="1"/>
  <c r="B1270" i="1"/>
  <c r="C1270" i="1" s="1"/>
  <c r="D1270" i="1" s="1"/>
  <c r="E1269" i="1" s="1"/>
  <c r="A1272" i="1" l="1"/>
  <c r="B1271" i="1"/>
  <c r="C1271" i="1" s="1"/>
  <c r="D1271" i="1" s="1"/>
  <c r="A1273" i="1" l="1"/>
  <c r="B1272" i="1"/>
  <c r="C1272" i="1" s="1"/>
  <c r="D1272" i="1" s="1"/>
  <c r="E1270" i="1"/>
  <c r="A1274" i="1" l="1"/>
  <c r="B1273" i="1"/>
  <c r="C1273" i="1" s="1"/>
  <c r="D1273" i="1" s="1"/>
  <c r="E1271" i="1"/>
  <c r="A1275" i="1" l="1"/>
  <c r="B1274" i="1"/>
  <c r="C1274" i="1" s="1"/>
  <c r="D1274" i="1" s="1"/>
  <c r="E1273" i="1" s="1"/>
  <c r="E1272" i="1"/>
  <c r="A1276" i="1" l="1"/>
  <c r="B1275" i="1"/>
  <c r="C1275" i="1" s="1"/>
  <c r="D1275" i="1" s="1"/>
  <c r="A1277" i="1" l="1"/>
  <c r="B1276" i="1"/>
  <c r="C1276" i="1" s="1"/>
  <c r="D1276" i="1" s="1"/>
  <c r="E1274" i="1"/>
  <c r="A1278" i="1" l="1"/>
  <c r="B1277" i="1"/>
  <c r="C1277" i="1" s="1"/>
  <c r="D1277" i="1" s="1"/>
  <c r="E1275" i="1"/>
  <c r="A1279" i="1" l="1"/>
  <c r="B1278" i="1"/>
  <c r="C1278" i="1" s="1"/>
  <c r="D1278" i="1" s="1"/>
  <c r="E1277" i="1" s="1"/>
  <c r="E1276" i="1"/>
  <c r="A1280" i="1" l="1"/>
  <c r="B1279" i="1"/>
  <c r="C1279" i="1" s="1"/>
  <c r="D1279" i="1" s="1"/>
  <c r="A1281" i="1" l="1"/>
  <c r="B1280" i="1"/>
  <c r="C1280" i="1" s="1"/>
  <c r="D1280" i="1" s="1"/>
  <c r="E1278" i="1"/>
  <c r="A1282" i="1" l="1"/>
  <c r="B1281" i="1"/>
  <c r="C1281" i="1" s="1"/>
  <c r="D1281" i="1" s="1"/>
  <c r="E1280" i="1" s="1"/>
  <c r="E1279" i="1"/>
  <c r="A1283" i="1" l="1"/>
  <c r="B1282" i="1"/>
  <c r="C1282" i="1" s="1"/>
  <c r="D1282" i="1" s="1"/>
  <c r="E1281" i="1" s="1"/>
  <c r="A1284" i="1" l="1"/>
  <c r="B1283" i="1"/>
  <c r="C1283" i="1" s="1"/>
  <c r="D1283" i="1" s="1"/>
  <c r="E1282" i="1" s="1"/>
  <c r="M1264" i="1"/>
  <c r="A1285" i="1" l="1"/>
  <c r="B1284" i="1"/>
  <c r="C1284" i="1" s="1"/>
  <c r="D1284" i="1" s="1"/>
  <c r="E1283" i="1" s="1"/>
  <c r="A1286" i="1" l="1"/>
  <c r="B1285" i="1"/>
  <c r="C1285" i="1" s="1"/>
  <c r="D1285" i="1" s="1"/>
  <c r="E1284" i="1" s="1"/>
  <c r="A1287" i="1" l="1"/>
  <c r="B1286" i="1"/>
  <c r="C1286" i="1" s="1"/>
  <c r="D1286" i="1" s="1"/>
  <c r="A1288" i="1" l="1"/>
  <c r="B1287" i="1"/>
  <c r="C1287" i="1" s="1"/>
  <c r="D1287" i="1" s="1"/>
  <c r="E1286" i="1" s="1"/>
  <c r="E1285" i="1"/>
  <c r="A1289" i="1" l="1"/>
  <c r="B1288" i="1"/>
  <c r="C1288" i="1" s="1"/>
  <c r="D1288" i="1" s="1"/>
  <c r="E1287" i="1" s="1"/>
  <c r="A1290" i="1" l="1"/>
  <c r="B1289" i="1"/>
  <c r="C1289" i="1" s="1"/>
  <c r="D1289" i="1" s="1"/>
  <c r="E1288" i="1" l="1"/>
  <c r="A1291" i="1"/>
  <c r="B1290" i="1"/>
  <c r="C1290" i="1" s="1"/>
  <c r="D1290" i="1" s="1"/>
  <c r="A1292" i="1" l="1"/>
  <c r="B1291" i="1"/>
  <c r="C1291" i="1" s="1"/>
  <c r="D1291" i="1" s="1"/>
  <c r="E1290" i="1" s="1"/>
  <c r="E1289" i="1"/>
  <c r="A1293" i="1" l="1"/>
  <c r="B1292" i="1"/>
  <c r="C1292" i="1" s="1"/>
  <c r="D1292" i="1" s="1"/>
  <c r="E1291" i="1" s="1"/>
  <c r="A1294" i="1" l="1"/>
  <c r="B1293" i="1"/>
  <c r="C1293" i="1" s="1"/>
  <c r="D1293" i="1" s="1"/>
  <c r="E1292" i="1" s="1"/>
  <c r="A1295" i="1" l="1"/>
  <c r="B1294" i="1"/>
  <c r="C1294" i="1" s="1"/>
  <c r="D1294" i="1" s="1"/>
  <c r="E1293" i="1" s="1"/>
  <c r="A1296" i="1" l="1"/>
  <c r="B1295" i="1"/>
  <c r="C1295" i="1" s="1"/>
  <c r="D1295" i="1" s="1"/>
  <c r="E1294" i="1" s="1"/>
  <c r="A1297" i="1" l="1"/>
  <c r="B1296" i="1"/>
  <c r="C1296" i="1" s="1"/>
  <c r="D1296" i="1" s="1"/>
  <c r="A1298" i="1" l="1"/>
  <c r="B1297" i="1"/>
  <c r="C1297" i="1" s="1"/>
  <c r="D1297" i="1" s="1"/>
  <c r="E1296" i="1" s="1"/>
  <c r="E1295" i="1"/>
  <c r="A1299" i="1" l="1"/>
  <c r="B1298" i="1"/>
  <c r="C1298" i="1" s="1"/>
  <c r="D1298" i="1" s="1"/>
  <c r="E1297" i="1" s="1"/>
  <c r="A1300" i="1" l="1"/>
  <c r="B1299" i="1"/>
  <c r="C1299" i="1" s="1"/>
  <c r="D1299" i="1" s="1"/>
  <c r="E1298" i="1" s="1"/>
  <c r="A1301" i="1" l="1"/>
  <c r="B1300" i="1"/>
  <c r="C1300" i="1" s="1"/>
  <c r="D1300" i="1" s="1"/>
  <c r="E1299" i="1" l="1"/>
  <c r="A1302" i="1"/>
  <c r="B1301" i="1"/>
  <c r="C1301" i="1" s="1"/>
  <c r="D1301" i="1" s="1"/>
  <c r="A1303" i="1" l="1"/>
  <c r="B1302" i="1"/>
  <c r="C1302" i="1" s="1"/>
  <c r="D1302" i="1" s="1"/>
  <c r="E1301" i="1" s="1"/>
  <c r="E1300" i="1"/>
  <c r="A1304" i="1" l="1"/>
  <c r="B1303" i="1"/>
  <c r="C1303" i="1" s="1"/>
  <c r="D1303" i="1" s="1"/>
  <c r="M1284" i="1"/>
  <c r="E1302" i="1" l="1"/>
  <c r="A1305" i="1"/>
  <c r="B1304" i="1"/>
  <c r="C1304" i="1" s="1"/>
  <c r="D1304" i="1" s="1"/>
  <c r="E1303" i="1" s="1"/>
  <c r="A1306" i="1" l="1"/>
  <c r="B1305" i="1"/>
  <c r="C1305" i="1" s="1"/>
  <c r="D1305" i="1" s="1"/>
  <c r="E1304" i="1" s="1"/>
  <c r="A1307" i="1" l="1"/>
  <c r="B1306" i="1"/>
  <c r="C1306" i="1" s="1"/>
  <c r="D1306" i="1" s="1"/>
  <c r="E1305" i="1" s="1"/>
  <c r="A1308" i="1" l="1"/>
  <c r="B1307" i="1"/>
  <c r="C1307" i="1" s="1"/>
  <c r="D1307" i="1" s="1"/>
  <c r="E1306" i="1" s="1"/>
  <c r="A1309" i="1" l="1"/>
  <c r="B1308" i="1"/>
  <c r="C1308" i="1" s="1"/>
  <c r="D1308" i="1" s="1"/>
  <c r="A1310" i="1" l="1"/>
  <c r="B1309" i="1"/>
  <c r="C1309" i="1" s="1"/>
  <c r="D1309" i="1" s="1"/>
  <c r="E1308" i="1" s="1"/>
  <c r="E1307" i="1"/>
  <c r="A1311" i="1" l="1"/>
  <c r="B1310" i="1"/>
  <c r="C1310" i="1" s="1"/>
  <c r="D1310" i="1" s="1"/>
  <c r="E1309" i="1" s="1"/>
  <c r="A1312" i="1" l="1"/>
  <c r="B1311" i="1"/>
  <c r="C1311" i="1" s="1"/>
  <c r="D1311" i="1" s="1"/>
  <c r="E1310" i="1" s="1"/>
  <c r="A1313" i="1" l="1"/>
  <c r="B1312" i="1"/>
  <c r="C1312" i="1" s="1"/>
  <c r="D1312" i="1" s="1"/>
  <c r="A1314" i="1" l="1"/>
  <c r="B1313" i="1"/>
  <c r="C1313" i="1" s="1"/>
  <c r="D1313" i="1" s="1"/>
  <c r="E1311" i="1"/>
  <c r="A1315" i="1" l="1"/>
  <c r="B1314" i="1"/>
  <c r="C1314" i="1" s="1"/>
  <c r="D1314" i="1" s="1"/>
  <c r="E1313" i="1" s="1"/>
  <c r="E1312" i="1"/>
  <c r="A1316" i="1" l="1"/>
  <c r="B1315" i="1"/>
  <c r="C1315" i="1" s="1"/>
  <c r="D1315" i="1" s="1"/>
  <c r="E1314" i="1" s="1"/>
  <c r="A1317" i="1" l="1"/>
  <c r="B1316" i="1"/>
  <c r="C1316" i="1" s="1"/>
  <c r="D1316" i="1" s="1"/>
  <c r="E1315" i="1" l="1"/>
  <c r="A1318" i="1"/>
  <c r="B1317" i="1"/>
  <c r="C1317" i="1" s="1"/>
  <c r="D1317" i="1" s="1"/>
  <c r="A1319" i="1" l="1"/>
  <c r="B1318" i="1"/>
  <c r="C1318" i="1" s="1"/>
  <c r="D1318" i="1" s="1"/>
  <c r="E1316" i="1"/>
  <c r="E1317" i="1" l="1"/>
  <c r="A1320" i="1"/>
  <c r="B1319" i="1"/>
  <c r="C1319" i="1" s="1"/>
  <c r="D1319" i="1" s="1"/>
  <c r="A1321" i="1" l="1"/>
  <c r="B1320" i="1"/>
  <c r="C1320" i="1" s="1"/>
  <c r="D1320" i="1" s="1"/>
  <c r="E1319" i="1" s="1"/>
  <c r="E1318" i="1"/>
  <c r="A1322" i="1" l="1"/>
  <c r="B1321" i="1"/>
  <c r="C1321" i="1" s="1"/>
  <c r="D1321" i="1" s="1"/>
  <c r="E1320" i="1" s="1"/>
  <c r="A1323" i="1" l="1"/>
  <c r="B1322" i="1"/>
  <c r="C1322" i="1" s="1"/>
  <c r="D1322" i="1" s="1"/>
  <c r="B1323" i="1" l="1"/>
  <c r="C1323" i="1" s="1"/>
  <c r="D1323" i="1" s="1"/>
  <c r="E1322" i="1" s="1"/>
  <c r="A1324" i="1"/>
  <c r="M1304" i="1"/>
  <c r="E1321" i="1"/>
  <c r="A1325" i="1" l="1"/>
  <c r="B1324" i="1"/>
  <c r="C1324" i="1" s="1"/>
  <c r="D1324" i="1" s="1"/>
  <c r="E1323" i="1" s="1"/>
  <c r="B1325" i="1" l="1"/>
  <c r="C1325" i="1" s="1"/>
  <c r="D1325" i="1" s="1"/>
  <c r="A1326" i="1"/>
  <c r="A1327" i="1" l="1"/>
  <c r="B1326" i="1"/>
  <c r="C1326" i="1" s="1"/>
  <c r="D1326" i="1" s="1"/>
  <c r="E1325" i="1" s="1"/>
  <c r="E1324" i="1"/>
  <c r="A1328" i="1" l="1"/>
  <c r="B1327" i="1"/>
  <c r="C1327" i="1" s="1"/>
  <c r="D1327" i="1" s="1"/>
  <c r="A1329" i="1" l="1"/>
  <c r="B1328" i="1"/>
  <c r="C1328" i="1" s="1"/>
  <c r="D1328" i="1" s="1"/>
  <c r="E1326" i="1"/>
  <c r="B1329" i="1" l="1"/>
  <c r="C1329" i="1" s="1"/>
  <c r="D1329" i="1" s="1"/>
  <c r="A1330" i="1"/>
  <c r="E1327" i="1"/>
  <c r="A1331" i="1" l="1"/>
  <c r="B1330" i="1"/>
  <c r="C1330" i="1" s="1"/>
  <c r="D1330" i="1" s="1"/>
  <c r="E1328" i="1"/>
  <c r="B1331" i="1" l="1"/>
  <c r="C1331" i="1" s="1"/>
  <c r="D1331" i="1" s="1"/>
  <c r="A1332" i="1"/>
  <c r="E1329" i="1"/>
  <c r="E1330" i="1" l="1"/>
  <c r="A1333" i="1"/>
  <c r="B1332" i="1"/>
  <c r="C1332" i="1" s="1"/>
  <c r="D1332" i="1" s="1"/>
  <c r="E1331" i="1" l="1"/>
  <c r="B1333" i="1"/>
  <c r="C1333" i="1" s="1"/>
  <c r="D1333" i="1" s="1"/>
  <c r="A1334" i="1"/>
  <c r="A1335" i="1" l="1"/>
  <c r="B1334" i="1"/>
  <c r="C1334" i="1" s="1"/>
  <c r="D1334" i="1" s="1"/>
  <c r="E1332" i="1"/>
  <c r="E1333" i="1" l="1"/>
  <c r="A1336" i="1"/>
  <c r="B1335" i="1"/>
  <c r="C1335" i="1" s="1"/>
  <c r="D1335" i="1" s="1"/>
  <c r="A1337" i="1" l="1"/>
  <c r="B1336" i="1"/>
  <c r="C1336" i="1" s="1"/>
  <c r="D1336" i="1" s="1"/>
  <c r="E1334" i="1"/>
  <c r="B1337" i="1" l="1"/>
  <c r="C1337" i="1" s="1"/>
  <c r="D1337" i="1" s="1"/>
  <c r="A1338" i="1"/>
  <c r="E1335" i="1"/>
  <c r="E1336" i="1" l="1"/>
  <c r="A1339" i="1"/>
  <c r="B1338" i="1"/>
  <c r="C1338" i="1" s="1"/>
  <c r="D1338" i="1" s="1"/>
  <c r="E1337" i="1" l="1"/>
  <c r="B1339" i="1"/>
  <c r="C1339" i="1" s="1"/>
  <c r="D1339" i="1" s="1"/>
  <c r="A1340" i="1"/>
  <c r="A1341" i="1" l="1"/>
  <c r="B1340" i="1"/>
  <c r="C1340" i="1" s="1"/>
  <c r="D1340" i="1" s="1"/>
  <c r="E1339" i="1" s="1"/>
  <c r="E1338" i="1"/>
  <c r="B1341" i="1" l="1"/>
  <c r="C1341" i="1" s="1"/>
  <c r="D1341" i="1" s="1"/>
  <c r="E1340" i="1" s="1"/>
  <c r="A1342" i="1"/>
  <c r="A1343" i="1" l="1"/>
  <c r="B1342" i="1"/>
  <c r="C1342" i="1" s="1"/>
  <c r="D1342" i="1" s="1"/>
  <c r="E1341" i="1" s="1"/>
  <c r="A1344" i="1" l="1"/>
  <c r="B1343" i="1"/>
  <c r="C1343" i="1" s="1"/>
  <c r="D1343" i="1" s="1"/>
  <c r="M1324" i="1"/>
  <c r="A1345" i="1" l="1"/>
  <c r="B1344" i="1"/>
  <c r="C1344" i="1" s="1"/>
  <c r="D1344" i="1" s="1"/>
  <c r="E1342" i="1"/>
  <c r="B1345" i="1" l="1"/>
  <c r="C1345" i="1" s="1"/>
  <c r="D1345" i="1" s="1"/>
  <c r="E1344" i="1" s="1"/>
  <c r="A1346" i="1"/>
  <c r="E1343" i="1"/>
  <c r="A1347" i="1" l="1"/>
  <c r="B1346" i="1"/>
  <c r="C1346" i="1" s="1"/>
  <c r="D1346" i="1" s="1"/>
  <c r="E1345" i="1" l="1"/>
  <c r="B1347" i="1"/>
  <c r="C1347" i="1" s="1"/>
  <c r="D1347" i="1" s="1"/>
  <c r="A1348" i="1"/>
  <c r="A1349" i="1" l="1"/>
  <c r="B1348" i="1"/>
  <c r="C1348" i="1" s="1"/>
  <c r="D1348" i="1" s="1"/>
  <c r="E1347" i="1" s="1"/>
  <c r="E1346" i="1"/>
  <c r="A1350" i="1" l="1"/>
  <c r="B1349" i="1"/>
  <c r="C1349" i="1" s="1"/>
  <c r="D1349" i="1" s="1"/>
  <c r="E1348" i="1" s="1"/>
  <c r="A1351" i="1" l="1"/>
  <c r="B1350" i="1"/>
  <c r="C1350" i="1" s="1"/>
  <c r="D1350" i="1" s="1"/>
  <c r="E1349" i="1" s="1"/>
  <c r="B1351" i="1" l="1"/>
  <c r="C1351" i="1" s="1"/>
  <c r="D1351" i="1" s="1"/>
  <c r="A1352" i="1"/>
  <c r="E1350" i="1" l="1"/>
  <c r="A1353" i="1"/>
  <c r="B1352" i="1"/>
  <c r="C1352" i="1" s="1"/>
  <c r="D1352" i="1" s="1"/>
  <c r="B1353" i="1" l="1"/>
  <c r="C1353" i="1" s="1"/>
  <c r="D1353" i="1" s="1"/>
  <c r="A1354" i="1"/>
  <c r="E1352" i="1"/>
  <c r="E1351" i="1"/>
  <c r="A1355" i="1" l="1"/>
  <c r="B1354" i="1"/>
  <c r="C1354" i="1" s="1"/>
  <c r="D1354" i="1" s="1"/>
  <c r="E1353" i="1" s="1"/>
  <c r="B1355" i="1" l="1"/>
  <c r="C1355" i="1" s="1"/>
  <c r="D1355" i="1" s="1"/>
  <c r="A1356" i="1"/>
  <c r="A1357" i="1" l="1"/>
  <c r="B1356" i="1"/>
  <c r="C1356" i="1" s="1"/>
  <c r="D1356" i="1" s="1"/>
  <c r="E1354" i="1"/>
  <c r="A1358" i="1" l="1"/>
  <c r="B1357" i="1"/>
  <c r="C1357" i="1" s="1"/>
  <c r="D1357" i="1" s="1"/>
  <c r="E1355" i="1"/>
  <c r="A1359" i="1" l="1"/>
  <c r="B1358" i="1"/>
  <c r="C1358" i="1" s="1"/>
  <c r="D1358" i="1" s="1"/>
  <c r="E1357" i="1" s="1"/>
  <c r="E1356" i="1"/>
  <c r="B1359" i="1" l="1"/>
  <c r="C1359" i="1" s="1"/>
  <c r="D1359" i="1" s="1"/>
  <c r="A1360" i="1"/>
  <c r="E1358" i="1" l="1"/>
  <c r="A1361" i="1"/>
  <c r="B1360" i="1"/>
  <c r="C1360" i="1" s="1"/>
  <c r="D1360" i="1" s="1"/>
  <c r="B1361" i="1" l="1"/>
  <c r="C1361" i="1" s="1"/>
  <c r="D1361" i="1" s="1"/>
  <c r="E1360" i="1" s="1"/>
  <c r="A1362" i="1"/>
  <c r="E1359" i="1"/>
  <c r="A1363" i="1" l="1"/>
  <c r="B1362" i="1"/>
  <c r="C1362" i="1" s="1"/>
  <c r="D1362" i="1" s="1"/>
  <c r="B1363" i="1" l="1"/>
  <c r="C1363" i="1" s="1"/>
  <c r="D1363" i="1" s="1"/>
  <c r="A1364" i="1"/>
  <c r="M1344" i="1"/>
  <c r="E1362" i="1"/>
  <c r="E1361" i="1"/>
  <c r="A1365" i="1" l="1"/>
  <c r="B1364" i="1"/>
  <c r="C1364" i="1" s="1"/>
  <c r="D1364" i="1" s="1"/>
  <c r="E1363" i="1" s="1"/>
  <c r="B1365" i="1" l="1"/>
  <c r="C1365" i="1" s="1"/>
  <c r="D1365" i="1" s="1"/>
  <c r="A1366" i="1"/>
  <c r="E1364" i="1" l="1"/>
  <c r="A1367" i="1"/>
  <c r="B1366" i="1"/>
  <c r="C1366" i="1" s="1"/>
  <c r="D1366" i="1" s="1"/>
  <c r="B1367" i="1" l="1"/>
  <c r="C1367" i="1" s="1"/>
  <c r="D1367" i="1" s="1"/>
  <c r="E1366" i="1" s="1"/>
  <c r="A1368" i="1"/>
  <c r="E1365" i="1"/>
  <c r="A1369" i="1" l="1"/>
  <c r="B1368" i="1"/>
  <c r="C1368" i="1" s="1"/>
  <c r="D1368" i="1" s="1"/>
  <c r="B1369" i="1" l="1"/>
  <c r="C1369" i="1" s="1"/>
  <c r="D1369" i="1" s="1"/>
  <c r="A1370" i="1"/>
  <c r="E1367" i="1"/>
  <c r="A1371" i="1" l="1"/>
  <c r="B1370" i="1"/>
  <c r="C1370" i="1" s="1"/>
  <c r="D1370" i="1" s="1"/>
  <c r="E1368" i="1"/>
  <c r="A1372" i="1" l="1"/>
  <c r="B1371" i="1"/>
  <c r="C1371" i="1" s="1"/>
  <c r="D1371" i="1" s="1"/>
  <c r="E1369" i="1"/>
  <c r="A1373" i="1" l="1"/>
  <c r="B1372" i="1"/>
  <c r="C1372" i="1" s="1"/>
  <c r="D1372" i="1" s="1"/>
  <c r="E1370" i="1"/>
  <c r="B1373" i="1" l="1"/>
  <c r="C1373" i="1" s="1"/>
  <c r="D1373" i="1" s="1"/>
  <c r="E1372" i="1" s="1"/>
  <c r="A1374" i="1"/>
  <c r="E1371" i="1"/>
  <c r="A1375" i="1" l="1"/>
  <c r="B1374" i="1"/>
  <c r="C1374" i="1" s="1"/>
  <c r="D1374" i="1" s="1"/>
  <c r="E1373" i="1" s="1"/>
  <c r="B1375" i="1" l="1"/>
  <c r="C1375" i="1" s="1"/>
  <c r="D1375" i="1" s="1"/>
  <c r="A1376" i="1"/>
  <c r="A1377" i="1" l="1"/>
  <c r="B1376" i="1"/>
  <c r="C1376" i="1" s="1"/>
  <c r="D1376" i="1" s="1"/>
  <c r="E1374" i="1"/>
  <c r="B1377" i="1" l="1"/>
  <c r="C1377" i="1" s="1"/>
  <c r="D1377" i="1" s="1"/>
  <c r="E1376" i="1" s="1"/>
  <c r="A1378" i="1"/>
  <c r="E1375" i="1"/>
  <c r="A1379" i="1" l="1"/>
  <c r="B1378" i="1"/>
  <c r="C1378" i="1" s="1"/>
  <c r="D1378" i="1" s="1"/>
  <c r="E1377" i="1" s="1"/>
  <c r="A1380" i="1" l="1"/>
  <c r="B1379" i="1"/>
  <c r="C1379" i="1" s="1"/>
  <c r="D1379" i="1" s="1"/>
  <c r="E1378" i="1" s="1"/>
  <c r="A1381" i="1" l="1"/>
  <c r="B1380" i="1"/>
  <c r="C1380" i="1" s="1"/>
  <c r="D1380" i="1" s="1"/>
  <c r="B1381" i="1" l="1"/>
  <c r="C1381" i="1" s="1"/>
  <c r="D1381" i="1" s="1"/>
  <c r="A1382" i="1"/>
  <c r="E1379" i="1"/>
  <c r="A1383" i="1" l="1"/>
  <c r="B1382" i="1"/>
  <c r="C1382" i="1" s="1"/>
  <c r="D1382" i="1" s="1"/>
  <c r="E1380" i="1"/>
  <c r="B1383" i="1" l="1"/>
  <c r="C1383" i="1" s="1"/>
  <c r="D1383" i="1" s="1"/>
  <c r="A1384" i="1"/>
  <c r="M1364" i="1"/>
  <c r="E1381" i="1"/>
  <c r="A1385" i="1" l="1"/>
  <c r="B1384" i="1"/>
  <c r="C1384" i="1" s="1"/>
  <c r="D1384" i="1" s="1"/>
  <c r="E1383" i="1" s="1"/>
  <c r="E1382" i="1"/>
  <c r="A1386" i="1" l="1"/>
  <c r="B1385" i="1"/>
  <c r="C1385" i="1" s="1"/>
  <c r="D1385" i="1" s="1"/>
  <c r="E1384" i="1" s="1"/>
  <c r="A1387" i="1" l="1"/>
  <c r="B1386" i="1"/>
  <c r="C1386" i="1" s="1"/>
  <c r="D1386" i="1" s="1"/>
  <c r="E1385" i="1" s="1"/>
  <c r="A1388" i="1" l="1"/>
  <c r="B1387" i="1"/>
  <c r="C1387" i="1" s="1"/>
  <c r="D1387" i="1" s="1"/>
  <c r="A1389" i="1" l="1"/>
  <c r="B1388" i="1"/>
  <c r="C1388" i="1" s="1"/>
  <c r="D1388" i="1" s="1"/>
  <c r="E1386" i="1"/>
  <c r="A1390" i="1" l="1"/>
  <c r="B1389" i="1"/>
  <c r="C1389" i="1" s="1"/>
  <c r="D1389" i="1" s="1"/>
  <c r="E1388" i="1" s="1"/>
  <c r="E1387" i="1"/>
  <c r="A1391" i="1" l="1"/>
  <c r="B1390" i="1"/>
  <c r="C1390" i="1" s="1"/>
  <c r="D1390" i="1" s="1"/>
  <c r="E1389" i="1" l="1"/>
  <c r="A1392" i="1"/>
  <c r="B1391" i="1"/>
  <c r="C1391" i="1" s="1"/>
  <c r="D1391" i="1" s="1"/>
  <c r="A1393" i="1" l="1"/>
  <c r="B1392" i="1"/>
  <c r="C1392" i="1" s="1"/>
  <c r="D1392" i="1" s="1"/>
  <c r="E1391" i="1" s="1"/>
  <c r="E1390" i="1"/>
  <c r="A1394" i="1" l="1"/>
  <c r="B1393" i="1"/>
  <c r="C1393" i="1" s="1"/>
  <c r="D1393" i="1" s="1"/>
  <c r="E1392" i="1" l="1"/>
  <c r="A1395" i="1"/>
  <c r="B1394" i="1"/>
  <c r="C1394" i="1" s="1"/>
  <c r="D1394" i="1" s="1"/>
  <c r="A1396" i="1" l="1"/>
  <c r="B1395" i="1"/>
  <c r="C1395" i="1" s="1"/>
  <c r="D1395" i="1" s="1"/>
  <c r="E1394" i="1" s="1"/>
  <c r="E1393" i="1"/>
  <c r="A1397" i="1" l="1"/>
  <c r="B1396" i="1"/>
  <c r="C1396" i="1" s="1"/>
  <c r="D1396" i="1" s="1"/>
  <c r="E1395" i="1" s="1"/>
  <c r="A1398" i="1" l="1"/>
  <c r="B1397" i="1"/>
  <c r="C1397" i="1" s="1"/>
  <c r="D1397" i="1" s="1"/>
  <c r="E1396" i="1" s="1"/>
  <c r="A1399" i="1" l="1"/>
  <c r="B1398" i="1"/>
  <c r="C1398" i="1" s="1"/>
  <c r="D1398" i="1" s="1"/>
  <c r="A1400" i="1" l="1"/>
  <c r="B1399" i="1"/>
  <c r="C1399" i="1" s="1"/>
  <c r="D1399" i="1" s="1"/>
  <c r="E1397" i="1"/>
  <c r="A1401" i="1" l="1"/>
  <c r="B1400" i="1"/>
  <c r="C1400" i="1" s="1"/>
  <c r="D1400" i="1" s="1"/>
  <c r="E1399" i="1" s="1"/>
  <c r="E1398" i="1"/>
  <c r="A1402" i="1" l="1"/>
  <c r="B1401" i="1"/>
  <c r="C1401" i="1" s="1"/>
  <c r="D1401" i="1" s="1"/>
  <c r="A1403" i="1" l="1"/>
  <c r="B1402" i="1"/>
  <c r="C1402" i="1" s="1"/>
  <c r="D1402" i="1" s="1"/>
  <c r="E1401" i="1" s="1"/>
  <c r="E1400" i="1"/>
  <c r="A1404" i="1" l="1"/>
  <c r="B1403" i="1"/>
  <c r="C1403" i="1" s="1"/>
  <c r="D1403" i="1" s="1"/>
  <c r="M1384" i="1"/>
  <c r="E1402" i="1" l="1"/>
  <c r="A1405" i="1"/>
  <c r="B1404" i="1"/>
  <c r="C1404" i="1" s="1"/>
  <c r="D1404" i="1" s="1"/>
  <c r="A1406" i="1" l="1"/>
  <c r="B1405" i="1"/>
  <c r="C1405" i="1" s="1"/>
  <c r="D1405" i="1" s="1"/>
  <c r="E1404" i="1" s="1"/>
  <c r="E1403" i="1"/>
  <c r="A1407" i="1" l="1"/>
  <c r="B1406" i="1"/>
  <c r="C1406" i="1" s="1"/>
  <c r="D1406" i="1" s="1"/>
  <c r="E1405" i="1" l="1"/>
  <c r="A1408" i="1"/>
  <c r="B1407" i="1"/>
  <c r="C1407" i="1" s="1"/>
  <c r="D1407" i="1" s="1"/>
  <c r="A1409" i="1" l="1"/>
  <c r="B1408" i="1"/>
  <c r="C1408" i="1" s="1"/>
  <c r="D1408" i="1" s="1"/>
  <c r="E1407" i="1" s="1"/>
  <c r="E1406" i="1"/>
  <c r="A1410" i="1" l="1"/>
  <c r="B1409" i="1"/>
  <c r="C1409" i="1" s="1"/>
  <c r="D1409" i="1" s="1"/>
  <c r="E1408" i="1" s="1"/>
  <c r="A1411" i="1" l="1"/>
  <c r="B1410" i="1"/>
  <c r="C1410" i="1" s="1"/>
  <c r="D1410" i="1" s="1"/>
  <c r="E1409" i="1" s="1"/>
  <c r="A1412" i="1" l="1"/>
  <c r="B1411" i="1"/>
  <c r="C1411" i="1" s="1"/>
  <c r="D1411" i="1" s="1"/>
  <c r="E1410" i="1" s="1"/>
  <c r="A1413" i="1" l="1"/>
  <c r="B1412" i="1"/>
  <c r="C1412" i="1" s="1"/>
  <c r="D1412" i="1" s="1"/>
  <c r="A1414" i="1" l="1"/>
  <c r="B1413" i="1"/>
  <c r="C1413" i="1" s="1"/>
  <c r="D1413" i="1" s="1"/>
  <c r="E1412" i="1" s="1"/>
  <c r="E1411" i="1"/>
  <c r="A1415" i="1" l="1"/>
  <c r="B1414" i="1"/>
  <c r="C1414" i="1" s="1"/>
  <c r="D1414" i="1" s="1"/>
  <c r="E1413" i="1" s="1"/>
  <c r="A1416" i="1" l="1"/>
  <c r="B1415" i="1"/>
  <c r="C1415" i="1" s="1"/>
  <c r="D1415" i="1" s="1"/>
  <c r="E1414" i="1" s="1"/>
  <c r="A1417" i="1" l="1"/>
  <c r="B1416" i="1"/>
  <c r="C1416" i="1" s="1"/>
  <c r="D1416" i="1" s="1"/>
  <c r="E1415" i="1" l="1"/>
  <c r="A1418" i="1"/>
  <c r="B1417" i="1"/>
  <c r="C1417" i="1" s="1"/>
  <c r="D1417" i="1" s="1"/>
  <c r="A1419" i="1" l="1"/>
  <c r="B1418" i="1"/>
  <c r="C1418" i="1" s="1"/>
  <c r="D1418" i="1" s="1"/>
  <c r="E1416" i="1"/>
  <c r="E1417" i="1" l="1"/>
  <c r="A1420" i="1"/>
  <c r="B1419" i="1"/>
  <c r="C1419" i="1" s="1"/>
  <c r="D1419" i="1" s="1"/>
  <c r="E1418" i="1" l="1"/>
  <c r="A1421" i="1"/>
  <c r="B1420" i="1"/>
  <c r="C1420" i="1" s="1"/>
  <c r="D1420" i="1" s="1"/>
  <c r="E1419" i="1" l="1"/>
  <c r="A1422" i="1"/>
  <c r="B1421" i="1"/>
  <c r="C1421" i="1" s="1"/>
  <c r="D1421" i="1" s="1"/>
  <c r="A1423" i="1" l="1"/>
  <c r="B1422" i="1"/>
  <c r="C1422" i="1" s="1"/>
  <c r="D1422" i="1" s="1"/>
  <c r="E1420" i="1"/>
  <c r="A1424" i="1" l="1"/>
  <c r="B1423" i="1"/>
  <c r="C1423" i="1" s="1"/>
  <c r="D1423" i="1" s="1"/>
  <c r="M1404" i="1"/>
  <c r="E1421" i="1"/>
  <c r="A1425" i="1" l="1"/>
  <c r="B1424" i="1"/>
  <c r="C1424" i="1" s="1"/>
  <c r="D1424" i="1" s="1"/>
  <c r="E1422" i="1"/>
  <c r="E1423" i="1" l="1"/>
  <c r="A1426" i="1"/>
  <c r="B1425" i="1"/>
  <c r="C1425" i="1" s="1"/>
  <c r="D1425" i="1" s="1"/>
  <c r="A1427" i="1" l="1"/>
  <c r="B1426" i="1"/>
  <c r="C1426" i="1" s="1"/>
  <c r="D1426" i="1" s="1"/>
  <c r="E1424" i="1"/>
  <c r="A1428" i="1" l="1"/>
  <c r="B1427" i="1"/>
  <c r="C1427" i="1" s="1"/>
  <c r="D1427" i="1" s="1"/>
  <c r="E1426" i="1" s="1"/>
  <c r="E1425" i="1"/>
  <c r="A1429" i="1" l="1"/>
  <c r="B1428" i="1"/>
  <c r="C1428" i="1" s="1"/>
  <c r="D1428" i="1" s="1"/>
  <c r="A1430" i="1" l="1"/>
  <c r="B1429" i="1"/>
  <c r="C1429" i="1" s="1"/>
  <c r="D1429" i="1" s="1"/>
  <c r="E1427" i="1"/>
  <c r="A1431" i="1" l="1"/>
  <c r="B1430" i="1"/>
  <c r="C1430" i="1" s="1"/>
  <c r="D1430" i="1" s="1"/>
  <c r="E1429" i="1" s="1"/>
  <c r="E1428" i="1"/>
  <c r="A1432" i="1" l="1"/>
  <c r="B1431" i="1"/>
  <c r="C1431" i="1" s="1"/>
  <c r="D1431" i="1" s="1"/>
  <c r="A1433" i="1" l="1"/>
  <c r="B1432" i="1"/>
  <c r="C1432" i="1" s="1"/>
  <c r="D1432" i="1" s="1"/>
  <c r="E1430" i="1"/>
  <c r="A1434" i="1" l="1"/>
  <c r="B1433" i="1"/>
  <c r="C1433" i="1" s="1"/>
  <c r="D1433" i="1" s="1"/>
  <c r="E1432" i="1" s="1"/>
  <c r="E1431" i="1"/>
  <c r="A1435" i="1" l="1"/>
  <c r="B1434" i="1"/>
  <c r="C1434" i="1" s="1"/>
  <c r="D1434" i="1" s="1"/>
  <c r="A1436" i="1" l="1"/>
  <c r="B1435" i="1"/>
  <c r="C1435" i="1" s="1"/>
  <c r="D1435" i="1" s="1"/>
  <c r="E1433" i="1"/>
  <c r="A1437" i="1" l="1"/>
  <c r="B1436" i="1"/>
  <c r="C1436" i="1" s="1"/>
  <c r="D1436" i="1" s="1"/>
  <c r="E1434" i="1"/>
  <c r="A1438" i="1" l="1"/>
  <c r="B1437" i="1"/>
  <c r="C1437" i="1" s="1"/>
  <c r="D1437" i="1" s="1"/>
  <c r="E1436" i="1" s="1"/>
  <c r="E1435" i="1"/>
  <c r="A1439" i="1" l="1"/>
  <c r="B1438" i="1"/>
  <c r="C1438" i="1" s="1"/>
  <c r="D1438" i="1" s="1"/>
  <c r="A1440" i="1" l="1"/>
  <c r="B1439" i="1"/>
  <c r="C1439" i="1" s="1"/>
  <c r="D1439" i="1" s="1"/>
  <c r="E1437" i="1"/>
  <c r="A1441" i="1" l="1"/>
  <c r="B1440" i="1"/>
  <c r="C1440" i="1" s="1"/>
  <c r="D1440" i="1" s="1"/>
  <c r="E1438" i="1"/>
  <c r="A1442" i="1" l="1"/>
  <c r="B1441" i="1"/>
  <c r="C1441" i="1" s="1"/>
  <c r="D1441" i="1" s="1"/>
  <c r="E1439" i="1"/>
  <c r="A1443" i="1" l="1"/>
  <c r="B1442" i="1"/>
  <c r="C1442" i="1" s="1"/>
  <c r="D1442" i="1" s="1"/>
  <c r="E1441" i="1" s="1"/>
  <c r="E1440" i="1"/>
  <c r="A1444" i="1" l="1"/>
  <c r="B1443" i="1"/>
  <c r="C1443" i="1" s="1"/>
  <c r="D1443" i="1" s="1"/>
  <c r="E1442" i="1" s="1"/>
  <c r="M1424" i="1"/>
  <c r="A1445" i="1" l="1"/>
  <c r="B1444" i="1"/>
  <c r="C1444" i="1" s="1"/>
  <c r="D1444" i="1" s="1"/>
  <c r="E1443" i="1" s="1"/>
  <c r="A1446" i="1" l="1"/>
  <c r="B1445" i="1"/>
  <c r="C1445" i="1" s="1"/>
  <c r="D1445" i="1" s="1"/>
  <c r="E1444" i="1" s="1"/>
  <c r="A1447" i="1" l="1"/>
  <c r="B1446" i="1"/>
  <c r="C1446" i="1" s="1"/>
  <c r="D1446" i="1" s="1"/>
  <c r="E1445" i="1" s="1"/>
  <c r="A1448" i="1" l="1"/>
  <c r="B1447" i="1"/>
  <c r="C1447" i="1" s="1"/>
  <c r="D1447" i="1" s="1"/>
  <c r="A1449" i="1" l="1"/>
  <c r="B1448" i="1"/>
  <c r="C1448" i="1" s="1"/>
  <c r="D1448" i="1" s="1"/>
  <c r="E1446" i="1"/>
  <c r="A1450" i="1" l="1"/>
  <c r="B1449" i="1"/>
  <c r="C1449" i="1" s="1"/>
  <c r="D1449" i="1" s="1"/>
  <c r="E1448" i="1" s="1"/>
  <c r="E1447" i="1"/>
  <c r="A1451" i="1" l="1"/>
  <c r="B1450" i="1"/>
  <c r="C1450" i="1" s="1"/>
  <c r="D1450" i="1" s="1"/>
  <c r="E1449" i="1" s="1"/>
  <c r="A1452" i="1" l="1"/>
  <c r="C1451" i="1"/>
  <c r="D1451" i="1" s="1"/>
  <c r="A1453" i="1" l="1"/>
  <c r="C1452" i="1"/>
  <c r="D1452" i="1" s="1"/>
  <c r="E1451" i="1" s="1"/>
  <c r="E1450" i="1"/>
  <c r="A1454" i="1" l="1"/>
  <c r="C1453" i="1"/>
  <c r="D1453" i="1" s="1"/>
  <c r="E1452" i="1" s="1"/>
  <c r="A1455" i="1" l="1"/>
  <c r="C1454" i="1"/>
  <c r="D1454" i="1" s="1"/>
  <c r="E1453" i="1" s="1"/>
  <c r="A1456" i="1" l="1"/>
  <c r="C1455" i="1"/>
  <c r="D1455" i="1" s="1"/>
  <c r="E1454" i="1" l="1"/>
  <c r="A1457" i="1"/>
  <c r="C1456" i="1"/>
  <c r="D1456" i="1" s="1"/>
  <c r="A1458" i="1" l="1"/>
  <c r="C1457" i="1"/>
  <c r="D1457" i="1" s="1"/>
  <c r="E1455" i="1"/>
  <c r="E1456" i="1" l="1"/>
  <c r="A1459" i="1"/>
  <c r="C1458" i="1"/>
  <c r="D1458" i="1" s="1"/>
  <c r="E1457" i="1" s="1"/>
  <c r="A1460" i="1" l="1"/>
  <c r="C1459" i="1"/>
  <c r="D1459" i="1" s="1"/>
  <c r="E1458" i="1" s="1"/>
  <c r="A1461" i="1" l="1"/>
  <c r="C1460" i="1"/>
  <c r="D1460" i="1" s="1"/>
  <c r="E1459" i="1" l="1"/>
  <c r="A1462" i="1"/>
  <c r="C1461" i="1"/>
  <c r="D1461" i="1" s="1"/>
  <c r="A1463" i="1" l="1"/>
  <c r="C1462" i="1"/>
  <c r="D1462" i="1" s="1"/>
  <c r="E1460" i="1"/>
  <c r="A1464" i="1" l="1"/>
  <c r="C1463" i="1"/>
  <c r="D1463" i="1" s="1"/>
  <c r="E1462" i="1" s="1"/>
  <c r="M1444" i="1"/>
  <c r="E1461" i="1"/>
  <c r="A1465" i="1" l="1"/>
  <c r="C1464" i="1"/>
  <c r="D1464" i="1" s="1"/>
  <c r="E1463" i="1" l="1"/>
  <c r="A1466" i="1"/>
  <c r="C1465" i="1"/>
  <c r="D1465" i="1" s="1"/>
  <c r="A1467" i="1" l="1"/>
  <c r="C1466" i="1"/>
  <c r="D1466" i="1" s="1"/>
  <c r="E1464" i="1"/>
  <c r="A1468" i="1" l="1"/>
  <c r="C1467" i="1"/>
  <c r="D1467" i="1" s="1"/>
  <c r="E1465" i="1"/>
  <c r="E1466" i="1" l="1"/>
  <c r="A1469" i="1"/>
  <c r="C1468" i="1"/>
  <c r="D1468" i="1" s="1"/>
  <c r="A1470" i="1" l="1"/>
  <c r="C1469" i="1"/>
  <c r="D1469" i="1" s="1"/>
  <c r="E1467" i="1"/>
  <c r="A1471" i="1" l="1"/>
  <c r="C1470" i="1"/>
  <c r="D1470" i="1" s="1"/>
  <c r="E1468" i="1"/>
  <c r="A1472" i="1" l="1"/>
  <c r="C1471" i="1"/>
  <c r="D1471" i="1" s="1"/>
  <c r="E1470" i="1" s="1"/>
  <c r="E1469" i="1"/>
  <c r="A1473" i="1" l="1"/>
  <c r="C1472" i="1"/>
  <c r="D1472" i="1" s="1"/>
  <c r="E1471" i="1" l="1"/>
  <c r="A1474" i="1"/>
  <c r="C1473" i="1"/>
  <c r="D1473" i="1" s="1"/>
  <c r="A1475" i="1" l="1"/>
  <c r="C1474" i="1"/>
  <c r="D1474" i="1" s="1"/>
  <c r="E1473" i="1" s="1"/>
  <c r="E1472" i="1"/>
  <c r="A1476" i="1" l="1"/>
  <c r="C1475" i="1"/>
  <c r="D1475" i="1" s="1"/>
  <c r="E1474" i="1" l="1"/>
  <c r="A1477" i="1"/>
  <c r="C1476" i="1"/>
  <c r="D1476" i="1" s="1"/>
  <c r="A1478" i="1" l="1"/>
  <c r="C1477" i="1"/>
  <c r="D1477" i="1" s="1"/>
  <c r="E1475" i="1"/>
  <c r="A1479" i="1" l="1"/>
  <c r="C1478" i="1"/>
  <c r="D1478" i="1" s="1"/>
  <c r="E1476" i="1"/>
  <c r="E1477" i="1" l="1"/>
  <c r="A1480" i="1"/>
  <c r="C1479" i="1"/>
  <c r="D1479" i="1" s="1"/>
  <c r="A1481" i="1" l="1"/>
  <c r="C1480" i="1"/>
  <c r="D1480" i="1" s="1"/>
  <c r="E1478" i="1"/>
  <c r="E1479" i="1" l="1"/>
  <c r="A1482" i="1"/>
  <c r="C1481" i="1"/>
  <c r="D1481" i="1" s="1"/>
  <c r="A1483" i="1" l="1"/>
  <c r="C1482" i="1"/>
  <c r="D1482" i="1" s="1"/>
  <c r="E1480" i="1"/>
  <c r="E1481" i="1" l="1"/>
  <c r="A1484" i="1"/>
  <c r="C1483" i="1"/>
  <c r="D1483" i="1" s="1"/>
  <c r="M1464" i="1"/>
  <c r="A1485" i="1" l="1"/>
  <c r="C1484" i="1"/>
  <c r="D1484" i="1" s="1"/>
  <c r="E1482" i="1"/>
  <c r="A1486" i="1" l="1"/>
  <c r="C1485" i="1"/>
  <c r="D1485" i="1" s="1"/>
  <c r="E1484" i="1" s="1"/>
  <c r="E1483" i="1"/>
  <c r="A1487" i="1" l="1"/>
  <c r="C1486" i="1"/>
  <c r="D1486" i="1" s="1"/>
  <c r="E1485" i="1" s="1"/>
  <c r="A1488" i="1" l="1"/>
  <c r="C1487" i="1"/>
  <c r="D1487" i="1" s="1"/>
  <c r="E1486" i="1" s="1"/>
  <c r="A1489" i="1" l="1"/>
  <c r="C1488" i="1"/>
  <c r="D1488" i="1" s="1"/>
  <c r="E1487" i="1" s="1"/>
  <c r="A1490" i="1" l="1"/>
  <c r="C1489" i="1"/>
  <c r="D1489" i="1" s="1"/>
  <c r="E1488" i="1" s="1"/>
  <c r="A1491" i="1" l="1"/>
  <c r="C1490" i="1"/>
  <c r="D1490" i="1" s="1"/>
  <c r="A1492" i="1" l="1"/>
  <c r="C1491" i="1"/>
  <c r="D1491" i="1" s="1"/>
  <c r="E1489" i="1"/>
  <c r="A1493" i="1" l="1"/>
  <c r="C1492" i="1"/>
  <c r="D1492" i="1" s="1"/>
  <c r="E1490" i="1"/>
  <c r="E1491" i="1" l="1"/>
  <c r="A1494" i="1"/>
  <c r="C1493" i="1"/>
  <c r="D1493" i="1" s="1"/>
  <c r="A1495" i="1" l="1"/>
  <c r="C1494" i="1"/>
  <c r="D1494" i="1" s="1"/>
  <c r="E1493" i="1" s="1"/>
  <c r="E1492" i="1"/>
  <c r="A1496" i="1" l="1"/>
  <c r="C1495" i="1"/>
  <c r="D1495" i="1" s="1"/>
  <c r="E1494" i="1" l="1"/>
  <c r="A1497" i="1"/>
  <c r="C1496" i="1"/>
  <c r="D1496" i="1" s="1"/>
  <c r="A1498" i="1" l="1"/>
  <c r="C1497" i="1"/>
  <c r="D1497" i="1" s="1"/>
  <c r="E1496" i="1" s="1"/>
  <c r="E1495" i="1"/>
  <c r="A1499" i="1" l="1"/>
  <c r="C1498" i="1"/>
  <c r="D1498" i="1" s="1"/>
  <c r="A1500" i="1" l="1"/>
  <c r="C1499" i="1"/>
  <c r="D1499" i="1" s="1"/>
  <c r="E1497" i="1"/>
  <c r="A1501" i="1" l="1"/>
  <c r="C1500" i="1"/>
  <c r="D1500" i="1" s="1"/>
  <c r="E1498" i="1"/>
  <c r="A1502" i="1" l="1"/>
  <c r="C1501" i="1"/>
  <c r="D1501" i="1" s="1"/>
  <c r="E1499" i="1"/>
  <c r="E1500" i="1" l="1"/>
  <c r="A1503" i="1"/>
  <c r="C1502" i="1"/>
  <c r="D1502" i="1" s="1"/>
  <c r="E1501" i="1" l="1"/>
  <c r="A1504" i="1"/>
  <c r="C1503" i="1"/>
  <c r="D1503" i="1" s="1"/>
  <c r="M1484" i="1"/>
  <c r="E1502" i="1" l="1"/>
  <c r="A1505" i="1"/>
  <c r="C1504" i="1"/>
  <c r="D1504" i="1" s="1"/>
  <c r="E1503" i="1" s="1"/>
  <c r="A1506" i="1" l="1"/>
  <c r="C1505" i="1"/>
  <c r="D1505" i="1" s="1"/>
  <c r="A1507" i="1" l="1"/>
  <c r="C1506" i="1"/>
  <c r="D1506" i="1" s="1"/>
  <c r="E1504" i="1"/>
  <c r="A1508" i="1" l="1"/>
  <c r="C1507" i="1"/>
  <c r="D1507" i="1" s="1"/>
  <c r="E1505" i="1"/>
  <c r="A1509" i="1" l="1"/>
  <c r="C1508" i="1"/>
  <c r="D1508" i="1" s="1"/>
  <c r="E1506" i="1"/>
  <c r="A1510" i="1" l="1"/>
  <c r="C1509" i="1"/>
  <c r="D1509" i="1" s="1"/>
  <c r="E1507" i="1"/>
  <c r="A1511" i="1" l="1"/>
  <c r="C1510" i="1"/>
  <c r="D1510" i="1" s="1"/>
  <c r="E1508" i="1"/>
  <c r="A1512" i="1" l="1"/>
  <c r="C1511" i="1"/>
  <c r="D1511" i="1" s="1"/>
  <c r="E1510" i="1" s="1"/>
  <c r="E1509" i="1"/>
  <c r="A1513" i="1" l="1"/>
  <c r="C1512" i="1"/>
  <c r="D1512" i="1" s="1"/>
  <c r="E1511" i="1" s="1"/>
  <c r="A1514" i="1" l="1"/>
  <c r="C1513" i="1"/>
  <c r="D1513" i="1" s="1"/>
  <c r="E1512" i="1" s="1"/>
  <c r="A1515" i="1" l="1"/>
  <c r="C1514" i="1"/>
  <c r="D1514" i="1" s="1"/>
  <c r="A1516" i="1" l="1"/>
  <c r="C1515" i="1"/>
  <c r="D1515" i="1" s="1"/>
  <c r="E1513" i="1"/>
  <c r="E1514" i="1" l="1"/>
  <c r="A1517" i="1"/>
  <c r="C1516" i="1"/>
  <c r="D1516" i="1" s="1"/>
  <c r="A1518" i="1" l="1"/>
  <c r="C1517" i="1"/>
  <c r="D1517" i="1" s="1"/>
  <c r="E1515" i="1"/>
  <c r="A1519" i="1" l="1"/>
  <c r="C1518" i="1"/>
  <c r="D1518" i="1" s="1"/>
  <c r="E1516" i="1"/>
  <c r="E1517" i="1" l="1"/>
  <c r="A1520" i="1"/>
  <c r="C1519" i="1"/>
  <c r="D1519" i="1" s="1"/>
  <c r="A1521" i="1" l="1"/>
  <c r="C1520" i="1"/>
  <c r="D1520" i="1" s="1"/>
  <c r="E1518" i="1"/>
  <c r="A1522" i="1" l="1"/>
  <c r="C1521" i="1"/>
  <c r="D1521" i="1" s="1"/>
  <c r="E1520" i="1" s="1"/>
  <c r="E1519" i="1"/>
  <c r="A1523" i="1" l="1"/>
  <c r="C1522" i="1"/>
  <c r="D1522" i="1" s="1"/>
  <c r="E1521" i="1" s="1"/>
  <c r="A1524" i="1" l="1"/>
  <c r="C1523" i="1"/>
  <c r="D1523" i="1" s="1"/>
  <c r="E1522" i="1" s="1"/>
  <c r="M1504" i="1"/>
  <c r="A1525" i="1" l="1"/>
  <c r="C1524" i="1"/>
  <c r="D1524" i="1" s="1"/>
  <c r="A1526" i="1" l="1"/>
  <c r="C1525" i="1"/>
  <c r="D1525" i="1" s="1"/>
  <c r="E1523" i="1"/>
  <c r="A1527" i="1" l="1"/>
  <c r="C1526" i="1"/>
  <c r="D1526" i="1" s="1"/>
  <c r="E1524" i="1"/>
  <c r="A1528" i="1" l="1"/>
  <c r="C1527" i="1"/>
  <c r="D1527" i="1" s="1"/>
  <c r="E1525" i="1"/>
  <c r="A1529" i="1" l="1"/>
  <c r="C1528" i="1"/>
  <c r="D1528" i="1" s="1"/>
  <c r="E1526" i="1"/>
  <c r="A1530" i="1" l="1"/>
  <c r="C1529" i="1"/>
  <c r="D1529" i="1" s="1"/>
  <c r="E1527" i="1"/>
  <c r="E1528" i="1" l="1"/>
  <c r="A1531" i="1"/>
  <c r="C1530" i="1"/>
  <c r="D1530" i="1" s="1"/>
  <c r="E1529" i="1" s="1"/>
  <c r="A1532" i="1" l="1"/>
  <c r="C1531" i="1"/>
  <c r="D1531" i="1" s="1"/>
  <c r="E1530" i="1" s="1"/>
  <c r="A1533" i="1" l="1"/>
  <c r="C1532" i="1"/>
  <c r="D1532" i="1" s="1"/>
  <c r="A1534" i="1" l="1"/>
  <c r="C1533" i="1"/>
  <c r="D1533" i="1" s="1"/>
  <c r="E1531" i="1"/>
  <c r="A1535" i="1" l="1"/>
  <c r="C1534" i="1"/>
  <c r="D1534" i="1" s="1"/>
  <c r="E1532" i="1"/>
  <c r="A1536" i="1" l="1"/>
  <c r="C1535" i="1"/>
  <c r="D1535" i="1" s="1"/>
  <c r="E1533" i="1"/>
  <c r="E1534" i="1" l="1"/>
  <c r="A1537" i="1"/>
  <c r="C1536" i="1"/>
  <c r="D1536" i="1" s="1"/>
  <c r="A1538" i="1" l="1"/>
  <c r="C1537" i="1"/>
  <c r="D1537" i="1" s="1"/>
  <c r="E1535" i="1"/>
  <c r="A1539" i="1" l="1"/>
  <c r="C1538" i="1"/>
  <c r="D1538" i="1" s="1"/>
  <c r="E1536" i="1"/>
  <c r="A1540" i="1" l="1"/>
  <c r="C1539" i="1"/>
  <c r="D1539" i="1" s="1"/>
  <c r="E1538" i="1" s="1"/>
  <c r="E1537" i="1"/>
  <c r="A1541" i="1" l="1"/>
  <c r="C1540" i="1"/>
  <c r="D1540" i="1" s="1"/>
  <c r="E1539" i="1" s="1"/>
  <c r="A1542" i="1" l="1"/>
  <c r="C1541" i="1"/>
  <c r="D1541" i="1" s="1"/>
  <c r="A1543" i="1" l="1"/>
  <c r="C1542" i="1"/>
  <c r="D1542" i="1" s="1"/>
  <c r="E1540" i="1"/>
  <c r="A1544" i="1" l="1"/>
  <c r="C1543" i="1"/>
  <c r="D1543" i="1" s="1"/>
  <c r="E1542" i="1" s="1"/>
  <c r="M1524" i="1"/>
  <c r="E1541" i="1"/>
  <c r="A1545" i="1" l="1"/>
  <c r="C1544" i="1"/>
  <c r="D1544" i="1" s="1"/>
  <c r="E1543" i="1" s="1"/>
  <c r="A1546" i="1" l="1"/>
  <c r="C1545" i="1"/>
  <c r="D1545" i="1" s="1"/>
  <c r="E1544" i="1" s="1"/>
  <c r="A1547" i="1" l="1"/>
  <c r="C1546" i="1"/>
  <c r="D1546" i="1" s="1"/>
  <c r="E1545" i="1" l="1"/>
  <c r="A1548" i="1"/>
  <c r="C1547" i="1"/>
  <c r="D1547" i="1" s="1"/>
  <c r="A1549" i="1" l="1"/>
  <c r="C1548" i="1"/>
  <c r="D1548" i="1" s="1"/>
  <c r="E1546" i="1"/>
  <c r="E1547" i="1" l="1"/>
  <c r="A1550" i="1"/>
  <c r="C1549" i="1"/>
  <c r="D1549" i="1" s="1"/>
  <c r="E1548" i="1" s="1"/>
  <c r="A1551" i="1" l="1"/>
  <c r="C1550" i="1"/>
  <c r="D1550" i="1" s="1"/>
  <c r="A1552" i="1" l="1"/>
  <c r="C1551" i="1"/>
  <c r="D1551" i="1" s="1"/>
  <c r="E1549" i="1"/>
  <c r="A1553" i="1" l="1"/>
  <c r="C1552" i="1"/>
  <c r="D1552" i="1" s="1"/>
  <c r="E1550" i="1"/>
  <c r="A1554" i="1" l="1"/>
  <c r="C1553" i="1"/>
  <c r="D1553" i="1" s="1"/>
  <c r="E1551" i="1"/>
  <c r="A1555" i="1" l="1"/>
  <c r="C1554" i="1"/>
  <c r="D1554" i="1" s="1"/>
  <c r="E1553" i="1" s="1"/>
  <c r="E1552" i="1"/>
  <c r="A1556" i="1" l="1"/>
  <c r="C1555" i="1"/>
  <c r="D1555" i="1" s="1"/>
  <c r="A1557" i="1" l="1"/>
  <c r="C1556" i="1"/>
  <c r="D1556" i="1" s="1"/>
  <c r="E1554" i="1"/>
  <c r="E1555" i="1" l="1"/>
  <c r="A1558" i="1"/>
  <c r="C1557" i="1"/>
  <c r="D1557" i="1" s="1"/>
  <c r="A1559" i="1" l="1"/>
  <c r="C1558" i="1"/>
  <c r="D1558" i="1" s="1"/>
  <c r="E1557" i="1" s="1"/>
  <c r="E1556" i="1"/>
  <c r="A1560" i="1" l="1"/>
  <c r="C1559" i="1"/>
  <c r="D1559" i="1" s="1"/>
  <c r="E1558" i="1" s="1"/>
  <c r="A1561" i="1" l="1"/>
  <c r="C1560" i="1"/>
  <c r="D1560" i="1" s="1"/>
  <c r="E1559" i="1" s="1"/>
  <c r="A1562" i="1" l="1"/>
  <c r="C1561" i="1"/>
  <c r="D1561" i="1" s="1"/>
  <c r="A1563" i="1" l="1"/>
  <c r="C1562" i="1"/>
  <c r="D1562" i="1" s="1"/>
  <c r="E1561" i="1" s="1"/>
  <c r="E1560" i="1"/>
  <c r="A1564" i="1" l="1"/>
  <c r="C1563" i="1"/>
  <c r="D1563" i="1" s="1"/>
  <c r="M1544" i="1"/>
  <c r="E1562" i="1" l="1"/>
  <c r="A1565" i="1"/>
  <c r="C1564" i="1"/>
  <c r="D1564" i="1" s="1"/>
  <c r="A1566" i="1" l="1"/>
  <c r="C1565" i="1"/>
  <c r="D1565" i="1" s="1"/>
  <c r="E1563" i="1"/>
  <c r="A1567" i="1" l="1"/>
  <c r="C1566" i="1"/>
  <c r="D1566" i="1" s="1"/>
  <c r="E1564" i="1"/>
  <c r="E1565" i="1" l="1"/>
  <c r="A1568" i="1"/>
  <c r="C1567" i="1"/>
  <c r="D1567" i="1" s="1"/>
  <c r="E1566" i="1" l="1"/>
  <c r="A1569" i="1"/>
  <c r="C1568" i="1"/>
  <c r="D1568" i="1" s="1"/>
  <c r="E1567" i="1" s="1"/>
  <c r="A1570" i="1" l="1"/>
  <c r="C1569" i="1"/>
  <c r="D1569" i="1" s="1"/>
  <c r="E1568" i="1" s="1"/>
  <c r="A1571" i="1" l="1"/>
  <c r="C1570" i="1"/>
  <c r="D1570" i="1" s="1"/>
  <c r="E1569" i="1" s="1"/>
  <c r="A1572" i="1" l="1"/>
  <c r="C1571" i="1"/>
  <c r="D1571" i="1" s="1"/>
  <c r="A1573" i="1" l="1"/>
  <c r="C1572" i="1"/>
  <c r="D1572" i="1" s="1"/>
  <c r="E1570" i="1"/>
  <c r="A1574" i="1" l="1"/>
  <c r="C1573" i="1"/>
  <c r="D1573" i="1" s="1"/>
  <c r="E1571" i="1"/>
  <c r="A1575" i="1" l="1"/>
  <c r="C1574" i="1"/>
  <c r="D1574" i="1" s="1"/>
  <c r="E1573" i="1" s="1"/>
  <c r="E1572" i="1"/>
  <c r="A1576" i="1" l="1"/>
  <c r="C1575" i="1"/>
  <c r="D1575" i="1" s="1"/>
  <c r="E1574" i="1" s="1"/>
  <c r="A1577" i="1" l="1"/>
  <c r="C1576" i="1"/>
  <c r="D1576" i="1" s="1"/>
  <c r="E1575" i="1" l="1"/>
  <c r="A1578" i="1"/>
  <c r="C1577" i="1"/>
  <c r="D1577" i="1" s="1"/>
  <c r="A1579" i="1" l="1"/>
  <c r="C1578" i="1"/>
  <c r="D1578" i="1" s="1"/>
  <c r="E1577" i="1" s="1"/>
  <c r="E1576" i="1"/>
  <c r="A1580" i="1" l="1"/>
  <c r="C1579" i="1"/>
  <c r="D1579" i="1" s="1"/>
  <c r="E1578" i="1" s="1"/>
  <c r="A1581" i="1" l="1"/>
  <c r="C1580" i="1"/>
  <c r="D1580" i="1" s="1"/>
  <c r="E1579" i="1" s="1"/>
  <c r="A1582" i="1" l="1"/>
  <c r="C1581" i="1"/>
  <c r="D1581" i="1" s="1"/>
  <c r="E1580" i="1" s="1"/>
  <c r="A1583" i="1" l="1"/>
  <c r="C1582" i="1"/>
  <c r="D1582" i="1" s="1"/>
  <c r="A1584" i="1" l="1"/>
  <c r="C1583" i="1"/>
  <c r="D1583" i="1" s="1"/>
  <c r="M1564" i="1"/>
  <c r="E1581" i="1"/>
  <c r="A1585" i="1" l="1"/>
  <c r="C1584" i="1"/>
  <c r="D1584" i="1" s="1"/>
  <c r="E1582" i="1"/>
  <c r="A1586" i="1" l="1"/>
  <c r="C1585" i="1"/>
  <c r="D1585" i="1" s="1"/>
  <c r="E1583" i="1"/>
  <c r="E1584" i="1" l="1"/>
  <c r="A1587" i="1"/>
  <c r="C1586" i="1"/>
  <c r="D1586" i="1" s="1"/>
  <c r="E1585" i="1" s="1"/>
  <c r="A1588" i="1" l="1"/>
  <c r="C1587" i="1"/>
  <c r="D1587" i="1" s="1"/>
  <c r="E1586" i="1" s="1"/>
  <c r="A1589" i="1" l="1"/>
  <c r="C1588" i="1"/>
  <c r="D1588" i="1" s="1"/>
  <c r="E1587" i="1" s="1"/>
  <c r="A1590" i="1" l="1"/>
  <c r="C1589" i="1"/>
  <c r="D1589" i="1" s="1"/>
  <c r="A1591" i="1" l="1"/>
  <c r="C1590" i="1"/>
  <c r="D1590" i="1" s="1"/>
  <c r="E1588" i="1"/>
  <c r="A1592" i="1" l="1"/>
  <c r="C1591" i="1"/>
  <c r="D1591" i="1" s="1"/>
  <c r="E1589" i="1"/>
  <c r="A1593" i="1" l="1"/>
  <c r="C1592" i="1"/>
  <c r="D1592" i="1" s="1"/>
  <c r="E1590" i="1"/>
  <c r="A1594" i="1" l="1"/>
  <c r="C1593" i="1"/>
  <c r="D1593" i="1" s="1"/>
  <c r="E1591" i="1"/>
  <c r="A1595" i="1" l="1"/>
  <c r="C1594" i="1"/>
  <c r="D1594" i="1" s="1"/>
  <c r="E1592" i="1"/>
  <c r="A1596" i="1" l="1"/>
  <c r="C1595" i="1"/>
  <c r="D1595" i="1" s="1"/>
  <c r="E1593" i="1"/>
  <c r="A1597" i="1" l="1"/>
  <c r="C1596" i="1"/>
  <c r="D1596" i="1" s="1"/>
  <c r="E1594" i="1"/>
  <c r="A1598" i="1" l="1"/>
  <c r="C1597" i="1"/>
  <c r="D1597" i="1" s="1"/>
  <c r="E1596" i="1" s="1"/>
  <c r="E1595" i="1"/>
  <c r="A1599" i="1" l="1"/>
  <c r="C1598" i="1"/>
  <c r="D1598" i="1" s="1"/>
  <c r="E1597" i="1" l="1"/>
  <c r="A1600" i="1"/>
  <c r="C1599" i="1"/>
  <c r="D1599" i="1" s="1"/>
  <c r="A1601" i="1" l="1"/>
  <c r="C1600" i="1"/>
  <c r="D1600" i="1" s="1"/>
  <c r="E1598" i="1"/>
  <c r="E1599" i="1" l="1"/>
  <c r="A1602" i="1"/>
  <c r="C1601" i="1"/>
  <c r="D1601" i="1" s="1"/>
  <c r="A1603" i="1" l="1"/>
  <c r="C1602" i="1"/>
  <c r="D1602" i="1" s="1"/>
  <c r="E1601" i="1" s="1"/>
  <c r="E1600" i="1"/>
  <c r="A1604" i="1" l="1"/>
  <c r="C1603" i="1"/>
  <c r="D1603" i="1" s="1"/>
  <c r="M1584" i="1"/>
  <c r="A1605" i="1" l="1"/>
  <c r="C1604" i="1"/>
  <c r="D1604" i="1" s="1"/>
  <c r="E1602" i="1"/>
  <c r="A1606" i="1" l="1"/>
  <c r="C1605" i="1"/>
  <c r="D1605" i="1" s="1"/>
  <c r="E1604" i="1" s="1"/>
  <c r="E1603" i="1"/>
  <c r="A1607" i="1" l="1"/>
  <c r="C1606" i="1"/>
  <c r="D1606" i="1" s="1"/>
  <c r="E1605" i="1" s="1"/>
  <c r="A1608" i="1" l="1"/>
  <c r="C1607" i="1"/>
  <c r="D1607" i="1" s="1"/>
  <c r="E1606" i="1" s="1"/>
  <c r="A1609" i="1" l="1"/>
  <c r="C1608" i="1"/>
  <c r="D1608" i="1" s="1"/>
  <c r="E1607" i="1" s="1"/>
  <c r="A1610" i="1" l="1"/>
  <c r="C1609" i="1"/>
  <c r="D1609" i="1" s="1"/>
  <c r="A1611" i="1" l="1"/>
  <c r="C1610" i="1"/>
  <c r="D1610" i="1" s="1"/>
  <c r="E1608" i="1"/>
  <c r="A1612" i="1" l="1"/>
  <c r="C1611" i="1"/>
  <c r="D1611" i="1" s="1"/>
  <c r="E1609" i="1"/>
  <c r="A1613" i="1" l="1"/>
  <c r="C1612" i="1"/>
  <c r="D1612" i="1" s="1"/>
  <c r="E1610" i="1"/>
  <c r="A1614" i="1" l="1"/>
  <c r="C1613" i="1"/>
  <c r="D1613" i="1" s="1"/>
  <c r="E1611" i="1"/>
  <c r="A1615" i="1" l="1"/>
  <c r="C1614" i="1"/>
  <c r="D1614" i="1" s="1"/>
  <c r="E1613" i="1" s="1"/>
  <c r="E1612" i="1"/>
  <c r="A1616" i="1" l="1"/>
  <c r="C1615" i="1"/>
  <c r="D1615" i="1" s="1"/>
  <c r="A1617" i="1" l="1"/>
  <c r="C1616" i="1"/>
  <c r="D1616" i="1" s="1"/>
  <c r="E1614" i="1"/>
  <c r="A1618" i="1" l="1"/>
  <c r="C1617" i="1"/>
  <c r="D1617" i="1" s="1"/>
  <c r="E1615" i="1"/>
  <c r="A1619" i="1" l="1"/>
  <c r="C1618" i="1"/>
  <c r="D1618" i="1" s="1"/>
  <c r="E1616" i="1"/>
  <c r="A1620" i="1" l="1"/>
  <c r="C1619" i="1"/>
  <c r="D1619" i="1" s="1"/>
  <c r="E1618" i="1" s="1"/>
  <c r="E1617" i="1"/>
  <c r="A1621" i="1" l="1"/>
  <c r="C1620" i="1"/>
  <c r="D1620" i="1" s="1"/>
  <c r="E1619" i="1" l="1"/>
  <c r="A1622" i="1"/>
  <c r="C1621" i="1"/>
  <c r="D1621" i="1" s="1"/>
  <c r="A1623" i="1" l="1"/>
  <c r="C1622" i="1"/>
  <c r="D1622" i="1" s="1"/>
  <c r="E1620" i="1"/>
  <c r="A1624" i="1" l="1"/>
  <c r="C1623" i="1"/>
  <c r="D1623" i="1" s="1"/>
  <c r="E1622" i="1" s="1"/>
  <c r="M1604" i="1"/>
  <c r="E1621" i="1"/>
  <c r="A1625" i="1" l="1"/>
  <c r="C1624" i="1"/>
  <c r="D1624" i="1" s="1"/>
  <c r="E1623" i="1" s="1"/>
  <c r="A1626" i="1" l="1"/>
  <c r="C1625" i="1"/>
  <c r="D1625" i="1" s="1"/>
  <c r="A1627" i="1" l="1"/>
  <c r="C1626" i="1"/>
  <c r="D1626" i="1" s="1"/>
  <c r="E1625" i="1" s="1"/>
  <c r="E1624" i="1"/>
  <c r="A1628" i="1" l="1"/>
  <c r="C1627" i="1"/>
  <c r="D1627" i="1" s="1"/>
  <c r="E1626" i="1" s="1"/>
  <c r="A1629" i="1" l="1"/>
  <c r="C1628" i="1"/>
  <c r="D1628" i="1" s="1"/>
  <c r="A1630" i="1" l="1"/>
  <c r="C1629" i="1"/>
  <c r="D1629" i="1" s="1"/>
  <c r="E1627" i="1"/>
  <c r="A1631" i="1" l="1"/>
  <c r="C1630" i="1"/>
  <c r="D1630" i="1" s="1"/>
  <c r="E1628" i="1"/>
  <c r="A1632" i="1" l="1"/>
  <c r="C1631" i="1"/>
  <c r="D1631" i="1" s="1"/>
  <c r="E1629" i="1"/>
  <c r="A1633" i="1" l="1"/>
  <c r="C1632" i="1"/>
  <c r="D1632" i="1" s="1"/>
  <c r="E1630" i="1"/>
  <c r="A1634" i="1" l="1"/>
  <c r="C1633" i="1"/>
  <c r="D1633" i="1" s="1"/>
  <c r="E1631" i="1"/>
  <c r="A1635" i="1" l="1"/>
  <c r="C1634" i="1"/>
  <c r="D1634" i="1" s="1"/>
  <c r="E1633" i="1" s="1"/>
  <c r="E1632" i="1"/>
  <c r="A1636" i="1" l="1"/>
  <c r="C1635" i="1"/>
  <c r="D1635" i="1" s="1"/>
  <c r="A1637" i="1" l="1"/>
  <c r="C1636" i="1"/>
  <c r="D1636" i="1" s="1"/>
  <c r="E1634" i="1"/>
  <c r="A1638" i="1" l="1"/>
  <c r="C1637" i="1"/>
  <c r="D1637" i="1" s="1"/>
  <c r="E1635" i="1"/>
  <c r="A1639" i="1" l="1"/>
  <c r="C1638" i="1"/>
  <c r="D1638" i="1" s="1"/>
  <c r="E1637" i="1" s="1"/>
  <c r="E1636" i="1"/>
  <c r="A1640" i="1" l="1"/>
  <c r="C1639" i="1"/>
  <c r="D1639" i="1" s="1"/>
  <c r="E1638" i="1" s="1"/>
  <c r="A1641" i="1" l="1"/>
  <c r="C1640" i="1"/>
  <c r="D1640" i="1" s="1"/>
  <c r="E1639" i="1" s="1"/>
  <c r="A1642" i="1" l="1"/>
  <c r="C1641" i="1"/>
  <c r="D1641" i="1" s="1"/>
  <c r="E1640" i="1" l="1"/>
  <c r="A1643" i="1"/>
  <c r="C1642" i="1"/>
  <c r="D1642" i="1" s="1"/>
  <c r="A1644" i="1" l="1"/>
  <c r="C1643" i="1"/>
  <c r="D1643" i="1" s="1"/>
  <c r="M1624" i="1"/>
  <c r="E1641" i="1"/>
  <c r="A1645" i="1" l="1"/>
  <c r="C1644" i="1"/>
  <c r="D1644" i="1" s="1"/>
  <c r="E1642" i="1"/>
  <c r="A1646" i="1" l="1"/>
  <c r="C1645" i="1"/>
  <c r="D1645" i="1" s="1"/>
  <c r="E1644" i="1" s="1"/>
  <c r="E1643" i="1"/>
  <c r="A1647" i="1" l="1"/>
  <c r="C1646" i="1"/>
  <c r="D1646" i="1" s="1"/>
  <c r="E1645" i="1" s="1"/>
  <c r="A1648" i="1" l="1"/>
  <c r="C1647" i="1"/>
  <c r="D1647" i="1" s="1"/>
  <c r="E1646" i="1" s="1"/>
  <c r="A1649" i="1" l="1"/>
  <c r="C1648" i="1"/>
  <c r="D1648" i="1" s="1"/>
  <c r="A1650" i="1" l="1"/>
  <c r="C1649" i="1"/>
  <c r="D1649" i="1" s="1"/>
  <c r="E1647" i="1"/>
  <c r="A1651" i="1" l="1"/>
  <c r="C1650" i="1"/>
  <c r="D1650" i="1" s="1"/>
  <c r="E1649" i="1" s="1"/>
  <c r="E1648" i="1"/>
  <c r="A1652" i="1" l="1"/>
  <c r="C1651" i="1"/>
  <c r="D1651" i="1" s="1"/>
  <c r="E1650" i="1" l="1"/>
  <c r="A1653" i="1"/>
  <c r="C1652" i="1"/>
  <c r="D1652" i="1" s="1"/>
  <c r="A1654" i="1" l="1"/>
  <c r="C1653" i="1"/>
  <c r="D1653" i="1" s="1"/>
  <c r="E1651" i="1"/>
  <c r="E1652" i="1" l="1"/>
  <c r="A1655" i="1"/>
  <c r="C1654" i="1"/>
  <c r="D1654" i="1" s="1"/>
  <c r="A1656" i="1" l="1"/>
  <c r="C1655" i="1"/>
  <c r="D1655" i="1" s="1"/>
  <c r="E1653" i="1"/>
  <c r="A1657" i="1" l="1"/>
  <c r="C1656" i="1"/>
  <c r="D1656" i="1" s="1"/>
  <c r="E1654" i="1"/>
  <c r="A1658" i="1" l="1"/>
  <c r="C1657" i="1"/>
  <c r="D1657" i="1" s="1"/>
  <c r="E1655" i="1"/>
  <c r="A1659" i="1" l="1"/>
  <c r="C1658" i="1"/>
  <c r="D1658" i="1" s="1"/>
  <c r="E1656" i="1"/>
  <c r="A1660" i="1" l="1"/>
  <c r="C1659" i="1"/>
  <c r="D1659" i="1" s="1"/>
  <c r="E1658" i="1" s="1"/>
  <c r="E1657" i="1"/>
  <c r="A1661" i="1" l="1"/>
  <c r="C1660" i="1"/>
  <c r="D1660" i="1" s="1"/>
  <c r="E1659" i="1" s="1"/>
  <c r="A1662" i="1" l="1"/>
  <c r="C1661" i="1"/>
  <c r="D1661" i="1" s="1"/>
  <c r="A1663" i="1" l="1"/>
  <c r="C1662" i="1"/>
  <c r="D1662" i="1" s="1"/>
  <c r="E1660" i="1"/>
  <c r="A1664" i="1" l="1"/>
  <c r="C1663" i="1"/>
  <c r="D1663" i="1" s="1"/>
  <c r="M1644" i="1"/>
  <c r="E1661" i="1"/>
  <c r="A1665" i="1" l="1"/>
  <c r="C1664" i="1"/>
  <c r="D1664" i="1" s="1"/>
  <c r="E1662" i="1"/>
  <c r="A1666" i="1" l="1"/>
  <c r="C1665" i="1"/>
  <c r="D1665" i="1" s="1"/>
  <c r="E1663" i="1"/>
  <c r="A1667" i="1" l="1"/>
  <c r="C1666" i="1"/>
  <c r="D1666" i="1" s="1"/>
  <c r="E1664" i="1"/>
  <c r="E1665" i="1" l="1"/>
  <c r="A1668" i="1"/>
  <c r="C1667" i="1"/>
  <c r="D1667" i="1" s="1"/>
  <c r="E1666" i="1" s="1"/>
  <c r="A1669" i="1" l="1"/>
  <c r="C1668" i="1"/>
  <c r="D1668" i="1" s="1"/>
  <c r="E1667" i="1" s="1"/>
  <c r="A1670" i="1" l="1"/>
  <c r="C1669" i="1"/>
  <c r="D1669" i="1" s="1"/>
  <c r="E1668" i="1" s="1"/>
  <c r="A1671" i="1" l="1"/>
  <c r="C1670" i="1"/>
  <c r="D1670" i="1" s="1"/>
  <c r="A1672" i="1" l="1"/>
  <c r="C1671" i="1"/>
  <c r="D1671" i="1" s="1"/>
  <c r="E1669" i="1"/>
  <c r="A1673" i="1" l="1"/>
  <c r="C1672" i="1"/>
  <c r="D1672" i="1" s="1"/>
  <c r="E1670" i="1"/>
  <c r="A1674" i="1" l="1"/>
  <c r="C1673" i="1"/>
  <c r="D1673" i="1" s="1"/>
  <c r="E1671" i="1"/>
  <c r="A1675" i="1" l="1"/>
  <c r="C1674" i="1"/>
  <c r="D1674" i="1" s="1"/>
  <c r="E1673" i="1" s="1"/>
  <c r="E1672" i="1"/>
  <c r="A1676" i="1" l="1"/>
  <c r="C1675" i="1"/>
  <c r="D1675" i="1" s="1"/>
  <c r="E1674" i="1" l="1"/>
  <c r="A1677" i="1"/>
  <c r="C1676" i="1"/>
  <c r="D1676" i="1" s="1"/>
  <c r="A1678" i="1" l="1"/>
  <c r="C1677" i="1"/>
  <c r="D1677" i="1" s="1"/>
  <c r="E1675" i="1"/>
  <c r="A1679" i="1" l="1"/>
  <c r="C1678" i="1"/>
  <c r="D1678" i="1" s="1"/>
  <c r="E1676" i="1"/>
  <c r="E1677" i="1" l="1"/>
  <c r="A1680" i="1"/>
  <c r="C1679" i="1"/>
  <c r="D1679" i="1" s="1"/>
  <c r="E1678" i="1" s="1"/>
  <c r="A1681" i="1" l="1"/>
  <c r="C1680" i="1"/>
  <c r="D1680" i="1" s="1"/>
  <c r="E1679" i="1" s="1"/>
  <c r="A1682" i="1" l="1"/>
  <c r="C1681" i="1"/>
  <c r="D1681" i="1" s="1"/>
  <c r="A1683" i="1" l="1"/>
  <c r="C1682" i="1"/>
  <c r="D1682" i="1" s="1"/>
  <c r="E1680" i="1"/>
  <c r="A1684" i="1" l="1"/>
  <c r="C1683" i="1"/>
  <c r="D1683" i="1" s="1"/>
  <c r="M1664" i="1"/>
  <c r="E1681" i="1"/>
  <c r="A1685" i="1" l="1"/>
  <c r="C1684" i="1"/>
  <c r="D1684" i="1" s="1"/>
  <c r="E1682" i="1"/>
  <c r="A1686" i="1" l="1"/>
  <c r="C1685" i="1"/>
  <c r="D1685" i="1" s="1"/>
  <c r="E1684" i="1" s="1"/>
  <c r="E1683" i="1"/>
  <c r="A1687" i="1" l="1"/>
  <c r="C1686" i="1"/>
  <c r="D1686" i="1" s="1"/>
  <c r="A1688" i="1" l="1"/>
  <c r="C1687" i="1"/>
  <c r="D1687" i="1" s="1"/>
  <c r="E1686" i="1" s="1"/>
  <c r="E1685" i="1"/>
  <c r="A1689" i="1" l="1"/>
  <c r="C1688" i="1"/>
  <c r="D1688" i="1" s="1"/>
  <c r="E1687" i="1" s="1"/>
  <c r="A1690" i="1" l="1"/>
  <c r="C1689" i="1"/>
  <c r="D1689" i="1" s="1"/>
  <c r="A1691" i="1" l="1"/>
  <c r="C1690" i="1"/>
  <c r="D1690" i="1" s="1"/>
  <c r="E1689" i="1" s="1"/>
  <c r="E1688" i="1"/>
  <c r="A1692" i="1" l="1"/>
  <c r="C1691" i="1"/>
  <c r="D1691" i="1" s="1"/>
  <c r="A1693" i="1" l="1"/>
  <c r="C1692" i="1"/>
  <c r="D1692" i="1" s="1"/>
  <c r="E1690" i="1"/>
  <c r="A1694" i="1" l="1"/>
  <c r="C1693" i="1"/>
  <c r="D1693" i="1" s="1"/>
  <c r="E1691" i="1"/>
  <c r="A1695" i="1" l="1"/>
  <c r="C1694" i="1"/>
  <c r="D1694" i="1" s="1"/>
  <c r="E1692" i="1"/>
  <c r="E1693" i="1" l="1"/>
  <c r="A1696" i="1"/>
  <c r="C1695" i="1"/>
  <c r="D1695" i="1" s="1"/>
  <c r="E1694" i="1" s="1"/>
  <c r="A1697" i="1" l="1"/>
  <c r="C1696" i="1"/>
  <c r="D1696" i="1" s="1"/>
  <c r="A1698" i="1" l="1"/>
  <c r="C1697" i="1"/>
  <c r="D1697" i="1" s="1"/>
  <c r="E1696" i="1" s="1"/>
  <c r="E1695" i="1"/>
  <c r="A1699" i="1" l="1"/>
  <c r="C1698" i="1"/>
  <c r="D1698" i="1" s="1"/>
  <c r="E1697" i="1" l="1"/>
  <c r="A1700" i="1"/>
  <c r="C1699" i="1"/>
  <c r="D1699" i="1" s="1"/>
  <c r="A1701" i="1" l="1"/>
  <c r="C1700" i="1"/>
  <c r="D1700" i="1" s="1"/>
  <c r="E1698" i="1"/>
  <c r="E1699" i="1" l="1"/>
  <c r="A1702" i="1"/>
  <c r="C1701" i="1"/>
  <c r="D1701" i="1" s="1"/>
  <c r="A1703" i="1" l="1"/>
  <c r="C1702" i="1"/>
  <c r="D1702" i="1" s="1"/>
  <c r="E1701" i="1" s="1"/>
  <c r="E1700" i="1"/>
  <c r="A1704" i="1" l="1"/>
  <c r="C1703" i="1"/>
  <c r="D1703" i="1" s="1"/>
  <c r="M1684" i="1"/>
  <c r="A1705" i="1" l="1"/>
  <c r="C1704" i="1"/>
  <c r="D1704" i="1" s="1"/>
  <c r="E1703" i="1" s="1"/>
  <c r="E1702" i="1"/>
  <c r="A1706" i="1" l="1"/>
  <c r="C1705" i="1"/>
  <c r="D1705" i="1" s="1"/>
  <c r="A1707" i="1" l="1"/>
  <c r="C1706" i="1"/>
  <c r="D1706" i="1" s="1"/>
  <c r="E1704" i="1"/>
  <c r="A1708" i="1" l="1"/>
  <c r="C1707" i="1"/>
  <c r="D1707" i="1" s="1"/>
  <c r="E1705" i="1"/>
  <c r="C1708" i="1" l="1"/>
  <c r="D1708" i="1" s="1"/>
  <c r="A1709" i="1"/>
  <c r="E1706" i="1"/>
  <c r="A1710" i="1" l="1"/>
  <c r="C1709" i="1"/>
  <c r="D1709" i="1" s="1"/>
  <c r="E1708" i="1" s="1"/>
  <c r="E1707" i="1"/>
  <c r="C1710" i="1" l="1"/>
  <c r="D1710" i="1" s="1"/>
  <c r="A1711" i="1"/>
  <c r="E1709" i="1" l="1"/>
  <c r="A1712" i="1"/>
  <c r="C1711" i="1"/>
  <c r="D1711" i="1" s="1"/>
  <c r="A1713" i="1" l="1"/>
  <c r="C1712" i="1"/>
  <c r="D1712" i="1" s="1"/>
  <c r="E1711" i="1" s="1"/>
  <c r="E1710" i="1"/>
  <c r="A1714" i="1" l="1"/>
  <c r="C1713" i="1"/>
  <c r="D1713" i="1" s="1"/>
  <c r="C1714" i="1" l="1"/>
  <c r="D1714" i="1" s="1"/>
  <c r="A1715" i="1"/>
  <c r="E1712" i="1"/>
  <c r="A1716" i="1" l="1"/>
  <c r="C1715" i="1"/>
  <c r="D1715" i="1" s="1"/>
  <c r="E1714" i="1" s="1"/>
  <c r="E1713" i="1"/>
  <c r="A1717" i="1" l="1"/>
  <c r="C1716" i="1"/>
  <c r="D1716" i="1" s="1"/>
  <c r="E1715" i="1" s="1"/>
  <c r="A1718" i="1" l="1"/>
  <c r="C1717" i="1"/>
  <c r="D1717" i="1" s="1"/>
  <c r="A1719" i="1" l="1"/>
  <c r="C1718" i="1"/>
  <c r="D1718" i="1" s="1"/>
  <c r="E1716" i="1"/>
  <c r="A1720" i="1" l="1"/>
  <c r="C1719" i="1"/>
  <c r="D1719" i="1" s="1"/>
  <c r="E1717" i="1"/>
  <c r="A1721" i="1" l="1"/>
  <c r="C1720" i="1"/>
  <c r="D1720" i="1" s="1"/>
  <c r="E1719" i="1" s="1"/>
  <c r="E1718" i="1"/>
  <c r="A1722" i="1" l="1"/>
  <c r="C1721" i="1"/>
  <c r="D1721" i="1" s="1"/>
  <c r="E1720" i="1" l="1"/>
  <c r="C1722" i="1"/>
  <c r="D1722" i="1" s="1"/>
  <c r="A1723" i="1"/>
  <c r="A1724" i="1" l="1"/>
  <c r="C1723" i="1"/>
  <c r="D1723" i="1" s="1"/>
  <c r="M1704" i="1"/>
  <c r="E1721" i="1"/>
  <c r="A1725" i="1" l="1"/>
  <c r="C1724" i="1"/>
  <c r="D1724" i="1" s="1"/>
  <c r="E1722" i="1"/>
  <c r="A1726" i="1" l="1"/>
  <c r="C1725" i="1"/>
  <c r="D1725" i="1" s="1"/>
  <c r="E1723" i="1"/>
  <c r="E1724" i="1" l="1"/>
  <c r="A1727" i="1"/>
  <c r="C1726" i="1"/>
  <c r="D1726" i="1" s="1"/>
  <c r="A1728" i="1" l="1"/>
  <c r="C1727" i="1"/>
  <c r="D1727" i="1" s="1"/>
  <c r="E1726" i="1" s="1"/>
  <c r="E1725" i="1"/>
  <c r="C1728" i="1" l="1"/>
  <c r="D1728" i="1" s="1"/>
  <c r="E1727" i="1" s="1"/>
  <c r="A1729" i="1"/>
  <c r="A1730" i="1" l="1"/>
  <c r="C1729" i="1"/>
  <c r="D1729" i="1" s="1"/>
  <c r="E1728" i="1" s="1"/>
  <c r="A1731" i="1" l="1"/>
  <c r="C1730" i="1"/>
  <c r="D1730" i="1" s="1"/>
  <c r="E1729" i="1" s="1"/>
  <c r="A1732" i="1" l="1"/>
  <c r="C1731" i="1"/>
  <c r="D1731" i="1" s="1"/>
  <c r="A1733" i="1" l="1"/>
  <c r="C1732" i="1"/>
  <c r="D1732" i="1" s="1"/>
  <c r="E1730" i="1"/>
  <c r="A1734" i="1" l="1"/>
  <c r="C1733" i="1"/>
  <c r="D1733" i="1" s="1"/>
  <c r="E1731" i="1"/>
  <c r="C1734" i="1" l="1"/>
  <c r="D1734" i="1" s="1"/>
  <c r="A1735" i="1"/>
  <c r="E1732" i="1"/>
  <c r="E1733" i="1" l="1"/>
  <c r="A1736" i="1"/>
  <c r="C1735" i="1"/>
  <c r="D1735" i="1" s="1"/>
  <c r="E1734" i="1" l="1"/>
  <c r="C1736" i="1"/>
  <c r="D1736" i="1" s="1"/>
  <c r="A1737" i="1"/>
  <c r="A1738" i="1" l="1"/>
  <c r="C1737" i="1"/>
  <c r="D1737" i="1" s="1"/>
  <c r="E1736" i="1" s="1"/>
  <c r="E1735" i="1"/>
  <c r="A1739" i="1" l="1"/>
  <c r="C1738" i="1"/>
  <c r="D1738" i="1" s="1"/>
  <c r="A1740" i="1" l="1"/>
  <c r="C1739" i="1"/>
  <c r="D1739" i="1" s="1"/>
  <c r="E1737" i="1"/>
  <c r="A1741" i="1" l="1"/>
  <c r="C1740" i="1"/>
  <c r="D1740" i="1" s="1"/>
  <c r="E1738" i="1"/>
  <c r="A1742" i="1" l="1"/>
  <c r="C1741" i="1"/>
  <c r="D1741" i="1" s="1"/>
  <c r="E1739" i="1"/>
  <c r="A1743" i="1" l="1"/>
  <c r="C1742" i="1"/>
  <c r="D1742" i="1" s="1"/>
  <c r="E1741" i="1" s="1"/>
  <c r="E1740" i="1"/>
  <c r="A1744" i="1" l="1"/>
  <c r="C1743" i="1"/>
  <c r="D1743" i="1" s="1"/>
  <c r="E1742" i="1" s="1"/>
  <c r="M1724" i="1"/>
  <c r="A1745" i="1" l="1"/>
  <c r="C1744" i="1"/>
  <c r="D1744" i="1" s="1"/>
  <c r="E1743" i="1" s="1"/>
  <c r="A1746" i="1" l="1"/>
  <c r="C1745" i="1"/>
  <c r="D1745" i="1" s="1"/>
  <c r="A1747" i="1" l="1"/>
  <c r="C1746" i="1"/>
  <c r="D1746" i="1" s="1"/>
  <c r="E1744" i="1"/>
  <c r="A1748" i="1" l="1"/>
  <c r="C1747" i="1"/>
  <c r="D1747" i="1" s="1"/>
  <c r="E1745" i="1"/>
  <c r="A1749" i="1" l="1"/>
  <c r="C1748" i="1"/>
  <c r="D1748" i="1" s="1"/>
  <c r="E1747" i="1" s="1"/>
  <c r="E1746" i="1"/>
  <c r="A1750" i="1" l="1"/>
  <c r="C1749" i="1"/>
  <c r="D1749" i="1" s="1"/>
  <c r="E1748" i="1" s="1"/>
  <c r="A1751" i="1" l="1"/>
  <c r="C1750" i="1"/>
  <c r="D1750" i="1" s="1"/>
  <c r="A1752" i="1" l="1"/>
  <c r="C1751" i="1"/>
  <c r="D1751" i="1" s="1"/>
  <c r="E1749" i="1"/>
  <c r="A1753" i="1" l="1"/>
  <c r="C1752" i="1"/>
  <c r="D1752" i="1" s="1"/>
  <c r="E1750" i="1"/>
  <c r="A1754" i="1" l="1"/>
  <c r="C1753" i="1"/>
  <c r="D1753" i="1" s="1"/>
  <c r="E1751" i="1"/>
  <c r="A1755" i="1" l="1"/>
  <c r="C1754" i="1"/>
  <c r="D1754" i="1" s="1"/>
  <c r="E1752" i="1"/>
  <c r="A1756" i="1" l="1"/>
  <c r="C1755" i="1"/>
  <c r="D1755" i="1" s="1"/>
  <c r="E1753" i="1"/>
  <c r="A1757" i="1" l="1"/>
  <c r="C1756" i="1"/>
  <c r="D1756" i="1" s="1"/>
  <c r="E1754" i="1"/>
  <c r="A1758" i="1" l="1"/>
  <c r="C1757" i="1"/>
  <c r="D1757" i="1" s="1"/>
  <c r="E1755" i="1"/>
  <c r="A1759" i="1" l="1"/>
  <c r="C1758" i="1"/>
  <c r="D1758" i="1" s="1"/>
  <c r="E1757" i="1" s="1"/>
  <c r="E1756" i="1"/>
  <c r="A1760" i="1" l="1"/>
  <c r="C1759" i="1"/>
  <c r="D1759" i="1" s="1"/>
  <c r="E1758" i="1" l="1"/>
  <c r="A1761" i="1"/>
  <c r="C1760" i="1"/>
  <c r="D1760" i="1" s="1"/>
  <c r="A1762" i="1" l="1"/>
  <c r="C1761" i="1"/>
  <c r="D1761" i="1" s="1"/>
  <c r="E1760" i="1" s="1"/>
  <c r="E1759" i="1"/>
  <c r="A1763" i="1" l="1"/>
  <c r="C1762" i="1"/>
  <c r="D1762" i="1" s="1"/>
  <c r="E1761" i="1" l="1"/>
  <c r="A1764" i="1"/>
  <c r="C1763" i="1"/>
  <c r="D1763" i="1" s="1"/>
  <c r="M1744" i="1"/>
  <c r="A1765" i="1" l="1"/>
  <c r="C1764" i="1"/>
  <c r="D1764" i="1" s="1"/>
  <c r="E1763" i="1" s="1"/>
  <c r="E1762" i="1"/>
  <c r="A1766" i="1" l="1"/>
  <c r="C1765" i="1"/>
  <c r="D1765" i="1" s="1"/>
  <c r="A1767" i="1" l="1"/>
  <c r="C1766" i="1"/>
  <c r="D1766" i="1" s="1"/>
  <c r="E1764" i="1"/>
  <c r="A1768" i="1" l="1"/>
  <c r="C1767" i="1"/>
  <c r="D1767" i="1" s="1"/>
  <c r="E1765" i="1"/>
  <c r="A1769" i="1" l="1"/>
  <c r="C1768" i="1"/>
  <c r="D1768" i="1" s="1"/>
  <c r="E1766" i="1"/>
  <c r="A1770" i="1" l="1"/>
  <c r="C1769" i="1"/>
  <c r="D1769" i="1" s="1"/>
  <c r="E1767" i="1"/>
  <c r="A1771" i="1" l="1"/>
  <c r="C1770" i="1"/>
  <c r="D1770" i="1" s="1"/>
  <c r="E1768" i="1"/>
  <c r="A1772" i="1" l="1"/>
  <c r="C1771" i="1"/>
  <c r="D1771" i="1" s="1"/>
  <c r="E1769" i="1"/>
  <c r="E1770" i="1" l="1"/>
  <c r="A1773" i="1"/>
  <c r="C1772" i="1"/>
  <c r="D1772" i="1" s="1"/>
  <c r="E1771" i="1" s="1"/>
  <c r="A1774" i="1" l="1"/>
  <c r="C1773" i="1"/>
  <c r="D1773" i="1" s="1"/>
  <c r="E1772" i="1" s="1"/>
  <c r="A1775" i="1" l="1"/>
  <c r="C1774" i="1"/>
  <c r="D1774" i="1" s="1"/>
  <c r="E1773" i="1" l="1"/>
  <c r="A1776" i="1"/>
  <c r="C1775" i="1"/>
  <c r="D1775" i="1" s="1"/>
  <c r="A1777" i="1" l="1"/>
  <c r="C1776" i="1"/>
  <c r="D1776" i="1" s="1"/>
  <c r="E1775" i="1" s="1"/>
  <c r="E1774" i="1"/>
  <c r="A1778" i="1" l="1"/>
  <c r="C1777" i="1"/>
  <c r="D1777" i="1" s="1"/>
  <c r="A1779" i="1" l="1"/>
  <c r="C1778" i="1"/>
  <c r="D1778" i="1" s="1"/>
  <c r="E1776" i="1"/>
  <c r="A1780" i="1" l="1"/>
  <c r="C1779" i="1"/>
  <c r="D1779" i="1" s="1"/>
  <c r="E1777" i="1"/>
  <c r="A1781" i="1" l="1"/>
  <c r="C1780" i="1"/>
  <c r="D1780" i="1" s="1"/>
  <c r="E1778" i="1"/>
  <c r="A1782" i="1" l="1"/>
  <c r="C1781" i="1"/>
  <c r="D1781" i="1" s="1"/>
  <c r="E1780" i="1" s="1"/>
  <c r="E1779" i="1"/>
  <c r="A1783" i="1" l="1"/>
  <c r="C1782" i="1"/>
  <c r="D1782" i="1" s="1"/>
  <c r="E1781" i="1" l="1"/>
  <c r="A1784" i="1"/>
  <c r="C1783" i="1"/>
  <c r="D1783" i="1" s="1"/>
  <c r="M1764" i="1"/>
  <c r="A1785" i="1" l="1"/>
  <c r="C1784" i="1"/>
  <c r="D1784" i="1" s="1"/>
  <c r="E1782" i="1"/>
  <c r="E1783" i="1" l="1"/>
  <c r="A1786" i="1"/>
  <c r="C1785" i="1"/>
  <c r="D1785" i="1" s="1"/>
  <c r="E1784" i="1" s="1"/>
  <c r="A1787" i="1" l="1"/>
  <c r="C1786" i="1"/>
  <c r="D1786" i="1" s="1"/>
  <c r="E1785" i="1" s="1"/>
  <c r="A1788" i="1" l="1"/>
  <c r="C1787" i="1"/>
  <c r="D1787" i="1" s="1"/>
  <c r="A1789" i="1" l="1"/>
  <c r="C1788" i="1"/>
  <c r="D1788" i="1" s="1"/>
  <c r="E1786" i="1"/>
  <c r="A1790" i="1" l="1"/>
  <c r="C1789" i="1"/>
  <c r="D1789" i="1" s="1"/>
  <c r="E1788" i="1" s="1"/>
  <c r="E1787" i="1"/>
  <c r="A1791" i="1" l="1"/>
  <c r="C1790" i="1"/>
  <c r="D1790" i="1" s="1"/>
  <c r="A1792" i="1" l="1"/>
  <c r="C1791" i="1"/>
  <c r="D1791" i="1" s="1"/>
  <c r="E1789" i="1"/>
  <c r="A1793" i="1" l="1"/>
  <c r="C1792" i="1"/>
  <c r="D1792" i="1" s="1"/>
  <c r="E1790" i="1"/>
  <c r="E1791" i="1" l="1"/>
  <c r="A1794" i="1"/>
  <c r="C1793" i="1"/>
  <c r="D1793" i="1" s="1"/>
  <c r="E1792" i="1" l="1"/>
  <c r="A1795" i="1"/>
  <c r="C1794" i="1"/>
  <c r="D1794" i="1" s="1"/>
  <c r="E1793" i="1" s="1"/>
  <c r="A1796" i="1" l="1"/>
  <c r="C1795" i="1"/>
  <c r="D1795" i="1" s="1"/>
  <c r="E1794" i="1" l="1"/>
  <c r="A1797" i="1"/>
  <c r="C1796" i="1"/>
  <c r="D1796" i="1" s="1"/>
  <c r="A1798" i="1" l="1"/>
  <c r="C1797" i="1"/>
  <c r="D1797" i="1" s="1"/>
  <c r="E1795" i="1"/>
  <c r="A1799" i="1" l="1"/>
  <c r="C1798" i="1"/>
  <c r="D1798" i="1" s="1"/>
  <c r="E1796" i="1"/>
  <c r="A1800" i="1" l="1"/>
  <c r="C1799" i="1"/>
  <c r="D1799" i="1" s="1"/>
  <c r="E1797" i="1"/>
  <c r="A1801" i="1" l="1"/>
  <c r="C1800" i="1"/>
  <c r="D1800" i="1" s="1"/>
  <c r="E1799" i="1" s="1"/>
  <c r="E1798" i="1"/>
  <c r="A1802" i="1" l="1"/>
  <c r="C1801" i="1"/>
  <c r="D1801" i="1" s="1"/>
  <c r="E1800" i="1" s="1"/>
  <c r="A1803" i="1" l="1"/>
  <c r="C1802" i="1"/>
  <c r="D1802" i="1" s="1"/>
  <c r="A1804" i="1" l="1"/>
  <c r="C1803" i="1"/>
  <c r="D1803" i="1" s="1"/>
  <c r="M1784" i="1"/>
  <c r="E1801" i="1"/>
  <c r="A1805" i="1" l="1"/>
  <c r="C1804" i="1"/>
  <c r="D1804" i="1" s="1"/>
  <c r="E1802" i="1"/>
  <c r="A1806" i="1" l="1"/>
  <c r="C1805" i="1"/>
  <c r="D1805" i="1" s="1"/>
  <c r="E1803" i="1"/>
  <c r="A1807" i="1" l="1"/>
  <c r="C1806" i="1"/>
  <c r="D1806" i="1" s="1"/>
  <c r="E1804" i="1"/>
  <c r="A1808" i="1" l="1"/>
  <c r="C1807" i="1"/>
  <c r="D1807" i="1" s="1"/>
  <c r="E1805" i="1"/>
  <c r="A1809" i="1" l="1"/>
  <c r="C1808" i="1"/>
  <c r="D1808" i="1" s="1"/>
  <c r="E1807" i="1" s="1"/>
  <c r="E1806" i="1"/>
  <c r="A1810" i="1" l="1"/>
  <c r="C1809" i="1"/>
  <c r="D1809" i="1" s="1"/>
  <c r="E1808" i="1" s="1"/>
  <c r="A1811" i="1" l="1"/>
  <c r="C1810" i="1"/>
  <c r="D1810" i="1" s="1"/>
  <c r="A1812" i="1" l="1"/>
  <c r="C1811" i="1"/>
  <c r="D1811" i="1" s="1"/>
  <c r="E1809" i="1"/>
  <c r="A1813" i="1" l="1"/>
  <c r="C1812" i="1"/>
  <c r="D1812" i="1" s="1"/>
  <c r="E1811" i="1" s="1"/>
  <c r="E1810" i="1"/>
  <c r="A1814" i="1" l="1"/>
  <c r="C1813" i="1"/>
  <c r="D1813" i="1" s="1"/>
  <c r="E1812" i="1" s="1"/>
  <c r="A1815" i="1" l="1"/>
  <c r="C1814" i="1"/>
  <c r="D1814" i="1" s="1"/>
  <c r="E1813" i="1" s="1"/>
  <c r="A1816" i="1" l="1"/>
  <c r="C1815" i="1"/>
  <c r="D1815" i="1" s="1"/>
  <c r="E1814" i="1" s="1"/>
  <c r="A1817" i="1" l="1"/>
  <c r="C1816" i="1"/>
  <c r="D1816" i="1" s="1"/>
  <c r="E1815" i="1" s="1"/>
  <c r="A1818" i="1" l="1"/>
  <c r="C1817" i="1"/>
  <c r="D1817" i="1" s="1"/>
  <c r="E1816" i="1" s="1"/>
  <c r="A1819" i="1" l="1"/>
  <c r="C1818" i="1"/>
  <c r="D1818" i="1" s="1"/>
  <c r="E1817" i="1" s="1"/>
  <c r="A1820" i="1" l="1"/>
  <c r="C1819" i="1"/>
  <c r="D1819" i="1" s="1"/>
  <c r="A1821" i="1" l="1"/>
  <c r="C1820" i="1"/>
  <c r="D1820" i="1" s="1"/>
  <c r="E1819" i="1" s="1"/>
  <c r="E1818" i="1"/>
  <c r="A1822" i="1" l="1"/>
  <c r="C1821" i="1"/>
  <c r="D1821" i="1" s="1"/>
  <c r="E1820" i="1" l="1"/>
  <c r="A1823" i="1"/>
  <c r="C1822" i="1"/>
  <c r="D1822" i="1" s="1"/>
  <c r="A1824" i="1" l="1"/>
  <c r="C1823" i="1"/>
  <c r="D1823" i="1" s="1"/>
  <c r="E1822" i="1" s="1"/>
  <c r="M1804" i="1"/>
  <c r="E1821" i="1"/>
  <c r="A1825" i="1" l="1"/>
  <c r="C1824" i="1"/>
  <c r="D1824" i="1" s="1"/>
  <c r="A1826" i="1" l="1"/>
  <c r="C1825" i="1"/>
  <c r="D1825" i="1" s="1"/>
  <c r="E1823" i="1"/>
  <c r="E1824" i="1" l="1"/>
  <c r="A1827" i="1"/>
  <c r="C1826" i="1"/>
  <c r="D1826" i="1" s="1"/>
  <c r="A1828" i="1" l="1"/>
  <c r="C1827" i="1"/>
  <c r="D1827" i="1" s="1"/>
  <c r="E1826" i="1" s="1"/>
  <c r="E1825" i="1"/>
  <c r="A1829" i="1" l="1"/>
  <c r="C1828" i="1"/>
  <c r="D1828" i="1" s="1"/>
  <c r="E1827" i="1" s="1"/>
  <c r="A1830" i="1" l="1"/>
  <c r="C1829" i="1"/>
  <c r="D1829" i="1" s="1"/>
  <c r="E1828" i="1" s="1"/>
  <c r="A1831" i="1" l="1"/>
  <c r="C1830" i="1"/>
  <c r="D1830" i="1" s="1"/>
  <c r="E1829" i="1" s="1"/>
  <c r="A1832" i="1" l="1"/>
  <c r="C1831" i="1"/>
  <c r="D1831" i="1" s="1"/>
  <c r="E1830" i="1" s="1"/>
  <c r="A1833" i="1" l="1"/>
  <c r="C1832" i="1"/>
  <c r="D1832" i="1" s="1"/>
  <c r="E1831" i="1" s="1"/>
  <c r="A1834" i="1" l="1"/>
  <c r="C1833" i="1"/>
  <c r="D1833" i="1" s="1"/>
  <c r="A1835" i="1" l="1"/>
  <c r="C1834" i="1"/>
  <c r="D1834" i="1" s="1"/>
  <c r="E1832" i="1"/>
  <c r="A1836" i="1" l="1"/>
  <c r="C1835" i="1"/>
  <c r="D1835" i="1" s="1"/>
  <c r="E1834" i="1" s="1"/>
  <c r="E1833" i="1"/>
  <c r="A1837" i="1" l="1"/>
  <c r="C1836" i="1"/>
  <c r="D1836" i="1" s="1"/>
  <c r="E1835" i="1" s="1"/>
  <c r="A1838" i="1" l="1"/>
  <c r="C1837" i="1"/>
  <c r="D1837" i="1" s="1"/>
  <c r="E1836" i="1" s="1"/>
  <c r="A1839" i="1" l="1"/>
  <c r="C1838" i="1"/>
  <c r="D1838" i="1" s="1"/>
  <c r="E1837" i="1" s="1"/>
  <c r="A1840" i="1" l="1"/>
  <c r="C1839" i="1"/>
  <c r="D1839" i="1" s="1"/>
  <c r="E1838" i="1" l="1"/>
  <c r="A1841" i="1"/>
  <c r="C1840" i="1"/>
  <c r="D1840" i="1" s="1"/>
  <c r="A1842" i="1" l="1"/>
  <c r="C1841" i="1"/>
  <c r="D1841" i="1" s="1"/>
  <c r="E1840" i="1" s="1"/>
  <c r="E1839" i="1"/>
  <c r="A1843" i="1" l="1"/>
  <c r="C1842" i="1"/>
  <c r="D1842" i="1" s="1"/>
  <c r="A1844" i="1" l="1"/>
  <c r="C1843" i="1"/>
  <c r="D1843" i="1" s="1"/>
  <c r="M1824" i="1"/>
  <c r="E1841" i="1"/>
  <c r="A1845" i="1" l="1"/>
  <c r="C1844" i="1"/>
  <c r="D1844" i="1" s="1"/>
  <c r="E1842" i="1"/>
  <c r="A1846" i="1" l="1"/>
  <c r="C1845" i="1"/>
  <c r="D1845" i="1" s="1"/>
  <c r="E1844" i="1" s="1"/>
  <c r="E1843" i="1"/>
  <c r="A1847" i="1" l="1"/>
  <c r="C1846" i="1"/>
  <c r="D1846" i="1" s="1"/>
  <c r="E1845" i="1" s="1"/>
  <c r="A1848" i="1" l="1"/>
  <c r="C1847" i="1"/>
  <c r="D1847" i="1" s="1"/>
  <c r="E1846" i="1" s="1"/>
  <c r="A1849" i="1" l="1"/>
  <c r="C1848" i="1"/>
  <c r="D1848" i="1" s="1"/>
  <c r="A1850" i="1" l="1"/>
  <c r="C1849" i="1"/>
  <c r="D1849" i="1" s="1"/>
  <c r="E1848" i="1" s="1"/>
  <c r="E1847" i="1"/>
  <c r="A1851" i="1" l="1"/>
  <c r="C1850" i="1"/>
  <c r="D1850" i="1" s="1"/>
  <c r="E1849" i="1" l="1"/>
  <c r="A1852" i="1"/>
  <c r="C1851" i="1"/>
  <c r="D1851" i="1" s="1"/>
  <c r="A1853" i="1" l="1"/>
  <c r="C1852" i="1"/>
  <c r="D1852" i="1" s="1"/>
  <c r="E1851" i="1" s="1"/>
  <c r="E1850" i="1"/>
  <c r="A1854" i="1" l="1"/>
  <c r="C1853" i="1"/>
  <c r="D1853" i="1" s="1"/>
  <c r="A1855" i="1" l="1"/>
  <c r="C1854" i="1"/>
  <c r="D1854" i="1" s="1"/>
  <c r="E1852" i="1"/>
  <c r="A1856" i="1" l="1"/>
  <c r="C1855" i="1"/>
  <c r="D1855" i="1" s="1"/>
  <c r="E1854" i="1" s="1"/>
  <c r="E1853" i="1"/>
  <c r="A1857" i="1" l="1"/>
  <c r="C1856" i="1"/>
  <c r="D1856" i="1" s="1"/>
  <c r="A1858" i="1" l="1"/>
  <c r="C1857" i="1"/>
  <c r="D1857" i="1" s="1"/>
  <c r="E1855" i="1"/>
  <c r="A1859" i="1" l="1"/>
  <c r="C1858" i="1"/>
  <c r="D1858" i="1" s="1"/>
  <c r="E1857" i="1" s="1"/>
  <c r="E1856" i="1"/>
  <c r="A1860" i="1" l="1"/>
  <c r="C1859" i="1"/>
  <c r="D1859" i="1" s="1"/>
  <c r="E1858" i="1" s="1"/>
  <c r="A1861" i="1" l="1"/>
  <c r="C1860" i="1"/>
  <c r="D1860" i="1" s="1"/>
  <c r="E1859" i="1" s="1"/>
  <c r="A1862" i="1" l="1"/>
  <c r="C1861" i="1"/>
  <c r="D1861" i="1" s="1"/>
  <c r="A1863" i="1" l="1"/>
  <c r="C1862" i="1"/>
  <c r="D1862" i="1" s="1"/>
  <c r="E1860" i="1"/>
  <c r="A1864" i="1" l="1"/>
  <c r="C1863" i="1"/>
  <c r="D1863" i="1" s="1"/>
  <c r="M1844" i="1"/>
  <c r="E1861" i="1"/>
  <c r="A1865" i="1" l="1"/>
  <c r="C1864" i="1"/>
  <c r="D1864" i="1" s="1"/>
  <c r="E1862" i="1"/>
  <c r="A1866" i="1" l="1"/>
  <c r="C1865" i="1"/>
  <c r="D1865" i="1" s="1"/>
  <c r="E1864" i="1" s="1"/>
  <c r="E1863" i="1"/>
  <c r="A1867" i="1" l="1"/>
  <c r="C1866" i="1"/>
  <c r="D1866" i="1" s="1"/>
  <c r="E1865" i="1" s="1"/>
  <c r="A1868" i="1" l="1"/>
  <c r="C1867" i="1"/>
  <c r="D1867" i="1" s="1"/>
  <c r="E1866" i="1" s="1"/>
  <c r="A1869" i="1" l="1"/>
  <c r="C1868" i="1"/>
  <c r="D1868" i="1" s="1"/>
  <c r="A1870" i="1" l="1"/>
  <c r="C1869" i="1"/>
  <c r="D1869" i="1" s="1"/>
  <c r="E1867" i="1"/>
  <c r="A1871" i="1" l="1"/>
  <c r="C1870" i="1"/>
  <c r="D1870" i="1" s="1"/>
  <c r="E1869" i="1" s="1"/>
  <c r="E1868" i="1"/>
  <c r="A1872" i="1" l="1"/>
  <c r="C1871" i="1"/>
  <c r="D1871" i="1" s="1"/>
  <c r="A1873" i="1" l="1"/>
  <c r="C1872" i="1"/>
  <c r="D1872" i="1" s="1"/>
  <c r="E1870" i="1"/>
  <c r="A1874" i="1" l="1"/>
  <c r="C1873" i="1"/>
  <c r="D1873" i="1" s="1"/>
  <c r="E1872" i="1" s="1"/>
  <c r="E1871" i="1"/>
  <c r="A1875" i="1" l="1"/>
  <c r="C1874" i="1"/>
  <c r="D1874" i="1" s="1"/>
  <c r="A1876" i="1" l="1"/>
  <c r="C1875" i="1"/>
  <c r="D1875" i="1" s="1"/>
  <c r="E1873" i="1"/>
  <c r="A1877" i="1" l="1"/>
  <c r="C1876" i="1"/>
  <c r="D1876" i="1" s="1"/>
  <c r="E1874" i="1"/>
  <c r="A1878" i="1" l="1"/>
  <c r="C1877" i="1"/>
  <c r="D1877" i="1" s="1"/>
  <c r="E1875" i="1"/>
  <c r="E1876" i="1" l="1"/>
  <c r="A1879" i="1"/>
  <c r="C1878" i="1"/>
  <c r="D1878" i="1" s="1"/>
  <c r="E1877" i="1" s="1"/>
  <c r="A1880" i="1" l="1"/>
  <c r="C1879" i="1"/>
  <c r="D1879" i="1" s="1"/>
  <c r="E1878" i="1" s="1"/>
  <c r="A1881" i="1" l="1"/>
  <c r="C1880" i="1"/>
  <c r="D1880" i="1" s="1"/>
  <c r="E1879" i="1" s="1"/>
  <c r="A1882" i="1" l="1"/>
  <c r="C1881" i="1"/>
  <c r="D1881" i="1" s="1"/>
  <c r="E1880" i="1" l="1"/>
  <c r="A1883" i="1"/>
  <c r="C1882" i="1"/>
  <c r="D1882" i="1" s="1"/>
  <c r="A1884" i="1" l="1"/>
  <c r="C1883" i="1"/>
  <c r="D1883" i="1" s="1"/>
  <c r="E1882" i="1" s="1"/>
  <c r="M1864" i="1"/>
  <c r="E1881" i="1"/>
  <c r="A1885" i="1" l="1"/>
  <c r="C1884" i="1"/>
  <c r="D1884" i="1" s="1"/>
  <c r="E1883" i="1" l="1"/>
  <c r="A1886" i="1"/>
  <c r="C1885" i="1"/>
  <c r="D1885" i="1" s="1"/>
  <c r="A1887" i="1" l="1"/>
  <c r="C1886" i="1"/>
  <c r="D1886" i="1" s="1"/>
  <c r="E1884" i="1"/>
  <c r="E1885" i="1" l="1"/>
  <c r="A1888" i="1"/>
  <c r="C1887" i="1"/>
  <c r="D1887" i="1" s="1"/>
  <c r="E1886" i="1" s="1"/>
  <c r="A1889" i="1" l="1"/>
  <c r="C1888" i="1"/>
  <c r="D1888" i="1" s="1"/>
  <c r="E1887" i="1" l="1"/>
  <c r="A1890" i="1"/>
  <c r="C1889" i="1"/>
  <c r="D1889" i="1" s="1"/>
  <c r="A1891" i="1" l="1"/>
  <c r="C1890" i="1"/>
  <c r="D1890" i="1" s="1"/>
  <c r="E1888" i="1"/>
  <c r="A1892" i="1" l="1"/>
  <c r="C1891" i="1"/>
  <c r="D1891" i="1" s="1"/>
  <c r="E1890" i="1" s="1"/>
  <c r="E1889" i="1"/>
  <c r="A1893" i="1" l="1"/>
  <c r="C1892" i="1"/>
  <c r="D1892" i="1" s="1"/>
  <c r="E1891" i="1" s="1"/>
  <c r="A1894" i="1" l="1"/>
  <c r="C1893" i="1"/>
  <c r="D1893" i="1" s="1"/>
  <c r="A1895" i="1" l="1"/>
  <c r="C1894" i="1"/>
  <c r="D1894" i="1" s="1"/>
  <c r="E1892" i="1"/>
  <c r="A1896" i="1" l="1"/>
  <c r="C1895" i="1"/>
  <c r="D1895" i="1" s="1"/>
  <c r="E1893" i="1"/>
  <c r="A1897" i="1" l="1"/>
  <c r="C1896" i="1"/>
  <c r="D1896" i="1" s="1"/>
  <c r="E1895" i="1" s="1"/>
  <c r="E1894" i="1"/>
  <c r="A1898" i="1" l="1"/>
  <c r="C1897" i="1"/>
  <c r="D1897" i="1" s="1"/>
  <c r="E1896" i="1" s="1"/>
  <c r="A1899" i="1" l="1"/>
  <c r="C1898" i="1"/>
  <c r="D1898" i="1" s="1"/>
  <c r="E1897" i="1" s="1"/>
  <c r="A1900" i="1" l="1"/>
  <c r="C1899" i="1"/>
  <c r="D1899" i="1" s="1"/>
  <c r="A1901" i="1" l="1"/>
  <c r="C1900" i="1"/>
  <c r="D1900" i="1" s="1"/>
  <c r="E1898" i="1"/>
  <c r="A1902" i="1" l="1"/>
  <c r="C1901" i="1"/>
  <c r="D1901" i="1" s="1"/>
  <c r="E1899" i="1"/>
  <c r="A1903" i="1" l="1"/>
  <c r="C1902" i="1"/>
  <c r="D1902" i="1" s="1"/>
  <c r="E1901" i="1" s="1"/>
  <c r="E1900" i="1"/>
  <c r="A1904" i="1" l="1"/>
  <c r="C1903" i="1"/>
  <c r="D1903" i="1" s="1"/>
  <c r="M1884" i="1"/>
  <c r="A1905" i="1" l="1"/>
  <c r="C1904" i="1"/>
  <c r="D1904" i="1" s="1"/>
  <c r="E1902" i="1"/>
  <c r="A1906" i="1" l="1"/>
  <c r="C1905" i="1"/>
  <c r="D1905" i="1" s="1"/>
  <c r="E1904" i="1" s="1"/>
  <c r="E1903" i="1"/>
  <c r="A1907" i="1" l="1"/>
  <c r="C1906" i="1"/>
  <c r="D1906" i="1" s="1"/>
  <c r="A1908" i="1" l="1"/>
  <c r="C1907" i="1"/>
  <c r="D1907" i="1" s="1"/>
  <c r="E1905" i="1"/>
  <c r="A1909" i="1" l="1"/>
  <c r="C1908" i="1"/>
  <c r="D1908" i="1" s="1"/>
  <c r="E1907" i="1" s="1"/>
  <c r="E1906" i="1"/>
  <c r="A1910" i="1" l="1"/>
  <c r="C1909" i="1"/>
  <c r="D1909" i="1" s="1"/>
  <c r="E1908" i="1" s="1"/>
  <c r="A1911" i="1" l="1"/>
  <c r="C1910" i="1"/>
  <c r="D1910" i="1" s="1"/>
  <c r="E1909" i="1" s="1"/>
  <c r="A1912" i="1" l="1"/>
  <c r="C1911" i="1"/>
  <c r="D1911" i="1" s="1"/>
  <c r="E1910" i="1" s="1"/>
  <c r="A1913" i="1" l="1"/>
  <c r="C1912" i="1"/>
  <c r="D1912" i="1" s="1"/>
  <c r="E1911" i="1" s="1"/>
  <c r="A1914" i="1" l="1"/>
  <c r="C1913" i="1"/>
  <c r="D1913" i="1" s="1"/>
  <c r="A1915" i="1" l="1"/>
  <c r="C1914" i="1"/>
  <c r="D1914" i="1" s="1"/>
  <c r="E1912" i="1"/>
  <c r="A1916" i="1" l="1"/>
  <c r="C1915" i="1"/>
  <c r="D1915" i="1" s="1"/>
  <c r="E1913" i="1"/>
  <c r="A1917" i="1" l="1"/>
  <c r="C1916" i="1"/>
  <c r="D1916" i="1" s="1"/>
  <c r="E1915" i="1" s="1"/>
  <c r="E1914" i="1"/>
  <c r="A1918" i="1" l="1"/>
  <c r="C1917" i="1"/>
  <c r="D1917" i="1" s="1"/>
  <c r="E1916" i="1" s="1"/>
  <c r="A1919" i="1" l="1"/>
  <c r="C1918" i="1"/>
  <c r="D1918" i="1" s="1"/>
  <c r="E1917" i="1" l="1"/>
  <c r="A1920" i="1"/>
  <c r="C1919" i="1"/>
  <c r="D1919" i="1" s="1"/>
  <c r="A1921" i="1" l="1"/>
  <c r="C1920" i="1"/>
  <c r="D1920" i="1" s="1"/>
  <c r="E1918" i="1"/>
  <c r="A1922" i="1" l="1"/>
  <c r="C1921" i="1"/>
  <c r="D1921" i="1" s="1"/>
  <c r="E1919" i="1"/>
  <c r="A1923" i="1" l="1"/>
  <c r="C1922" i="1"/>
  <c r="D1922" i="1" s="1"/>
  <c r="E1920" i="1"/>
  <c r="A1924" i="1" l="1"/>
  <c r="C1923" i="1"/>
  <c r="D1923" i="1" s="1"/>
  <c r="E1922" i="1" s="1"/>
  <c r="M1904" i="1"/>
  <c r="E1921" i="1"/>
  <c r="A1925" i="1" l="1"/>
  <c r="C1924" i="1"/>
  <c r="D1924" i="1" s="1"/>
  <c r="A1926" i="1" l="1"/>
  <c r="C1925" i="1"/>
  <c r="D1925" i="1" s="1"/>
  <c r="E1924" i="1" s="1"/>
  <c r="E1923" i="1"/>
  <c r="A1927" i="1" l="1"/>
  <c r="C1926" i="1"/>
  <c r="D1926" i="1" s="1"/>
  <c r="E1925" i="1" s="1"/>
  <c r="A1928" i="1" l="1"/>
  <c r="C1927" i="1"/>
  <c r="D1927" i="1" s="1"/>
  <c r="E1926" i="1" s="1"/>
  <c r="A1929" i="1" l="1"/>
  <c r="C1928" i="1"/>
  <c r="D1928" i="1" s="1"/>
  <c r="A1930" i="1" l="1"/>
  <c r="C1929" i="1"/>
  <c r="D1929" i="1" s="1"/>
  <c r="E1927" i="1"/>
  <c r="A1931" i="1" l="1"/>
  <c r="C1930" i="1"/>
  <c r="D1930" i="1" s="1"/>
  <c r="E1928" i="1"/>
  <c r="A1932" i="1" l="1"/>
  <c r="C1931" i="1"/>
  <c r="D1931" i="1" s="1"/>
  <c r="E1929" i="1"/>
  <c r="E1930" i="1" l="1"/>
  <c r="A1933" i="1"/>
  <c r="C1932" i="1"/>
  <c r="D1932" i="1" s="1"/>
  <c r="E1931" i="1" l="1"/>
  <c r="A1934" i="1"/>
  <c r="C1933" i="1"/>
  <c r="D1933" i="1" s="1"/>
  <c r="A1935" i="1" l="1"/>
  <c r="C1934" i="1"/>
  <c r="D1934" i="1" s="1"/>
  <c r="E1933" i="1" s="1"/>
  <c r="E1932" i="1"/>
  <c r="A1936" i="1" l="1"/>
  <c r="C1935" i="1"/>
  <c r="D1935" i="1" s="1"/>
  <c r="E1934" i="1" l="1"/>
  <c r="A1937" i="1"/>
  <c r="C1936" i="1"/>
  <c r="D1936" i="1" s="1"/>
  <c r="A1938" i="1" l="1"/>
  <c r="C1937" i="1"/>
  <c r="D1937" i="1" s="1"/>
  <c r="E1935" i="1"/>
  <c r="E1936" i="1" l="1"/>
  <c r="A1939" i="1"/>
  <c r="C1938" i="1"/>
  <c r="D1938" i="1" s="1"/>
  <c r="E1937" i="1" s="1"/>
  <c r="A1940" i="1" l="1"/>
  <c r="C1939" i="1"/>
  <c r="D1939" i="1" s="1"/>
  <c r="E1938" i="1" l="1"/>
  <c r="A1941" i="1"/>
  <c r="C1940" i="1"/>
  <c r="D1940" i="1" s="1"/>
  <c r="A1942" i="1" l="1"/>
  <c r="C1941" i="1"/>
  <c r="D1941" i="1" s="1"/>
  <c r="E1940" i="1" s="1"/>
  <c r="E1939" i="1"/>
  <c r="A1943" i="1" l="1"/>
  <c r="C1942" i="1"/>
  <c r="D1942" i="1" s="1"/>
  <c r="A1944" i="1" l="1"/>
  <c r="C1943" i="1"/>
  <c r="D1943" i="1" s="1"/>
  <c r="M1924" i="1"/>
  <c r="E1941" i="1"/>
  <c r="A1945" i="1" l="1"/>
  <c r="C1944" i="1"/>
  <c r="D1944" i="1" s="1"/>
  <c r="E1943" i="1" s="1"/>
  <c r="E1942" i="1"/>
  <c r="A1946" i="1" l="1"/>
  <c r="C1945" i="1"/>
  <c r="D1945" i="1" s="1"/>
  <c r="E1944" i="1" s="1"/>
  <c r="A1947" i="1" l="1"/>
  <c r="C1946" i="1"/>
  <c r="D1946" i="1" s="1"/>
  <c r="A1948" i="1" l="1"/>
  <c r="C1947" i="1"/>
  <c r="D1947" i="1" s="1"/>
  <c r="E1945" i="1"/>
  <c r="A1949" i="1" l="1"/>
  <c r="C1948" i="1"/>
  <c r="D1948" i="1" s="1"/>
  <c r="E1946" i="1"/>
  <c r="A1950" i="1" l="1"/>
  <c r="C1949" i="1"/>
  <c r="D1949" i="1" s="1"/>
  <c r="E1948" i="1" s="1"/>
  <c r="E1947" i="1"/>
  <c r="A1951" i="1" l="1"/>
  <c r="C1950" i="1"/>
  <c r="D1950" i="1" s="1"/>
  <c r="E1949" i="1" s="1"/>
  <c r="A1952" i="1" l="1"/>
  <c r="C1951" i="1"/>
  <c r="D1951" i="1" s="1"/>
  <c r="A1953" i="1" l="1"/>
  <c r="C1952" i="1"/>
  <c r="D1952" i="1" s="1"/>
  <c r="E1950" i="1"/>
  <c r="A1954" i="1" l="1"/>
  <c r="C1953" i="1"/>
  <c r="D1953" i="1" s="1"/>
  <c r="E1951" i="1"/>
  <c r="A1955" i="1" l="1"/>
  <c r="C1954" i="1"/>
  <c r="D1954" i="1" s="1"/>
  <c r="E1953" i="1" s="1"/>
  <c r="E1952" i="1"/>
  <c r="A1956" i="1" l="1"/>
  <c r="C1955" i="1"/>
  <c r="D1955" i="1" s="1"/>
  <c r="A1957" i="1" l="1"/>
  <c r="C1956" i="1"/>
  <c r="D1956" i="1" s="1"/>
  <c r="E1954" i="1"/>
  <c r="A1958" i="1" l="1"/>
  <c r="C1957" i="1"/>
  <c r="D1957" i="1" s="1"/>
  <c r="E1955" i="1"/>
  <c r="A1959" i="1" l="1"/>
  <c r="C1958" i="1"/>
  <c r="D1958" i="1" s="1"/>
  <c r="E1956" i="1"/>
  <c r="A1960" i="1" l="1"/>
  <c r="C1959" i="1"/>
  <c r="D1959" i="1" s="1"/>
  <c r="E1957" i="1"/>
  <c r="A1961" i="1" l="1"/>
  <c r="C1960" i="1"/>
  <c r="D1960" i="1" s="1"/>
  <c r="E1958" i="1"/>
  <c r="A1962" i="1" l="1"/>
  <c r="C1961" i="1"/>
  <c r="D1961" i="1" s="1"/>
  <c r="E1960" i="1" s="1"/>
  <c r="E1959" i="1"/>
  <c r="A1963" i="1" l="1"/>
  <c r="C1962" i="1"/>
  <c r="D1962" i="1" s="1"/>
  <c r="E1961" i="1" s="1"/>
  <c r="A1964" i="1" l="1"/>
  <c r="C1963" i="1"/>
  <c r="D1963" i="1" s="1"/>
  <c r="M1944" i="1"/>
  <c r="E1962" i="1" l="1"/>
  <c r="A1965" i="1"/>
  <c r="C1964" i="1"/>
  <c r="D1964" i="1" s="1"/>
  <c r="A1966" i="1" l="1"/>
  <c r="C1965" i="1"/>
  <c r="D1965" i="1" s="1"/>
  <c r="E1964" i="1" s="1"/>
  <c r="E1963" i="1"/>
  <c r="A1967" i="1" l="1"/>
  <c r="C1966" i="1"/>
  <c r="D1966" i="1" s="1"/>
  <c r="E1965" i="1" l="1"/>
  <c r="A1968" i="1"/>
  <c r="C1967" i="1"/>
  <c r="D1967" i="1" s="1"/>
  <c r="A1969" i="1" l="1"/>
  <c r="C1968" i="1"/>
  <c r="D1968" i="1" s="1"/>
  <c r="E1967" i="1" s="1"/>
  <c r="E1966" i="1"/>
  <c r="A1970" i="1" l="1"/>
  <c r="C1969" i="1"/>
  <c r="D1969" i="1" s="1"/>
  <c r="A1971" i="1" l="1"/>
  <c r="C1970" i="1"/>
  <c r="D1970" i="1" s="1"/>
  <c r="E1968" i="1"/>
  <c r="A1972" i="1" l="1"/>
  <c r="C1971" i="1"/>
  <c r="D1971" i="1" s="1"/>
  <c r="E1969" i="1"/>
  <c r="A1973" i="1" l="1"/>
  <c r="C1972" i="1"/>
  <c r="D1972" i="1" s="1"/>
  <c r="E1971" i="1" s="1"/>
  <c r="E1970" i="1"/>
  <c r="A1974" i="1" l="1"/>
  <c r="C1973" i="1"/>
  <c r="D1973" i="1" s="1"/>
  <c r="A1975" i="1" l="1"/>
  <c r="C1974" i="1"/>
  <c r="D1974" i="1" s="1"/>
  <c r="E1972" i="1"/>
  <c r="A1976" i="1" l="1"/>
  <c r="C1975" i="1"/>
  <c r="D1975" i="1" s="1"/>
  <c r="E1974" i="1" s="1"/>
  <c r="E1973" i="1"/>
  <c r="A1977" i="1" l="1"/>
  <c r="C1976" i="1"/>
  <c r="D1976" i="1" s="1"/>
  <c r="E1975" i="1" s="1"/>
  <c r="A1978" i="1" l="1"/>
  <c r="C1977" i="1"/>
  <c r="D1977" i="1" s="1"/>
  <c r="E1976" i="1" s="1"/>
  <c r="A1979" i="1" l="1"/>
  <c r="C1978" i="1"/>
  <c r="D1978" i="1" s="1"/>
  <c r="A1980" i="1" l="1"/>
  <c r="C1979" i="1"/>
  <c r="D1979" i="1" s="1"/>
  <c r="E1977" i="1"/>
  <c r="A1981" i="1" l="1"/>
  <c r="C1980" i="1"/>
  <c r="D1980" i="1" s="1"/>
  <c r="E1978" i="1"/>
  <c r="A1982" i="1" l="1"/>
  <c r="C1981" i="1"/>
  <c r="D1981" i="1" s="1"/>
  <c r="E1979" i="1"/>
  <c r="A1983" i="1" l="1"/>
  <c r="C1982" i="1"/>
  <c r="D1982" i="1" s="1"/>
  <c r="E1980" i="1"/>
  <c r="A1984" i="1" l="1"/>
  <c r="C1983" i="1"/>
  <c r="D1983" i="1" s="1"/>
  <c r="E1982" i="1" s="1"/>
  <c r="M1964" i="1"/>
  <c r="E1981" i="1"/>
  <c r="A1985" i="1" l="1"/>
  <c r="C1984" i="1"/>
  <c r="D1984" i="1" s="1"/>
  <c r="E1983" i="1" s="1"/>
  <c r="A1986" i="1" l="1"/>
  <c r="C1985" i="1"/>
  <c r="D1985" i="1" s="1"/>
  <c r="E1984" i="1" s="1"/>
  <c r="A1987" i="1" l="1"/>
  <c r="C1986" i="1"/>
  <c r="D1986" i="1" s="1"/>
  <c r="A1988" i="1" l="1"/>
  <c r="C1987" i="1"/>
  <c r="D1987" i="1" s="1"/>
  <c r="E1985" i="1"/>
  <c r="A1989" i="1" l="1"/>
  <c r="C1988" i="1"/>
  <c r="D1988" i="1" s="1"/>
  <c r="E1986" i="1"/>
  <c r="A1990" i="1" l="1"/>
  <c r="C1989" i="1"/>
  <c r="D1989" i="1" s="1"/>
  <c r="E1987" i="1"/>
  <c r="E1988" i="1" l="1"/>
  <c r="A1991" i="1"/>
  <c r="C1990" i="1"/>
  <c r="D1990" i="1" s="1"/>
  <c r="A1992" i="1" l="1"/>
  <c r="C1991" i="1"/>
  <c r="D1991" i="1" s="1"/>
  <c r="E1990" i="1" s="1"/>
  <c r="E1989" i="1"/>
  <c r="A1993" i="1" l="1"/>
  <c r="C1992" i="1"/>
  <c r="D1992" i="1" s="1"/>
  <c r="E1991" i="1" s="1"/>
  <c r="A1994" i="1" l="1"/>
  <c r="C1993" i="1"/>
  <c r="D1993" i="1" s="1"/>
  <c r="E1992" i="1" s="1"/>
  <c r="A1995" i="1" l="1"/>
  <c r="C1994" i="1"/>
  <c r="D1994" i="1" s="1"/>
  <c r="E1993" i="1" s="1"/>
  <c r="A1996" i="1" l="1"/>
  <c r="C1995" i="1"/>
  <c r="D1995" i="1" s="1"/>
  <c r="A1997" i="1" l="1"/>
  <c r="C1996" i="1"/>
  <c r="D1996" i="1" s="1"/>
  <c r="E1994" i="1"/>
  <c r="A1998" i="1" l="1"/>
  <c r="C1997" i="1"/>
  <c r="D1997" i="1" s="1"/>
  <c r="E1995" i="1"/>
  <c r="A1999" i="1" l="1"/>
  <c r="C1998" i="1"/>
  <c r="D1998" i="1" s="1"/>
  <c r="E1996" i="1"/>
  <c r="A2000" i="1" l="1"/>
  <c r="C1999" i="1"/>
  <c r="D1999" i="1" s="1"/>
  <c r="E1997" i="1"/>
  <c r="A2001" i="1" l="1"/>
  <c r="C2000" i="1"/>
  <c r="D2000" i="1" s="1"/>
  <c r="E1999" i="1" s="1"/>
  <c r="E1998" i="1"/>
  <c r="A2002" i="1" l="1"/>
  <c r="C2001" i="1"/>
  <c r="D2001" i="1" s="1"/>
  <c r="E2000" i="1" s="1"/>
  <c r="A2003" i="1" l="1"/>
  <c r="C2002" i="1"/>
  <c r="D2002" i="1" s="1"/>
  <c r="A2004" i="1" l="1"/>
  <c r="C2003" i="1"/>
  <c r="D2003" i="1" s="1"/>
  <c r="E2002" i="1" s="1"/>
  <c r="M1984" i="1"/>
  <c r="E2001" i="1"/>
  <c r="A2005" i="1" l="1"/>
  <c r="C2004" i="1"/>
  <c r="D2004" i="1" s="1"/>
  <c r="A2006" i="1" l="1"/>
  <c r="C2005" i="1"/>
  <c r="D2005" i="1" s="1"/>
  <c r="E2003" i="1"/>
  <c r="A2007" i="1" l="1"/>
  <c r="C2006" i="1"/>
  <c r="D2006" i="1" s="1"/>
  <c r="E2004" i="1"/>
  <c r="A2008" i="1" l="1"/>
  <c r="C2007" i="1"/>
  <c r="D2007" i="1" s="1"/>
  <c r="E2005" i="1"/>
  <c r="E2006" i="1" l="1"/>
  <c r="A2009" i="1"/>
  <c r="C2008" i="1"/>
  <c r="D2008" i="1" s="1"/>
  <c r="A2010" i="1" l="1"/>
  <c r="C2009" i="1"/>
  <c r="D2009" i="1" s="1"/>
  <c r="E2007" i="1"/>
  <c r="A2011" i="1" l="1"/>
  <c r="C2010" i="1"/>
  <c r="D2010" i="1" s="1"/>
  <c r="E2008" i="1"/>
  <c r="E2009" i="1" l="1"/>
  <c r="A2012" i="1"/>
  <c r="C2011" i="1"/>
  <c r="D2011" i="1" s="1"/>
  <c r="A2013" i="1" l="1"/>
  <c r="C2012" i="1"/>
  <c r="D2012" i="1" s="1"/>
  <c r="E2010" i="1"/>
  <c r="A2014" i="1" l="1"/>
  <c r="C2013" i="1"/>
  <c r="D2013" i="1" s="1"/>
  <c r="E2011" i="1"/>
  <c r="A2015" i="1" l="1"/>
  <c r="C2014" i="1"/>
  <c r="D2014" i="1" s="1"/>
  <c r="E2013" i="1" s="1"/>
  <c r="E2012" i="1"/>
  <c r="A2016" i="1" l="1"/>
  <c r="C2015" i="1"/>
  <c r="D2015" i="1" s="1"/>
  <c r="E2014" i="1" s="1"/>
  <c r="A2017" i="1" l="1"/>
  <c r="C2016" i="1"/>
  <c r="D2016" i="1" s="1"/>
  <c r="A2018" i="1" l="1"/>
  <c r="C2017" i="1"/>
  <c r="D2017" i="1" s="1"/>
  <c r="E2015" i="1"/>
  <c r="A2019" i="1" l="1"/>
  <c r="C2018" i="1"/>
  <c r="D2018" i="1" s="1"/>
  <c r="E2016" i="1"/>
  <c r="A2020" i="1" l="1"/>
  <c r="C2019" i="1"/>
  <c r="D2019" i="1" s="1"/>
  <c r="E2017" i="1"/>
  <c r="A2021" i="1" l="1"/>
  <c r="C2020" i="1"/>
  <c r="D2020" i="1" s="1"/>
  <c r="E2018" i="1"/>
  <c r="A2022" i="1" l="1"/>
  <c r="C2021" i="1"/>
  <c r="D2021" i="1" s="1"/>
  <c r="E2019" i="1"/>
  <c r="E2020" i="1" l="1"/>
  <c r="A2023" i="1"/>
  <c r="C2022" i="1"/>
  <c r="D2022" i="1" s="1"/>
  <c r="E2021" i="1" s="1"/>
  <c r="A2024" i="1" l="1"/>
  <c r="C2023" i="1"/>
  <c r="D2023" i="1" s="1"/>
  <c r="M2004" i="1"/>
  <c r="A2025" i="1" l="1"/>
  <c r="C2024" i="1"/>
  <c r="D2024" i="1" s="1"/>
  <c r="E2022" i="1"/>
  <c r="A2026" i="1" l="1"/>
  <c r="C2025" i="1"/>
  <c r="D2025" i="1" s="1"/>
  <c r="E2023" i="1"/>
  <c r="A2027" i="1" l="1"/>
  <c r="C2026" i="1"/>
  <c r="D2026" i="1" s="1"/>
  <c r="E2025" i="1" s="1"/>
  <c r="E2024" i="1"/>
  <c r="A2028" i="1" l="1"/>
  <c r="C2027" i="1"/>
  <c r="D2027" i="1" s="1"/>
  <c r="E2026" i="1" s="1"/>
  <c r="A2029" i="1" l="1"/>
  <c r="C2028" i="1"/>
  <c r="D2028" i="1" s="1"/>
  <c r="A2030" i="1" l="1"/>
  <c r="C2029" i="1"/>
  <c r="D2029" i="1" s="1"/>
  <c r="E2027" i="1"/>
  <c r="A2031" i="1" l="1"/>
  <c r="C2030" i="1"/>
  <c r="D2030" i="1" s="1"/>
  <c r="E2028" i="1"/>
  <c r="A2032" i="1" l="1"/>
  <c r="C2031" i="1"/>
  <c r="D2031" i="1" s="1"/>
  <c r="E2029" i="1"/>
  <c r="E2030" i="1" l="1"/>
  <c r="A2033" i="1"/>
  <c r="C2032" i="1"/>
  <c r="D2032" i="1" s="1"/>
  <c r="E2031" i="1" l="1"/>
  <c r="A2034" i="1"/>
  <c r="C2033" i="1"/>
  <c r="D2033" i="1" s="1"/>
  <c r="A2035" i="1" l="1"/>
  <c r="C2034" i="1"/>
  <c r="D2034" i="1" s="1"/>
  <c r="E2032" i="1"/>
  <c r="A2036" i="1" l="1"/>
  <c r="C2035" i="1"/>
  <c r="D2035" i="1" s="1"/>
  <c r="E2033" i="1"/>
  <c r="A2037" i="1" l="1"/>
  <c r="C2036" i="1"/>
  <c r="D2036" i="1" s="1"/>
  <c r="E2035" i="1" s="1"/>
  <c r="E2034" i="1"/>
  <c r="A2038" i="1" l="1"/>
  <c r="C2037" i="1"/>
  <c r="D2037" i="1" s="1"/>
  <c r="E2036" i="1" s="1"/>
  <c r="A2039" i="1" l="1"/>
  <c r="C2038" i="1"/>
  <c r="D2038" i="1" s="1"/>
  <c r="E2037" i="1" s="1"/>
  <c r="A2040" i="1" l="1"/>
  <c r="C2039" i="1"/>
  <c r="D2039" i="1" s="1"/>
  <c r="E2038" i="1" s="1"/>
  <c r="A2041" i="1" l="1"/>
  <c r="C2040" i="1"/>
  <c r="D2040" i="1" s="1"/>
  <c r="E2039" i="1" s="1"/>
  <c r="A2042" i="1" l="1"/>
  <c r="C2041" i="1"/>
  <c r="D2041" i="1" s="1"/>
  <c r="E2040" i="1" s="1"/>
  <c r="A2043" i="1" l="1"/>
  <c r="C2042" i="1"/>
  <c r="D2042" i="1" s="1"/>
  <c r="E2041" i="1" s="1"/>
  <c r="A2044" i="1" l="1"/>
  <c r="C2043" i="1"/>
  <c r="D2043" i="1" s="1"/>
  <c r="E2042" i="1" s="1"/>
  <c r="M2024" i="1"/>
  <c r="A2045" i="1" l="1"/>
  <c r="C2044" i="1"/>
  <c r="D2044" i="1" s="1"/>
  <c r="A2046" i="1" l="1"/>
  <c r="C2045" i="1"/>
  <c r="D2045" i="1" s="1"/>
  <c r="E2043" i="1"/>
  <c r="A2047" i="1" l="1"/>
  <c r="C2046" i="1"/>
  <c r="D2046" i="1" s="1"/>
  <c r="E2044" i="1"/>
  <c r="A2048" i="1" l="1"/>
  <c r="C2047" i="1"/>
  <c r="D2047" i="1" s="1"/>
  <c r="E2046" i="1" s="1"/>
  <c r="E2045" i="1"/>
  <c r="A2049" i="1" l="1"/>
  <c r="C2048" i="1"/>
  <c r="D2048" i="1" s="1"/>
  <c r="A2050" i="1" l="1"/>
  <c r="C2049" i="1"/>
  <c r="D2049" i="1" s="1"/>
  <c r="E2047" i="1"/>
  <c r="A2051" i="1" l="1"/>
  <c r="C2050" i="1"/>
  <c r="D2050" i="1" s="1"/>
  <c r="E2048" i="1"/>
  <c r="A2052" i="1" l="1"/>
  <c r="C2051" i="1"/>
  <c r="D2051" i="1" s="1"/>
  <c r="E2050" i="1" s="1"/>
  <c r="E2049" i="1"/>
  <c r="A2053" i="1" l="1"/>
  <c r="C2052" i="1"/>
  <c r="D2052" i="1" s="1"/>
  <c r="A2054" i="1" l="1"/>
  <c r="C2053" i="1"/>
  <c r="D2053" i="1" s="1"/>
  <c r="E2051" i="1"/>
  <c r="A2055" i="1" l="1"/>
  <c r="C2054" i="1"/>
  <c r="D2054" i="1" s="1"/>
  <c r="E2052" i="1"/>
  <c r="A2056" i="1" l="1"/>
  <c r="C2055" i="1"/>
  <c r="D2055" i="1" s="1"/>
  <c r="E2053" i="1"/>
  <c r="A2057" i="1" l="1"/>
  <c r="C2056" i="1"/>
  <c r="D2056" i="1" s="1"/>
  <c r="E2055" i="1" s="1"/>
  <c r="E2054" i="1"/>
  <c r="A2058" i="1" l="1"/>
  <c r="C2057" i="1"/>
  <c r="D2057" i="1" s="1"/>
  <c r="E2056" i="1" s="1"/>
  <c r="A2059" i="1" l="1"/>
  <c r="C2058" i="1"/>
  <c r="D2058" i="1" s="1"/>
  <c r="E2057" i="1" s="1"/>
  <c r="A2060" i="1" l="1"/>
  <c r="C2059" i="1"/>
  <c r="D2059" i="1" s="1"/>
  <c r="E2058" i="1" s="1"/>
  <c r="A2061" i="1" l="1"/>
  <c r="C2060" i="1"/>
  <c r="D2060" i="1" s="1"/>
  <c r="E2059" i="1" s="1"/>
  <c r="A2062" i="1" l="1"/>
  <c r="C2061" i="1"/>
  <c r="D2061" i="1" s="1"/>
  <c r="A2063" i="1" l="1"/>
  <c r="C2062" i="1"/>
  <c r="D2062" i="1" s="1"/>
  <c r="E2060" i="1"/>
  <c r="A2064" i="1" l="1"/>
  <c r="C2063" i="1"/>
  <c r="D2063" i="1" s="1"/>
  <c r="M2044" i="1"/>
  <c r="E2061" i="1"/>
  <c r="A2065" i="1" l="1"/>
  <c r="C2064" i="1"/>
  <c r="D2064" i="1" s="1"/>
  <c r="E2063" i="1" s="1"/>
  <c r="E2062" i="1"/>
  <c r="A2066" i="1" l="1"/>
  <c r="C2065" i="1"/>
  <c r="D2065" i="1" s="1"/>
  <c r="A2067" i="1" l="1"/>
  <c r="C2066" i="1"/>
  <c r="D2066" i="1" s="1"/>
  <c r="E2064" i="1"/>
  <c r="A2068" i="1" l="1"/>
  <c r="C2067" i="1"/>
  <c r="D2067" i="1" s="1"/>
  <c r="E2065" i="1"/>
  <c r="A2069" i="1" l="1"/>
  <c r="C2068" i="1"/>
  <c r="D2068" i="1" s="1"/>
  <c r="E2066" i="1"/>
  <c r="A2070" i="1" l="1"/>
  <c r="C2069" i="1"/>
  <c r="D2069" i="1" s="1"/>
  <c r="E2067" i="1"/>
  <c r="A2071" i="1" l="1"/>
  <c r="C2070" i="1"/>
  <c r="D2070" i="1" s="1"/>
  <c r="E2068" i="1"/>
  <c r="A2072" i="1" l="1"/>
  <c r="C2071" i="1"/>
  <c r="D2071" i="1" s="1"/>
  <c r="E2069" i="1"/>
  <c r="A2073" i="1" l="1"/>
  <c r="C2072" i="1"/>
  <c r="D2072" i="1" s="1"/>
  <c r="E2070" i="1"/>
  <c r="A2074" i="1" l="1"/>
  <c r="C2073" i="1"/>
  <c r="D2073" i="1" s="1"/>
  <c r="E2072" i="1" s="1"/>
  <c r="E2071" i="1"/>
  <c r="A2075" i="1" l="1"/>
  <c r="C2074" i="1"/>
  <c r="D2074" i="1" s="1"/>
  <c r="A2076" i="1" l="1"/>
  <c r="C2075" i="1"/>
  <c r="D2075" i="1" s="1"/>
  <c r="E2073" i="1"/>
  <c r="A2077" i="1" l="1"/>
  <c r="C2076" i="1"/>
  <c r="D2076" i="1" s="1"/>
  <c r="E2074" i="1"/>
  <c r="A2078" i="1" l="1"/>
  <c r="C2077" i="1"/>
  <c r="D2077" i="1" s="1"/>
  <c r="E2075" i="1"/>
  <c r="A2079" i="1" l="1"/>
  <c r="C2078" i="1"/>
  <c r="D2078" i="1" s="1"/>
  <c r="E2077" i="1" s="1"/>
  <c r="E2076" i="1"/>
  <c r="A2080" i="1" l="1"/>
  <c r="C2079" i="1"/>
  <c r="D2079" i="1" s="1"/>
  <c r="A2081" i="1" l="1"/>
  <c r="C2080" i="1"/>
  <c r="D2080" i="1" s="1"/>
  <c r="E2078" i="1"/>
  <c r="A2082" i="1" l="1"/>
  <c r="C2081" i="1"/>
  <c r="D2081" i="1" s="1"/>
  <c r="E2079" i="1"/>
  <c r="A2083" i="1" l="1"/>
  <c r="C2082" i="1"/>
  <c r="D2082" i="1" s="1"/>
  <c r="E2081" i="1" s="1"/>
  <c r="E2080" i="1"/>
  <c r="A2084" i="1" l="1"/>
  <c r="C2083" i="1"/>
  <c r="D2083" i="1" s="1"/>
  <c r="M2064" i="1"/>
  <c r="E2082" i="1" l="1"/>
  <c r="A2085" i="1"/>
  <c r="C2084" i="1"/>
  <c r="D2084" i="1" s="1"/>
  <c r="A2086" i="1" l="1"/>
  <c r="C2085" i="1"/>
  <c r="D2085" i="1" s="1"/>
  <c r="E2084" i="1" s="1"/>
  <c r="E2083" i="1"/>
  <c r="A2087" i="1" l="1"/>
  <c r="C2086" i="1"/>
  <c r="D2086" i="1" s="1"/>
  <c r="A2088" i="1" l="1"/>
  <c r="C2087" i="1"/>
  <c r="D2087" i="1" s="1"/>
  <c r="E2085" i="1"/>
  <c r="A2089" i="1" l="1"/>
  <c r="C2088" i="1"/>
  <c r="D2088" i="1" s="1"/>
  <c r="E2086" i="1"/>
  <c r="A2090" i="1" l="1"/>
  <c r="C2089" i="1"/>
  <c r="D2089" i="1" s="1"/>
  <c r="E2088" i="1" s="1"/>
  <c r="E2087" i="1"/>
  <c r="A2091" i="1" l="1"/>
  <c r="C2090" i="1"/>
  <c r="D2090" i="1" s="1"/>
  <c r="E2089" i="1" l="1"/>
  <c r="A2092" i="1"/>
  <c r="C2091" i="1"/>
  <c r="D2091" i="1" s="1"/>
  <c r="A2093" i="1" l="1"/>
  <c r="C2092" i="1"/>
  <c r="D2092" i="1" s="1"/>
  <c r="E2091" i="1" s="1"/>
  <c r="E2090" i="1"/>
  <c r="A2094" i="1" l="1"/>
  <c r="C2093" i="1"/>
  <c r="D2093" i="1" s="1"/>
  <c r="A2095" i="1" l="1"/>
  <c r="C2094" i="1"/>
  <c r="D2094" i="1" s="1"/>
  <c r="E2092" i="1"/>
  <c r="E2093" i="1" l="1"/>
  <c r="A2096" i="1"/>
  <c r="C2095" i="1"/>
  <c r="D2095" i="1" s="1"/>
  <c r="A2097" i="1" l="1"/>
  <c r="C2096" i="1"/>
  <c r="D2096" i="1" s="1"/>
  <c r="E2094" i="1"/>
  <c r="E2095" i="1" l="1"/>
  <c r="A2098" i="1"/>
  <c r="C2097" i="1"/>
  <c r="D2097" i="1" s="1"/>
  <c r="E2096" i="1" s="1"/>
  <c r="A2099" i="1" l="1"/>
  <c r="C2098" i="1"/>
  <c r="D2098" i="1" s="1"/>
  <c r="E2097" i="1" l="1"/>
  <c r="A2100" i="1"/>
  <c r="C2099" i="1"/>
  <c r="D2099" i="1" s="1"/>
  <c r="A2101" i="1" l="1"/>
  <c r="C2100" i="1"/>
  <c r="D2100" i="1" s="1"/>
  <c r="E2098" i="1"/>
  <c r="E2099" i="1" l="1"/>
  <c r="A2102" i="1"/>
  <c r="C2101" i="1"/>
  <c r="D2101" i="1" s="1"/>
  <c r="E2100" i="1" l="1"/>
  <c r="A2103" i="1"/>
  <c r="C2102" i="1"/>
  <c r="D2102" i="1" s="1"/>
  <c r="A2104" i="1" l="1"/>
  <c r="C2103" i="1"/>
  <c r="D2103" i="1" s="1"/>
  <c r="M2084" i="1"/>
  <c r="E2101" i="1"/>
  <c r="A2105" i="1" l="1"/>
  <c r="C2104" i="1"/>
  <c r="D2104" i="1" s="1"/>
  <c r="E2102" i="1"/>
  <c r="A2106" i="1" l="1"/>
  <c r="C2105" i="1"/>
  <c r="D2105" i="1" s="1"/>
  <c r="E2104" i="1" s="1"/>
  <c r="E2103" i="1"/>
  <c r="A2107" i="1" l="1"/>
  <c r="C2106" i="1"/>
  <c r="D2106" i="1" s="1"/>
  <c r="E2105" i="1" l="1"/>
  <c r="A2108" i="1"/>
  <c r="C2107" i="1"/>
  <c r="D2107" i="1" s="1"/>
  <c r="A2109" i="1" l="1"/>
  <c r="C2108" i="1"/>
  <c r="D2108" i="1" s="1"/>
  <c r="E2106" i="1"/>
  <c r="E2107" i="1" l="1"/>
  <c r="A2110" i="1"/>
  <c r="C2109" i="1"/>
  <c r="D2109" i="1" s="1"/>
  <c r="A2111" i="1" l="1"/>
  <c r="C2110" i="1"/>
  <c r="D2110" i="1" s="1"/>
  <c r="E2108" i="1"/>
  <c r="A2112" i="1" l="1"/>
  <c r="C2111" i="1"/>
  <c r="D2111" i="1" s="1"/>
  <c r="E2109" i="1"/>
  <c r="E2110" i="1" l="1"/>
  <c r="A2113" i="1"/>
  <c r="C2112" i="1"/>
  <c r="D2112" i="1" s="1"/>
  <c r="A2114" i="1" l="1"/>
  <c r="C2113" i="1"/>
  <c r="D2113" i="1" s="1"/>
  <c r="E2111" i="1"/>
  <c r="E2112" i="1" l="1"/>
  <c r="A2115" i="1"/>
  <c r="C2114" i="1"/>
  <c r="D2114" i="1" s="1"/>
  <c r="E2113" i="1" l="1"/>
  <c r="A2116" i="1"/>
  <c r="C2115" i="1"/>
  <c r="D2115" i="1" s="1"/>
  <c r="E2114" i="1" s="1"/>
  <c r="A2117" i="1" l="1"/>
  <c r="C2116" i="1"/>
  <c r="D2116" i="1" s="1"/>
  <c r="E2115" i="1" s="1"/>
  <c r="A2118" i="1" l="1"/>
  <c r="C2117" i="1"/>
  <c r="D2117" i="1" s="1"/>
  <c r="E2116" i="1" s="1"/>
  <c r="A2119" i="1" l="1"/>
  <c r="C2118" i="1"/>
  <c r="D2118" i="1" s="1"/>
  <c r="E2117" i="1" s="1"/>
  <c r="A2120" i="1" l="1"/>
  <c r="C2119" i="1"/>
  <c r="D2119" i="1" s="1"/>
  <c r="E2118" i="1" s="1"/>
  <c r="A2121" i="1" l="1"/>
  <c r="C2120" i="1"/>
  <c r="D2120" i="1" s="1"/>
  <c r="A2122" i="1" l="1"/>
  <c r="C2121" i="1"/>
  <c r="D2121" i="1" s="1"/>
  <c r="E2119" i="1"/>
  <c r="A2123" i="1" l="1"/>
  <c r="C2122" i="1"/>
  <c r="D2122" i="1" s="1"/>
  <c r="E2120" i="1"/>
  <c r="A2124" i="1" l="1"/>
  <c r="C2123" i="1"/>
  <c r="D2123" i="1" s="1"/>
  <c r="E2122" i="1" s="1"/>
  <c r="M2104" i="1"/>
  <c r="E2121" i="1"/>
  <c r="A2125" i="1" l="1"/>
  <c r="C2124" i="1"/>
  <c r="D2124" i="1" s="1"/>
  <c r="E2123" i="1" s="1"/>
  <c r="A2126" i="1" l="1"/>
  <c r="C2125" i="1"/>
  <c r="D2125" i="1" s="1"/>
  <c r="A2127" i="1" l="1"/>
  <c r="C2126" i="1"/>
  <c r="D2126" i="1" s="1"/>
  <c r="E2124" i="1"/>
  <c r="A2128" i="1" l="1"/>
  <c r="C2127" i="1"/>
  <c r="D2127" i="1" s="1"/>
  <c r="E2125" i="1"/>
  <c r="A2129" i="1" l="1"/>
  <c r="C2128" i="1"/>
  <c r="D2128" i="1" s="1"/>
  <c r="E2127" i="1" s="1"/>
  <c r="E2126" i="1"/>
  <c r="A2130" i="1" l="1"/>
  <c r="C2129" i="1"/>
  <c r="D2129" i="1" s="1"/>
  <c r="E2128" i="1" s="1"/>
  <c r="A2131" i="1" l="1"/>
  <c r="C2130" i="1"/>
  <c r="D2130" i="1" s="1"/>
  <c r="E2129" i="1" l="1"/>
  <c r="A2132" i="1"/>
  <c r="C2131" i="1"/>
  <c r="D2131" i="1" s="1"/>
  <c r="A2133" i="1" l="1"/>
  <c r="C2132" i="1"/>
  <c r="D2132" i="1" s="1"/>
  <c r="E2131" i="1" s="1"/>
  <c r="E2130" i="1"/>
  <c r="A2134" i="1" l="1"/>
  <c r="C2133" i="1"/>
  <c r="D2133" i="1" s="1"/>
  <c r="E2132" i="1" s="1"/>
  <c r="A2135" i="1" l="1"/>
  <c r="C2134" i="1"/>
  <c r="D2134" i="1" s="1"/>
  <c r="E2133" i="1" l="1"/>
  <c r="A2136" i="1"/>
  <c r="C2135" i="1"/>
  <c r="D2135" i="1" s="1"/>
  <c r="A2137" i="1" l="1"/>
  <c r="C2136" i="1"/>
  <c r="D2136" i="1" s="1"/>
  <c r="E2135" i="1" s="1"/>
  <c r="E2134" i="1"/>
  <c r="A2138" i="1" l="1"/>
  <c r="C2137" i="1"/>
  <c r="D2137" i="1" s="1"/>
  <c r="E2136" i="1" l="1"/>
  <c r="A2139" i="1"/>
  <c r="C2138" i="1"/>
  <c r="D2138" i="1" s="1"/>
  <c r="A2140" i="1" l="1"/>
  <c r="C2139" i="1"/>
  <c r="D2139" i="1" s="1"/>
  <c r="E2138" i="1" s="1"/>
  <c r="E2137" i="1"/>
  <c r="A2141" i="1" l="1"/>
  <c r="C2140" i="1"/>
  <c r="D2140" i="1" s="1"/>
  <c r="A2142" i="1" l="1"/>
  <c r="C2141" i="1"/>
  <c r="D2141" i="1" s="1"/>
  <c r="E2139" i="1"/>
  <c r="A2143" i="1" l="1"/>
  <c r="C2142" i="1"/>
  <c r="D2142" i="1" s="1"/>
  <c r="E2141" i="1" s="1"/>
  <c r="E2140" i="1"/>
  <c r="A2144" i="1" l="1"/>
  <c r="C2143" i="1"/>
  <c r="D2143" i="1" s="1"/>
  <c r="E2142" i="1" s="1"/>
  <c r="M2124" i="1"/>
  <c r="A2145" i="1" l="1"/>
  <c r="C2144" i="1"/>
  <c r="D2144" i="1" s="1"/>
  <c r="E2143" i="1" s="1"/>
  <c r="A2146" i="1" l="1"/>
  <c r="C2145" i="1"/>
  <c r="D2145" i="1" s="1"/>
  <c r="E2144" i="1" s="1"/>
  <c r="A2147" i="1" l="1"/>
  <c r="C2146" i="1"/>
  <c r="D2146" i="1" s="1"/>
  <c r="A2148" i="1" l="1"/>
  <c r="C2147" i="1"/>
  <c r="D2147" i="1" s="1"/>
  <c r="E2146" i="1" s="1"/>
  <c r="E2145" i="1"/>
  <c r="A2149" i="1" l="1"/>
  <c r="C2148" i="1"/>
  <c r="D2148" i="1" s="1"/>
  <c r="E2147" i="1" s="1"/>
  <c r="A2150" i="1" l="1"/>
  <c r="C2149" i="1"/>
  <c r="D2149" i="1" s="1"/>
  <c r="A2151" i="1" l="1"/>
  <c r="C2150" i="1"/>
  <c r="D2150" i="1" s="1"/>
  <c r="E2149" i="1" s="1"/>
  <c r="E2148" i="1"/>
  <c r="A2152" i="1" l="1"/>
  <c r="C2151" i="1"/>
  <c r="D2151" i="1" s="1"/>
  <c r="A2153" i="1" l="1"/>
  <c r="C2152" i="1"/>
  <c r="D2152" i="1" s="1"/>
  <c r="E2150" i="1"/>
  <c r="A2154" i="1" l="1"/>
  <c r="C2153" i="1"/>
  <c r="D2153" i="1" s="1"/>
  <c r="E2152" i="1" s="1"/>
  <c r="E2151" i="1"/>
  <c r="A2155" i="1" l="1"/>
  <c r="C2154" i="1"/>
  <c r="D2154" i="1" s="1"/>
  <c r="A2156" i="1" l="1"/>
  <c r="C2155" i="1"/>
  <c r="D2155" i="1" s="1"/>
  <c r="E2153" i="1"/>
  <c r="A2157" i="1" l="1"/>
  <c r="C2156" i="1"/>
  <c r="D2156" i="1" s="1"/>
  <c r="E2155" i="1" s="1"/>
  <c r="E2154" i="1"/>
  <c r="A2158" i="1" l="1"/>
  <c r="C2157" i="1"/>
  <c r="D2157" i="1" s="1"/>
  <c r="A2159" i="1" l="1"/>
  <c r="C2158" i="1"/>
  <c r="D2158" i="1" s="1"/>
  <c r="E2156" i="1"/>
  <c r="A2160" i="1" l="1"/>
  <c r="C2159" i="1"/>
  <c r="D2159" i="1" s="1"/>
  <c r="E2158" i="1" s="1"/>
  <c r="E2157" i="1"/>
  <c r="A2161" i="1" l="1"/>
  <c r="C2160" i="1"/>
  <c r="D2160" i="1" s="1"/>
  <c r="E2159" i="1" s="1"/>
  <c r="A2162" i="1" l="1"/>
  <c r="C2161" i="1"/>
  <c r="D2161" i="1" s="1"/>
  <c r="E2160" i="1" s="1"/>
  <c r="A2163" i="1" l="1"/>
  <c r="C2162" i="1"/>
  <c r="D2162" i="1" s="1"/>
  <c r="E2161" i="1" s="1"/>
  <c r="A2164" i="1" l="1"/>
  <c r="C2163" i="1"/>
  <c r="D2163" i="1" s="1"/>
  <c r="E2162" i="1" s="1"/>
  <c r="M2144" i="1"/>
  <c r="A2165" i="1" l="1"/>
  <c r="C2164" i="1"/>
  <c r="D2164" i="1" s="1"/>
  <c r="A2166" i="1" l="1"/>
  <c r="C2165" i="1"/>
  <c r="D2165" i="1" s="1"/>
  <c r="E2163" i="1"/>
  <c r="A2167" i="1" l="1"/>
  <c r="C2166" i="1"/>
  <c r="D2166" i="1" s="1"/>
  <c r="E2165" i="1" s="1"/>
  <c r="E2164" i="1"/>
  <c r="A2168" i="1" l="1"/>
  <c r="C2167" i="1"/>
  <c r="D2167" i="1" s="1"/>
  <c r="E2166" i="1" l="1"/>
  <c r="A2169" i="1"/>
  <c r="C2168" i="1"/>
  <c r="D2168" i="1" s="1"/>
  <c r="A2170" i="1" l="1"/>
  <c r="C2169" i="1"/>
  <c r="D2169" i="1" s="1"/>
  <c r="E2167" i="1"/>
  <c r="E2168" i="1" l="1"/>
  <c r="A2171" i="1"/>
  <c r="C2170" i="1"/>
  <c r="D2170" i="1" s="1"/>
  <c r="E2169" i="1" s="1"/>
  <c r="A2172" i="1" l="1"/>
  <c r="C2171" i="1"/>
  <c r="D2171" i="1" s="1"/>
  <c r="A2173" i="1" l="1"/>
  <c r="C2172" i="1"/>
  <c r="D2172" i="1" s="1"/>
  <c r="E2170" i="1"/>
  <c r="A2174" i="1" l="1"/>
  <c r="C2173" i="1"/>
  <c r="D2173" i="1" s="1"/>
  <c r="E2171" i="1"/>
  <c r="A2175" i="1" l="1"/>
  <c r="C2174" i="1"/>
  <c r="D2174" i="1" s="1"/>
  <c r="E2172" i="1"/>
  <c r="A2176" i="1" l="1"/>
  <c r="C2175" i="1"/>
  <c r="D2175" i="1" s="1"/>
  <c r="E2174" i="1" s="1"/>
  <c r="E2173" i="1"/>
  <c r="A2177" i="1" l="1"/>
  <c r="C2176" i="1"/>
  <c r="D2176" i="1" s="1"/>
  <c r="E2175" i="1" l="1"/>
  <c r="A2178" i="1"/>
  <c r="C2177" i="1"/>
  <c r="D2177" i="1" s="1"/>
  <c r="A2179" i="1" l="1"/>
  <c r="C2178" i="1"/>
  <c r="D2178" i="1" s="1"/>
  <c r="E2177" i="1" s="1"/>
  <c r="E2176" i="1"/>
  <c r="A2180" i="1" l="1"/>
  <c r="C2179" i="1"/>
  <c r="D2179" i="1" s="1"/>
  <c r="A2181" i="1" l="1"/>
  <c r="C2180" i="1"/>
  <c r="D2180" i="1" s="1"/>
  <c r="E2178" i="1"/>
  <c r="A2182" i="1" l="1"/>
  <c r="C2181" i="1"/>
  <c r="D2181" i="1" s="1"/>
  <c r="E2179" i="1"/>
  <c r="A2183" i="1" l="1"/>
  <c r="C2182" i="1"/>
  <c r="D2182" i="1" s="1"/>
  <c r="E2180" i="1"/>
  <c r="A2184" i="1" l="1"/>
  <c r="C2183" i="1"/>
  <c r="D2183" i="1" s="1"/>
  <c r="M2164" i="1"/>
  <c r="E2181" i="1"/>
  <c r="A2185" i="1" l="1"/>
  <c r="C2184" i="1"/>
  <c r="D2184" i="1" s="1"/>
  <c r="E2182" i="1"/>
  <c r="A2186" i="1" l="1"/>
  <c r="C2185" i="1"/>
  <c r="D2185" i="1" s="1"/>
  <c r="E2184" i="1" s="1"/>
  <c r="E2183" i="1"/>
  <c r="A2187" i="1" l="1"/>
  <c r="C2186" i="1"/>
  <c r="D2186" i="1" s="1"/>
  <c r="E2185" i="1" s="1"/>
  <c r="A2188" i="1" l="1"/>
  <c r="C2187" i="1"/>
  <c r="D2187" i="1" s="1"/>
  <c r="A2189" i="1" l="1"/>
  <c r="C2188" i="1"/>
  <c r="D2188" i="1" s="1"/>
  <c r="E2186" i="1"/>
  <c r="E2187" i="1" l="1"/>
  <c r="A2190" i="1"/>
  <c r="C2189" i="1"/>
  <c r="D2189" i="1" s="1"/>
  <c r="A2191" i="1" l="1"/>
  <c r="C2190" i="1"/>
  <c r="D2190" i="1" s="1"/>
  <c r="E2189" i="1" s="1"/>
  <c r="E2188" i="1"/>
  <c r="A2192" i="1" l="1"/>
  <c r="C2191" i="1"/>
  <c r="D2191" i="1" s="1"/>
  <c r="E2190" i="1" s="1"/>
  <c r="A2193" i="1" l="1"/>
  <c r="C2192" i="1"/>
  <c r="D2192" i="1" s="1"/>
  <c r="A2194" i="1" l="1"/>
  <c r="C2193" i="1"/>
  <c r="D2193" i="1" s="1"/>
  <c r="E2192" i="1" s="1"/>
  <c r="E2191" i="1"/>
  <c r="A2195" i="1" l="1"/>
  <c r="C2194" i="1"/>
  <c r="D2194" i="1" s="1"/>
  <c r="E2193" i="1" s="1"/>
  <c r="A2196" i="1" l="1"/>
  <c r="C2195" i="1"/>
  <c r="D2195" i="1" s="1"/>
  <c r="E2194" i="1" s="1"/>
  <c r="A2197" i="1" l="1"/>
  <c r="C2196" i="1"/>
  <c r="D2196" i="1" s="1"/>
  <c r="E2195" i="1" s="1"/>
  <c r="A2198" i="1" l="1"/>
  <c r="C2197" i="1"/>
  <c r="D2197" i="1" s="1"/>
  <c r="A2199" i="1" l="1"/>
  <c r="C2198" i="1"/>
  <c r="D2198" i="1" s="1"/>
  <c r="E2197" i="1" s="1"/>
  <c r="E2196" i="1"/>
  <c r="A2200" i="1" l="1"/>
  <c r="C2199" i="1"/>
  <c r="D2199" i="1" s="1"/>
  <c r="A2201" i="1" l="1"/>
  <c r="C2200" i="1"/>
  <c r="D2200" i="1" s="1"/>
  <c r="E2198" i="1"/>
  <c r="A2202" i="1" l="1"/>
  <c r="C2201" i="1"/>
  <c r="D2201" i="1" s="1"/>
  <c r="E2199" i="1"/>
  <c r="A2203" i="1" l="1"/>
  <c r="C2202" i="1"/>
  <c r="D2202" i="1" s="1"/>
  <c r="E2200" i="1"/>
  <c r="A2204" i="1" l="1"/>
  <c r="C2203" i="1"/>
  <c r="D2203" i="1" s="1"/>
  <c r="M2184" i="1"/>
  <c r="E2201" i="1"/>
  <c r="A2205" i="1" l="1"/>
  <c r="C2204" i="1"/>
  <c r="D2204" i="1" s="1"/>
  <c r="E2203" i="1" s="1"/>
  <c r="E2202" i="1"/>
  <c r="A2206" i="1" l="1"/>
  <c r="C2205" i="1"/>
  <c r="D2205" i="1" s="1"/>
  <c r="A2207" i="1" l="1"/>
  <c r="C2206" i="1"/>
  <c r="D2206" i="1" s="1"/>
  <c r="E2204" i="1"/>
  <c r="A2208" i="1" l="1"/>
  <c r="C2207" i="1"/>
  <c r="D2207" i="1" s="1"/>
  <c r="E2205" i="1"/>
  <c r="A2209" i="1" l="1"/>
  <c r="C2208" i="1"/>
  <c r="D2208" i="1" s="1"/>
  <c r="E2207" i="1" s="1"/>
  <c r="E2206" i="1"/>
  <c r="A2210" i="1" l="1"/>
  <c r="C2209" i="1"/>
  <c r="D2209" i="1" s="1"/>
  <c r="A2211" i="1" l="1"/>
  <c r="C2210" i="1"/>
  <c r="D2210" i="1" s="1"/>
  <c r="E2208" i="1"/>
  <c r="A2212" i="1" l="1"/>
  <c r="C2211" i="1"/>
  <c r="D2211" i="1" s="1"/>
  <c r="E2209" i="1"/>
  <c r="A2213" i="1" l="1"/>
  <c r="C2212" i="1"/>
  <c r="D2212" i="1" s="1"/>
  <c r="E2210" i="1"/>
  <c r="A2214" i="1" l="1"/>
  <c r="C2213" i="1"/>
  <c r="D2213" i="1" s="1"/>
  <c r="E2211" i="1"/>
  <c r="E2212" i="1" l="1"/>
  <c r="A2215" i="1"/>
  <c r="C2214" i="1"/>
  <c r="D2214" i="1" s="1"/>
  <c r="E2213" i="1" l="1"/>
  <c r="A2216" i="1"/>
  <c r="C2215" i="1"/>
  <c r="D2215" i="1" s="1"/>
  <c r="E2214" i="1" s="1"/>
  <c r="A2217" i="1" l="1"/>
  <c r="C2216" i="1"/>
  <c r="D2216" i="1" s="1"/>
  <c r="E2215" i="1" s="1"/>
  <c r="A2218" i="1" l="1"/>
  <c r="C2217" i="1"/>
  <c r="D2217" i="1" s="1"/>
  <c r="E2216" i="1" s="1"/>
  <c r="A2219" i="1" l="1"/>
  <c r="C2218" i="1"/>
  <c r="D2218" i="1" s="1"/>
  <c r="E2217" i="1" s="1"/>
  <c r="A2220" i="1" l="1"/>
  <c r="C2219" i="1"/>
  <c r="D2219" i="1" s="1"/>
  <c r="E2218" i="1" s="1"/>
  <c r="A2221" i="1" l="1"/>
  <c r="C2220" i="1"/>
  <c r="D2220" i="1" s="1"/>
  <c r="E2219" i="1" l="1"/>
  <c r="A2222" i="1"/>
  <c r="C2221" i="1"/>
  <c r="D2221" i="1" s="1"/>
  <c r="A2223" i="1" l="1"/>
  <c r="C2222" i="1"/>
  <c r="D2222" i="1" s="1"/>
  <c r="E2221" i="1" s="1"/>
  <c r="E2220" i="1"/>
  <c r="A2224" i="1" l="1"/>
  <c r="C2223" i="1"/>
  <c r="D2223" i="1" s="1"/>
  <c r="M2204" i="1"/>
  <c r="A2225" i="1" l="1"/>
  <c r="C2224" i="1"/>
  <c r="D2224" i="1" s="1"/>
  <c r="E2222" i="1"/>
  <c r="A2226" i="1" l="1"/>
  <c r="C2225" i="1"/>
  <c r="D2225" i="1" s="1"/>
  <c r="E2223" i="1"/>
  <c r="A2227" i="1" l="1"/>
  <c r="C2226" i="1"/>
  <c r="D2226" i="1" s="1"/>
  <c r="E2224" i="1"/>
  <c r="A2228" i="1" l="1"/>
  <c r="C2227" i="1"/>
  <c r="D2227" i="1" s="1"/>
  <c r="E2225" i="1"/>
  <c r="A2229" i="1" l="1"/>
  <c r="C2228" i="1"/>
  <c r="D2228" i="1" s="1"/>
  <c r="E2227" i="1" s="1"/>
  <c r="E2226" i="1"/>
  <c r="A2230" i="1" l="1"/>
  <c r="C2229" i="1"/>
  <c r="D2229" i="1" s="1"/>
  <c r="A2231" i="1" l="1"/>
  <c r="C2230" i="1"/>
  <c r="D2230" i="1" s="1"/>
  <c r="E2228" i="1"/>
  <c r="A2232" i="1" l="1"/>
  <c r="C2231" i="1"/>
  <c r="D2231" i="1" s="1"/>
  <c r="E2230" i="1" s="1"/>
  <c r="E2229" i="1"/>
  <c r="A2233" i="1" l="1"/>
  <c r="C2232" i="1"/>
  <c r="D2232" i="1" s="1"/>
  <c r="E2231" i="1" l="1"/>
  <c r="A2234" i="1"/>
  <c r="C2233" i="1"/>
  <c r="D2233" i="1" s="1"/>
  <c r="A2235" i="1" l="1"/>
  <c r="C2234" i="1"/>
  <c r="D2234" i="1" s="1"/>
  <c r="E2233" i="1" s="1"/>
  <c r="E2232" i="1"/>
  <c r="A2236" i="1" l="1"/>
  <c r="C2235" i="1"/>
  <c r="D2235" i="1" s="1"/>
  <c r="E2234" i="1" s="1"/>
  <c r="A2237" i="1" l="1"/>
  <c r="C2236" i="1"/>
  <c r="D2236" i="1" s="1"/>
  <c r="E2235" i="1" s="1"/>
  <c r="A2238" i="1" l="1"/>
  <c r="C2237" i="1"/>
  <c r="D2237" i="1" s="1"/>
  <c r="E2236" i="1" s="1"/>
  <c r="A2239" i="1" l="1"/>
  <c r="C2238" i="1"/>
  <c r="D2238" i="1" s="1"/>
  <c r="E2237" i="1" s="1"/>
  <c r="A2240" i="1" l="1"/>
  <c r="C2239" i="1"/>
  <c r="D2239" i="1" s="1"/>
  <c r="E2238" i="1" l="1"/>
  <c r="A2241" i="1"/>
  <c r="C2240" i="1"/>
  <c r="D2240" i="1" s="1"/>
  <c r="A2242" i="1" l="1"/>
  <c r="C2241" i="1"/>
  <c r="D2241" i="1" s="1"/>
  <c r="E2240" i="1" s="1"/>
  <c r="E2239" i="1"/>
  <c r="A2243" i="1" l="1"/>
  <c r="C2242" i="1"/>
  <c r="D2242" i="1" s="1"/>
  <c r="A2244" i="1" l="1"/>
  <c r="C2243" i="1"/>
  <c r="D2243" i="1" s="1"/>
  <c r="M2224" i="1"/>
  <c r="E2241" i="1"/>
  <c r="A2245" i="1" l="1"/>
  <c r="C2244" i="1"/>
  <c r="D2244" i="1" s="1"/>
  <c r="E2242" i="1"/>
  <c r="A2246" i="1" l="1"/>
  <c r="C2245" i="1"/>
  <c r="D2245" i="1" s="1"/>
  <c r="E2244" i="1" s="1"/>
  <c r="E2243" i="1"/>
  <c r="A2247" i="1" l="1"/>
  <c r="C2246" i="1"/>
  <c r="D2246" i="1" s="1"/>
  <c r="A2248" i="1" l="1"/>
  <c r="C2247" i="1"/>
  <c r="D2247" i="1" s="1"/>
  <c r="E2245" i="1"/>
  <c r="A2249" i="1" l="1"/>
  <c r="C2248" i="1"/>
  <c r="D2248" i="1" s="1"/>
  <c r="E2246" i="1"/>
  <c r="A2250" i="1" l="1"/>
  <c r="C2249" i="1"/>
  <c r="D2249" i="1" s="1"/>
  <c r="E2248" i="1" s="1"/>
  <c r="E2247" i="1"/>
  <c r="A2251" i="1" l="1"/>
  <c r="C2250" i="1"/>
  <c r="D2250" i="1" s="1"/>
  <c r="E2249" i="1" s="1"/>
  <c r="A2252" i="1" l="1"/>
  <c r="C2251" i="1"/>
  <c r="D2251" i="1" s="1"/>
  <c r="E2250" i="1" l="1"/>
  <c r="A2253" i="1"/>
  <c r="C2252" i="1"/>
  <c r="D2252" i="1" s="1"/>
  <c r="A2254" i="1" l="1"/>
  <c r="C2253" i="1"/>
  <c r="D2253" i="1" s="1"/>
  <c r="E2252" i="1" s="1"/>
  <c r="E2251" i="1"/>
  <c r="A2255" i="1" l="1"/>
  <c r="C2254" i="1"/>
  <c r="D2254" i="1" s="1"/>
  <c r="E2253" i="1" s="1"/>
  <c r="A2256" i="1" l="1"/>
  <c r="C2255" i="1"/>
  <c r="D2255" i="1" s="1"/>
  <c r="E2254" i="1" s="1"/>
  <c r="A2257" i="1" l="1"/>
  <c r="C2256" i="1"/>
  <c r="D2256" i="1" s="1"/>
  <c r="E2255" i="1" s="1"/>
  <c r="A2258" i="1" l="1"/>
  <c r="C2257" i="1"/>
  <c r="D2257" i="1" s="1"/>
  <c r="E2256" i="1" s="1"/>
  <c r="A2259" i="1" l="1"/>
  <c r="C2258" i="1"/>
  <c r="D2258" i="1" s="1"/>
  <c r="A2260" i="1" l="1"/>
  <c r="C2259" i="1"/>
  <c r="D2259" i="1" s="1"/>
  <c r="E2257" i="1"/>
  <c r="A2261" i="1" l="1"/>
  <c r="C2260" i="1"/>
  <c r="D2260" i="1" s="1"/>
  <c r="E2258" i="1"/>
  <c r="A2262" i="1" l="1"/>
  <c r="C2261" i="1"/>
  <c r="D2261" i="1" s="1"/>
  <c r="E2260" i="1" s="1"/>
  <c r="E2259" i="1"/>
  <c r="A2263" i="1" l="1"/>
  <c r="C2262" i="1"/>
  <c r="D2262" i="1" s="1"/>
  <c r="A2264" i="1" l="1"/>
  <c r="C2263" i="1"/>
  <c r="D2263" i="1" s="1"/>
  <c r="M2244" i="1"/>
  <c r="E2261" i="1"/>
  <c r="A2265" i="1" l="1"/>
  <c r="C2264" i="1"/>
  <c r="D2264" i="1" s="1"/>
  <c r="E2262" i="1"/>
  <c r="A2266" i="1" l="1"/>
  <c r="C2265" i="1"/>
  <c r="D2265" i="1" s="1"/>
  <c r="E2264" i="1" s="1"/>
  <c r="E2263" i="1"/>
  <c r="A2267" i="1" l="1"/>
  <c r="C2266" i="1"/>
  <c r="D2266" i="1" s="1"/>
  <c r="A2268" i="1" l="1"/>
  <c r="C2267" i="1"/>
  <c r="D2267" i="1" s="1"/>
  <c r="E2265" i="1"/>
  <c r="A2269" i="1" l="1"/>
  <c r="C2268" i="1"/>
  <c r="D2268" i="1" s="1"/>
  <c r="E2266" i="1"/>
  <c r="A2270" i="1" l="1"/>
  <c r="C2269" i="1"/>
  <c r="D2269" i="1" s="1"/>
  <c r="E2268" i="1" s="1"/>
  <c r="E2267" i="1"/>
  <c r="A2271" i="1" l="1"/>
  <c r="C2270" i="1"/>
  <c r="D2270" i="1" s="1"/>
  <c r="E2269" i="1" s="1"/>
  <c r="A2272" i="1" l="1"/>
  <c r="C2271" i="1"/>
  <c r="D2271" i="1" s="1"/>
  <c r="E2270" i="1" s="1"/>
  <c r="A2273" i="1" l="1"/>
  <c r="C2272" i="1"/>
  <c r="D2272" i="1" s="1"/>
  <c r="E2271" i="1" l="1"/>
  <c r="A2274" i="1"/>
  <c r="C2273" i="1"/>
  <c r="D2273" i="1" s="1"/>
  <c r="A2275" i="1" l="1"/>
  <c r="C2274" i="1"/>
  <c r="D2274" i="1" s="1"/>
  <c r="E2273" i="1" s="1"/>
  <c r="E2272" i="1"/>
  <c r="A2276" i="1" l="1"/>
  <c r="C2275" i="1"/>
  <c r="D2275" i="1" s="1"/>
  <c r="E2274" i="1" s="1"/>
  <c r="A2277" i="1" l="1"/>
  <c r="C2276" i="1"/>
  <c r="D2276" i="1" s="1"/>
  <c r="E2275" i="1" s="1"/>
  <c r="A2278" i="1" l="1"/>
  <c r="C2277" i="1"/>
  <c r="D2277" i="1" s="1"/>
  <c r="E2276" i="1" s="1"/>
  <c r="A2279" i="1" l="1"/>
  <c r="C2278" i="1"/>
  <c r="D2278" i="1" s="1"/>
  <c r="A2280" i="1" l="1"/>
  <c r="C2279" i="1"/>
  <c r="D2279" i="1" s="1"/>
  <c r="E2277" i="1"/>
  <c r="A2281" i="1" l="1"/>
  <c r="C2280" i="1"/>
  <c r="D2280" i="1" s="1"/>
  <c r="E2278" i="1"/>
  <c r="A2282" i="1" l="1"/>
  <c r="C2281" i="1"/>
  <c r="D2281" i="1" s="1"/>
  <c r="E2280" i="1" s="1"/>
  <c r="E2279" i="1"/>
  <c r="A2283" i="1" l="1"/>
  <c r="C2282" i="1"/>
  <c r="D2282" i="1" s="1"/>
  <c r="E2281" i="1" l="1"/>
  <c r="A2284" i="1"/>
  <c r="C2283" i="1"/>
  <c r="D2283" i="1" s="1"/>
  <c r="M2264" i="1"/>
  <c r="A2285" i="1" l="1"/>
  <c r="C2284" i="1"/>
  <c r="D2284" i="1" s="1"/>
  <c r="E2282" i="1"/>
  <c r="E2283" i="1" l="1"/>
  <c r="A2286" i="1"/>
  <c r="C2285" i="1"/>
  <c r="D2285" i="1" s="1"/>
  <c r="E2284" i="1" s="1"/>
  <c r="A2287" i="1" l="1"/>
  <c r="C2286" i="1"/>
  <c r="D2286" i="1" s="1"/>
  <c r="E2285" i="1" s="1"/>
  <c r="A2288" i="1" l="1"/>
  <c r="C2287" i="1"/>
  <c r="D2287" i="1" s="1"/>
  <c r="E2286" i="1" s="1"/>
  <c r="A2289" i="1" l="1"/>
  <c r="C2288" i="1"/>
  <c r="D2288" i="1" s="1"/>
  <c r="A2290" i="1" l="1"/>
  <c r="C2289" i="1"/>
  <c r="D2289" i="1" s="1"/>
  <c r="E2287" i="1"/>
  <c r="A2291" i="1" l="1"/>
  <c r="C2290" i="1"/>
  <c r="D2290" i="1" s="1"/>
  <c r="E2288" i="1"/>
  <c r="A2292" i="1" l="1"/>
  <c r="C2291" i="1"/>
  <c r="D2291" i="1" s="1"/>
  <c r="E2289" i="1"/>
  <c r="A2293" i="1" l="1"/>
  <c r="C2292" i="1"/>
  <c r="D2292" i="1" s="1"/>
  <c r="E2291" i="1" s="1"/>
  <c r="E2290" i="1"/>
  <c r="A2294" i="1" l="1"/>
  <c r="C2293" i="1"/>
  <c r="D2293" i="1" s="1"/>
  <c r="E2292" i="1" s="1"/>
  <c r="A2295" i="1" l="1"/>
  <c r="C2294" i="1"/>
  <c r="D2294" i="1" s="1"/>
  <c r="E2293" i="1" l="1"/>
  <c r="A2296" i="1"/>
  <c r="C2295" i="1"/>
  <c r="D2295" i="1" s="1"/>
  <c r="A2297" i="1" l="1"/>
  <c r="C2296" i="1"/>
  <c r="D2296" i="1" s="1"/>
  <c r="E2294" i="1"/>
  <c r="E2295" i="1" l="1"/>
  <c r="A2298" i="1"/>
  <c r="C2297" i="1"/>
  <c r="D2297" i="1" s="1"/>
  <c r="E2296" i="1" l="1"/>
  <c r="A2299" i="1"/>
  <c r="C2298" i="1"/>
  <c r="D2298" i="1" s="1"/>
  <c r="A2300" i="1" l="1"/>
  <c r="C2299" i="1"/>
  <c r="D2299" i="1" s="1"/>
  <c r="E2298" i="1" s="1"/>
  <c r="E2297" i="1"/>
  <c r="A2301" i="1" l="1"/>
  <c r="C2300" i="1"/>
  <c r="D2300" i="1" s="1"/>
  <c r="E2299" i="1" s="1"/>
  <c r="A2302" i="1" l="1"/>
  <c r="C2301" i="1"/>
  <c r="D2301" i="1" s="1"/>
  <c r="A2303" i="1" l="1"/>
  <c r="C2302" i="1"/>
  <c r="D2302" i="1" s="1"/>
  <c r="E2300" i="1"/>
  <c r="A2304" i="1" l="1"/>
  <c r="C2303" i="1"/>
  <c r="D2303" i="1" s="1"/>
  <c r="M2284" i="1"/>
  <c r="E2301" i="1"/>
  <c r="A2305" i="1" l="1"/>
  <c r="C2304" i="1"/>
  <c r="D2304" i="1" s="1"/>
  <c r="E2302" i="1"/>
  <c r="A2306" i="1" l="1"/>
  <c r="C2305" i="1"/>
  <c r="D2305" i="1" s="1"/>
  <c r="E2304" i="1" s="1"/>
  <c r="E2303" i="1"/>
  <c r="A2307" i="1" l="1"/>
  <c r="C2306" i="1"/>
  <c r="D2306" i="1" s="1"/>
  <c r="A2308" i="1" l="1"/>
  <c r="C2307" i="1"/>
  <c r="D2307" i="1" s="1"/>
  <c r="E2305" i="1"/>
  <c r="A2309" i="1" l="1"/>
  <c r="C2308" i="1"/>
  <c r="D2308" i="1" s="1"/>
  <c r="E2306" i="1"/>
  <c r="A2310" i="1" l="1"/>
  <c r="C2309" i="1"/>
  <c r="D2309" i="1" s="1"/>
  <c r="E2308" i="1" s="1"/>
  <c r="E2307" i="1"/>
  <c r="A2311" i="1" l="1"/>
  <c r="C2310" i="1"/>
  <c r="D2310" i="1" s="1"/>
  <c r="E2309" i="1" s="1"/>
  <c r="A2312" i="1" l="1"/>
  <c r="C2311" i="1"/>
  <c r="D2311" i="1" s="1"/>
  <c r="A2313" i="1" l="1"/>
  <c r="C2312" i="1"/>
  <c r="D2312" i="1" s="1"/>
  <c r="E2310" i="1"/>
  <c r="A2314" i="1" l="1"/>
  <c r="C2313" i="1"/>
  <c r="D2313" i="1" s="1"/>
  <c r="E2312" i="1" s="1"/>
  <c r="E2311" i="1"/>
  <c r="A2315" i="1" l="1"/>
  <c r="C2314" i="1"/>
  <c r="D2314" i="1" s="1"/>
  <c r="E2313" i="1" s="1"/>
  <c r="A2316" i="1" l="1"/>
  <c r="C2315" i="1"/>
  <c r="D2315" i="1" s="1"/>
  <c r="E2314" i="1" s="1"/>
  <c r="A2317" i="1" l="1"/>
  <c r="C2316" i="1"/>
  <c r="D2316" i="1" s="1"/>
  <c r="E2315" i="1" s="1"/>
  <c r="A2318" i="1" l="1"/>
  <c r="C2317" i="1"/>
  <c r="D2317" i="1" s="1"/>
  <c r="A2319" i="1" l="1"/>
  <c r="C2318" i="1"/>
  <c r="D2318" i="1" s="1"/>
  <c r="E2316" i="1"/>
  <c r="A2320" i="1" l="1"/>
  <c r="C2319" i="1"/>
  <c r="D2319" i="1" s="1"/>
  <c r="E2318" i="1" s="1"/>
  <c r="E2317" i="1"/>
  <c r="A2321" i="1" l="1"/>
  <c r="C2320" i="1"/>
  <c r="D2320" i="1" s="1"/>
  <c r="A2322" i="1" l="1"/>
  <c r="C2321" i="1"/>
  <c r="D2321" i="1" s="1"/>
  <c r="E2319" i="1"/>
  <c r="A2323" i="1" l="1"/>
  <c r="C2322" i="1"/>
  <c r="D2322" i="1" s="1"/>
  <c r="E2320" i="1"/>
  <c r="A2324" i="1" l="1"/>
  <c r="C2323" i="1"/>
  <c r="D2323" i="1" s="1"/>
  <c r="E2322" i="1" s="1"/>
  <c r="M2304" i="1"/>
  <c r="E2321" i="1"/>
  <c r="A2325" i="1" l="1"/>
  <c r="C2324" i="1"/>
  <c r="D2324" i="1" s="1"/>
  <c r="E2323" i="1" s="1"/>
  <c r="A2326" i="1" l="1"/>
  <c r="C2325" i="1"/>
  <c r="D2325" i="1" s="1"/>
  <c r="E2324" i="1" s="1"/>
  <c r="A2327" i="1" l="1"/>
  <c r="C2326" i="1"/>
  <c r="D2326" i="1" s="1"/>
  <c r="E2325" i="1" s="1"/>
  <c r="A2328" i="1" l="1"/>
  <c r="C2327" i="1"/>
  <c r="D2327" i="1" s="1"/>
  <c r="E2326" i="1" s="1"/>
  <c r="A2329" i="1" l="1"/>
  <c r="C2328" i="1"/>
  <c r="D2328" i="1" s="1"/>
  <c r="E2327" i="1" s="1"/>
  <c r="A2330" i="1" l="1"/>
  <c r="C2329" i="1"/>
  <c r="D2329" i="1" s="1"/>
  <c r="A2331" i="1" l="1"/>
  <c r="C2330" i="1"/>
  <c r="D2330" i="1" s="1"/>
  <c r="E2329" i="1" s="1"/>
  <c r="E2328" i="1"/>
  <c r="A2332" i="1" l="1"/>
  <c r="C2331" i="1"/>
  <c r="D2331" i="1" s="1"/>
  <c r="E2330" i="1" l="1"/>
  <c r="A2333" i="1"/>
  <c r="C2332" i="1"/>
  <c r="D2332" i="1" s="1"/>
  <c r="A2334" i="1" l="1"/>
  <c r="C2333" i="1"/>
  <c r="D2333" i="1" s="1"/>
  <c r="E2332" i="1" s="1"/>
  <c r="E2331" i="1"/>
  <c r="A2335" i="1" l="1"/>
  <c r="C2334" i="1"/>
  <c r="D2334" i="1" s="1"/>
  <c r="E2333" i="1" s="1"/>
  <c r="A2336" i="1" l="1"/>
  <c r="C2335" i="1"/>
  <c r="D2335" i="1" s="1"/>
  <c r="A2337" i="1" l="1"/>
  <c r="C2336" i="1"/>
  <c r="D2336" i="1" s="1"/>
  <c r="E2334" i="1"/>
  <c r="A2338" i="1" l="1"/>
  <c r="C2337" i="1"/>
  <c r="D2337" i="1" s="1"/>
  <c r="E2335" i="1"/>
  <c r="A2339" i="1" l="1"/>
  <c r="C2338" i="1"/>
  <c r="D2338" i="1" s="1"/>
  <c r="E2337" i="1" s="1"/>
  <c r="E2336" i="1"/>
  <c r="A2340" i="1" l="1"/>
  <c r="C2339" i="1"/>
  <c r="D2339" i="1" s="1"/>
  <c r="E2338" i="1" s="1"/>
  <c r="A2341" i="1" l="1"/>
  <c r="C2340" i="1"/>
  <c r="D2340" i="1" s="1"/>
  <c r="A2342" i="1" l="1"/>
  <c r="C2341" i="1"/>
  <c r="D2341" i="1" s="1"/>
  <c r="E2339" i="1"/>
  <c r="A2343" i="1" l="1"/>
  <c r="C2342" i="1"/>
  <c r="D2342" i="1" s="1"/>
  <c r="E2340" i="1"/>
  <c r="A2344" i="1" l="1"/>
  <c r="C2343" i="1"/>
  <c r="D2343" i="1" s="1"/>
  <c r="M2324" i="1"/>
  <c r="E2341" i="1"/>
  <c r="A2345" i="1" l="1"/>
  <c r="C2344" i="1"/>
  <c r="D2344" i="1" s="1"/>
  <c r="E2342" i="1"/>
  <c r="E2343" i="1" l="1"/>
  <c r="A2346" i="1"/>
  <c r="C2345" i="1"/>
  <c r="D2345" i="1" s="1"/>
  <c r="E2344" i="1" s="1"/>
  <c r="A2347" i="1" l="1"/>
  <c r="C2346" i="1"/>
  <c r="D2346" i="1" s="1"/>
  <c r="A2348" i="1" l="1"/>
  <c r="C2347" i="1"/>
  <c r="D2347" i="1" s="1"/>
  <c r="E2345" i="1"/>
  <c r="A2349" i="1" l="1"/>
  <c r="C2348" i="1"/>
  <c r="D2348" i="1" s="1"/>
  <c r="E2346" i="1"/>
  <c r="A2350" i="1" l="1"/>
  <c r="C2349" i="1"/>
  <c r="D2349" i="1" s="1"/>
  <c r="E2348" i="1" s="1"/>
  <c r="E2347" i="1"/>
  <c r="A2351" i="1" l="1"/>
  <c r="C2350" i="1"/>
  <c r="D2350" i="1" s="1"/>
  <c r="E2349" i="1" s="1"/>
  <c r="A2352" i="1" l="1"/>
  <c r="C2351" i="1"/>
  <c r="D2351" i="1" s="1"/>
  <c r="E2350" i="1" s="1"/>
  <c r="A2353" i="1" l="1"/>
  <c r="C2352" i="1"/>
  <c r="D2352" i="1" s="1"/>
  <c r="E2351" i="1" s="1"/>
  <c r="A2354" i="1" l="1"/>
  <c r="C2353" i="1"/>
  <c r="D2353" i="1" s="1"/>
  <c r="E2352" i="1" s="1"/>
  <c r="A2355" i="1" l="1"/>
  <c r="C2354" i="1"/>
  <c r="D2354" i="1" s="1"/>
  <c r="E2353" i="1" s="1"/>
  <c r="A2356" i="1" l="1"/>
  <c r="C2355" i="1"/>
  <c r="D2355" i="1" s="1"/>
  <c r="E2354" i="1" l="1"/>
  <c r="A2357" i="1"/>
  <c r="C2356" i="1"/>
  <c r="D2356" i="1" s="1"/>
  <c r="A2358" i="1" l="1"/>
  <c r="C2357" i="1"/>
  <c r="D2357" i="1" s="1"/>
  <c r="E2356" i="1" s="1"/>
  <c r="E2355" i="1"/>
  <c r="A2359" i="1" l="1"/>
  <c r="C2358" i="1"/>
  <c r="D2358" i="1" s="1"/>
  <c r="E2357" i="1" l="1"/>
  <c r="A2360" i="1"/>
  <c r="C2359" i="1"/>
  <c r="D2359" i="1" s="1"/>
  <c r="A2361" i="1" l="1"/>
  <c r="C2360" i="1"/>
  <c r="D2360" i="1" s="1"/>
  <c r="E2359" i="1" s="1"/>
  <c r="E2358" i="1"/>
  <c r="A2362" i="1" l="1"/>
  <c r="C2361" i="1"/>
  <c r="D2361" i="1" s="1"/>
  <c r="A2363" i="1" l="1"/>
  <c r="C2362" i="1"/>
  <c r="D2362" i="1" s="1"/>
  <c r="E2360" i="1"/>
  <c r="A2364" i="1" l="1"/>
  <c r="C2363" i="1"/>
  <c r="D2363" i="1" s="1"/>
  <c r="E2362" i="1" s="1"/>
  <c r="M2344" i="1"/>
  <c r="E2361" i="1"/>
  <c r="A2365" i="1" l="1"/>
  <c r="C2364" i="1"/>
  <c r="D2364" i="1" s="1"/>
  <c r="E2363" i="1" l="1"/>
  <c r="A2366" i="1"/>
  <c r="C2365" i="1"/>
  <c r="D2365" i="1" s="1"/>
  <c r="A2367" i="1" l="1"/>
  <c r="C2366" i="1"/>
  <c r="D2366" i="1" s="1"/>
  <c r="E2365" i="1" s="1"/>
  <c r="E2364" i="1"/>
  <c r="A2368" i="1" l="1"/>
  <c r="C2367" i="1"/>
  <c r="D2367" i="1" s="1"/>
  <c r="A2369" i="1" l="1"/>
  <c r="C2368" i="1"/>
  <c r="D2368" i="1" s="1"/>
  <c r="E2366" i="1"/>
  <c r="A2370" i="1" l="1"/>
  <c r="C2369" i="1"/>
  <c r="D2369" i="1" s="1"/>
  <c r="E2367" i="1"/>
  <c r="A2371" i="1" l="1"/>
  <c r="C2370" i="1"/>
  <c r="D2370" i="1" s="1"/>
  <c r="E2369" i="1" s="1"/>
  <c r="E2368" i="1"/>
  <c r="A2372" i="1" l="1"/>
  <c r="C2371" i="1"/>
  <c r="D2371" i="1" s="1"/>
  <c r="E2370" i="1" l="1"/>
  <c r="A2373" i="1"/>
  <c r="C2372" i="1"/>
  <c r="D2372" i="1" s="1"/>
  <c r="A2374" i="1" l="1"/>
  <c r="C2373" i="1"/>
  <c r="D2373" i="1" s="1"/>
  <c r="E2372" i="1" s="1"/>
  <c r="E2371" i="1"/>
  <c r="A2375" i="1" l="1"/>
  <c r="C2374" i="1"/>
  <c r="D2374" i="1" s="1"/>
  <c r="E2373" i="1" s="1"/>
  <c r="A2376" i="1" l="1"/>
  <c r="C2375" i="1"/>
  <c r="D2375" i="1" s="1"/>
  <c r="E2374" i="1" s="1"/>
  <c r="A2377" i="1" l="1"/>
  <c r="C2376" i="1"/>
  <c r="D2376" i="1" s="1"/>
  <c r="E2375" i="1" l="1"/>
  <c r="A2378" i="1"/>
  <c r="C2377" i="1"/>
  <c r="D2377" i="1" s="1"/>
  <c r="A2379" i="1" l="1"/>
  <c r="C2378" i="1"/>
  <c r="D2378" i="1" s="1"/>
  <c r="E2377" i="1" s="1"/>
  <c r="E2376" i="1"/>
  <c r="A2380" i="1" l="1"/>
  <c r="C2379" i="1"/>
  <c r="D2379" i="1" s="1"/>
  <c r="A2381" i="1" l="1"/>
  <c r="C2380" i="1"/>
  <c r="D2380" i="1" s="1"/>
  <c r="E2379" i="1" s="1"/>
  <c r="E2378" i="1"/>
  <c r="A2382" i="1" l="1"/>
  <c r="C2381" i="1"/>
  <c r="D2381" i="1" s="1"/>
  <c r="E2380" i="1" s="1"/>
  <c r="A2383" i="1" l="1"/>
  <c r="C2382" i="1"/>
  <c r="D2382" i="1" s="1"/>
  <c r="E2381" i="1" s="1"/>
  <c r="A2384" i="1" l="1"/>
  <c r="C2383" i="1"/>
  <c r="D2383" i="1" s="1"/>
  <c r="E2382" i="1" s="1"/>
  <c r="M2364" i="1"/>
  <c r="A2385" i="1" l="1"/>
  <c r="C2384" i="1"/>
  <c r="D2384" i="1" s="1"/>
  <c r="E2383" i="1" s="1"/>
  <c r="A2386" i="1" l="1"/>
  <c r="C2385" i="1"/>
  <c r="D2385" i="1" s="1"/>
  <c r="A2387" i="1" l="1"/>
  <c r="C2386" i="1"/>
  <c r="D2386" i="1" s="1"/>
  <c r="E2384" i="1"/>
  <c r="A2388" i="1" l="1"/>
  <c r="C2387" i="1"/>
  <c r="D2387" i="1" s="1"/>
  <c r="E2385" i="1"/>
  <c r="A2389" i="1" l="1"/>
  <c r="C2388" i="1"/>
  <c r="D2388" i="1" s="1"/>
  <c r="E2386" i="1"/>
  <c r="E2387" i="1" l="1"/>
  <c r="A2390" i="1"/>
  <c r="C2389" i="1"/>
  <c r="D2389" i="1" s="1"/>
  <c r="A2391" i="1" l="1"/>
  <c r="C2390" i="1"/>
  <c r="D2390" i="1" s="1"/>
  <c r="E2389" i="1" s="1"/>
  <c r="E2388" i="1"/>
  <c r="A2392" i="1" l="1"/>
  <c r="C2391" i="1"/>
  <c r="D2391" i="1" s="1"/>
  <c r="A2393" i="1" l="1"/>
  <c r="C2392" i="1"/>
  <c r="D2392" i="1" s="1"/>
  <c r="E2390" i="1"/>
  <c r="A2394" i="1" l="1"/>
  <c r="C2393" i="1"/>
  <c r="D2393" i="1" s="1"/>
  <c r="E2391" i="1"/>
  <c r="A2395" i="1" l="1"/>
  <c r="C2394" i="1"/>
  <c r="D2394" i="1" s="1"/>
  <c r="E2392" i="1"/>
  <c r="A2396" i="1" l="1"/>
  <c r="C2395" i="1"/>
  <c r="D2395" i="1" s="1"/>
  <c r="E2393" i="1"/>
  <c r="A2397" i="1" l="1"/>
  <c r="C2396" i="1"/>
  <c r="D2396" i="1" s="1"/>
  <c r="E2395" i="1" s="1"/>
  <c r="E2394" i="1"/>
  <c r="A2398" i="1" l="1"/>
  <c r="C2397" i="1"/>
  <c r="D2397" i="1" s="1"/>
  <c r="A2399" i="1" l="1"/>
  <c r="C2398" i="1"/>
  <c r="D2398" i="1" s="1"/>
  <c r="E2396" i="1"/>
  <c r="A2400" i="1" l="1"/>
  <c r="C2399" i="1"/>
  <c r="D2399" i="1" s="1"/>
  <c r="E2397" i="1"/>
  <c r="A2401" i="1" l="1"/>
  <c r="C2400" i="1"/>
  <c r="D2400" i="1" s="1"/>
  <c r="E2398" i="1"/>
  <c r="A2402" i="1" l="1"/>
  <c r="C2401" i="1"/>
  <c r="D2401" i="1" s="1"/>
  <c r="E2399" i="1"/>
  <c r="A2403" i="1" l="1"/>
  <c r="C2402" i="1"/>
  <c r="D2402" i="1" s="1"/>
  <c r="E2400" i="1"/>
  <c r="A2404" i="1" l="1"/>
  <c r="C2403" i="1"/>
  <c r="D2403" i="1" s="1"/>
  <c r="M2384" i="1"/>
  <c r="E2401" i="1"/>
  <c r="A2405" i="1" l="1"/>
  <c r="C2404" i="1"/>
  <c r="D2404" i="1" s="1"/>
  <c r="E2403" i="1" s="1"/>
  <c r="E2402" i="1"/>
  <c r="A2406" i="1" l="1"/>
  <c r="C2405" i="1"/>
  <c r="D2405" i="1" s="1"/>
  <c r="E2404" i="1" s="1"/>
  <c r="A2407" i="1" l="1"/>
  <c r="C2406" i="1"/>
  <c r="D2406" i="1" s="1"/>
  <c r="E2405" i="1" l="1"/>
  <c r="A2408" i="1"/>
  <c r="C2407" i="1"/>
  <c r="D2407" i="1" s="1"/>
  <c r="A2409" i="1" l="1"/>
  <c r="C2408" i="1"/>
  <c r="D2408" i="1" s="1"/>
  <c r="E2406" i="1"/>
  <c r="E2407" i="1" l="1"/>
  <c r="A2410" i="1"/>
  <c r="C2409" i="1"/>
  <c r="D2409" i="1" s="1"/>
  <c r="E2408" i="1" s="1"/>
  <c r="A2411" i="1" l="1"/>
  <c r="C2410" i="1"/>
  <c r="D2410" i="1" s="1"/>
  <c r="E2409" i="1" s="1"/>
  <c r="A2412" i="1" l="1"/>
  <c r="C2411" i="1"/>
  <c r="D2411" i="1" s="1"/>
  <c r="E2410" i="1" l="1"/>
  <c r="A2413" i="1"/>
  <c r="C2412" i="1"/>
  <c r="D2412" i="1" s="1"/>
  <c r="A2414" i="1" l="1"/>
  <c r="C2413" i="1"/>
  <c r="D2413" i="1" s="1"/>
  <c r="E2412" i="1" s="1"/>
  <c r="E2411" i="1"/>
  <c r="A2415" i="1" l="1"/>
  <c r="C2414" i="1"/>
  <c r="D2414" i="1" s="1"/>
  <c r="E2413" i="1" s="1"/>
  <c r="A2416" i="1" l="1"/>
  <c r="C2415" i="1"/>
  <c r="D2415" i="1" s="1"/>
  <c r="E2414" i="1" s="1"/>
  <c r="A2417" i="1" l="1"/>
  <c r="C2416" i="1"/>
  <c r="D2416" i="1" s="1"/>
  <c r="A2418" i="1" l="1"/>
  <c r="C2417" i="1"/>
  <c r="D2417" i="1" s="1"/>
  <c r="E2415" i="1"/>
  <c r="A2419" i="1" l="1"/>
  <c r="C2418" i="1"/>
  <c r="D2418" i="1" s="1"/>
  <c r="E2416" i="1"/>
  <c r="A2420" i="1" l="1"/>
  <c r="C2419" i="1"/>
  <c r="D2419" i="1" s="1"/>
  <c r="E2417" i="1"/>
  <c r="A2421" i="1" l="1"/>
  <c r="C2420" i="1"/>
  <c r="D2420" i="1" s="1"/>
  <c r="E2418" i="1"/>
  <c r="A2422" i="1" l="1"/>
  <c r="C2421" i="1"/>
  <c r="D2421" i="1" s="1"/>
  <c r="E2419" i="1"/>
  <c r="A2423" i="1" l="1"/>
  <c r="C2422" i="1"/>
  <c r="D2422" i="1" s="1"/>
  <c r="E2420" i="1"/>
  <c r="A2424" i="1" l="1"/>
  <c r="C2423" i="1"/>
  <c r="D2423" i="1" s="1"/>
  <c r="M2404" i="1"/>
  <c r="E2421" i="1"/>
  <c r="A2425" i="1" l="1"/>
  <c r="C2424" i="1"/>
  <c r="D2424" i="1" s="1"/>
  <c r="E2422" i="1"/>
  <c r="A2426" i="1" l="1"/>
  <c r="C2425" i="1"/>
  <c r="D2425" i="1" s="1"/>
  <c r="E2423" i="1"/>
  <c r="E2424" i="1" l="1"/>
  <c r="A2427" i="1"/>
  <c r="C2426" i="1"/>
  <c r="D2426" i="1" s="1"/>
  <c r="E2425" i="1" l="1"/>
  <c r="A2428" i="1"/>
  <c r="C2427" i="1"/>
  <c r="D2427" i="1" s="1"/>
  <c r="E2426" i="1" l="1"/>
  <c r="A2429" i="1"/>
  <c r="C2428" i="1"/>
  <c r="D2428" i="1" s="1"/>
  <c r="A2430" i="1" l="1"/>
  <c r="C2429" i="1"/>
  <c r="D2429" i="1" s="1"/>
  <c r="E2427" i="1"/>
  <c r="A2431" i="1" l="1"/>
  <c r="C2430" i="1"/>
  <c r="D2430" i="1" s="1"/>
  <c r="E2429" i="1" s="1"/>
  <c r="E2428" i="1"/>
  <c r="A2432" i="1" l="1"/>
  <c r="C2431" i="1"/>
  <c r="D2431" i="1" s="1"/>
  <c r="E2430" i="1" s="1"/>
  <c r="A2433" i="1" l="1"/>
  <c r="C2432" i="1"/>
  <c r="D2432" i="1" s="1"/>
  <c r="E2431" i="1" s="1"/>
  <c r="A2434" i="1" l="1"/>
  <c r="C2433" i="1"/>
  <c r="D2433" i="1" s="1"/>
  <c r="E2432" i="1" s="1"/>
  <c r="A2435" i="1" l="1"/>
  <c r="C2434" i="1"/>
  <c r="D2434" i="1" s="1"/>
  <c r="E2433" i="1" s="1"/>
  <c r="A2436" i="1" l="1"/>
  <c r="C2435" i="1"/>
  <c r="D2435" i="1" s="1"/>
  <c r="A2437" i="1" l="1"/>
  <c r="C2436" i="1"/>
  <c r="D2436" i="1" s="1"/>
  <c r="E2434" i="1"/>
  <c r="A2438" i="1" l="1"/>
  <c r="C2437" i="1"/>
  <c r="D2437" i="1" s="1"/>
  <c r="E2435" i="1"/>
  <c r="A2439" i="1" l="1"/>
  <c r="C2438" i="1"/>
  <c r="D2438" i="1" s="1"/>
  <c r="E2437" i="1" s="1"/>
  <c r="E2436" i="1"/>
  <c r="A2440" i="1" l="1"/>
  <c r="C2439" i="1"/>
  <c r="D2439" i="1" s="1"/>
  <c r="E2438" i="1" s="1"/>
  <c r="A2441" i="1" l="1"/>
  <c r="C2440" i="1"/>
  <c r="D2440" i="1" s="1"/>
  <c r="A2442" i="1" l="1"/>
  <c r="C2441" i="1"/>
  <c r="D2441" i="1" s="1"/>
  <c r="E2439" i="1"/>
  <c r="A2443" i="1" l="1"/>
  <c r="C2442" i="1"/>
  <c r="D2442" i="1" s="1"/>
  <c r="E2440" i="1"/>
  <c r="A2444" i="1" l="1"/>
  <c r="C2443" i="1"/>
  <c r="D2443" i="1" s="1"/>
  <c r="E2442" i="1" s="1"/>
  <c r="M2424" i="1"/>
  <c r="E2441" i="1"/>
  <c r="A2445" i="1" l="1"/>
  <c r="C2444" i="1"/>
  <c r="D2444" i="1" s="1"/>
  <c r="E2443" i="1" l="1"/>
  <c r="A2446" i="1"/>
  <c r="C2445" i="1"/>
  <c r="D2445" i="1" s="1"/>
  <c r="A2447" i="1" l="1"/>
  <c r="C2446" i="1"/>
  <c r="D2446" i="1" s="1"/>
  <c r="E2445" i="1" s="1"/>
  <c r="E2444" i="1"/>
  <c r="A2448" i="1" l="1"/>
  <c r="C2447" i="1"/>
  <c r="D2447" i="1" s="1"/>
  <c r="E2446" i="1" s="1"/>
  <c r="A2449" i="1" l="1"/>
  <c r="C2448" i="1"/>
  <c r="D2448" i="1" s="1"/>
  <c r="E2447" i="1" l="1"/>
  <c r="A2450" i="1"/>
  <c r="C2449" i="1"/>
  <c r="D2449" i="1" s="1"/>
  <c r="A2451" i="1" l="1"/>
  <c r="C2450" i="1"/>
  <c r="D2450" i="1" s="1"/>
  <c r="E2449" i="1" s="1"/>
  <c r="E2448" i="1"/>
  <c r="A2452" i="1" l="1"/>
  <c r="C2451" i="1"/>
  <c r="D2451" i="1" s="1"/>
  <c r="E2450" i="1" l="1"/>
  <c r="A2453" i="1"/>
  <c r="C2452" i="1"/>
  <c r="D2452" i="1" s="1"/>
  <c r="A2454" i="1" l="1"/>
  <c r="C2453" i="1"/>
  <c r="D2453" i="1" s="1"/>
  <c r="E2452" i="1" s="1"/>
  <c r="E2451" i="1"/>
  <c r="A2455" i="1" l="1"/>
  <c r="C2454" i="1"/>
  <c r="D2454" i="1" s="1"/>
  <c r="A2456" i="1" l="1"/>
  <c r="C2455" i="1"/>
  <c r="D2455" i="1" s="1"/>
  <c r="E2454" i="1" s="1"/>
  <c r="E2453" i="1"/>
  <c r="A2457" i="1" l="1"/>
  <c r="C2456" i="1"/>
  <c r="D2456" i="1" s="1"/>
  <c r="E2455" i="1" l="1"/>
  <c r="A2458" i="1"/>
  <c r="C2457" i="1"/>
  <c r="D2457" i="1" s="1"/>
  <c r="A2459" i="1" l="1"/>
  <c r="C2458" i="1"/>
  <c r="D2458" i="1" s="1"/>
  <c r="E2456" i="1"/>
  <c r="E2457" i="1" l="1"/>
  <c r="A2460" i="1"/>
  <c r="C2459" i="1"/>
  <c r="D2459" i="1" s="1"/>
  <c r="A2461" i="1" l="1"/>
  <c r="C2460" i="1"/>
  <c r="D2460" i="1" s="1"/>
  <c r="E2458" i="1"/>
  <c r="E2459" i="1" l="1"/>
  <c r="A2462" i="1"/>
  <c r="C2461" i="1"/>
  <c r="D2461" i="1" s="1"/>
  <c r="A2463" i="1" l="1"/>
  <c r="C2462" i="1"/>
  <c r="D2462" i="1" s="1"/>
  <c r="E2460" i="1"/>
  <c r="A2464" i="1" l="1"/>
  <c r="C2463" i="1"/>
  <c r="D2463" i="1" s="1"/>
  <c r="E2462" i="1" s="1"/>
  <c r="M2444" i="1"/>
  <c r="E2461" i="1"/>
  <c r="A2465" i="1" l="1"/>
  <c r="C2464" i="1"/>
  <c r="D2464" i="1" s="1"/>
  <c r="E2463" i="1" s="1"/>
  <c r="A2466" i="1" l="1"/>
  <c r="C2465" i="1"/>
  <c r="D2465" i="1" s="1"/>
  <c r="E2464" i="1" l="1"/>
  <c r="A2467" i="1"/>
  <c r="C2466" i="1"/>
  <c r="D2466" i="1" s="1"/>
  <c r="A2468" i="1" l="1"/>
  <c r="C2467" i="1"/>
  <c r="D2467" i="1" s="1"/>
  <c r="E2466" i="1" s="1"/>
  <c r="E2465" i="1"/>
  <c r="A2469" i="1" l="1"/>
  <c r="C2468" i="1"/>
  <c r="D2468" i="1" s="1"/>
  <c r="A2470" i="1" l="1"/>
  <c r="C2469" i="1"/>
  <c r="D2469" i="1" s="1"/>
  <c r="E2467" i="1"/>
  <c r="A2471" i="1" l="1"/>
  <c r="C2470" i="1"/>
  <c r="D2470" i="1" s="1"/>
  <c r="E2468" i="1"/>
  <c r="A2472" i="1" l="1"/>
  <c r="C2471" i="1"/>
  <c r="D2471" i="1" s="1"/>
  <c r="E2469" i="1"/>
  <c r="A2473" i="1" l="1"/>
  <c r="C2472" i="1"/>
  <c r="D2472" i="1" s="1"/>
  <c r="E2470" i="1"/>
  <c r="A2474" i="1" l="1"/>
  <c r="C2473" i="1"/>
  <c r="D2473" i="1" s="1"/>
  <c r="E2472" i="1" s="1"/>
  <c r="E2471" i="1"/>
  <c r="A2475" i="1" l="1"/>
  <c r="C2474" i="1"/>
  <c r="D2474" i="1" s="1"/>
  <c r="E2473" i="1" s="1"/>
  <c r="A2476" i="1" l="1"/>
  <c r="C2475" i="1"/>
  <c r="D2475" i="1" s="1"/>
  <c r="A2477" i="1" l="1"/>
  <c r="C2476" i="1"/>
  <c r="D2476" i="1" s="1"/>
  <c r="E2474" i="1"/>
  <c r="A2478" i="1" l="1"/>
  <c r="C2477" i="1"/>
  <c r="D2477" i="1" s="1"/>
  <c r="E2475" i="1"/>
  <c r="A2479" i="1" l="1"/>
  <c r="C2478" i="1"/>
  <c r="D2478" i="1" s="1"/>
  <c r="E2476" i="1"/>
  <c r="E2477" i="1" l="1"/>
  <c r="A2480" i="1"/>
  <c r="C2479" i="1"/>
  <c r="D2479" i="1" s="1"/>
  <c r="E2478" i="1" s="1"/>
  <c r="A2481" i="1" l="1"/>
  <c r="C2480" i="1"/>
  <c r="D2480" i="1" s="1"/>
  <c r="E2479" i="1" s="1"/>
  <c r="A2482" i="1" l="1"/>
  <c r="C2481" i="1"/>
  <c r="D2481" i="1" s="1"/>
  <c r="E2480" i="1" s="1"/>
  <c r="A2483" i="1" l="1"/>
  <c r="C2482" i="1"/>
  <c r="D2482" i="1" s="1"/>
  <c r="E2481" i="1" s="1"/>
  <c r="A2484" i="1" l="1"/>
  <c r="C2483" i="1"/>
  <c r="D2483" i="1" s="1"/>
  <c r="E2482" i="1" s="1"/>
  <c r="M2464" i="1"/>
  <c r="A2485" i="1" l="1"/>
  <c r="C2484" i="1"/>
  <c r="D2484" i="1" s="1"/>
  <c r="A2486" i="1" l="1"/>
  <c r="C2485" i="1"/>
  <c r="D2485" i="1" s="1"/>
  <c r="E2483" i="1"/>
  <c r="A2487" i="1" l="1"/>
  <c r="C2486" i="1"/>
  <c r="D2486" i="1" s="1"/>
  <c r="E2484" i="1"/>
  <c r="A2488" i="1" l="1"/>
  <c r="C2487" i="1"/>
  <c r="D2487" i="1" s="1"/>
  <c r="E2485" i="1"/>
  <c r="E2486" i="1" l="1"/>
  <c r="A2489" i="1"/>
  <c r="C2488" i="1"/>
  <c r="D2488" i="1" s="1"/>
  <c r="E2487" i="1" s="1"/>
  <c r="A2490" i="1" l="1"/>
  <c r="C2489" i="1"/>
  <c r="D2489" i="1" s="1"/>
  <c r="E2488" i="1" s="1"/>
  <c r="A2491" i="1" l="1"/>
  <c r="C2490" i="1"/>
  <c r="D2490" i="1" s="1"/>
  <c r="E2489" i="1" s="1"/>
  <c r="A2492" i="1" l="1"/>
  <c r="C2491" i="1"/>
  <c r="D2491" i="1" s="1"/>
  <c r="E2490" i="1" s="1"/>
  <c r="A2493" i="1" l="1"/>
  <c r="C2492" i="1"/>
  <c r="D2492" i="1" s="1"/>
  <c r="E2491" i="1" s="1"/>
  <c r="A2494" i="1" l="1"/>
  <c r="C2493" i="1"/>
  <c r="D2493" i="1" s="1"/>
  <c r="E2492" i="1" s="1"/>
  <c r="A2495" i="1" l="1"/>
  <c r="C2494" i="1"/>
  <c r="D2494" i="1" s="1"/>
  <c r="A2496" i="1" l="1"/>
  <c r="C2495" i="1"/>
  <c r="D2495" i="1" s="1"/>
  <c r="E2493" i="1"/>
  <c r="A2497" i="1" l="1"/>
  <c r="C2496" i="1"/>
  <c r="D2496" i="1" s="1"/>
  <c r="E2494" i="1"/>
  <c r="A2498" i="1" l="1"/>
  <c r="C2497" i="1"/>
  <c r="D2497" i="1" s="1"/>
  <c r="E2496" i="1" s="1"/>
  <c r="E2495" i="1"/>
  <c r="A2499" i="1" l="1"/>
  <c r="C2498" i="1"/>
  <c r="D2498" i="1" s="1"/>
  <c r="A2500" i="1" l="1"/>
  <c r="C2499" i="1"/>
  <c r="D2499" i="1" s="1"/>
  <c r="E2497" i="1"/>
  <c r="A2501" i="1" l="1"/>
  <c r="C2500" i="1"/>
  <c r="D2500" i="1" s="1"/>
  <c r="E2499" i="1" s="1"/>
  <c r="E2498" i="1"/>
  <c r="A2502" i="1" l="1"/>
  <c r="C2501" i="1"/>
  <c r="D2501" i="1" s="1"/>
  <c r="E2500" i="1" s="1"/>
  <c r="A2503" i="1" l="1"/>
  <c r="C2502" i="1"/>
  <c r="D2502" i="1" s="1"/>
  <c r="E2501" i="1" s="1"/>
  <c r="A2504" i="1" l="1"/>
  <c r="C2503" i="1"/>
  <c r="D2503" i="1" s="1"/>
  <c r="M2484" i="1"/>
  <c r="A2505" i="1" l="1"/>
  <c r="C2504" i="1"/>
  <c r="D2504" i="1" s="1"/>
  <c r="E2502" i="1"/>
  <c r="A2506" i="1" l="1"/>
  <c r="C2505" i="1"/>
  <c r="D2505" i="1" s="1"/>
  <c r="E2503" i="1"/>
  <c r="A2507" i="1" l="1"/>
  <c r="C2506" i="1"/>
  <c r="D2506" i="1" s="1"/>
  <c r="E2504" i="1"/>
  <c r="E2505" i="1" l="1"/>
  <c r="A2508" i="1"/>
  <c r="C2507" i="1"/>
  <c r="D2507" i="1" s="1"/>
  <c r="A2509" i="1" l="1"/>
  <c r="C2508" i="1"/>
  <c r="D2508" i="1" s="1"/>
  <c r="E2506" i="1"/>
  <c r="A2510" i="1" l="1"/>
  <c r="C2509" i="1"/>
  <c r="D2509" i="1" s="1"/>
  <c r="E2508" i="1" s="1"/>
  <c r="E2507" i="1"/>
  <c r="A2511" i="1" l="1"/>
  <c r="C2510" i="1"/>
  <c r="D2510" i="1" s="1"/>
  <c r="E2509" i="1" l="1"/>
  <c r="A2512" i="1"/>
  <c r="C2511" i="1"/>
  <c r="D2511" i="1" s="1"/>
  <c r="A2513" i="1" l="1"/>
  <c r="C2512" i="1"/>
  <c r="D2512" i="1" s="1"/>
  <c r="E2511" i="1" s="1"/>
  <c r="E2510" i="1"/>
  <c r="A2514" i="1" l="1"/>
  <c r="C2513" i="1"/>
  <c r="D2513" i="1" s="1"/>
  <c r="A2515" i="1" l="1"/>
  <c r="C2514" i="1"/>
  <c r="D2514" i="1" s="1"/>
  <c r="E2512" i="1"/>
  <c r="A2516" i="1" l="1"/>
  <c r="C2515" i="1"/>
  <c r="D2515" i="1" s="1"/>
  <c r="E2513" i="1"/>
  <c r="A2517" i="1" l="1"/>
  <c r="C2516" i="1"/>
  <c r="D2516" i="1" s="1"/>
  <c r="E2515" i="1" s="1"/>
  <c r="E2514" i="1"/>
  <c r="A2518" i="1" l="1"/>
  <c r="C2517" i="1"/>
  <c r="D2517" i="1" s="1"/>
  <c r="E2516" i="1" s="1"/>
  <c r="A2519" i="1" l="1"/>
  <c r="C2518" i="1"/>
  <c r="D2518" i="1" s="1"/>
  <c r="A2520" i="1" l="1"/>
  <c r="C2519" i="1"/>
  <c r="D2519" i="1" s="1"/>
  <c r="E2517" i="1"/>
  <c r="A2521" i="1" l="1"/>
  <c r="C2520" i="1"/>
  <c r="D2520" i="1" s="1"/>
  <c r="E2518" i="1"/>
  <c r="A2522" i="1" l="1"/>
  <c r="C2521" i="1"/>
  <c r="D2521" i="1" s="1"/>
  <c r="E2520" i="1" s="1"/>
  <c r="E2519" i="1"/>
  <c r="A2523" i="1" l="1"/>
  <c r="C2522" i="1"/>
  <c r="D2522" i="1" s="1"/>
  <c r="A2524" i="1" l="1"/>
  <c r="C2523" i="1"/>
  <c r="D2523" i="1" s="1"/>
  <c r="M2504" i="1"/>
  <c r="E2521" i="1"/>
  <c r="A2525" i="1" l="1"/>
  <c r="C2524" i="1"/>
  <c r="D2524" i="1" s="1"/>
  <c r="E2522" i="1"/>
  <c r="A2526" i="1" l="1"/>
  <c r="C2525" i="1"/>
  <c r="D2525" i="1" s="1"/>
  <c r="E2523" i="1"/>
  <c r="A2527" i="1" l="1"/>
  <c r="C2526" i="1"/>
  <c r="D2526" i="1" s="1"/>
  <c r="E2525" i="1" s="1"/>
  <c r="E2524" i="1"/>
  <c r="A2528" i="1" l="1"/>
  <c r="C2527" i="1"/>
  <c r="D2527" i="1" s="1"/>
  <c r="E2526" i="1" l="1"/>
  <c r="A2529" i="1"/>
  <c r="C2528" i="1"/>
  <c r="D2528" i="1" s="1"/>
  <c r="A2530" i="1" l="1"/>
  <c r="C2529" i="1"/>
  <c r="D2529" i="1" s="1"/>
  <c r="E2527" i="1"/>
  <c r="A2531" i="1" l="1"/>
  <c r="C2530" i="1"/>
  <c r="D2530" i="1" s="1"/>
  <c r="E2528" i="1"/>
  <c r="A2532" i="1" l="1"/>
  <c r="C2531" i="1"/>
  <c r="D2531" i="1" s="1"/>
  <c r="E2529" i="1"/>
  <c r="A2533" i="1" l="1"/>
  <c r="C2532" i="1"/>
  <c r="D2532" i="1" s="1"/>
  <c r="E2531" i="1" s="1"/>
  <c r="E2530" i="1"/>
  <c r="A2534" i="1" l="1"/>
  <c r="C2533" i="1"/>
  <c r="D2533" i="1" s="1"/>
  <c r="E2532" i="1" s="1"/>
  <c r="A2535" i="1" l="1"/>
  <c r="C2534" i="1"/>
  <c r="D2534" i="1" s="1"/>
  <c r="A2536" i="1" l="1"/>
  <c r="C2535" i="1"/>
  <c r="D2535" i="1" s="1"/>
  <c r="E2533" i="1"/>
  <c r="A2537" i="1" l="1"/>
  <c r="C2536" i="1"/>
  <c r="D2536" i="1" s="1"/>
  <c r="E2534" i="1"/>
  <c r="A2538" i="1" l="1"/>
  <c r="C2537" i="1"/>
  <c r="D2537" i="1" s="1"/>
  <c r="E2535" i="1"/>
  <c r="E2536" i="1" l="1"/>
  <c r="A2539" i="1"/>
  <c r="C2538" i="1"/>
  <c r="D2538" i="1" s="1"/>
  <c r="E2537" i="1" s="1"/>
  <c r="A2540" i="1" l="1"/>
  <c r="C2539" i="1"/>
  <c r="D2539" i="1" s="1"/>
  <c r="A2541" i="1" l="1"/>
  <c r="C2540" i="1"/>
  <c r="D2540" i="1" s="1"/>
  <c r="E2538" i="1"/>
  <c r="A2542" i="1" l="1"/>
  <c r="C2541" i="1"/>
  <c r="D2541" i="1" s="1"/>
  <c r="E2539" i="1"/>
  <c r="E2540" i="1" l="1"/>
  <c r="A2543" i="1"/>
  <c r="C2542" i="1"/>
  <c r="D2542" i="1" s="1"/>
  <c r="A2544" i="1" l="1"/>
  <c r="C2543" i="1"/>
  <c r="D2543" i="1" s="1"/>
  <c r="E2542" i="1" s="1"/>
  <c r="M2524" i="1"/>
  <c r="E2541" i="1"/>
  <c r="A2545" i="1" l="1"/>
  <c r="C2544" i="1"/>
  <c r="D2544" i="1" s="1"/>
  <c r="E2543" i="1" s="1"/>
  <c r="A2546" i="1" l="1"/>
  <c r="C2545" i="1"/>
  <c r="D2545" i="1" s="1"/>
  <c r="E2544" i="1" l="1"/>
  <c r="A2547" i="1"/>
  <c r="C2546" i="1"/>
  <c r="D2546" i="1" s="1"/>
  <c r="A2548" i="1" l="1"/>
  <c r="C2547" i="1"/>
  <c r="D2547" i="1" s="1"/>
  <c r="E2546" i="1" s="1"/>
  <c r="E2545" i="1"/>
  <c r="A2549" i="1" l="1"/>
  <c r="C2548" i="1"/>
  <c r="D2548" i="1" s="1"/>
  <c r="E2547" i="1" l="1"/>
  <c r="A2550" i="1"/>
  <c r="C2549" i="1"/>
  <c r="D2549" i="1" s="1"/>
  <c r="A2551" i="1" l="1"/>
  <c r="C2550" i="1"/>
  <c r="D2550" i="1" s="1"/>
  <c r="E2548" i="1"/>
  <c r="E2549" i="1" l="1"/>
  <c r="A2552" i="1"/>
  <c r="C2551" i="1"/>
  <c r="D2551" i="1" s="1"/>
  <c r="A2553" i="1" l="1"/>
  <c r="C2552" i="1"/>
  <c r="D2552" i="1" s="1"/>
  <c r="E2551" i="1" s="1"/>
  <c r="E2550" i="1"/>
  <c r="A2554" i="1" l="1"/>
  <c r="C2553" i="1"/>
  <c r="D2553" i="1" s="1"/>
  <c r="E2552" i="1" s="1"/>
  <c r="A2555" i="1" l="1"/>
  <c r="C2554" i="1"/>
  <c r="D2554" i="1" s="1"/>
  <c r="A2556" i="1" l="1"/>
  <c r="C2555" i="1"/>
  <c r="D2555" i="1" s="1"/>
  <c r="E2553" i="1"/>
  <c r="A2557" i="1" l="1"/>
  <c r="C2556" i="1"/>
  <c r="D2556" i="1" s="1"/>
  <c r="E2555" i="1" s="1"/>
  <c r="E2554" i="1"/>
  <c r="A2558" i="1" l="1"/>
  <c r="C2557" i="1"/>
  <c r="D2557" i="1" s="1"/>
  <c r="E2556" i="1" s="1"/>
  <c r="A2559" i="1" l="1"/>
  <c r="C2558" i="1"/>
  <c r="D2558" i="1" s="1"/>
  <c r="E2557" i="1" s="1"/>
  <c r="A2560" i="1" l="1"/>
  <c r="C2559" i="1"/>
  <c r="D2559" i="1" s="1"/>
  <c r="A2561" i="1" l="1"/>
  <c r="C2560" i="1"/>
  <c r="D2560" i="1" s="1"/>
  <c r="E2558" i="1"/>
  <c r="A2562" i="1" l="1"/>
  <c r="C2561" i="1"/>
  <c r="D2561" i="1" s="1"/>
  <c r="E2560" i="1" s="1"/>
  <c r="E2559" i="1"/>
  <c r="A2563" i="1" l="1"/>
  <c r="C2562" i="1"/>
  <c r="D2562" i="1" s="1"/>
  <c r="E2561" i="1" l="1"/>
  <c r="A2564" i="1"/>
  <c r="C2563" i="1"/>
  <c r="D2563" i="1" s="1"/>
  <c r="M2544" i="1"/>
  <c r="C2564" i="1" l="1"/>
  <c r="D2564" i="1" s="1"/>
  <c r="A2565" i="1"/>
  <c r="E2562" i="1"/>
  <c r="E2563" i="1" l="1"/>
  <c r="C2565" i="1"/>
  <c r="D2565" i="1" s="1"/>
  <c r="A2566" i="1"/>
  <c r="C2566" i="1" l="1"/>
  <c r="D2566" i="1" s="1"/>
  <c r="A2567" i="1"/>
  <c r="E2565" i="1"/>
  <c r="E2564" i="1"/>
  <c r="C2567" i="1" l="1"/>
  <c r="D2567" i="1" s="1"/>
  <c r="A2568" i="1"/>
  <c r="C2568" i="1" l="1"/>
  <c r="D2568" i="1" s="1"/>
  <c r="E2567" i="1" s="1"/>
  <c r="A2569" i="1"/>
  <c r="E2566" i="1"/>
  <c r="C2569" i="1" l="1"/>
  <c r="D2569" i="1" s="1"/>
  <c r="E2568" i="1" s="1"/>
  <c r="A2570" i="1"/>
  <c r="C2570" i="1" l="1"/>
  <c r="D2570" i="1" s="1"/>
  <c r="E2569" i="1" s="1"/>
  <c r="A2571" i="1"/>
  <c r="C2571" i="1" l="1"/>
  <c r="D2571" i="1" s="1"/>
  <c r="E2570" i="1" s="1"/>
  <c r="A2572" i="1"/>
  <c r="C2572" i="1" l="1"/>
  <c r="D2572" i="1" s="1"/>
  <c r="A2573" i="1"/>
  <c r="C2573" i="1" l="1"/>
  <c r="D2573" i="1" s="1"/>
  <c r="A2574" i="1"/>
  <c r="E2571" i="1"/>
  <c r="C2574" i="1" l="1"/>
  <c r="D2574" i="1" s="1"/>
  <c r="E2573" i="1" s="1"/>
  <c r="A2575" i="1"/>
  <c r="E2572" i="1"/>
  <c r="C2575" i="1" l="1"/>
  <c r="D2575" i="1" s="1"/>
  <c r="A2576" i="1"/>
  <c r="E2574" i="1" l="1"/>
  <c r="C2576" i="1"/>
  <c r="D2576" i="1" s="1"/>
  <c r="A2577" i="1"/>
  <c r="C2577" i="1" l="1"/>
  <c r="D2577" i="1" s="1"/>
  <c r="E2576" i="1" s="1"/>
  <c r="A2578" i="1"/>
  <c r="E2575" i="1"/>
  <c r="C2578" i="1" l="1"/>
  <c r="D2578" i="1" s="1"/>
  <c r="E2577" i="1" s="1"/>
  <c r="A2579" i="1"/>
  <c r="C2579" i="1" l="1"/>
  <c r="D2579" i="1" s="1"/>
  <c r="A2580" i="1"/>
  <c r="C2580" i="1" l="1"/>
  <c r="D2580" i="1" s="1"/>
  <c r="E2579" i="1" s="1"/>
  <c r="A2581" i="1"/>
  <c r="E2578" i="1"/>
  <c r="C2581" i="1" l="1"/>
  <c r="D2581" i="1" s="1"/>
  <c r="A2582" i="1"/>
  <c r="C2582" i="1" l="1"/>
  <c r="D2582" i="1" s="1"/>
  <c r="A2583" i="1"/>
  <c r="E2580" i="1"/>
  <c r="C2583" i="1" l="1"/>
  <c r="D2583" i="1" s="1"/>
  <c r="E2582" i="1" s="1"/>
  <c r="A2584" i="1"/>
  <c r="M2564" i="1"/>
  <c r="E2581" i="1"/>
  <c r="C2584" i="1" l="1"/>
  <c r="D2584" i="1" s="1"/>
  <c r="E2583" i="1" s="1"/>
  <c r="A2585" i="1"/>
  <c r="C2585" i="1" l="1"/>
  <c r="D2585" i="1" s="1"/>
  <c r="E2584" i="1" s="1"/>
  <c r="A2586" i="1"/>
  <c r="C2586" i="1" l="1"/>
  <c r="D2586" i="1" s="1"/>
  <c r="A2587" i="1"/>
  <c r="C2587" i="1" l="1"/>
  <c r="D2587" i="1" s="1"/>
  <c r="E2586" i="1" s="1"/>
  <c r="A2588" i="1"/>
  <c r="E2585" i="1"/>
  <c r="C2588" i="1" l="1"/>
  <c r="D2588" i="1" s="1"/>
  <c r="A2589" i="1"/>
  <c r="E2587" i="1" l="1"/>
  <c r="C2589" i="1"/>
  <c r="D2589" i="1" s="1"/>
  <c r="A2590" i="1"/>
  <c r="C2590" i="1" l="1"/>
  <c r="D2590" i="1" s="1"/>
  <c r="A2591" i="1"/>
  <c r="E2588" i="1"/>
  <c r="C2591" i="1" l="1"/>
  <c r="D2591" i="1" s="1"/>
  <c r="A2592" i="1"/>
  <c r="E2589" i="1"/>
  <c r="C2592" i="1" l="1"/>
  <c r="D2592" i="1" s="1"/>
  <c r="E2591" i="1" s="1"/>
  <c r="A2593" i="1"/>
  <c r="E2590" i="1"/>
  <c r="C2593" i="1" l="1"/>
  <c r="D2593" i="1" s="1"/>
  <c r="E2592" i="1" s="1"/>
  <c r="A2594" i="1"/>
  <c r="C2594" i="1" l="1"/>
  <c r="D2594" i="1" s="1"/>
  <c r="A2595" i="1"/>
  <c r="E2593" i="1" l="1"/>
  <c r="C2595" i="1"/>
  <c r="D2595" i="1" s="1"/>
  <c r="A2596" i="1"/>
  <c r="C2596" i="1" l="1"/>
  <c r="D2596" i="1" s="1"/>
  <c r="A2597" i="1"/>
  <c r="E2594" i="1"/>
  <c r="C2597" i="1" l="1"/>
  <c r="D2597" i="1" s="1"/>
  <c r="E2596" i="1" s="1"/>
  <c r="A2598" i="1"/>
  <c r="E2595" i="1"/>
  <c r="C2598" i="1" l="1"/>
  <c r="D2598" i="1" s="1"/>
  <c r="E2597" i="1" s="1"/>
  <c r="A2599" i="1"/>
  <c r="C2599" i="1" l="1"/>
  <c r="D2599" i="1" s="1"/>
  <c r="E2598" i="1" s="1"/>
  <c r="A2600" i="1"/>
  <c r="C2600" i="1" l="1"/>
  <c r="D2600" i="1" s="1"/>
  <c r="A2601" i="1"/>
  <c r="C2601" i="1" l="1"/>
  <c r="D2601" i="1" s="1"/>
  <c r="E2600" i="1" s="1"/>
  <c r="A2602" i="1"/>
  <c r="E2599" i="1"/>
  <c r="C2602" i="1" l="1"/>
  <c r="D2602" i="1" s="1"/>
  <c r="A2603" i="1"/>
  <c r="C2603" i="1" l="1"/>
  <c r="D2603" i="1" s="1"/>
  <c r="E2602" i="1" s="1"/>
  <c r="A2604" i="1"/>
  <c r="M2584" i="1"/>
  <c r="E2601" i="1"/>
  <c r="A2605" i="1" l="1"/>
  <c r="C2604" i="1"/>
  <c r="D2604" i="1" s="1"/>
  <c r="E2603" i="1" l="1"/>
  <c r="A2606" i="1"/>
  <c r="C2605" i="1"/>
  <c r="D2605" i="1" s="1"/>
  <c r="A2607" i="1" l="1"/>
  <c r="C2606" i="1"/>
  <c r="D2606" i="1" s="1"/>
  <c r="E2605" i="1" s="1"/>
  <c r="E2604" i="1"/>
  <c r="A2608" i="1" l="1"/>
  <c r="C2607" i="1"/>
  <c r="D2607" i="1" s="1"/>
  <c r="E2606" i="1" s="1"/>
  <c r="A2609" i="1" l="1"/>
  <c r="C2608" i="1"/>
  <c r="D2608" i="1" s="1"/>
  <c r="E2607" i="1" s="1"/>
  <c r="A2610" i="1" l="1"/>
  <c r="C2609" i="1"/>
  <c r="D2609" i="1" s="1"/>
  <c r="A2611" i="1" l="1"/>
  <c r="C2610" i="1"/>
  <c r="D2610" i="1" s="1"/>
  <c r="E2608" i="1"/>
  <c r="A2612" i="1" l="1"/>
  <c r="C2611" i="1"/>
  <c r="D2611" i="1" s="1"/>
  <c r="E2609" i="1"/>
  <c r="A2613" i="1" l="1"/>
  <c r="C2612" i="1"/>
  <c r="D2612" i="1" s="1"/>
  <c r="E2611" i="1" s="1"/>
  <c r="E2610" i="1"/>
  <c r="A2614" i="1" l="1"/>
  <c r="C2613" i="1"/>
  <c r="D2613" i="1" s="1"/>
  <c r="E2612" i="1" s="1"/>
  <c r="A2615" i="1" l="1"/>
  <c r="C2614" i="1"/>
  <c r="D2614" i="1" s="1"/>
  <c r="E2613" i="1" s="1"/>
  <c r="A2616" i="1" l="1"/>
  <c r="C2615" i="1"/>
  <c r="D2615" i="1" s="1"/>
  <c r="E2614" i="1" s="1"/>
  <c r="A2617" i="1" l="1"/>
  <c r="C2616" i="1"/>
  <c r="D2616" i="1" s="1"/>
  <c r="E2615" i="1" s="1"/>
  <c r="A2618" i="1" l="1"/>
  <c r="C2617" i="1"/>
  <c r="D2617" i="1" s="1"/>
  <c r="A2619" i="1" l="1"/>
  <c r="C2618" i="1"/>
  <c r="D2618" i="1" s="1"/>
  <c r="E2616" i="1"/>
  <c r="A2620" i="1" l="1"/>
  <c r="C2619" i="1"/>
  <c r="D2619" i="1" s="1"/>
  <c r="E2617" i="1"/>
  <c r="A2621" i="1" l="1"/>
  <c r="C2620" i="1"/>
  <c r="D2620" i="1" s="1"/>
  <c r="E2619" i="1" s="1"/>
  <c r="E2618" i="1"/>
  <c r="A2622" i="1" l="1"/>
  <c r="C2621" i="1"/>
  <c r="D2621" i="1" s="1"/>
  <c r="E2620" i="1" s="1"/>
  <c r="A2623" i="1" l="1"/>
  <c r="C2622" i="1"/>
  <c r="D2622" i="1" s="1"/>
  <c r="E2621" i="1" s="1"/>
  <c r="A2624" i="1" l="1"/>
  <c r="C2623" i="1"/>
  <c r="D2623" i="1" s="1"/>
  <c r="M2604" i="1"/>
  <c r="E2622" i="1" l="1"/>
  <c r="A2625" i="1"/>
  <c r="C2624" i="1"/>
  <c r="D2624" i="1" s="1"/>
  <c r="A2626" i="1" l="1"/>
  <c r="C2625" i="1"/>
  <c r="D2625" i="1" s="1"/>
  <c r="E2624" i="1" s="1"/>
  <c r="E2623" i="1"/>
  <c r="A2627" i="1" l="1"/>
  <c r="C2626" i="1"/>
  <c r="D2626" i="1" s="1"/>
  <c r="A2628" i="1" l="1"/>
  <c r="C2627" i="1"/>
  <c r="D2627" i="1" s="1"/>
  <c r="E2625" i="1"/>
  <c r="A2629" i="1" l="1"/>
  <c r="C2628" i="1"/>
  <c r="D2628" i="1" s="1"/>
  <c r="E2626" i="1"/>
  <c r="A2630" i="1" l="1"/>
  <c r="C2629" i="1"/>
  <c r="D2629" i="1" s="1"/>
  <c r="E2627" i="1"/>
  <c r="A2631" i="1" l="1"/>
  <c r="C2630" i="1"/>
  <c r="D2630" i="1" s="1"/>
  <c r="E2629" i="1" s="1"/>
  <c r="E2628" i="1"/>
  <c r="A2632" i="1" l="1"/>
  <c r="C2631" i="1"/>
  <c r="D2631" i="1" s="1"/>
  <c r="A2633" i="1" l="1"/>
  <c r="C2632" i="1"/>
  <c r="D2632" i="1" s="1"/>
  <c r="E2630" i="1"/>
  <c r="A2634" i="1" l="1"/>
  <c r="C2633" i="1"/>
  <c r="D2633" i="1" s="1"/>
  <c r="E2631" i="1"/>
  <c r="A2635" i="1" l="1"/>
  <c r="C2634" i="1"/>
  <c r="D2634" i="1" s="1"/>
  <c r="E2632" i="1"/>
  <c r="A2636" i="1" l="1"/>
  <c r="C2635" i="1"/>
  <c r="D2635" i="1" s="1"/>
  <c r="E2633" i="1"/>
  <c r="C2636" i="1" l="1"/>
  <c r="D2636" i="1" s="1"/>
  <c r="A2637" i="1"/>
  <c r="E2634" i="1"/>
  <c r="E2635" i="1" l="1"/>
  <c r="A2638" i="1"/>
  <c r="C2637" i="1"/>
  <c r="D2637" i="1" s="1"/>
  <c r="E2636" i="1" l="1"/>
  <c r="A2639" i="1"/>
  <c r="C2638" i="1"/>
  <c r="D2638" i="1" s="1"/>
  <c r="E2637" i="1" s="1"/>
  <c r="A2640" i="1" l="1"/>
  <c r="C2639" i="1"/>
  <c r="D2639" i="1" s="1"/>
  <c r="E2638" i="1" s="1"/>
  <c r="A2641" i="1" l="1"/>
  <c r="C2640" i="1"/>
  <c r="D2640" i="1" s="1"/>
  <c r="A2642" i="1" l="1"/>
  <c r="C2641" i="1"/>
  <c r="D2641" i="1" s="1"/>
  <c r="E2639" i="1"/>
  <c r="A2643" i="1" l="1"/>
  <c r="C2642" i="1"/>
  <c r="D2642" i="1" s="1"/>
  <c r="E2640" i="1"/>
  <c r="A2644" i="1" l="1"/>
  <c r="C2643" i="1"/>
  <c r="D2643" i="1" s="1"/>
  <c r="E2642" i="1" s="1"/>
  <c r="M2624" i="1"/>
  <c r="E2641" i="1"/>
  <c r="A2645" i="1" l="1"/>
  <c r="C2644" i="1"/>
  <c r="D2644" i="1" s="1"/>
  <c r="E2643" i="1" l="1"/>
  <c r="A2646" i="1"/>
  <c r="C2645" i="1"/>
  <c r="D2645" i="1" s="1"/>
  <c r="A2647" i="1" l="1"/>
  <c r="C2646" i="1"/>
  <c r="D2646" i="1" s="1"/>
  <c r="E2644" i="1"/>
  <c r="C2647" i="1" l="1"/>
  <c r="D2647" i="1" s="1"/>
  <c r="E2646" i="1" s="1"/>
  <c r="A2648" i="1"/>
  <c r="E2645" i="1"/>
  <c r="A2649" i="1" l="1"/>
  <c r="C2648" i="1"/>
  <c r="D2648" i="1" s="1"/>
  <c r="A2650" i="1" l="1"/>
  <c r="C2649" i="1"/>
  <c r="D2649" i="1" s="1"/>
  <c r="E2647" i="1"/>
  <c r="A2651" i="1" l="1"/>
  <c r="C2650" i="1"/>
  <c r="D2650" i="1" s="1"/>
  <c r="E2648" i="1"/>
  <c r="A2652" i="1" l="1"/>
  <c r="C2651" i="1"/>
  <c r="D2651" i="1" s="1"/>
  <c r="E2650" i="1" s="1"/>
  <c r="E2649" i="1"/>
  <c r="A2653" i="1" l="1"/>
  <c r="C2652" i="1"/>
  <c r="D2652" i="1" s="1"/>
  <c r="E2651" i="1" s="1"/>
  <c r="A2654" i="1" l="1"/>
  <c r="C2653" i="1"/>
  <c r="D2653" i="1" s="1"/>
  <c r="A2655" i="1" l="1"/>
  <c r="C2654" i="1"/>
  <c r="D2654" i="1" s="1"/>
  <c r="E2652" i="1"/>
  <c r="C2655" i="1" l="1"/>
  <c r="D2655" i="1" s="1"/>
  <c r="A2656" i="1"/>
  <c r="E2653" i="1"/>
  <c r="A2657" i="1" l="1"/>
  <c r="C2656" i="1"/>
  <c r="D2656" i="1" s="1"/>
  <c r="E2654" i="1"/>
  <c r="A2658" i="1" l="1"/>
  <c r="C2657" i="1"/>
  <c r="D2657" i="1" s="1"/>
  <c r="E2656" i="1" s="1"/>
  <c r="E2655" i="1"/>
  <c r="A2659" i="1" l="1"/>
  <c r="C2658" i="1"/>
  <c r="D2658" i="1" s="1"/>
  <c r="E2657" i="1" l="1"/>
  <c r="A2660" i="1"/>
  <c r="C2659" i="1"/>
  <c r="D2659" i="1" s="1"/>
  <c r="C2660" i="1" l="1"/>
  <c r="D2660" i="1" s="1"/>
  <c r="E2659" i="1" s="1"/>
  <c r="A2661" i="1"/>
  <c r="E2658" i="1"/>
  <c r="A2662" i="1" l="1"/>
  <c r="C2661" i="1"/>
  <c r="D2661" i="1" s="1"/>
  <c r="C2662" i="1" l="1"/>
  <c r="D2662" i="1" s="1"/>
  <c r="A2663" i="1"/>
  <c r="E2660" i="1"/>
  <c r="A2664" i="1" l="1"/>
  <c r="C2663" i="1"/>
  <c r="D2663" i="1" s="1"/>
  <c r="E2662" i="1" s="1"/>
  <c r="M2644" i="1"/>
  <c r="E2661" i="1"/>
  <c r="C2664" i="1" l="1"/>
  <c r="D2664" i="1" s="1"/>
  <c r="E2663" i="1" s="1"/>
  <c r="A2665" i="1"/>
  <c r="A2666" i="1" l="1"/>
  <c r="C2665" i="1"/>
  <c r="D2665" i="1" s="1"/>
  <c r="E2664" i="1" s="1"/>
  <c r="A2667" i="1" l="1"/>
  <c r="C2666" i="1"/>
  <c r="D2666" i="1" s="1"/>
  <c r="A2668" i="1" l="1"/>
  <c r="C2667" i="1"/>
  <c r="D2667" i="1" s="1"/>
  <c r="E2665" i="1"/>
  <c r="E2666" i="1" l="1"/>
  <c r="A2669" i="1"/>
  <c r="C2668" i="1"/>
  <c r="D2668" i="1" s="1"/>
  <c r="A2670" i="1" l="1"/>
  <c r="C2669" i="1"/>
  <c r="D2669" i="1" s="1"/>
  <c r="E2667" i="1"/>
  <c r="E2668" i="1" l="1"/>
  <c r="C2670" i="1"/>
  <c r="D2670" i="1" s="1"/>
  <c r="E2669" i="1" s="1"/>
  <c r="A2671" i="1"/>
  <c r="A2672" i="1" l="1"/>
  <c r="C2671" i="1"/>
  <c r="D2671" i="1" s="1"/>
  <c r="E2670" i="1" s="1"/>
  <c r="C2672" i="1" l="1"/>
  <c r="D2672" i="1" s="1"/>
  <c r="E2671" i="1" s="1"/>
  <c r="A2673" i="1"/>
  <c r="A2674" i="1" l="1"/>
  <c r="C2673" i="1"/>
  <c r="D2673" i="1" s="1"/>
  <c r="E2672" i="1" s="1"/>
  <c r="A2675" i="1" l="1"/>
  <c r="C2674" i="1"/>
  <c r="D2674" i="1" s="1"/>
  <c r="A2676" i="1" l="1"/>
  <c r="C2675" i="1"/>
  <c r="D2675" i="1" s="1"/>
  <c r="E2673" i="1"/>
  <c r="A2677" i="1" l="1"/>
  <c r="C2676" i="1"/>
  <c r="D2676" i="1" s="1"/>
  <c r="E2674" i="1"/>
  <c r="A2678" i="1" l="1"/>
  <c r="C2677" i="1"/>
  <c r="D2677" i="1" s="1"/>
  <c r="E2676" i="1" s="1"/>
  <c r="E2675" i="1"/>
  <c r="C2678" i="1" l="1"/>
  <c r="D2678" i="1" s="1"/>
  <c r="E2677" i="1" s="1"/>
  <c r="A2679" i="1"/>
  <c r="A2680" i="1" l="1"/>
  <c r="C2679" i="1"/>
  <c r="D2679" i="1" s="1"/>
  <c r="E2678" i="1" s="1"/>
  <c r="C2680" i="1" l="1"/>
  <c r="D2680" i="1" s="1"/>
  <c r="E2679" i="1" s="1"/>
  <c r="A2681" i="1"/>
  <c r="A2682" i="1" l="1"/>
  <c r="C2681" i="1"/>
  <c r="D2681" i="1" s="1"/>
  <c r="A2683" i="1" l="1"/>
  <c r="C2682" i="1"/>
  <c r="D2682" i="1" s="1"/>
  <c r="E2680" i="1"/>
  <c r="A2684" i="1" l="1"/>
  <c r="C2683" i="1"/>
  <c r="D2683" i="1" s="1"/>
  <c r="M2664" i="1"/>
  <c r="E2681" i="1"/>
  <c r="A2685" i="1" l="1"/>
  <c r="C2684" i="1"/>
  <c r="D2684" i="1" s="1"/>
  <c r="E2682" i="1"/>
  <c r="A2686" i="1" l="1"/>
  <c r="C2685" i="1"/>
  <c r="D2685" i="1" s="1"/>
  <c r="E2684" i="1" s="1"/>
  <c r="E2683" i="1"/>
  <c r="A2687" i="1" l="1"/>
  <c r="C2686" i="1"/>
  <c r="D2686" i="1" s="1"/>
  <c r="A2688" i="1" l="1"/>
  <c r="C2687" i="1"/>
  <c r="D2687" i="1" s="1"/>
  <c r="E2685" i="1"/>
  <c r="C2688" i="1" l="1"/>
  <c r="D2688" i="1" s="1"/>
  <c r="A2689" i="1"/>
  <c r="E2686" i="1"/>
  <c r="A2690" i="1" l="1"/>
  <c r="C2689" i="1"/>
  <c r="D2689" i="1" s="1"/>
  <c r="E2687" i="1"/>
  <c r="C2690" i="1" l="1"/>
  <c r="D2690" i="1" s="1"/>
  <c r="A2691" i="1"/>
  <c r="E2688" i="1"/>
  <c r="A2692" i="1" l="1"/>
  <c r="C2691" i="1"/>
  <c r="D2691" i="1" s="1"/>
  <c r="E2690" i="1" s="1"/>
  <c r="E2689" i="1"/>
  <c r="A2693" i="1" l="1"/>
  <c r="C2692" i="1"/>
  <c r="D2692" i="1" s="1"/>
  <c r="E2691" i="1" s="1"/>
  <c r="A2694" i="1" l="1"/>
  <c r="C2693" i="1"/>
  <c r="D2693" i="1" s="1"/>
  <c r="A2695" i="1" l="1"/>
  <c r="C2694" i="1"/>
  <c r="D2694" i="1" s="1"/>
  <c r="E2692" i="1"/>
  <c r="A2696" i="1" l="1"/>
  <c r="C2695" i="1"/>
  <c r="D2695" i="1" s="1"/>
  <c r="E2693" i="1"/>
  <c r="C2696" i="1" l="1"/>
  <c r="D2696" i="1" s="1"/>
  <c r="A2697" i="1"/>
  <c r="E2694" i="1"/>
  <c r="A2698" i="1" l="1"/>
  <c r="C2697" i="1"/>
  <c r="D2697" i="1" s="1"/>
  <c r="E2696" i="1" s="1"/>
  <c r="E2695" i="1"/>
  <c r="C2698" i="1" l="1"/>
  <c r="D2698" i="1" s="1"/>
  <c r="E2697" i="1" s="1"/>
  <c r="A2699" i="1"/>
  <c r="A2700" i="1" l="1"/>
  <c r="C2699" i="1"/>
  <c r="D2699" i="1" s="1"/>
  <c r="E2698" i="1" s="1"/>
  <c r="A2701" i="1" l="1"/>
  <c r="C2700" i="1"/>
  <c r="D2700" i="1" s="1"/>
  <c r="E2699" i="1" s="1"/>
  <c r="A2702" i="1" l="1"/>
  <c r="C2701" i="1"/>
  <c r="D2701" i="1" s="1"/>
  <c r="A2703" i="1" l="1"/>
  <c r="C2702" i="1"/>
  <c r="D2702" i="1" s="1"/>
  <c r="E2700" i="1"/>
  <c r="A2704" i="1" l="1"/>
  <c r="C2703" i="1"/>
  <c r="D2703" i="1" s="1"/>
  <c r="E2702" i="1" s="1"/>
  <c r="M2684" i="1"/>
  <c r="E2701" i="1"/>
  <c r="C2704" i="1" l="1"/>
  <c r="D2704" i="1" s="1"/>
  <c r="A2705" i="1"/>
  <c r="A2706" i="1" l="1"/>
  <c r="C2705" i="1"/>
  <c r="D2705" i="1" s="1"/>
  <c r="E2704" i="1" s="1"/>
  <c r="E2703" i="1"/>
  <c r="C2706" i="1" l="1"/>
  <c r="D2706" i="1" s="1"/>
  <c r="E2705" i="1" s="1"/>
  <c r="A2707" i="1"/>
  <c r="A2708" i="1" l="1"/>
  <c r="C2707" i="1"/>
  <c r="D2707" i="1" s="1"/>
  <c r="E2706" i="1" s="1"/>
  <c r="C2708" i="1" l="1"/>
  <c r="D2708" i="1" s="1"/>
  <c r="A2709" i="1"/>
  <c r="E2707" i="1" l="1"/>
  <c r="A2710" i="1"/>
  <c r="C2709" i="1"/>
  <c r="D2709" i="1" s="1"/>
  <c r="A2711" i="1" l="1"/>
  <c r="C2710" i="1"/>
  <c r="D2710" i="1" s="1"/>
  <c r="E2708" i="1"/>
  <c r="E2709" i="1" l="1"/>
  <c r="A2712" i="1"/>
  <c r="C2711" i="1"/>
  <c r="D2711" i="1" s="1"/>
  <c r="E2710" i="1" s="1"/>
  <c r="A2713" i="1" l="1"/>
  <c r="C2712" i="1"/>
  <c r="D2712" i="1" s="1"/>
  <c r="E2711" i="1" s="1"/>
  <c r="A2714" i="1" l="1"/>
  <c r="C2713" i="1"/>
  <c r="D2713" i="1" s="1"/>
  <c r="C2714" i="1" l="1"/>
  <c r="D2714" i="1" s="1"/>
  <c r="E2713" i="1" s="1"/>
  <c r="A2715" i="1"/>
  <c r="E2712" i="1"/>
  <c r="A2716" i="1" l="1"/>
  <c r="C2715" i="1"/>
  <c r="D2715" i="1" s="1"/>
  <c r="E2714" i="1" s="1"/>
  <c r="C2716" i="1" l="1"/>
  <c r="D2716" i="1" s="1"/>
  <c r="A2717" i="1"/>
  <c r="A2718" i="1" l="1"/>
  <c r="C2717" i="1"/>
  <c r="D2717" i="1" s="1"/>
  <c r="E2716" i="1" s="1"/>
  <c r="E2715" i="1"/>
  <c r="A2719" i="1" l="1"/>
  <c r="C2718" i="1"/>
  <c r="D2718" i="1" s="1"/>
  <c r="E2717" i="1" l="1"/>
  <c r="A2720" i="1"/>
  <c r="C2719" i="1"/>
  <c r="D2719" i="1" s="1"/>
  <c r="A2721" i="1" l="1"/>
  <c r="C2720" i="1"/>
  <c r="D2720" i="1" s="1"/>
  <c r="E2719" i="1" s="1"/>
  <c r="E2718" i="1"/>
  <c r="A2722" i="1" l="1"/>
  <c r="C2721" i="1"/>
  <c r="D2721" i="1" s="1"/>
  <c r="C2722" i="1" l="1"/>
  <c r="D2722" i="1" s="1"/>
  <c r="A2723" i="1"/>
  <c r="E2720" i="1"/>
  <c r="A2724" i="1" l="1"/>
  <c r="C2723" i="1"/>
  <c r="D2723" i="1" s="1"/>
  <c r="E2722" i="1" s="1"/>
  <c r="M2704" i="1"/>
  <c r="E2721" i="1"/>
  <c r="C2724" i="1" l="1"/>
  <c r="D2724" i="1" s="1"/>
  <c r="E2723" i="1" s="1"/>
  <c r="A2725" i="1"/>
  <c r="A2726" i="1" l="1"/>
  <c r="C2725" i="1"/>
  <c r="D2725" i="1" s="1"/>
  <c r="E2724" i="1" s="1"/>
  <c r="C2726" i="1" l="1"/>
  <c r="D2726" i="1" s="1"/>
  <c r="E2725" i="1" s="1"/>
  <c r="A2727" i="1"/>
  <c r="A2728" i="1" l="1"/>
  <c r="C2727" i="1"/>
  <c r="D2727" i="1" s="1"/>
  <c r="A2729" i="1" l="1"/>
  <c r="C2728" i="1"/>
  <c r="D2728" i="1" s="1"/>
  <c r="E2726" i="1"/>
  <c r="A2730" i="1" l="1"/>
  <c r="C2729" i="1"/>
  <c r="D2729" i="1" s="1"/>
  <c r="E2727" i="1"/>
  <c r="A2731" i="1" l="1"/>
  <c r="C2730" i="1"/>
  <c r="D2730" i="1" s="1"/>
  <c r="E2728" i="1"/>
  <c r="A2732" i="1" l="1"/>
  <c r="C2731" i="1"/>
  <c r="D2731" i="1" s="1"/>
  <c r="E2729" i="1"/>
  <c r="E2730" i="1" l="1"/>
  <c r="C2732" i="1"/>
  <c r="D2732" i="1" s="1"/>
  <c r="E2731" i="1" s="1"/>
  <c r="A2733" i="1"/>
  <c r="A2734" i="1" l="1"/>
  <c r="C2733" i="1"/>
  <c r="D2733" i="1" s="1"/>
  <c r="E2732" i="1" s="1"/>
  <c r="C2734" i="1" l="1"/>
  <c r="D2734" i="1" s="1"/>
  <c r="E2733" i="1" s="1"/>
  <c r="A2735" i="1"/>
  <c r="A2736" i="1" l="1"/>
  <c r="C2735" i="1"/>
  <c r="D2735" i="1" s="1"/>
  <c r="E2734" i="1" s="1"/>
  <c r="A2737" i="1" l="1"/>
  <c r="C2736" i="1"/>
  <c r="D2736" i="1" s="1"/>
  <c r="A2738" i="1" l="1"/>
  <c r="C2737" i="1"/>
  <c r="D2737" i="1" s="1"/>
  <c r="E2735" i="1"/>
  <c r="A2739" i="1" l="1"/>
  <c r="C2738" i="1"/>
  <c r="D2738" i="1" s="1"/>
  <c r="E2736" i="1"/>
  <c r="A2740" i="1" l="1"/>
  <c r="C2739" i="1"/>
  <c r="D2739" i="1" s="1"/>
  <c r="E2737" i="1"/>
  <c r="C2740" i="1" l="1"/>
  <c r="D2740" i="1" s="1"/>
  <c r="A2741" i="1"/>
  <c r="E2738" i="1"/>
  <c r="E2739" i="1" l="1"/>
  <c r="A2742" i="1"/>
  <c r="C2741" i="1"/>
  <c r="D2741" i="1" s="1"/>
  <c r="E2740" i="1" s="1"/>
  <c r="C2742" i="1" l="1"/>
  <c r="D2742" i="1" s="1"/>
  <c r="E2741" i="1" s="1"/>
  <c r="A2743" i="1"/>
  <c r="A2744" i="1" l="1"/>
  <c r="C2743" i="1"/>
  <c r="D2743" i="1" s="1"/>
  <c r="M2724" i="1"/>
  <c r="C2744" i="1" l="1"/>
  <c r="D2744" i="1" s="1"/>
  <c r="A2745" i="1"/>
  <c r="E2742" i="1"/>
  <c r="A2746" i="1" l="1"/>
  <c r="C2745" i="1"/>
  <c r="D2745" i="1" s="1"/>
  <c r="E2743" i="1"/>
  <c r="A2747" i="1" l="1"/>
  <c r="C2746" i="1"/>
  <c r="D2746" i="1" s="1"/>
  <c r="E2744" i="1"/>
  <c r="A2748" i="1" l="1"/>
  <c r="C2747" i="1"/>
  <c r="D2747" i="1" s="1"/>
  <c r="E2746" i="1" s="1"/>
  <c r="E2745" i="1"/>
  <c r="A2749" i="1" l="1"/>
  <c r="C2748" i="1"/>
  <c r="D2748" i="1" s="1"/>
  <c r="A2750" i="1" l="1"/>
  <c r="C2749" i="1"/>
  <c r="D2749" i="1" s="1"/>
  <c r="E2747" i="1"/>
  <c r="C2750" i="1" l="1"/>
  <c r="D2750" i="1" s="1"/>
  <c r="A2751" i="1"/>
  <c r="E2748" i="1"/>
  <c r="A2752" i="1" l="1"/>
  <c r="C2751" i="1"/>
  <c r="D2751" i="1" s="1"/>
  <c r="E2750" i="1" s="1"/>
  <c r="E2749" i="1"/>
  <c r="C2752" i="1" l="1"/>
  <c r="D2752" i="1" s="1"/>
  <c r="A2753" i="1"/>
  <c r="A2754" i="1" l="1"/>
  <c r="C2753" i="1"/>
  <c r="D2753" i="1" s="1"/>
  <c r="E2751" i="1"/>
  <c r="A2755" i="1" l="1"/>
  <c r="C2754" i="1"/>
  <c r="D2754" i="1" s="1"/>
  <c r="E2752" i="1"/>
  <c r="A2756" i="1" l="1"/>
  <c r="C2755" i="1"/>
  <c r="D2755" i="1" s="1"/>
  <c r="E2754" i="1" s="1"/>
  <c r="E2753" i="1"/>
  <c r="A2757" i="1" l="1"/>
  <c r="C2756" i="1"/>
  <c r="D2756" i="1" s="1"/>
  <c r="E2755" i="1" s="1"/>
  <c r="A2758" i="1" l="1"/>
  <c r="C2757" i="1"/>
  <c r="D2757" i="1" s="1"/>
  <c r="C2758" i="1" l="1"/>
  <c r="D2758" i="1" s="1"/>
  <c r="E2757" i="1" s="1"/>
  <c r="A2759" i="1"/>
  <c r="E2756" i="1"/>
  <c r="A2760" i="1" l="1"/>
  <c r="C2759" i="1"/>
  <c r="D2759" i="1" s="1"/>
  <c r="E2758" i="1" s="1"/>
  <c r="C2760" i="1" l="1"/>
  <c r="D2760" i="1" s="1"/>
  <c r="E2759" i="1" s="1"/>
  <c r="A2761" i="1"/>
  <c r="A2762" i="1" l="1"/>
  <c r="C2761" i="1"/>
  <c r="D2761" i="1" s="1"/>
  <c r="E2760" i="1" l="1"/>
  <c r="A2763" i="1"/>
  <c r="C2762" i="1"/>
  <c r="D2762" i="1" s="1"/>
  <c r="A2764" i="1" l="1"/>
  <c r="C2763" i="1"/>
  <c r="D2763" i="1" s="1"/>
  <c r="M2744" i="1"/>
  <c r="E2761" i="1"/>
  <c r="E2762" i="1" l="1"/>
  <c r="A2765" i="1"/>
  <c r="C2764" i="1"/>
  <c r="D2764" i="1" s="1"/>
  <c r="E2763" i="1" s="1"/>
  <c r="A2766" i="1" l="1"/>
  <c r="C2765" i="1"/>
  <c r="D2765" i="1" s="1"/>
  <c r="A2767" i="1" l="1"/>
  <c r="C2766" i="1"/>
  <c r="D2766" i="1" s="1"/>
  <c r="E2764" i="1"/>
  <c r="A2768" i="1" l="1"/>
  <c r="C2767" i="1"/>
  <c r="D2767" i="1" s="1"/>
  <c r="E2766" i="1" s="1"/>
  <c r="E2765" i="1"/>
  <c r="C2768" i="1" l="1"/>
  <c r="D2768" i="1" s="1"/>
  <c r="E2767" i="1" s="1"/>
  <c r="A2769" i="1"/>
  <c r="A2770" i="1" l="1"/>
  <c r="C2769" i="1"/>
  <c r="D2769" i="1" s="1"/>
  <c r="C2770" i="1" l="1"/>
  <c r="D2770" i="1" s="1"/>
  <c r="A2771" i="1"/>
  <c r="E2768" i="1"/>
  <c r="A2772" i="1" l="1"/>
  <c r="C2771" i="1"/>
  <c r="D2771" i="1" s="1"/>
  <c r="E2770" i="1" s="1"/>
  <c r="E2769" i="1"/>
  <c r="A2773" i="1" l="1"/>
  <c r="C2772" i="1"/>
  <c r="D2772" i="1" s="1"/>
  <c r="E2771" i="1" s="1"/>
  <c r="A2774" i="1" l="1"/>
  <c r="C2773" i="1"/>
  <c r="D2773" i="1" s="1"/>
  <c r="E2772" i="1" s="1"/>
  <c r="A2775" i="1" l="1"/>
  <c r="C2774" i="1"/>
  <c r="D2774" i="1" s="1"/>
  <c r="A2776" i="1" l="1"/>
  <c r="C2775" i="1"/>
  <c r="D2775" i="1" s="1"/>
  <c r="E2773" i="1"/>
  <c r="E2774" i="1" l="1"/>
  <c r="C2776" i="1"/>
  <c r="D2776" i="1" s="1"/>
  <c r="A2777" i="1"/>
  <c r="A2778" i="1" l="1"/>
  <c r="C2777" i="1"/>
  <c r="D2777" i="1" s="1"/>
  <c r="E2776" i="1" s="1"/>
  <c r="E2775" i="1"/>
  <c r="C2778" i="1" l="1"/>
  <c r="D2778" i="1" s="1"/>
  <c r="E2777" i="1" s="1"/>
  <c r="A2779" i="1"/>
  <c r="A2780" i="1" l="1"/>
  <c r="C2779" i="1"/>
  <c r="D2779" i="1" s="1"/>
  <c r="E2778" i="1" s="1"/>
  <c r="A2781" i="1" l="1"/>
  <c r="C2780" i="1"/>
  <c r="D2780" i="1" s="1"/>
  <c r="A2782" i="1" l="1"/>
  <c r="C2781" i="1"/>
  <c r="D2781" i="1" s="1"/>
  <c r="E2779" i="1"/>
  <c r="A2783" i="1" l="1"/>
  <c r="C2782" i="1"/>
  <c r="D2782" i="1" s="1"/>
  <c r="E2780" i="1"/>
  <c r="A2784" i="1" l="1"/>
  <c r="C2783" i="1"/>
  <c r="D2783" i="1" s="1"/>
  <c r="E2782" i="1" s="1"/>
  <c r="M2764" i="1"/>
  <c r="E2781" i="1"/>
  <c r="C2784" i="1" l="1"/>
  <c r="D2784" i="1" s="1"/>
  <c r="E2783" i="1" s="1"/>
  <c r="A2785" i="1"/>
  <c r="A2786" i="1" l="1"/>
  <c r="C2785" i="1"/>
  <c r="D2785" i="1" s="1"/>
  <c r="E2784" i="1" l="1"/>
  <c r="C2786" i="1"/>
  <c r="D2786" i="1" s="1"/>
  <c r="A2787" i="1"/>
  <c r="A2788" i="1" l="1"/>
  <c r="C2787" i="1"/>
  <c r="D2787" i="1" s="1"/>
  <c r="E2785" i="1"/>
  <c r="C2788" i="1" l="1"/>
  <c r="D2788" i="1" s="1"/>
  <c r="E2787" i="1" s="1"/>
  <c r="A2789" i="1"/>
  <c r="E2786" i="1"/>
  <c r="A2790" i="1" l="1"/>
  <c r="C2789" i="1"/>
  <c r="D2789" i="1" s="1"/>
  <c r="E2788" i="1" s="1"/>
  <c r="A2791" i="1" l="1"/>
  <c r="C2790" i="1"/>
  <c r="D2790" i="1" s="1"/>
  <c r="E2789" i="1" s="1"/>
  <c r="A2792" i="1" l="1"/>
  <c r="C2791" i="1"/>
  <c r="D2791" i="1" s="1"/>
  <c r="E2790" i="1" l="1"/>
  <c r="A2793" i="1"/>
  <c r="C2792" i="1"/>
  <c r="D2792" i="1" s="1"/>
  <c r="A2794" i="1" l="1"/>
  <c r="C2793" i="1"/>
  <c r="D2793" i="1" s="1"/>
  <c r="E2792" i="1" s="1"/>
  <c r="E2791" i="1"/>
  <c r="C2794" i="1" l="1"/>
  <c r="D2794" i="1" s="1"/>
  <c r="E2793" i="1" s="1"/>
  <c r="A2795" i="1"/>
  <c r="A2796" i="1" l="1"/>
  <c r="C2795" i="1"/>
  <c r="D2795" i="1" s="1"/>
  <c r="C2796" i="1" l="1"/>
  <c r="D2796" i="1" s="1"/>
  <c r="A2797" i="1"/>
  <c r="E2794" i="1"/>
  <c r="A2798" i="1" l="1"/>
  <c r="C2797" i="1"/>
  <c r="D2797" i="1" s="1"/>
  <c r="E2796" i="1" s="1"/>
  <c r="E2795" i="1"/>
  <c r="A2799" i="1" l="1"/>
  <c r="C2798" i="1"/>
  <c r="D2798" i="1" s="1"/>
  <c r="E2797" i="1" s="1"/>
  <c r="A2800" i="1" l="1"/>
  <c r="C2799" i="1"/>
  <c r="D2799" i="1" s="1"/>
  <c r="E2798" i="1" s="1"/>
  <c r="A2801" i="1" l="1"/>
  <c r="C2800" i="1"/>
  <c r="D2800" i="1" s="1"/>
  <c r="A2802" i="1" l="1"/>
  <c r="C2801" i="1"/>
  <c r="D2801" i="1" s="1"/>
  <c r="E2799" i="1"/>
  <c r="C2802" i="1" l="1"/>
  <c r="D2802" i="1" s="1"/>
  <c r="A2803" i="1"/>
  <c r="E2800" i="1"/>
  <c r="A2804" i="1" l="1"/>
  <c r="C2803" i="1"/>
  <c r="D2803" i="1" s="1"/>
  <c r="M2784" i="1"/>
  <c r="E2801" i="1"/>
  <c r="C2804" i="1" l="1"/>
  <c r="D2804" i="1" s="1"/>
  <c r="A2805" i="1"/>
  <c r="E2802" i="1"/>
  <c r="A2806" i="1" l="1"/>
  <c r="C2805" i="1"/>
  <c r="D2805" i="1" s="1"/>
  <c r="E2804" i="1" s="1"/>
  <c r="E2803" i="1"/>
  <c r="C2806" i="1" l="1"/>
  <c r="D2806" i="1" s="1"/>
  <c r="A2807" i="1"/>
  <c r="E2805" i="1" l="1"/>
  <c r="A2808" i="1"/>
  <c r="C2807" i="1"/>
  <c r="D2807" i="1" s="1"/>
  <c r="A2809" i="1" l="1"/>
  <c r="C2808" i="1"/>
  <c r="D2808" i="1" s="1"/>
  <c r="E2807" i="1" s="1"/>
  <c r="E2806" i="1"/>
  <c r="A2810" i="1" l="1"/>
  <c r="C2809" i="1"/>
  <c r="D2809" i="1" s="1"/>
  <c r="E2808" i="1" s="1"/>
  <c r="A2811" i="1" l="1"/>
  <c r="C2810" i="1"/>
  <c r="D2810" i="1" s="1"/>
  <c r="E2809" i="1" s="1"/>
  <c r="A2812" i="1" l="1"/>
  <c r="C2811" i="1"/>
  <c r="D2811" i="1" s="1"/>
  <c r="C2812" i="1" l="1"/>
  <c r="D2812" i="1" s="1"/>
  <c r="E2811" i="1" s="1"/>
  <c r="A2813" i="1"/>
  <c r="E2810" i="1"/>
  <c r="A2814" i="1" l="1"/>
  <c r="C2813" i="1"/>
  <c r="D2813" i="1" s="1"/>
  <c r="C2814" i="1" l="1"/>
  <c r="D2814" i="1" s="1"/>
  <c r="E2813" i="1" s="1"/>
  <c r="A2815" i="1"/>
  <c r="E2812" i="1"/>
  <c r="A2816" i="1" l="1"/>
  <c r="C2815" i="1"/>
  <c r="D2815" i="1" s="1"/>
  <c r="A2817" i="1" l="1"/>
  <c r="C2816" i="1"/>
  <c r="D2816" i="1" s="1"/>
  <c r="E2814" i="1"/>
  <c r="A2818" i="1" l="1"/>
  <c r="C2817" i="1"/>
  <c r="D2817" i="1" s="1"/>
  <c r="E2815" i="1"/>
  <c r="A2819" i="1" l="1"/>
  <c r="C2818" i="1"/>
  <c r="D2818" i="1" s="1"/>
  <c r="E2816" i="1"/>
  <c r="A2820" i="1" l="1"/>
  <c r="C2819" i="1"/>
  <c r="D2819" i="1" s="1"/>
  <c r="E2818" i="1" s="1"/>
  <c r="E2817" i="1"/>
  <c r="C2820" i="1" l="1"/>
  <c r="D2820" i="1" s="1"/>
  <c r="E2819" i="1" s="1"/>
  <c r="A2821" i="1"/>
  <c r="A2822" i="1" l="1"/>
  <c r="C2821" i="1"/>
  <c r="D2821" i="1" s="1"/>
  <c r="E2820" i="1" s="1"/>
  <c r="C2822" i="1" l="1"/>
  <c r="D2822" i="1" s="1"/>
  <c r="E2821" i="1" s="1"/>
  <c r="A2823" i="1"/>
  <c r="A2824" i="1" l="1"/>
  <c r="C2823" i="1"/>
  <c r="D2823" i="1" s="1"/>
  <c r="E2822" i="1" s="1"/>
  <c r="M2804" i="1"/>
  <c r="C2824" i="1" l="1"/>
  <c r="D2824" i="1" s="1"/>
  <c r="E2823" i="1" s="1"/>
  <c r="A2825" i="1"/>
  <c r="A2826" i="1" l="1"/>
  <c r="C2825" i="1"/>
  <c r="D2825" i="1" s="1"/>
  <c r="E2824" i="1" s="1"/>
  <c r="A2827" i="1" l="1"/>
  <c r="C2826" i="1"/>
  <c r="D2826" i="1" s="1"/>
  <c r="E2825" i="1" s="1"/>
  <c r="A2828" i="1" l="1"/>
  <c r="C2827" i="1"/>
  <c r="D2827" i="1" s="1"/>
  <c r="A2829" i="1" l="1"/>
  <c r="C2828" i="1"/>
  <c r="D2828" i="1" s="1"/>
  <c r="E2826" i="1"/>
  <c r="A2830" i="1" l="1"/>
  <c r="C2829" i="1"/>
  <c r="D2829" i="1" s="1"/>
  <c r="E2827" i="1"/>
  <c r="C2830" i="1" l="1"/>
  <c r="D2830" i="1" s="1"/>
  <c r="A2831" i="1"/>
  <c r="E2828" i="1"/>
  <c r="E2829" i="1" l="1"/>
  <c r="A2832" i="1"/>
  <c r="C2831" i="1"/>
  <c r="D2831" i="1" s="1"/>
  <c r="C2832" i="1" l="1"/>
  <c r="D2832" i="1" s="1"/>
  <c r="E2831" i="1" s="1"/>
  <c r="A2833" i="1"/>
  <c r="E2830" i="1"/>
  <c r="A2834" i="1" l="1"/>
  <c r="C2833" i="1"/>
  <c r="D2833" i="1" s="1"/>
  <c r="A2835" i="1" l="1"/>
  <c r="C2834" i="1"/>
  <c r="D2834" i="1" s="1"/>
  <c r="E2832" i="1"/>
  <c r="A2836" i="1" l="1"/>
  <c r="C2835" i="1"/>
  <c r="D2835" i="1" s="1"/>
  <c r="E2833" i="1"/>
  <c r="A2837" i="1" l="1"/>
  <c r="C2836" i="1"/>
  <c r="D2836" i="1" s="1"/>
  <c r="E2835" i="1" s="1"/>
  <c r="E2834" i="1"/>
  <c r="A2838" i="1" l="1"/>
  <c r="C2837" i="1"/>
  <c r="D2837" i="1" s="1"/>
  <c r="E2836" i="1" s="1"/>
  <c r="C2838" i="1" l="1"/>
  <c r="D2838" i="1" s="1"/>
  <c r="A2839" i="1"/>
  <c r="A2840" i="1" l="1"/>
  <c r="C2839" i="1"/>
  <c r="D2839" i="1" s="1"/>
  <c r="E2837" i="1"/>
  <c r="C2840" i="1" l="1"/>
  <c r="D2840" i="1" s="1"/>
  <c r="A2841" i="1"/>
  <c r="E2838" i="1"/>
  <c r="A2842" i="1" l="1"/>
  <c r="C2841" i="1"/>
  <c r="D2841" i="1" s="1"/>
  <c r="E2840" i="1" s="1"/>
  <c r="E2839" i="1"/>
  <c r="A2843" i="1" l="1"/>
  <c r="C2842" i="1"/>
  <c r="D2842" i="1" s="1"/>
  <c r="E2841" i="1" s="1"/>
  <c r="A2844" i="1" l="1"/>
  <c r="C2843" i="1"/>
  <c r="D2843" i="1" s="1"/>
  <c r="E2842" i="1" s="1"/>
  <c r="M2824" i="1"/>
  <c r="A2845" i="1" l="1"/>
  <c r="C2844" i="1"/>
  <c r="D2844" i="1" s="1"/>
  <c r="E2843" i="1" s="1"/>
  <c r="A2846" i="1" l="1"/>
  <c r="C2845" i="1"/>
  <c r="D2845" i="1" s="1"/>
  <c r="E2844" i="1" s="1"/>
  <c r="A2847" i="1" l="1"/>
  <c r="C2846" i="1"/>
  <c r="D2846" i="1" s="1"/>
  <c r="A2848" i="1" l="1"/>
  <c r="C2847" i="1"/>
  <c r="D2847" i="1" s="1"/>
  <c r="E2845" i="1"/>
  <c r="C2848" i="1" l="1"/>
  <c r="D2848" i="1" s="1"/>
  <c r="A2849" i="1"/>
  <c r="E2846" i="1"/>
  <c r="A2850" i="1" l="1"/>
  <c r="C2849" i="1"/>
  <c r="D2849" i="1" s="1"/>
  <c r="E2848" i="1" s="1"/>
  <c r="E2847" i="1"/>
  <c r="C2850" i="1" l="1"/>
  <c r="D2850" i="1" s="1"/>
  <c r="E2849" i="1" s="1"/>
  <c r="A2851" i="1"/>
  <c r="A2852" i="1" l="1"/>
  <c r="C2851" i="1"/>
  <c r="D2851" i="1" s="1"/>
  <c r="A2853" i="1" l="1"/>
  <c r="C2852" i="1"/>
  <c r="D2852" i="1" s="1"/>
  <c r="E2850" i="1"/>
  <c r="A2854" i="1" l="1"/>
  <c r="C2853" i="1"/>
  <c r="D2853" i="1" s="1"/>
  <c r="E2851" i="1"/>
  <c r="A2855" i="1" l="1"/>
  <c r="C2854" i="1"/>
  <c r="D2854" i="1" s="1"/>
  <c r="E2852" i="1"/>
  <c r="A2856" i="1" l="1"/>
  <c r="C2855" i="1"/>
  <c r="D2855" i="1" s="1"/>
  <c r="E2853" i="1"/>
  <c r="C2856" i="1" l="1"/>
  <c r="D2856" i="1" s="1"/>
  <c r="A2857" i="1"/>
  <c r="E2854" i="1"/>
  <c r="E2855" i="1" l="1"/>
  <c r="A2858" i="1"/>
  <c r="C2857" i="1"/>
  <c r="D2857" i="1" s="1"/>
  <c r="E2856" i="1" s="1"/>
  <c r="C2858" i="1" l="1"/>
  <c r="D2858" i="1" s="1"/>
  <c r="E2857" i="1" s="1"/>
  <c r="A2859" i="1"/>
  <c r="A2860" i="1" l="1"/>
  <c r="C2859" i="1"/>
  <c r="D2859" i="1" s="1"/>
  <c r="A2861" i="1" l="1"/>
  <c r="C2860" i="1"/>
  <c r="D2860" i="1" s="1"/>
  <c r="E2858" i="1"/>
  <c r="A2862" i="1" l="1"/>
  <c r="C2861" i="1"/>
  <c r="D2861" i="1" s="1"/>
  <c r="E2859" i="1"/>
  <c r="A2863" i="1" l="1"/>
  <c r="C2862" i="1"/>
  <c r="D2862" i="1" s="1"/>
  <c r="E2861" i="1" s="1"/>
  <c r="E2860" i="1"/>
  <c r="A2864" i="1" l="1"/>
  <c r="C2863" i="1"/>
  <c r="D2863" i="1" s="1"/>
  <c r="M2844" i="1"/>
  <c r="E2862" i="1" l="1"/>
  <c r="C2864" i="1"/>
  <c r="D2864" i="1" s="1"/>
  <c r="A2865" i="1"/>
  <c r="A2866" i="1" l="1"/>
  <c r="C2865" i="1"/>
  <c r="D2865" i="1" s="1"/>
  <c r="E2864" i="1" s="1"/>
  <c r="E2863" i="1"/>
  <c r="C2866" i="1" l="1"/>
  <c r="D2866" i="1" s="1"/>
  <c r="A2867" i="1"/>
  <c r="E2865" i="1" l="1"/>
  <c r="A2868" i="1"/>
  <c r="C2867" i="1"/>
  <c r="D2867" i="1" s="1"/>
  <c r="C2868" i="1" l="1"/>
  <c r="D2868" i="1" s="1"/>
  <c r="E2867" i="1" s="1"/>
  <c r="A2869" i="1"/>
  <c r="E2866" i="1"/>
  <c r="A2870" i="1" l="1"/>
  <c r="C2869" i="1"/>
  <c r="D2869" i="1" s="1"/>
  <c r="A2871" i="1" l="1"/>
  <c r="C2870" i="1"/>
  <c r="D2870" i="1" s="1"/>
  <c r="E2869" i="1" s="1"/>
  <c r="E2868" i="1"/>
  <c r="A2872" i="1" l="1"/>
  <c r="C2871" i="1"/>
  <c r="D2871" i="1" s="1"/>
  <c r="A2873" i="1" l="1"/>
  <c r="C2872" i="1"/>
  <c r="D2872" i="1" s="1"/>
  <c r="E2870" i="1"/>
  <c r="A2874" i="1" l="1"/>
  <c r="C2873" i="1"/>
  <c r="D2873" i="1" s="1"/>
  <c r="E2871" i="1"/>
  <c r="C2874" i="1" l="1"/>
  <c r="D2874" i="1" s="1"/>
  <c r="A2875" i="1"/>
  <c r="E2872" i="1"/>
  <c r="A2876" i="1" l="1"/>
  <c r="C2875" i="1"/>
  <c r="D2875" i="1" s="1"/>
  <c r="E2874" i="1" s="1"/>
  <c r="E2873" i="1"/>
  <c r="C2876" i="1" l="1"/>
  <c r="D2876" i="1" s="1"/>
  <c r="A2877" i="1"/>
  <c r="A2878" i="1" l="1"/>
  <c r="C2877" i="1"/>
  <c r="D2877" i="1" s="1"/>
  <c r="E2876" i="1" s="1"/>
  <c r="E2875" i="1"/>
  <c r="A2879" i="1" l="1"/>
  <c r="C2878" i="1"/>
  <c r="D2878" i="1" s="1"/>
  <c r="E2877" i="1" s="1"/>
  <c r="A2880" i="1" l="1"/>
  <c r="C2879" i="1"/>
  <c r="D2879" i="1" s="1"/>
  <c r="E2878" i="1" s="1"/>
  <c r="A2881" i="1" l="1"/>
  <c r="C2880" i="1"/>
  <c r="D2880" i="1" s="1"/>
  <c r="E2879" i="1" l="1"/>
  <c r="A2882" i="1"/>
  <c r="C2881" i="1"/>
  <c r="D2881" i="1" s="1"/>
  <c r="C2882" i="1" l="1"/>
  <c r="D2882" i="1" s="1"/>
  <c r="E2881" i="1" s="1"/>
  <c r="A2883" i="1"/>
  <c r="E2880" i="1"/>
  <c r="A2884" i="1" l="1"/>
  <c r="C2883" i="1"/>
  <c r="D2883" i="1" s="1"/>
  <c r="M2864" i="1"/>
  <c r="C2884" i="1" l="1"/>
  <c r="D2884" i="1" s="1"/>
  <c r="A2885" i="1"/>
  <c r="E2882" i="1"/>
  <c r="A2886" i="1" l="1"/>
  <c r="C2885" i="1"/>
  <c r="D2885" i="1" s="1"/>
  <c r="E2883" i="1"/>
  <c r="C2886" i="1" l="1"/>
  <c r="D2886" i="1" s="1"/>
  <c r="E2885" i="1" s="1"/>
  <c r="A2887" i="1"/>
  <c r="E2884" i="1"/>
  <c r="A2888" i="1" l="1"/>
  <c r="C2887" i="1"/>
  <c r="D2887" i="1" s="1"/>
  <c r="E2886" i="1" s="1"/>
  <c r="A2889" i="1" l="1"/>
  <c r="C2888" i="1"/>
  <c r="D2888" i="1" s="1"/>
  <c r="A2890" i="1" l="1"/>
  <c r="C2889" i="1"/>
  <c r="D2889" i="1" s="1"/>
  <c r="E2887" i="1"/>
  <c r="A2891" i="1" l="1"/>
  <c r="C2890" i="1"/>
  <c r="D2890" i="1" s="1"/>
  <c r="E2888" i="1"/>
  <c r="A2892" i="1" l="1"/>
  <c r="C2891" i="1"/>
  <c r="D2891" i="1" s="1"/>
  <c r="E2890" i="1" s="1"/>
  <c r="E2889" i="1"/>
  <c r="C2892" i="1" l="1"/>
  <c r="D2892" i="1" s="1"/>
  <c r="A2893" i="1"/>
  <c r="E2891" i="1" l="1"/>
  <c r="A2894" i="1"/>
  <c r="C2893" i="1"/>
  <c r="D2893" i="1" s="1"/>
  <c r="C2894" i="1" l="1"/>
  <c r="D2894" i="1" s="1"/>
  <c r="A2895" i="1"/>
  <c r="E2893" i="1"/>
  <c r="E2892" i="1"/>
  <c r="A2896" i="1" l="1"/>
  <c r="C2895" i="1"/>
  <c r="D2895" i="1" s="1"/>
  <c r="A2897" i="1" l="1"/>
  <c r="C2896" i="1"/>
  <c r="D2896" i="1" s="1"/>
  <c r="E2895" i="1" s="1"/>
  <c r="E2894" i="1"/>
  <c r="A2898" i="1" l="1"/>
  <c r="C2897" i="1"/>
  <c r="D2897" i="1" s="1"/>
  <c r="A2899" i="1" l="1"/>
  <c r="C2898" i="1"/>
  <c r="D2898" i="1" s="1"/>
  <c r="E2896" i="1"/>
  <c r="A2900" i="1" l="1"/>
  <c r="C2899" i="1"/>
  <c r="D2899" i="1" s="1"/>
  <c r="E2897" i="1"/>
  <c r="C2900" i="1" l="1"/>
  <c r="D2900" i="1" s="1"/>
  <c r="A2901" i="1"/>
  <c r="E2898" i="1"/>
  <c r="E2899" i="1" l="1"/>
  <c r="A2902" i="1"/>
  <c r="C2901" i="1"/>
  <c r="D2901" i="1" s="1"/>
  <c r="E2900" i="1" s="1"/>
  <c r="C2902" i="1" l="1"/>
  <c r="D2902" i="1" s="1"/>
  <c r="A2903" i="1"/>
  <c r="E2901" i="1" l="1"/>
  <c r="A2904" i="1"/>
  <c r="C2903" i="1"/>
  <c r="D2903" i="1" s="1"/>
  <c r="M2884" i="1"/>
  <c r="C2904" i="1" l="1"/>
  <c r="D2904" i="1" s="1"/>
  <c r="A2905" i="1"/>
  <c r="E2902" i="1"/>
  <c r="A2906" i="1" l="1"/>
  <c r="C2905" i="1"/>
  <c r="D2905" i="1" s="1"/>
  <c r="E2904" i="1" s="1"/>
  <c r="E2903" i="1"/>
  <c r="A2907" i="1" l="1"/>
  <c r="C2906" i="1"/>
  <c r="D2906" i="1" s="1"/>
  <c r="E2905" i="1" s="1"/>
  <c r="A2908" i="1" l="1"/>
  <c r="C2907" i="1"/>
  <c r="D2907" i="1" s="1"/>
  <c r="E2906" i="1" l="1"/>
  <c r="A2909" i="1"/>
  <c r="C2908" i="1"/>
  <c r="D2908" i="1" s="1"/>
  <c r="A2910" i="1" l="1"/>
  <c r="C2909" i="1"/>
  <c r="D2909" i="1" s="1"/>
  <c r="E2908" i="1" s="1"/>
  <c r="E2907" i="1"/>
  <c r="C2910" i="1" l="1"/>
  <c r="D2910" i="1" s="1"/>
  <c r="E2909" i="1" s="1"/>
  <c r="A2911" i="1"/>
  <c r="A2912" i="1" l="1"/>
  <c r="C2911" i="1"/>
  <c r="D2911" i="1" s="1"/>
  <c r="E2910" i="1" l="1"/>
  <c r="C2912" i="1"/>
  <c r="D2912" i="1" s="1"/>
  <c r="A2913" i="1"/>
  <c r="A2914" i="1" l="1"/>
  <c r="C2913" i="1"/>
  <c r="D2913" i="1" s="1"/>
  <c r="E2911" i="1"/>
  <c r="A2915" i="1" l="1"/>
  <c r="C2914" i="1"/>
  <c r="D2914" i="1" s="1"/>
  <c r="E2913" i="1" s="1"/>
  <c r="E2912" i="1"/>
  <c r="A2916" i="1" l="1"/>
  <c r="C2915" i="1"/>
  <c r="D2915" i="1" s="1"/>
  <c r="E2914" i="1" s="1"/>
  <c r="A2917" i="1" l="1"/>
  <c r="C2916" i="1"/>
  <c r="D2916" i="1" s="1"/>
  <c r="E2915" i="1" l="1"/>
  <c r="A2918" i="1"/>
  <c r="C2917" i="1"/>
  <c r="D2917" i="1" s="1"/>
  <c r="C2918" i="1" l="1"/>
  <c r="D2918" i="1" s="1"/>
  <c r="E2917" i="1" s="1"/>
  <c r="A2919" i="1"/>
  <c r="E2916" i="1"/>
  <c r="A2920" i="1" l="1"/>
  <c r="C2919" i="1"/>
  <c r="D2919" i="1" s="1"/>
  <c r="C2920" i="1" l="1"/>
  <c r="D2920" i="1" s="1"/>
  <c r="E2919" i="1" s="1"/>
  <c r="A2921" i="1"/>
  <c r="E2918" i="1"/>
  <c r="A2922" i="1" l="1"/>
  <c r="C2921" i="1"/>
  <c r="D2921" i="1" s="1"/>
  <c r="A2923" i="1" l="1"/>
  <c r="C2922" i="1"/>
  <c r="D2922" i="1" s="1"/>
  <c r="E2920" i="1"/>
  <c r="A2924" i="1" l="1"/>
  <c r="C2923" i="1"/>
  <c r="D2923" i="1" s="1"/>
  <c r="E2922" i="1" s="1"/>
  <c r="M2904" i="1"/>
  <c r="E2921" i="1"/>
  <c r="A2925" i="1" l="1"/>
  <c r="C2924" i="1"/>
  <c r="D2924" i="1" s="1"/>
  <c r="E2923" i="1" s="1"/>
  <c r="A2926" i="1" l="1"/>
  <c r="C2925" i="1"/>
  <c r="D2925" i="1" s="1"/>
  <c r="E2924" i="1" s="1"/>
  <c r="A2927" i="1" l="1"/>
  <c r="C2926" i="1"/>
  <c r="D2926" i="1" s="1"/>
  <c r="E2925" i="1" s="1"/>
  <c r="A2928" i="1" l="1"/>
  <c r="C2927" i="1"/>
  <c r="D2927" i="1" s="1"/>
  <c r="C2928" i="1" l="1"/>
  <c r="D2928" i="1" s="1"/>
  <c r="E2927" i="1" s="1"/>
  <c r="A2929" i="1"/>
  <c r="E2926" i="1"/>
  <c r="A2930" i="1" l="1"/>
  <c r="C2929" i="1"/>
  <c r="D2929" i="1" s="1"/>
  <c r="C2930" i="1" l="1"/>
  <c r="D2930" i="1" s="1"/>
  <c r="A2931" i="1"/>
  <c r="E2928" i="1"/>
  <c r="A2932" i="1" l="1"/>
  <c r="C2931" i="1"/>
  <c r="D2931" i="1" s="1"/>
  <c r="E2929" i="1"/>
  <c r="A2933" i="1" l="1"/>
  <c r="C2932" i="1"/>
  <c r="D2932" i="1" s="1"/>
  <c r="E2930" i="1"/>
  <c r="A2934" i="1" l="1"/>
  <c r="C2933" i="1"/>
  <c r="D2933" i="1" s="1"/>
  <c r="E2932" i="1" s="1"/>
  <c r="E2931" i="1"/>
  <c r="A2935" i="1" l="1"/>
  <c r="C2934" i="1"/>
  <c r="D2934" i="1" s="1"/>
  <c r="E2933" i="1" s="1"/>
  <c r="A2936" i="1" l="1"/>
  <c r="C2935" i="1"/>
  <c r="D2935" i="1" s="1"/>
  <c r="E2934" i="1" l="1"/>
  <c r="C2936" i="1"/>
  <c r="D2936" i="1" s="1"/>
  <c r="A2937" i="1"/>
  <c r="A2938" i="1" l="1"/>
  <c r="C2937" i="1"/>
  <c r="D2937" i="1" s="1"/>
  <c r="E2935" i="1"/>
  <c r="E2936" i="1" l="1"/>
  <c r="C2938" i="1"/>
  <c r="D2938" i="1" s="1"/>
  <c r="A2939" i="1"/>
  <c r="E2937" i="1" l="1"/>
  <c r="A2940" i="1"/>
  <c r="C2939" i="1"/>
  <c r="D2939" i="1" s="1"/>
  <c r="A2941" i="1" l="1"/>
  <c r="C2940" i="1"/>
  <c r="D2940" i="1" s="1"/>
  <c r="E2939" i="1" s="1"/>
  <c r="E2938" i="1"/>
  <c r="A2942" i="1" l="1"/>
  <c r="C2941" i="1"/>
  <c r="D2941" i="1" s="1"/>
  <c r="E2940" i="1" s="1"/>
  <c r="A2943" i="1" l="1"/>
  <c r="C2942" i="1"/>
  <c r="D2942" i="1" s="1"/>
  <c r="E2941" i="1" s="1"/>
  <c r="A2944" i="1" l="1"/>
  <c r="C2943" i="1"/>
  <c r="D2943" i="1" s="1"/>
  <c r="M2924" i="1"/>
  <c r="C2944" i="1" l="1"/>
  <c r="D2944" i="1" s="1"/>
  <c r="A2945" i="1"/>
  <c r="E2942" i="1"/>
  <c r="A2946" i="1" l="1"/>
  <c r="C2945" i="1"/>
  <c r="D2945" i="1" s="1"/>
  <c r="E2943" i="1"/>
  <c r="C2946" i="1" l="1"/>
  <c r="D2946" i="1" s="1"/>
  <c r="A2947" i="1"/>
  <c r="E2944" i="1"/>
  <c r="E2945" i="1" l="1"/>
  <c r="A2948" i="1"/>
  <c r="C2947" i="1"/>
  <c r="D2947" i="1" s="1"/>
  <c r="E2946" i="1" s="1"/>
  <c r="C2948" i="1" l="1"/>
  <c r="D2948" i="1" s="1"/>
  <c r="A2949" i="1"/>
  <c r="A2950" i="1" l="1"/>
  <c r="C2949" i="1"/>
  <c r="D2949" i="1" s="1"/>
  <c r="E2947" i="1"/>
  <c r="A2951" i="1" l="1"/>
  <c r="C2950" i="1"/>
  <c r="D2950" i="1" s="1"/>
  <c r="E2948" i="1"/>
  <c r="E2949" i="1" l="1"/>
  <c r="A2952" i="1"/>
  <c r="C2951" i="1"/>
  <c r="D2951" i="1" s="1"/>
  <c r="A2953" i="1" l="1"/>
  <c r="C2952" i="1"/>
  <c r="D2952" i="1" s="1"/>
  <c r="E2950" i="1"/>
  <c r="A2954" i="1" l="1"/>
  <c r="C2953" i="1"/>
  <c r="D2953" i="1" s="1"/>
  <c r="E2951" i="1"/>
  <c r="E2952" i="1" l="1"/>
  <c r="C2954" i="1"/>
  <c r="D2954" i="1" s="1"/>
  <c r="A2955" i="1"/>
  <c r="A2956" i="1" l="1"/>
  <c r="C2955" i="1"/>
  <c r="D2955" i="1" s="1"/>
  <c r="E2954" i="1" s="1"/>
  <c r="E2953" i="1"/>
  <c r="C2956" i="1" l="1"/>
  <c r="D2956" i="1" s="1"/>
  <c r="A2957" i="1"/>
  <c r="A2958" i="1" l="1"/>
  <c r="C2957" i="1"/>
  <c r="D2957" i="1" s="1"/>
  <c r="E2955" i="1"/>
  <c r="A2959" i="1" l="1"/>
  <c r="C2958" i="1"/>
  <c r="D2958" i="1" s="1"/>
  <c r="E2956" i="1"/>
  <c r="A2960" i="1" l="1"/>
  <c r="C2959" i="1"/>
  <c r="D2959" i="1" s="1"/>
  <c r="E2958" i="1" s="1"/>
  <c r="E2957" i="1"/>
  <c r="A2961" i="1" l="1"/>
  <c r="C2960" i="1"/>
  <c r="D2960" i="1" s="1"/>
  <c r="A2962" i="1" l="1"/>
  <c r="C2961" i="1"/>
  <c r="D2961" i="1" s="1"/>
  <c r="E2959" i="1"/>
  <c r="C2962" i="1" l="1"/>
  <c r="D2962" i="1" s="1"/>
  <c r="E2961" i="1" s="1"/>
  <c r="A2963" i="1"/>
  <c r="E2960" i="1"/>
  <c r="A2964" i="1" l="1"/>
  <c r="C2963" i="1"/>
  <c r="D2963" i="1" s="1"/>
  <c r="M2944" i="1"/>
  <c r="C2964" i="1" l="1"/>
  <c r="D2964" i="1" s="1"/>
  <c r="E2963" i="1" s="1"/>
  <c r="A2965" i="1"/>
  <c r="E2962" i="1"/>
  <c r="A2966" i="1" l="1"/>
  <c r="C2965" i="1"/>
  <c r="D2965" i="1" s="1"/>
  <c r="E2964" i="1" l="1"/>
  <c r="C2966" i="1"/>
  <c r="D2966" i="1" s="1"/>
  <c r="A2967" i="1"/>
  <c r="A2968" i="1" l="1"/>
  <c r="C2967" i="1"/>
  <c r="D2967" i="1" s="1"/>
  <c r="E2966" i="1" s="1"/>
  <c r="E2965" i="1"/>
  <c r="A2969" i="1" l="1"/>
  <c r="C2968" i="1"/>
  <c r="D2968" i="1" s="1"/>
  <c r="E2967" i="1" l="1"/>
  <c r="A2970" i="1"/>
  <c r="C2969" i="1"/>
  <c r="D2969" i="1" s="1"/>
  <c r="A2971" i="1" l="1"/>
  <c r="C2970" i="1"/>
  <c r="D2970" i="1" s="1"/>
  <c r="E2969" i="1" s="1"/>
  <c r="E2968" i="1"/>
  <c r="A2972" i="1" l="1"/>
  <c r="C2971" i="1"/>
  <c r="D2971" i="1" s="1"/>
  <c r="C2972" i="1" l="1"/>
  <c r="D2972" i="1" s="1"/>
  <c r="A2973" i="1"/>
  <c r="E2970" i="1"/>
  <c r="A2974" i="1" l="1"/>
  <c r="C2973" i="1"/>
  <c r="D2973" i="1" s="1"/>
  <c r="E2972" i="1" s="1"/>
  <c r="E2971" i="1"/>
  <c r="C2974" i="1" l="1"/>
  <c r="D2974" i="1" s="1"/>
  <c r="A2975" i="1"/>
  <c r="A2976" i="1" l="1"/>
  <c r="C2975" i="1"/>
  <c r="D2975" i="1" s="1"/>
  <c r="E2974" i="1" s="1"/>
  <c r="E2973" i="1"/>
  <c r="A2977" i="1" l="1"/>
  <c r="C2976" i="1"/>
  <c r="D2976" i="1" s="1"/>
  <c r="E2975" i="1" s="1"/>
  <c r="A2978" i="1" l="1"/>
  <c r="C2977" i="1"/>
  <c r="D2977" i="1" s="1"/>
  <c r="A2979" i="1" l="1"/>
  <c r="C2978" i="1"/>
  <c r="D2978" i="1" s="1"/>
  <c r="E2976" i="1"/>
  <c r="A2980" i="1" l="1"/>
  <c r="C2979" i="1"/>
  <c r="D2979" i="1" s="1"/>
  <c r="E2977" i="1"/>
  <c r="C2980" i="1" l="1"/>
  <c r="D2980" i="1" s="1"/>
  <c r="A2981" i="1"/>
  <c r="E2978" i="1"/>
  <c r="E2979" i="1" l="1"/>
  <c r="A2982" i="1"/>
  <c r="C2981" i="1"/>
  <c r="D2981" i="1" s="1"/>
  <c r="C2982" i="1" l="1"/>
  <c r="D2982" i="1" s="1"/>
  <c r="A2983" i="1"/>
  <c r="E2980" i="1"/>
  <c r="A2984" i="1" l="1"/>
  <c r="C2983" i="1"/>
  <c r="D2983" i="1" s="1"/>
  <c r="E2982" i="1" s="1"/>
  <c r="M2964" i="1"/>
  <c r="E2981" i="1"/>
  <c r="C2984" i="1" l="1"/>
  <c r="D2984" i="1" s="1"/>
  <c r="E2983" i="1" s="1"/>
  <c r="A2985" i="1"/>
  <c r="A2986" i="1" l="1"/>
  <c r="C2985" i="1"/>
  <c r="D2985" i="1" s="1"/>
  <c r="E2984" i="1" l="1"/>
  <c r="A2987" i="1"/>
  <c r="C2986" i="1"/>
  <c r="D2986" i="1" s="1"/>
  <c r="A2988" i="1" l="1"/>
  <c r="C2987" i="1"/>
  <c r="D2987" i="1" s="1"/>
  <c r="E2985" i="1"/>
  <c r="E2986" i="1" l="1"/>
  <c r="A2989" i="1"/>
  <c r="C2988" i="1"/>
  <c r="D2988" i="1" s="1"/>
  <c r="E2987" i="1" s="1"/>
  <c r="A2990" i="1" l="1"/>
  <c r="C2989" i="1"/>
  <c r="D2989" i="1" s="1"/>
  <c r="E2988" i="1" s="1"/>
  <c r="C2990" i="1" l="1"/>
  <c r="D2990" i="1" s="1"/>
  <c r="A2991" i="1"/>
  <c r="E2989" i="1" l="1"/>
  <c r="A2992" i="1"/>
  <c r="C2991" i="1"/>
  <c r="D2991" i="1" s="1"/>
  <c r="C2992" i="1" l="1"/>
  <c r="D2992" i="1" s="1"/>
  <c r="E2991" i="1" s="1"/>
  <c r="A2993" i="1"/>
  <c r="E2990" i="1"/>
  <c r="A2994" i="1" l="1"/>
  <c r="C2993" i="1"/>
  <c r="D2993" i="1" s="1"/>
  <c r="A2995" i="1" l="1"/>
  <c r="C2994" i="1"/>
  <c r="D2994" i="1" s="1"/>
  <c r="E2992" i="1"/>
  <c r="A2996" i="1" l="1"/>
  <c r="C2995" i="1"/>
  <c r="D2995" i="1" s="1"/>
  <c r="E2993" i="1"/>
  <c r="A2997" i="1" l="1"/>
  <c r="C2996" i="1"/>
  <c r="D2996" i="1" s="1"/>
  <c r="E2995" i="1" s="1"/>
  <c r="E2994" i="1"/>
  <c r="A2998" i="1" l="1"/>
  <c r="C2997" i="1"/>
  <c r="D2997" i="1" s="1"/>
  <c r="C2998" i="1" l="1"/>
  <c r="D2998" i="1" s="1"/>
  <c r="A2999" i="1"/>
  <c r="E2996" i="1"/>
  <c r="A3000" i="1" l="1"/>
  <c r="C2999" i="1"/>
  <c r="D2999" i="1" s="1"/>
  <c r="E2998" i="1" s="1"/>
  <c r="E2997" i="1"/>
  <c r="C3000" i="1" l="1"/>
  <c r="D3000" i="1" s="1"/>
  <c r="A3001" i="1"/>
  <c r="A3002" i="1" l="1"/>
  <c r="C3001" i="1"/>
  <c r="D3001" i="1" s="1"/>
  <c r="E3000" i="1" s="1"/>
  <c r="E2999" i="1"/>
  <c r="A3003" i="1" l="1"/>
  <c r="C3002" i="1"/>
  <c r="D3002" i="1" s="1"/>
  <c r="A3004" i="1" l="1"/>
  <c r="C3003" i="1"/>
  <c r="D3003" i="1" s="1"/>
  <c r="M2984" i="1"/>
  <c r="E3001" i="1"/>
  <c r="A3005" i="1" l="1"/>
  <c r="C3004" i="1"/>
  <c r="D3004" i="1" s="1"/>
  <c r="E3002" i="1"/>
  <c r="A3006" i="1" l="1"/>
  <c r="C3005" i="1"/>
  <c r="D3005" i="1" s="1"/>
  <c r="E3003" i="1"/>
  <c r="E3004" i="1" l="1"/>
  <c r="A3007" i="1"/>
  <c r="C3006" i="1"/>
  <c r="D3006" i="1" s="1"/>
  <c r="A3008" i="1" l="1"/>
  <c r="C3007" i="1"/>
  <c r="D3007" i="1" s="1"/>
  <c r="E3006" i="1" s="1"/>
  <c r="E3005" i="1"/>
  <c r="C3008" i="1" l="1"/>
  <c r="D3008" i="1" s="1"/>
  <c r="A3009" i="1"/>
  <c r="E3007" i="1" l="1"/>
  <c r="A3010" i="1"/>
  <c r="C3009" i="1"/>
  <c r="D3009" i="1" s="1"/>
  <c r="C3010" i="1" l="1"/>
  <c r="D3010" i="1" s="1"/>
  <c r="E3009" i="1" s="1"/>
  <c r="A3011" i="1"/>
  <c r="E3008" i="1"/>
  <c r="A3012" i="1" l="1"/>
  <c r="C3011" i="1"/>
  <c r="D3011" i="1" s="1"/>
  <c r="A3013" i="1" l="1"/>
  <c r="C3012" i="1"/>
  <c r="D3012" i="1" s="1"/>
  <c r="E3011" i="1" s="1"/>
  <c r="E3010" i="1"/>
  <c r="A3014" i="1" l="1"/>
  <c r="C3013" i="1"/>
  <c r="D3013" i="1" s="1"/>
  <c r="E3012" i="1" s="1"/>
  <c r="A3015" i="1" l="1"/>
  <c r="C3014" i="1"/>
  <c r="D3014" i="1" s="1"/>
  <c r="E3013" i="1" s="1"/>
  <c r="A3016" i="1" l="1"/>
  <c r="C3015" i="1"/>
  <c r="D3015" i="1" s="1"/>
  <c r="E3014" i="1" s="1"/>
  <c r="C3016" i="1" l="1"/>
  <c r="D3016" i="1" s="1"/>
  <c r="A3017" i="1"/>
  <c r="A3018" i="1" l="1"/>
  <c r="C3017" i="1"/>
  <c r="D3017" i="1" s="1"/>
  <c r="E3016" i="1" s="1"/>
  <c r="E3015" i="1"/>
  <c r="C3018" i="1" l="1"/>
  <c r="D3018" i="1" s="1"/>
  <c r="E3017" i="1" s="1"/>
  <c r="A3019" i="1"/>
  <c r="A3020" i="1" l="1"/>
  <c r="C3019" i="1"/>
  <c r="D3019" i="1" s="1"/>
  <c r="E3018" i="1" s="1"/>
  <c r="A3021" i="1" l="1"/>
  <c r="C3020" i="1"/>
  <c r="D3020" i="1" s="1"/>
  <c r="E3019" i="1" s="1"/>
  <c r="A3022" i="1" l="1"/>
  <c r="C3021" i="1"/>
  <c r="D3021" i="1" s="1"/>
  <c r="E3020" i="1" s="1"/>
  <c r="A3023" i="1" l="1"/>
  <c r="C3022" i="1"/>
  <c r="D3022" i="1" s="1"/>
  <c r="E3021" i="1" s="1"/>
  <c r="A3024" i="1" l="1"/>
  <c r="C3023" i="1"/>
  <c r="D3023" i="1" s="1"/>
  <c r="M3004" i="1"/>
  <c r="C3024" i="1" l="1"/>
  <c r="D3024" i="1" s="1"/>
  <c r="A3025" i="1"/>
  <c r="E3022" i="1"/>
  <c r="A3026" i="1" l="1"/>
  <c r="C3025" i="1"/>
  <c r="D3025" i="1" s="1"/>
  <c r="E3023" i="1"/>
  <c r="C3026" i="1" l="1"/>
  <c r="D3026" i="1" s="1"/>
  <c r="E3025" i="1" s="1"/>
  <c r="A3027" i="1"/>
  <c r="E3024" i="1"/>
  <c r="A3028" i="1" l="1"/>
  <c r="C3027" i="1"/>
  <c r="D3027" i="1" s="1"/>
  <c r="E3026" i="1" s="1"/>
  <c r="C3028" i="1" l="1"/>
  <c r="D3028" i="1" s="1"/>
  <c r="E3027" i="1" s="1"/>
  <c r="A3029" i="1"/>
  <c r="A3030" i="1" l="1"/>
  <c r="C3029" i="1"/>
  <c r="D3029" i="1" s="1"/>
  <c r="E3028" i="1" l="1"/>
  <c r="A3031" i="1"/>
  <c r="C3030" i="1"/>
  <c r="D3030" i="1" s="1"/>
  <c r="A3032" i="1" l="1"/>
  <c r="C3031" i="1"/>
  <c r="D3031" i="1" s="1"/>
  <c r="E3030" i="1" s="1"/>
  <c r="E3029" i="1"/>
  <c r="A3033" i="1" l="1"/>
  <c r="C3032" i="1"/>
  <c r="D3032" i="1" s="1"/>
  <c r="E3031" i="1" s="1"/>
  <c r="A3034" i="1" l="1"/>
  <c r="C3033" i="1"/>
  <c r="D3033" i="1" s="1"/>
  <c r="C3034" i="1" l="1"/>
  <c r="D3034" i="1" s="1"/>
  <c r="A3035" i="1"/>
  <c r="E3032" i="1"/>
  <c r="A3036" i="1" l="1"/>
  <c r="C3035" i="1"/>
  <c r="D3035" i="1" s="1"/>
  <c r="E3034" i="1" s="1"/>
  <c r="E3033" i="1"/>
  <c r="C3036" i="1" l="1"/>
  <c r="D3036" i="1" s="1"/>
  <c r="E3035" i="1" s="1"/>
  <c r="A3037" i="1"/>
  <c r="A3038" i="1" l="1"/>
  <c r="C3037" i="1"/>
  <c r="D3037" i="1" s="1"/>
  <c r="E3036" i="1" s="1"/>
  <c r="A3039" i="1" l="1"/>
  <c r="C3038" i="1"/>
  <c r="D3038" i="1" s="1"/>
  <c r="A3040" i="1" l="1"/>
  <c r="C3039" i="1"/>
  <c r="D3039" i="1" s="1"/>
  <c r="E3037" i="1"/>
  <c r="A3041" i="1" l="1"/>
  <c r="C3040" i="1"/>
  <c r="D3040" i="1" s="1"/>
  <c r="E3038" i="1"/>
  <c r="A3042" i="1" l="1"/>
  <c r="C3041" i="1"/>
  <c r="D3041" i="1" s="1"/>
  <c r="E3040" i="1" s="1"/>
  <c r="E3039" i="1"/>
  <c r="C3042" i="1" l="1"/>
  <c r="D3042" i="1" s="1"/>
  <c r="A3043" i="1"/>
  <c r="E3041" i="1"/>
  <c r="A3044" i="1" l="1"/>
  <c r="C3043" i="1"/>
  <c r="D3043" i="1" s="1"/>
  <c r="M3024" i="1"/>
  <c r="E3042" i="1" l="1"/>
  <c r="C3044" i="1"/>
  <c r="D3044" i="1" s="1"/>
  <c r="A3045" i="1"/>
  <c r="A3046" i="1" l="1"/>
  <c r="C3045" i="1"/>
  <c r="D3045" i="1" s="1"/>
  <c r="E3043" i="1"/>
  <c r="C3046" i="1" l="1"/>
  <c r="D3046" i="1" s="1"/>
  <c r="A3047" i="1"/>
  <c r="E3044" i="1"/>
  <c r="A3048" i="1" l="1"/>
  <c r="C3047" i="1"/>
  <c r="D3047" i="1" s="1"/>
  <c r="E3045" i="1"/>
  <c r="A3049" i="1" l="1"/>
  <c r="C3048" i="1"/>
  <c r="D3048" i="1" s="1"/>
  <c r="E3046" i="1"/>
  <c r="A3050" i="1" l="1"/>
  <c r="C3049" i="1"/>
  <c r="D3049" i="1" s="1"/>
  <c r="E3047" i="1"/>
  <c r="A3051" i="1" l="1"/>
  <c r="C3050" i="1"/>
  <c r="D3050" i="1" s="1"/>
  <c r="E3048" i="1"/>
  <c r="A3052" i="1" l="1"/>
  <c r="C3051" i="1"/>
  <c r="D3051" i="1" s="1"/>
  <c r="E3050" i="1" s="1"/>
  <c r="E3049" i="1"/>
  <c r="C3052" i="1" l="1"/>
  <c r="D3052" i="1" s="1"/>
  <c r="A3053" i="1"/>
  <c r="E3051" i="1" l="1"/>
  <c r="A3054" i="1"/>
  <c r="C3053" i="1"/>
  <c r="D3053" i="1" s="1"/>
  <c r="C3054" i="1" l="1"/>
  <c r="D3054" i="1" s="1"/>
  <c r="E3053" i="1" s="1"/>
  <c r="A3055" i="1"/>
  <c r="E3052" i="1"/>
  <c r="A3056" i="1" l="1"/>
  <c r="C3055" i="1"/>
  <c r="D3055" i="1" s="1"/>
  <c r="A3057" i="1" l="1"/>
  <c r="C3056" i="1"/>
  <c r="D3056" i="1" s="1"/>
  <c r="E3054" i="1"/>
  <c r="A3058" i="1" l="1"/>
  <c r="C3057" i="1"/>
  <c r="D3057" i="1" s="1"/>
  <c r="E3055" i="1"/>
  <c r="A3059" i="1" l="1"/>
  <c r="C3058" i="1"/>
  <c r="D3058" i="1" s="1"/>
  <c r="E3057" i="1" s="1"/>
  <c r="E3056" i="1"/>
  <c r="A3060" i="1" l="1"/>
  <c r="C3059" i="1"/>
  <c r="D3059" i="1" s="1"/>
  <c r="C3060" i="1" l="1"/>
  <c r="D3060" i="1" s="1"/>
  <c r="A3061" i="1"/>
  <c r="E3058" i="1"/>
  <c r="A3062" i="1" l="1"/>
  <c r="C3061" i="1"/>
  <c r="D3061" i="1" s="1"/>
  <c r="E3060" i="1" s="1"/>
  <c r="E3059" i="1"/>
  <c r="C3062" i="1" l="1"/>
  <c r="D3062" i="1" s="1"/>
  <c r="E3061" i="1" s="1"/>
  <c r="A3063" i="1"/>
  <c r="A3064" i="1" l="1"/>
  <c r="C3063" i="1"/>
  <c r="D3063" i="1" s="1"/>
  <c r="M3044" i="1"/>
  <c r="C3064" i="1" l="1"/>
  <c r="D3064" i="1" s="1"/>
  <c r="A3065" i="1"/>
  <c r="E3062" i="1"/>
  <c r="A3066" i="1" l="1"/>
  <c r="C3065" i="1"/>
  <c r="D3065" i="1" s="1"/>
  <c r="E3063" i="1"/>
  <c r="A3067" i="1" l="1"/>
  <c r="C3066" i="1"/>
  <c r="D3066" i="1" s="1"/>
  <c r="E3065" i="1" s="1"/>
  <c r="E3064" i="1"/>
  <c r="A3068" i="1" l="1"/>
  <c r="C3067" i="1"/>
  <c r="D3067" i="1" s="1"/>
  <c r="A3069" i="1" l="1"/>
  <c r="C3068" i="1"/>
  <c r="D3068" i="1" s="1"/>
  <c r="E3066" i="1"/>
  <c r="A3070" i="1" l="1"/>
  <c r="C3069" i="1"/>
  <c r="D3069" i="1" s="1"/>
  <c r="E3067" i="1"/>
  <c r="C3070" i="1" l="1"/>
  <c r="D3070" i="1" s="1"/>
  <c r="E3069" i="1" s="1"/>
  <c r="A3071" i="1"/>
  <c r="E3068" i="1"/>
  <c r="A3072" i="1" l="1"/>
  <c r="C3071" i="1"/>
  <c r="D3071" i="1" s="1"/>
  <c r="E3070" i="1" s="1"/>
  <c r="C3072" i="1" l="1"/>
  <c r="D3072" i="1" s="1"/>
  <c r="E3071" i="1" s="1"/>
  <c r="A3073" i="1"/>
  <c r="A3074" i="1" l="1"/>
  <c r="C3073" i="1"/>
  <c r="D3073" i="1" s="1"/>
  <c r="E3072" i="1" s="1"/>
  <c r="A3075" i="1" l="1"/>
  <c r="C3074" i="1"/>
  <c r="D3074" i="1" s="1"/>
  <c r="E3073" i="1" s="1"/>
  <c r="A3076" i="1" l="1"/>
  <c r="C3075" i="1"/>
  <c r="D3075" i="1" s="1"/>
  <c r="E3074" i="1" l="1"/>
  <c r="A3077" i="1"/>
  <c r="C3076" i="1"/>
  <c r="D3076" i="1" s="1"/>
  <c r="A3078" i="1" l="1"/>
  <c r="C3077" i="1"/>
  <c r="D3077" i="1" s="1"/>
  <c r="E3076" i="1" s="1"/>
  <c r="E3075" i="1"/>
  <c r="C3078" i="1" l="1"/>
  <c r="D3078" i="1" s="1"/>
  <c r="E3077" i="1" s="1"/>
  <c r="A3079" i="1"/>
  <c r="A3080" i="1" l="1"/>
  <c r="C3079" i="1"/>
  <c r="D3079" i="1" s="1"/>
  <c r="E3078" i="1" s="1"/>
  <c r="C3080" i="1" l="1"/>
  <c r="D3080" i="1" s="1"/>
  <c r="A3081" i="1"/>
  <c r="E3079" i="1" l="1"/>
  <c r="A3082" i="1"/>
  <c r="C3081" i="1"/>
  <c r="D3081" i="1" s="1"/>
  <c r="A3083" i="1" l="1"/>
  <c r="C3082" i="1"/>
  <c r="D3082" i="1" s="1"/>
  <c r="E3080" i="1"/>
  <c r="E3081" i="1" l="1"/>
  <c r="A3084" i="1"/>
  <c r="C3083" i="1"/>
  <c r="D3083" i="1" s="1"/>
  <c r="E3082" i="1" s="1"/>
  <c r="M3064" i="1"/>
  <c r="A3085" i="1" l="1"/>
  <c r="C3084" i="1"/>
  <c r="D3084" i="1" s="1"/>
  <c r="A3086" i="1" l="1"/>
  <c r="C3085" i="1"/>
  <c r="D3085" i="1" s="1"/>
  <c r="E3083" i="1"/>
  <c r="A3087" i="1" l="1"/>
  <c r="C3086" i="1"/>
  <c r="D3086" i="1" s="1"/>
  <c r="E3084" i="1"/>
  <c r="A3088" i="1" l="1"/>
  <c r="C3087" i="1"/>
  <c r="D3087" i="1" s="1"/>
  <c r="E3086" i="1" s="1"/>
  <c r="E3085" i="1"/>
  <c r="C3088" i="1" l="1"/>
  <c r="D3088" i="1" s="1"/>
  <c r="A3089" i="1"/>
  <c r="A3090" i="1" l="1"/>
  <c r="C3089" i="1"/>
  <c r="D3089" i="1" s="1"/>
  <c r="E3088" i="1" s="1"/>
  <c r="E3087" i="1"/>
  <c r="C3090" i="1" l="1"/>
  <c r="D3090" i="1" s="1"/>
  <c r="E3089" i="1" s="1"/>
  <c r="A3091" i="1"/>
  <c r="A3092" i="1" l="1"/>
  <c r="C3091" i="1"/>
  <c r="D3091" i="1" s="1"/>
  <c r="E3090" i="1" s="1"/>
  <c r="A3093" i="1" l="1"/>
  <c r="C3092" i="1"/>
  <c r="D3092" i="1" s="1"/>
  <c r="A3094" i="1" l="1"/>
  <c r="C3093" i="1"/>
  <c r="D3093" i="1" s="1"/>
  <c r="E3091" i="1"/>
  <c r="A3095" i="1" l="1"/>
  <c r="C3094" i="1"/>
  <c r="D3094" i="1" s="1"/>
  <c r="E3092" i="1"/>
  <c r="A3096" i="1" l="1"/>
  <c r="C3095" i="1"/>
  <c r="D3095" i="1" s="1"/>
  <c r="E3094" i="1" s="1"/>
  <c r="E3093" i="1"/>
  <c r="C3096" i="1" l="1"/>
  <c r="D3096" i="1" s="1"/>
  <c r="E3095" i="1" s="1"/>
  <c r="A3097" i="1"/>
  <c r="A3098" i="1" l="1"/>
  <c r="C3097" i="1"/>
  <c r="D3097" i="1" s="1"/>
  <c r="E3096" i="1" s="1"/>
  <c r="C3098" i="1" l="1"/>
  <c r="D3098" i="1" s="1"/>
  <c r="A3099" i="1"/>
  <c r="A3100" i="1" l="1"/>
  <c r="C3099" i="1"/>
  <c r="D3099" i="1" s="1"/>
  <c r="E3098" i="1" s="1"/>
  <c r="E3097" i="1"/>
  <c r="A3101" i="1" l="1"/>
  <c r="C3100" i="1"/>
  <c r="D3100" i="1" s="1"/>
  <c r="E3099" i="1" l="1"/>
  <c r="A3102" i="1"/>
  <c r="C3101" i="1"/>
  <c r="D3101" i="1" s="1"/>
  <c r="A3103" i="1" l="1"/>
  <c r="C3102" i="1"/>
  <c r="D3102" i="1" s="1"/>
  <c r="E3100" i="1"/>
  <c r="E3101" i="1" l="1"/>
  <c r="A3104" i="1"/>
  <c r="C3103" i="1"/>
  <c r="D3103" i="1" s="1"/>
  <c r="E3102" i="1" s="1"/>
  <c r="M3084" i="1"/>
  <c r="C3104" i="1" l="1"/>
  <c r="D3104" i="1" s="1"/>
  <c r="A3105" i="1"/>
  <c r="A3106" i="1" l="1"/>
  <c r="C3105" i="1"/>
  <c r="D3105" i="1" s="1"/>
  <c r="E3104" i="1" s="1"/>
  <c r="E3103" i="1"/>
  <c r="C3106" i="1" l="1"/>
  <c r="D3106" i="1" s="1"/>
  <c r="E3105" i="1" s="1"/>
  <c r="A3107" i="1"/>
  <c r="A3108" i="1" l="1"/>
  <c r="C3107" i="1"/>
  <c r="D3107" i="1" s="1"/>
  <c r="C3108" i="1" l="1"/>
  <c r="D3108" i="1" s="1"/>
  <c r="A3109" i="1"/>
  <c r="E3106" i="1"/>
  <c r="A3110" i="1" l="1"/>
  <c r="C3109" i="1"/>
  <c r="D3109" i="1" s="1"/>
  <c r="E3108" i="1" s="1"/>
  <c r="E3107" i="1"/>
  <c r="A3111" i="1" l="1"/>
  <c r="C3110" i="1"/>
  <c r="D3110" i="1" s="1"/>
  <c r="A3112" i="1" l="1"/>
  <c r="C3111" i="1"/>
  <c r="D3111" i="1" s="1"/>
  <c r="E3109" i="1"/>
  <c r="A3113" i="1" l="1"/>
  <c r="C3112" i="1"/>
  <c r="D3112" i="1" s="1"/>
  <c r="E3111" i="1" s="1"/>
  <c r="E3110" i="1"/>
  <c r="A3114" i="1" l="1"/>
  <c r="C3113" i="1"/>
  <c r="D3113" i="1" s="1"/>
  <c r="C3114" i="1" l="1"/>
  <c r="D3114" i="1" s="1"/>
  <c r="A3115" i="1"/>
  <c r="E3112" i="1"/>
  <c r="A3116" i="1" l="1"/>
  <c r="C3115" i="1"/>
  <c r="D3115" i="1" s="1"/>
  <c r="E3114" i="1" s="1"/>
  <c r="E3113" i="1"/>
  <c r="C3116" i="1" l="1"/>
  <c r="D3116" i="1" s="1"/>
  <c r="E3115" i="1" s="1"/>
  <c r="A3117" i="1"/>
  <c r="A3118" i="1" l="1"/>
  <c r="C3117" i="1"/>
  <c r="D3117" i="1" s="1"/>
  <c r="A3119" i="1" l="1"/>
  <c r="C3118" i="1"/>
  <c r="D3118" i="1" s="1"/>
  <c r="E3117" i="1" s="1"/>
  <c r="E3116" i="1"/>
  <c r="A3120" i="1" l="1"/>
  <c r="C3119" i="1"/>
  <c r="D3119" i="1" s="1"/>
  <c r="E3118" i="1" s="1"/>
  <c r="A3121" i="1" l="1"/>
  <c r="C3120" i="1"/>
  <c r="D3120" i="1" s="1"/>
  <c r="E3119" i="1" s="1"/>
  <c r="A3122" i="1" l="1"/>
  <c r="C3121" i="1"/>
  <c r="D3121" i="1" s="1"/>
  <c r="E3120" i="1" s="1"/>
  <c r="C3122" i="1" l="1"/>
  <c r="D3122" i="1" s="1"/>
  <c r="A3123" i="1"/>
  <c r="A3124" i="1" l="1"/>
  <c r="C3123" i="1"/>
  <c r="D3123" i="1" s="1"/>
  <c r="E3122" i="1" s="1"/>
  <c r="M3104" i="1"/>
  <c r="E3121" i="1"/>
  <c r="A3125" i="1" l="1"/>
  <c r="C3124" i="1"/>
  <c r="D3124" i="1" s="1"/>
  <c r="A3126" i="1" l="1"/>
  <c r="C3125" i="1"/>
  <c r="D3125" i="1" s="1"/>
  <c r="E3123" i="1"/>
  <c r="A3127" i="1" l="1"/>
  <c r="C3126" i="1"/>
  <c r="D3126" i="1" s="1"/>
  <c r="E3124" i="1"/>
  <c r="A3128" i="1" l="1"/>
  <c r="C3127" i="1"/>
  <c r="D3127" i="1" s="1"/>
  <c r="E3125" i="1"/>
  <c r="C3128" i="1" l="1"/>
  <c r="D3128" i="1" s="1"/>
  <c r="A3129" i="1"/>
  <c r="E3126" i="1"/>
  <c r="E3127" i="1" l="1"/>
  <c r="A3130" i="1"/>
  <c r="C3129" i="1"/>
  <c r="D3129" i="1" s="1"/>
  <c r="E3128" i="1" s="1"/>
  <c r="C3130" i="1" l="1"/>
  <c r="D3130" i="1" s="1"/>
  <c r="E3129" i="1" s="1"/>
  <c r="A3131" i="1"/>
  <c r="A3132" i="1" l="1"/>
  <c r="C3131" i="1"/>
  <c r="D3131" i="1" s="1"/>
  <c r="A3133" i="1" l="1"/>
  <c r="C3132" i="1"/>
  <c r="D3132" i="1" s="1"/>
  <c r="E3130" i="1"/>
  <c r="A3134" i="1" l="1"/>
  <c r="C3133" i="1"/>
  <c r="D3133" i="1" s="1"/>
  <c r="E3131" i="1"/>
  <c r="A3135" i="1" l="1"/>
  <c r="C3134" i="1"/>
  <c r="D3134" i="1" s="1"/>
  <c r="E3132" i="1"/>
  <c r="A3136" i="1" l="1"/>
  <c r="C3135" i="1"/>
  <c r="D3135" i="1" s="1"/>
  <c r="E3134" i="1" s="1"/>
  <c r="E3133" i="1"/>
  <c r="C3136" i="1" l="1"/>
  <c r="D3136" i="1" s="1"/>
  <c r="A3137" i="1"/>
  <c r="A3138" i="1" l="1"/>
  <c r="C3137" i="1"/>
  <c r="D3137" i="1" s="1"/>
  <c r="E3136" i="1" s="1"/>
  <c r="E3135" i="1"/>
  <c r="C3138" i="1" l="1"/>
  <c r="D3138" i="1" s="1"/>
  <c r="E3137" i="1" s="1"/>
  <c r="A3139" i="1"/>
  <c r="A3140" i="1" l="1"/>
  <c r="C3139" i="1"/>
  <c r="D3139" i="1" s="1"/>
  <c r="A3141" i="1" l="1"/>
  <c r="C3140" i="1"/>
  <c r="D3140" i="1" s="1"/>
  <c r="E3139" i="1" s="1"/>
  <c r="E3138" i="1"/>
  <c r="A3142" i="1" l="1"/>
  <c r="C3141" i="1"/>
  <c r="D3141" i="1" s="1"/>
  <c r="A3143" i="1" l="1"/>
  <c r="C3142" i="1"/>
  <c r="D3142" i="1" s="1"/>
  <c r="E3140" i="1"/>
  <c r="A3144" i="1" l="1"/>
  <c r="C3143" i="1"/>
  <c r="D3143" i="1" s="1"/>
  <c r="M3124" i="1"/>
  <c r="E3141" i="1"/>
  <c r="C3144" i="1" l="1"/>
  <c r="D3144" i="1" s="1"/>
  <c r="A3145" i="1"/>
  <c r="E3142" i="1"/>
  <c r="A3146" i="1" l="1"/>
  <c r="C3145" i="1"/>
  <c r="D3145" i="1" s="1"/>
  <c r="E3144" i="1" s="1"/>
  <c r="E3143" i="1"/>
  <c r="A3147" i="1" l="1"/>
  <c r="C3146" i="1"/>
  <c r="D3146" i="1" s="1"/>
  <c r="E3145" i="1" s="1"/>
  <c r="A3148" i="1" l="1"/>
  <c r="C3147" i="1"/>
  <c r="D3147" i="1" s="1"/>
  <c r="A3149" i="1" l="1"/>
  <c r="C3148" i="1"/>
  <c r="D3148" i="1" s="1"/>
  <c r="E3146" i="1"/>
  <c r="A3150" i="1" l="1"/>
  <c r="C3149" i="1"/>
  <c r="D3149" i="1" s="1"/>
  <c r="E3147" i="1"/>
  <c r="A3151" i="1" l="1"/>
  <c r="C3150" i="1"/>
  <c r="D3150" i="1" s="1"/>
  <c r="E3149" i="1" s="1"/>
  <c r="E3148" i="1"/>
  <c r="A3152" i="1" l="1"/>
  <c r="C3151" i="1"/>
  <c r="D3151" i="1" s="1"/>
  <c r="E3150" i="1" s="1"/>
  <c r="A3153" i="1" l="1"/>
  <c r="C3152" i="1"/>
  <c r="D3152" i="1" s="1"/>
  <c r="E3151" i="1" s="1"/>
  <c r="A3154" i="1" l="1"/>
  <c r="C3153" i="1"/>
  <c r="D3153" i="1" s="1"/>
  <c r="A3155" i="1" l="1"/>
  <c r="C3154" i="1"/>
  <c r="D3154" i="1" s="1"/>
  <c r="E3152" i="1"/>
  <c r="A3156" i="1" l="1"/>
  <c r="C3155" i="1"/>
  <c r="D3155" i="1" s="1"/>
  <c r="E3153" i="1"/>
  <c r="A3157" i="1" l="1"/>
  <c r="C3156" i="1"/>
  <c r="D3156" i="1" s="1"/>
  <c r="E3155" i="1" s="1"/>
  <c r="E3154" i="1"/>
  <c r="A3158" i="1" l="1"/>
  <c r="C3157" i="1"/>
  <c r="D3157" i="1" s="1"/>
  <c r="E3156" i="1" s="1"/>
  <c r="A3159" i="1" l="1"/>
  <c r="C3158" i="1"/>
  <c r="D3158" i="1" s="1"/>
  <c r="A3160" i="1" l="1"/>
  <c r="C3159" i="1"/>
  <c r="D3159" i="1" s="1"/>
  <c r="E3157" i="1"/>
  <c r="A3161" i="1" l="1"/>
  <c r="C3160" i="1"/>
  <c r="D3160" i="1" s="1"/>
  <c r="E3158" i="1"/>
  <c r="A3162" i="1" l="1"/>
  <c r="C3161" i="1"/>
  <c r="D3161" i="1" s="1"/>
  <c r="E3160" i="1" s="1"/>
  <c r="E3159" i="1"/>
  <c r="A3163" i="1" l="1"/>
  <c r="C3162" i="1"/>
  <c r="D3162" i="1" s="1"/>
  <c r="E3161" i="1" s="1"/>
  <c r="A3164" i="1" l="1"/>
  <c r="C3163" i="1"/>
  <c r="D3163" i="1" s="1"/>
  <c r="M3144" i="1"/>
  <c r="A3165" i="1" l="1"/>
  <c r="C3164" i="1"/>
  <c r="D3164" i="1" s="1"/>
  <c r="E3162" i="1"/>
  <c r="A3166" i="1" l="1"/>
  <c r="C3165" i="1"/>
  <c r="D3165" i="1" s="1"/>
  <c r="E3163" i="1"/>
  <c r="A3167" i="1" l="1"/>
  <c r="C3166" i="1"/>
  <c r="D3166" i="1" s="1"/>
  <c r="E3165" i="1" s="1"/>
  <c r="E3164" i="1"/>
  <c r="A3168" i="1" l="1"/>
  <c r="C3167" i="1"/>
  <c r="D3167" i="1" s="1"/>
  <c r="E3166" i="1" s="1"/>
  <c r="A3169" i="1" l="1"/>
  <c r="C3168" i="1"/>
  <c r="D3168" i="1" s="1"/>
  <c r="E3167" i="1" s="1"/>
  <c r="A3170" i="1" l="1"/>
  <c r="C3169" i="1"/>
  <c r="D3169" i="1" s="1"/>
  <c r="A3171" i="1" l="1"/>
  <c r="C3170" i="1"/>
  <c r="D3170" i="1" s="1"/>
  <c r="E3168" i="1"/>
  <c r="A3172" i="1" l="1"/>
  <c r="C3171" i="1"/>
  <c r="D3171" i="1" s="1"/>
  <c r="E3169" i="1"/>
  <c r="A3173" i="1" l="1"/>
  <c r="C3172" i="1"/>
  <c r="D3172" i="1" s="1"/>
  <c r="E3170" i="1"/>
  <c r="A3174" i="1" l="1"/>
  <c r="C3173" i="1"/>
  <c r="D3173" i="1" s="1"/>
  <c r="E3172" i="1" s="1"/>
  <c r="E3171" i="1"/>
  <c r="A3175" i="1" l="1"/>
  <c r="C3174" i="1"/>
  <c r="D3174" i="1" s="1"/>
  <c r="A3176" i="1" l="1"/>
  <c r="C3175" i="1"/>
  <c r="D3175" i="1" s="1"/>
  <c r="E3173" i="1"/>
  <c r="A3177" i="1" l="1"/>
  <c r="C3176" i="1"/>
  <c r="D3176" i="1" s="1"/>
  <c r="E3174" i="1"/>
  <c r="A3178" i="1" l="1"/>
  <c r="C3177" i="1"/>
  <c r="D3177" i="1" s="1"/>
  <c r="E3176" i="1" s="1"/>
  <c r="E3175" i="1"/>
  <c r="A3179" i="1" l="1"/>
  <c r="C3178" i="1"/>
  <c r="D3178" i="1" s="1"/>
  <c r="E3177" i="1" s="1"/>
  <c r="A3180" i="1" l="1"/>
  <c r="C3179" i="1"/>
  <c r="D3179" i="1" s="1"/>
  <c r="A3181" i="1" l="1"/>
  <c r="C3180" i="1"/>
  <c r="D3180" i="1" s="1"/>
  <c r="E3178" i="1"/>
  <c r="A3182" i="1" l="1"/>
  <c r="C3181" i="1"/>
  <c r="D3181" i="1" s="1"/>
  <c r="E3179" i="1"/>
  <c r="A3183" i="1" l="1"/>
  <c r="C3182" i="1"/>
  <c r="D3182" i="1" s="1"/>
  <c r="E3180" i="1"/>
  <c r="A3184" i="1" l="1"/>
  <c r="C3183" i="1"/>
  <c r="D3183" i="1" s="1"/>
  <c r="M3164" i="1"/>
  <c r="E3181" i="1"/>
  <c r="A3185" i="1" l="1"/>
  <c r="C3184" i="1"/>
  <c r="D3184" i="1" s="1"/>
  <c r="E3183" i="1" s="1"/>
  <c r="E3182" i="1"/>
  <c r="A3186" i="1" l="1"/>
  <c r="C3185" i="1"/>
  <c r="D3185" i="1" s="1"/>
  <c r="A3187" i="1" l="1"/>
  <c r="C3186" i="1"/>
  <c r="D3186" i="1" s="1"/>
  <c r="E3184" i="1"/>
  <c r="A3188" i="1" l="1"/>
  <c r="C3187" i="1"/>
  <c r="D3187" i="1" s="1"/>
  <c r="E3185" i="1"/>
  <c r="A3189" i="1" l="1"/>
  <c r="C3188" i="1"/>
  <c r="D3188" i="1" s="1"/>
  <c r="E3187" i="1" s="1"/>
  <c r="E3186" i="1"/>
  <c r="A3190" i="1" l="1"/>
  <c r="C3189" i="1"/>
  <c r="D3189" i="1" s="1"/>
  <c r="E3188" i="1" s="1"/>
  <c r="A3191" i="1" l="1"/>
  <c r="C3190" i="1"/>
  <c r="D3190" i="1" s="1"/>
  <c r="E3189" i="1" s="1"/>
  <c r="A3192" i="1" l="1"/>
  <c r="C3191" i="1"/>
  <c r="D3191" i="1" s="1"/>
  <c r="E3190" i="1" l="1"/>
  <c r="A3193" i="1"/>
  <c r="C3192" i="1"/>
  <c r="D3192" i="1" s="1"/>
  <c r="A3194" i="1" l="1"/>
  <c r="C3193" i="1"/>
  <c r="D3193" i="1" s="1"/>
  <c r="E3192" i="1" s="1"/>
  <c r="E3191" i="1"/>
  <c r="A3195" i="1" l="1"/>
  <c r="C3194" i="1"/>
  <c r="D3194" i="1" s="1"/>
  <c r="A3196" i="1" l="1"/>
  <c r="C3195" i="1"/>
  <c r="D3195" i="1" s="1"/>
  <c r="E3193" i="1"/>
  <c r="A3197" i="1" l="1"/>
  <c r="C3196" i="1"/>
  <c r="D3196" i="1" s="1"/>
  <c r="E3194" i="1"/>
  <c r="A3198" i="1" l="1"/>
  <c r="C3197" i="1"/>
  <c r="D3197" i="1" s="1"/>
  <c r="E3196" i="1" s="1"/>
  <c r="E3195" i="1"/>
  <c r="A3199" i="1" l="1"/>
  <c r="C3198" i="1"/>
  <c r="D3198" i="1" s="1"/>
  <c r="E3197" i="1" l="1"/>
  <c r="A3200" i="1"/>
  <c r="C3199" i="1"/>
  <c r="D3199" i="1" s="1"/>
  <c r="A3201" i="1" l="1"/>
  <c r="C3200" i="1"/>
  <c r="D3200" i="1" s="1"/>
  <c r="E3199" i="1" s="1"/>
  <c r="E3198" i="1"/>
  <c r="A3202" i="1" l="1"/>
  <c r="C3201" i="1"/>
  <c r="D3201" i="1" s="1"/>
  <c r="E3200" i="1" s="1"/>
  <c r="A3203" i="1" l="1"/>
  <c r="C3202" i="1"/>
  <c r="D3202" i="1" s="1"/>
  <c r="E3201" i="1" l="1"/>
  <c r="A3204" i="1"/>
  <c r="C3203" i="1"/>
  <c r="D3203" i="1" s="1"/>
  <c r="M3184" i="1"/>
  <c r="A3205" i="1" l="1"/>
  <c r="C3204" i="1"/>
  <c r="D3204" i="1" s="1"/>
  <c r="E3203" i="1" s="1"/>
  <c r="E3202" i="1"/>
  <c r="A3206" i="1" l="1"/>
  <c r="C3205" i="1"/>
  <c r="D3205" i="1" s="1"/>
  <c r="E3204" i="1" s="1"/>
  <c r="A3207" i="1" l="1"/>
  <c r="C3206" i="1"/>
  <c r="D3206" i="1" s="1"/>
  <c r="E3205" i="1" s="1"/>
  <c r="A3208" i="1" l="1"/>
  <c r="C3207" i="1"/>
  <c r="D3207" i="1" s="1"/>
  <c r="A3209" i="1" l="1"/>
  <c r="C3208" i="1"/>
  <c r="D3208" i="1" s="1"/>
  <c r="E3206" i="1"/>
  <c r="A3210" i="1" l="1"/>
  <c r="C3209" i="1"/>
  <c r="D3209" i="1" s="1"/>
  <c r="E3207" i="1"/>
  <c r="A3211" i="1" l="1"/>
  <c r="C3210" i="1"/>
  <c r="D3210" i="1" s="1"/>
  <c r="E3209" i="1" s="1"/>
  <c r="E3208" i="1"/>
  <c r="A3212" i="1" l="1"/>
  <c r="C3211" i="1"/>
  <c r="D3211" i="1" s="1"/>
  <c r="E3210" i="1" s="1"/>
  <c r="A3213" i="1" l="1"/>
  <c r="C3212" i="1"/>
  <c r="D3212" i="1" s="1"/>
  <c r="A3214" i="1" l="1"/>
  <c r="C3213" i="1"/>
  <c r="D3213" i="1" s="1"/>
  <c r="E3211" i="1"/>
  <c r="A3215" i="1" l="1"/>
  <c r="C3214" i="1"/>
  <c r="D3214" i="1" s="1"/>
  <c r="E3212" i="1"/>
  <c r="A3216" i="1" l="1"/>
  <c r="C3215" i="1"/>
  <c r="D3215" i="1" s="1"/>
  <c r="E3213" i="1"/>
  <c r="A3217" i="1" l="1"/>
  <c r="C3216" i="1"/>
  <c r="D3216" i="1" s="1"/>
  <c r="E3215" i="1" s="1"/>
  <c r="E3214" i="1"/>
  <c r="A3218" i="1" l="1"/>
  <c r="C3217" i="1"/>
  <c r="D3217" i="1" s="1"/>
  <c r="A3219" i="1" l="1"/>
  <c r="C3218" i="1"/>
  <c r="D3218" i="1" s="1"/>
  <c r="E3216" i="1"/>
  <c r="A3220" i="1" l="1"/>
  <c r="C3219" i="1"/>
  <c r="D3219" i="1" s="1"/>
  <c r="E3217" i="1"/>
  <c r="A3221" i="1" l="1"/>
  <c r="C3220" i="1"/>
  <c r="D3220" i="1" s="1"/>
  <c r="E3219" i="1" s="1"/>
  <c r="E3218" i="1"/>
  <c r="A3222" i="1" l="1"/>
  <c r="C3221" i="1"/>
  <c r="D3221" i="1" s="1"/>
  <c r="E3220" i="1" s="1"/>
  <c r="A3223" i="1" l="1"/>
  <c r="C3222" i="1"/>
  <c r="D3222" i="1" s="1"/>
  <c r="E3221" i="1" l="1"/>
  <c r="A3224" i="1"/>
  <c r="C3223" i="1"/>
  <c r="D3223" i="1" s="1"/>
  <c r="M3204" i="1"/>
  <c r="A3225" i="1" l="1"/>
  <c r="C3224" i="1"/>
  <c r="D3224" i="1" s="1"/>
  <c r="E3223" i="1" s="1"/>
  <c r="E3222" i="1"/>
  <c r="A3226" i="1" l="1"/>
  <c r="C3225" i="1"/>
  <c r="D3225" i="1" s="1"/>
  <c r="E3224" i="1" s="1"/>
  <c r="A3227" i="1" l="1"/>
  <c r="C3226" i="1"/>
  <c r="D3226" i="1" s="1"/>
  <c r="A3228" i="1" l="1"/>
  <c r="C3227" i="1"/>
  <c r="D3227" i="1" s="1"/>
  <c r="E3225" i="1"/>
  <c r="A3229" i="1" l="1"/>
  <c r="C3228" i="1"/>
  <c r="D3228" i="1" s="1"/>
  <c r="E3226" i="1"/>
  <c r="A3230" i="1" l="1"/>
  <c r="C3229" i="1"/>
  <c r="D3229" i="1" s="1"/>
  <c r="E3227" i="1"/>
  <c r="A3231" i="1" l="1"/>
  <c r="C3230" i="1"/>
  <c r="D3230" i="1" s="1"/>
  <c r="E3228" i="1"/>
  <c r="A3232" i="1" l="1"/>
  <c r="C3231" i="1"/>
  <c r="D3231" i="1" s="1"/>
  <c r="E3230" i="1" s="1"/>
  <c r="E3229" i="1"/>
  <c r="A3233" i="1" l="1"/>
  <c r="C3232" i="1"/>
  <c r="D3232" i="1" s="1"/>
  <c r="E3231" i="1" l="1"/>
  <c r="A3234" i="1"/>
  <c r="C3233" i="1"/>
  <c r="D3233" i="1" s="1"/>
  <c r="A3235" i="1" l="1"/>
  <c r="C3234" i="1"/>
  <c r="D3234" i="1" s="1"/>
  <c r="E3232" i="1"/>
  <c r="E3233" i="1" l="1"/>
  <c r="A3236" i="1"/>
  <c r="C3235" i="1"/>
  <c r="D3235" i="1" s="1"/>
  <c r="E3234" i="1" l="1"/>
  <c r="A3237" i="1"/>
  <c r="C3236" i="1"/>
  <c r="D3236" i="1" s="1"/>
  <c r="E3235" i="1" s="1"/>
  <c r="A3238" i="1" l="1"/>
  <c r="C3237" i="1"/>
  <c r="D3237" i="1" s="1"/>
  <c r="E3236" i="1" l="1"/>
  <c r="A3239" i="1"/>
  <c r="C3238" i="1"/>
  <c r="D3238" i="1" s="1"/>
  <c r="A3240" i="1" l="1"/>
  <c r="C3239" i="1"/>
  <c r="D3239" i="1" s="1"/>
  <c r="E3237" i="1"/>
  <c r="E3238" i="1" l="1"/>
  <c r="A3241" i="1"/>
  <c r="C3240" i="1"/>
  <c r="D3240" i="1" s="1"/>
  <c r="E3239" i="1" s="1"/>
  <c r="A3242" i="1" l="1"/>
  <c r="C3241" i="1"/>
  <c r="D3241" i="1" s="1"/>
  <c r="E3240" i="1" s="1"/>
  <c r="A3243" i="1" l="1"/>
  <c r="C3242" i="1"/>
  <c r="D3242" i="1" s="1"/>
  <c r="E3241" i="1" l="1"/>
  <c r="A3244" i="1"/>
  <c r="C3243" i="1"/>
  <c r="D3243" i="1" s="1"/>
  <c r="M3224" i="1"/>
  <c r="A3245" i="1" l="1"/>
  <c r="C3244" i="1"/>
  <c r="D3244" i="1" s="1"/>
  <c r="E3242" i="1"/>
  <c r="E3243" i="1" l="1"/>
  <c r="A3246" i="1"/>
  <c r="C3245" i="1"/>
  <c r="D3245" i="1" s="1"/>
  <c r="E3244" i="1" s="1"/>
  <c r="A3247" i="1" l="1"/>
  <c r="C3246" i="1"/>
  <c r="D3246" i="1" s="1"/>
  <c r="E3245" i="1" l="1"/>
  <c r="A3248" i="1"/>
  <c r="C3247" i="1"/>
  <c r="D3247" i="1" s="1"/>
  <c r="A3249" i="1" l="1"/>
  <c r="C3248" i="1"/>
  <c r="D3248" i="1" s="1"/>
  <c r="E3247" i="1" s="1"/>
  <c r="E3246" i="1"/>
  <c r="A3250" i="1" l="1"/>
  <c r="C3249" i="1"/>
  <c r="D3249" i="1" s="1"/>
  <c r="E3248" i="1" s="1"/>
  <c r="A3251" i="1" l="1"/>
  <c r="C3250" i="1"/>
  <c r="D3250" i="1" s="1"/>
  <c r="E3249" i="1" s="1"/>
  <c r="A3252" i="1" l="1"/>
  <c r="C3251" i="1"/>
  <c r="D3251" i="1" s="1"/>
  <c r="E3250" i="1" s="1"/>
  <c r="A3253" i="1" l="1"/>
  <c r="C3252" i="1"/>
  <c r="D3252" i="1" s="1"/>
  <c r="A3254" i="1" l="1"/>
  <c r="C3253" i="1"/>
  <c r="D3253" i="1" s="1"/>
  <c r="E3251" i="1"/>
  <c r="A3255" i="1" l="1"/>
  <c r="C3254" i="1"/>
  <c r="D3254" i="1" s="1"/>
  <c r="E3252" i="1"/>
  <c r="A3256" i="1" l="1"/>
  <c r="C3255" i="1"/>
  <c r="D3255" i="1" s="1"/>
  <c r="E3253" i="1"/>
  <c r="A3257" i="1" l="1"/>
  <c r="C3256" i="1"/>
  <c r="D3256" i="1" s="1"/>
  <c r="E3254" i="1"/>
  <c r="A3258" i="1" l="1"/>
  <c r="C3257" i="1"/>
  <c r="D3257" i="1" s="1"/>
  <c r="E3255" i="1"/>
  <c r="A3259" i="1" l="1"/>
  <c r="C3258" i="1"/>
  <c r="D3258" i="1" s="1"/>
  <c r="E3256" i="1"/>
  <c r="A3260" i="1" l="1"/>
  <c r="C3259" i="1"/>
  <c r="D3259" i="1" s="1"/>
  <c r="E3257" i="1"/>
  <c r="E3258" i="1" l="1"/>
  <c r="A3261" i="1"/>
  <c r="C3260" i="1"/>
  <c r="D3260" i="1" s="1"/>
  <c r="E3259" i="1" l="1"/>
  <c r="A3262" i="1"/>
  <c r="C3261" i="1"/>
  <c r="D3261" i="1" s="1"/>
  <c r="E3260" i="1" s="1"/>
  <c r="A3263" i="1" l="1"/>
  <c r="C3262" i="1"/>
  <c r="D3262" i="1" s="1"/>
  <c r="E3261" i="1" s="1"/>
  <c r="A3264" i="1" l="1"/>
  <c r="C3263" i="1"/>
  <c r="D3263" i="1" s="1"/>
  <c r="E3262" i="1" s="1"/>
  <c r="M3244" i="1"/>
  <c r="A3265" i="1" l="1"/>
  <c r="C3264" i="1"/>
  <c r="D3264" i="1" s="1"/>
  <c r="A3266" i="1" l="1"/>
  <c r="C3265" i="1"/>
  <c r="D3265" i="1" s="1"/>
  <c r="E3263" i="1"/>
  <c r="A3267" i="1" l="1"/>
  <c r="C3266" i="1"/>
  <c r="D3266" i="1" s="1"/>
  <c r="E3264" i="1"/>
  <c r="A3268" i="1" l="1"/>
  <c r="C3267" i="1"/>
  <c r="D3267" i="1" s="1"/>
  <c r="E3265" i="1"/>
  <c r="A3269" i="1" l="1"/>
  <c r="C3268" i="1"/>
  <c r="D3268" i="1" s="1"/>
  <c r="E3266" i="1"/>
  <c r="A3270" i="1" l="1"/>
  <c r="C3269" i="1"/>
  <c r="D3269" i="1" s="1"/>
  <c r="E3268" i="1" s="1"/>
  <c r="E3267" i="1"/>
  <c r="A3271" i="1" l="1"/>
  <c r="C3270" i="1"/>
  <c r="D3270" i="1" s="1"/>
  <c r="A3272" i="1" l="1"/>
  <c r="C3271" i="1"/>
  <c r="D3271" i="1" s="1"/>
  <c r="E3269" i="1"/>
  <c r="A3273" i="1" l="1"/>
  <c r="C3272" i="1"/>
  <c r="D3272" i="1" s="1"/>
  <c r="E3270" i="1"/>
  <c r="A3274" i="1" l="1"/>
  <c r="C3273" i="1"/>
  <c r="D3273" i="1" s="1"/>
  <c r="E3272" i="1" s="1"/>
  <c r="E3271" i="1"/>
  <c r="A3275" i="1" l="1"/>
  <c r="C3274" i="1"/>
  <c r="D3274" i="1" s="1"/>
  <c r="A3276" i="1" l="1"/>
  <c r="C3275" i="1"/>
  <c r="D3275" i="1" s="1"/>
  <c r="E3273" i="1"/>
  <c r="A3277" i="1" l="1"/>
  <c r="C3276" i="1"/>
  <c r="D3276" i="1" s="1"/>
  <c r="E3275" i="1" s="1"/>
  <c r="E3274" i="1"/>
  <c r="A3278" i="1" l="1"/>
  <c r="C3277" i="1"/>
  <c r="D3277" i="1" s="1"/>
  <c r="E3276" i="1" s="1"/>
  <c r="A3279" i="1" l="1"/>
  <c r="C3278" i="1"/>
  <c r="D3278" i="1" s="1"/>
  <c r="E3277" i="1" s="1"/>
  <c r="A3280" i="1" l="1"/>
  <c r="C3279" i="1"/>
  <c r="D3279" i="1" s="1"/>
  <c r="E3278" i="1" l="1"/>
  <c r="A3281" i="1"/>
  <c r="C3280" i="1"/>
  <c r="D3280" i="1" s="1"/>
  <c r="A3282" i="1" l="1"/>
  <c r="C3281" i="1"/>
  <c r="D3281" i="1" s="1"/>
  <c r="E3280" i="1" s="1"/>
  <c r="E3279" i="1"/>
  <c r="A3283" i="1" l="1"/>
  <c r="C3282" i="1"/>
  <c r="D3282" i="1" s="1"/>
  <c r="E3281" i="1" l="1"/>
  <c r="A3284" i="1"/>
  <c r="C3283" i="1"/>
  <c r="D3283" i="1" s="1"/>
  <c r="M3264" i="1"/>
  <c r="A3285" i="1" l="1"/>
  <c r="C3284" i="1"/>
  <c r="D3284" i="1" s="1"/>
  <c r="E3283" i="1" s="1"/>
  <c r="E3282" i="1"/>
  <c r="A3286" i="1" l="1"/>
  <c r="C3285" i="1"/>
  <c r="D3285" i="1" s="1"/>
  <c r="A3287" i="1" l="1"/>
  <c r="C3286" i="1"/>
  <c r="D3286" i="1" s="1"/>
  <c r="E3284" i="1"/>
  <c r="A3288" i="1" l="1"/>
  <c r="C3287" i="1"/>
  <c r="D3287" i="1" s="1"/>
  <c r="E3285" i="1"/>
  <c r="A3289" i="1" l="1"/>
  <c r="C3288" i="1"/>
  <c r="D3288" i="1" s="1"/>
  <c r="E3286" i="1"/>
  <c r="A3290" i="1" l="1"/>
  <c r="C3289" i="1"/>
  <c r="D3289" i="1" s="1"/>
  <c r="E3288" i="1" s="1"/>
  <c r="E3287" i="1"/>
  <c r="A3291" i="1" l="1"/>
  <c r="C3290" i="1"/>
  <c r="D3290" i="1" s="1"/>
  <c r="E3289" i="1" s="1"/>
  <c r="A3292" i="1" l="1"/>
  <c r="C3291" i="1"/>
  <c r="D3291" i="1" s="1"/>
  <c r="E3290" i="1" s="1"/>
  <c r="A3293" i="1" l="1"/>
  <c r="C3292" i="1"/>
  <c r="D3292" i="1" s="1"/>
  <c r="E3291" i="1" s="1"/>
  <c r="A3294" i="1" l="1"/>
  <c r="C3293" i="1"/>
  <c r="D3293" i="1" s="1"/>
  <c r="A3295" i="1" l="1"/>
  <c r="C3294" i="1"/>
  <c r="D3294" i="1" s="1"/>
  <c r="E3292" i="1"/>
  <c r="A3296" i="1" l="1"/>
  <c r="C3295" i="1"/>
  <c r="D3295" i="1" s="1"/>
  <c r="E3293" i="1"/>
  <c r="A3297" i="1" l="1"/>
  <c r="C3296" i="1"/>
  <c r="D3296" i="1" s="1"/>
  <c r="E3294" i="1"/>
  <c r="A3298" i="1" l="1"/>
  <c r="C3297" i="1"/>
  <c r="D3297" i="1" s="1"/>
  <c r="E3295" i="1"/>
  <c r="A3299" i="1" l="1"/>
  <c r="C3298" i="1"/>
  <c r="D3298" i="1" s="1"/>
  <c r="E3297" i="1" s="1"/>
  <c r="E3296" i="1"/>
  <c r="A3300" i="1" l="1"/>
  <c r="B3299" i="1"/>
  <c r="C3299" i="1" s="1"/>
  <c r="D3299" i="1" s="1"/>
  <c r="A3301" i="1" l="1"/>
  <c r="B3300" i="1"/>
  <c r="C3300" i="1" s="1"/>
  <c r="D3300" i="1" s="1"/>
  <c r="E3298" i="1"/>
  <c r="A3302" i="1" l="1"/>
  <c r="B3301" i="1"/>
  <c r="C3301" i="1" s="1"/>
  <c r="D3301" i="1" s="1"/>
  <c r="E3299" i="1"/>
  <c r="A3303" i="1" l="1"/>
  <c r="B3302" i="1"/>
  <c r="C3302" i="1" s="1"/>
  <c r="D3302" i="1" s="1"/>
  <c r="E3301" i="1" s="1"/>
  <c r="E3300" i="1"/>
  <c r="A3304" i="1" l="1"/>
  <c r="B3303" i="1"/>
  <c r="C3303" i="1" s="1"/>
  <c r="D3303" i="1" s="1"/>
  <c r="E3302" i="1" s="1"/>
  <c r="M3284" i="1"/>
  <c r="A3305" i="1" l="1"/>
  <c r="B3304" i="1"/>
  <c r="C3304" i="1" s="1"/>
  <c r="D3304" i="1" s="1"/>
  <c r="A3306" i="1" l="1"/>
  <c r="B3305" i="1"/>
  <c r="C3305" i="1" s="1"/>
  <c r="D3305" i="1" s="1"/>
  <c r="E3303" i="1"/>
  <c r="A3307" i="1" l="1"/>
  <c r="B3306" i="1"/>
  <c r="C3306" i="1" s="1"/>
  <c r="D3306" i="1" s="1"/>
  <c r="E3304" i="1"/>
  <c r="A3308" i="1" l="1"/>
  <c r="B3307" i="1"/>
  <c r="C3307" i="1" s="1"/>
  <c r="D3307" i="1" s="1"/>
  <c r="E3306" i="1" s="1"/>
  <c r="E3305" i="1"/>
  <c r="A3309" i="1" l="1"/>
  <c r="B3308" i="1"/>
  <c r="C3308" i="1" s="1"/>
  <c r="D3308" i="1" s="1"/>
  <c r="E3307" i="1" s="1"/>
  <c r="A3310" i="1" l="1"/>
  <c r="B3309" i="1"/>
  <c r="C3309" i="1" s="1"/>
  <c r="D3309" i="1" s="1"/>
  <c r="A3311" i="1" l="1"/>
  <c r="B3310" i="1"/>
  <c r="C3310" i="1" s="1"/>
  <c r="D3310" i="1" s="1"/>
  <c r="E3308" i="1"/>
  <c r="A3312" i="1" l="1"/>
  <c r="B3311" i="1"/>
  <c r="C3311" i="1" s="1"/>
  <c r="D3311" i="1" s="1"/>
  <c r="E3310" i="1" s="1"/>
  <c r="E3309" i="1"/>
  <c r="A3313" i="1" l="1"/>
  <c r="B3312" i="1"/>
  <c r="C3312" i="1" s="1"/>
  <c r="D3312" i="1" s="1"/>
  <c r="E3311" i="1" l="1"/>
  <c r="A3314" i="1"/>
  <c r="B3313" i="1"/>
  <c r="C3313" i="1" s="1"/>
  <c r="D3313" i="1" s="1"/>
  <c r="A3315" i="1" l="1"/>
  <c r="B3314" i="1"/>
  <c r="C3314" i="1" s="1"/>
  <c r="D3314" i="1" s="1"/>
  <c r="E3313" i="1" s="1"/>
  <c r="E3312" i="1"/>
  <c r="A3316" i="1" l="1"/>
  <c r="B3315" i="1"/>
  <c r="C3315" i="1" s="1"/>
  <c r="D3315" i="1" s="1"/>
  <c r="E3314" i="1" l="1"/>
  <c r="A3317" i="1"/>
  <c r="B3316" i="1"/>
  <c r="C3316" i="1" s="1"/>
  <c r="D3316" i="1" s="1"/>
  <c r="A3318" i="1" l="1"/>
  <c r="B3317" i="1"/>
  <c r="C3317" i="1" s="1"/>
  <c r="D3317" i="1" s="1"/>
  <c r="E3316" i="1" s="1"/>
  <c r="E3315" i="1"/>
  <c r="A3319" i="1" l="1"/>
  <c r="B3318" i="1"/>
  <c r="C3318" i="1" s="1"/>
  <c r="D3318" i="1" s="1"/>
  <c r="A3320" i="1" l="1"/>
  <c r="B3319" i="1"/>
  <c r="C3319" i="1" s="1"/>
  <c r="D3319" i="1" s="1"/>
  <c r="E3318" i="1" s="1"/>
  <c r="E3317" i="1"/>
  <c r="A3321" i="1" l="1"/>
  <c r="B3320" i="1"/>
  <c r="C3320" i="1" s="1"/>
  <c r="D3320" i="1" s="1"/>
  <c r="A3322" i="1" l="1"/>
  <c r="B3321" i="1"/>
  <c r="C3321" i="1" s="1"/>
  <c r="D3321" i="1" s="1"/>
  <c r="E3320" i="1" s="1"/>
  <c r="E3319" i="1"/>
  <c r="A3323" i="1" l="1"/>
  <c r="B3322" i="1"/>
  <c r="C3322" i="1" s="1"/>
  <c r="D3322" i="1" s="1"/>
  <c r="E3321" i="1" s="1"/>
  <c r="A3324" i="1" l="1"/>
  <c r="B3323" i="1"/>
  <c r="C3323" i="1" s="1"/>
  <c r="D3323" i="1" s="1"/>
  <c r="E3322" i="1" s="1"/>
  <c r="M3304" i="1"/>
  <c r="A3325" i="1" l="1"/>
  <c r="B3324" i="1"/>
  <c r="C3324" i="1" s="1"/>
  <c r="D3324" i="1" s="1"/>
  <c r="E3323" i="1" l="1"/>
  <c r="A3326" i="1"/>
  <c r="B3325" i="1"/>
  <c r="C3325" i="1" s="1"/>
  <c r="D3325" i="1" s="1"/>
  <c r="A3327" i="1" l="1"/>
  <c r="B3326" i="1"/>
  <c r="C3326" i="1" s="1"/>
  <c r="D3326" i="1" s="1"/>
  <c r="E3324" i="1"/>
  <c r="E3325" i="1" l="1"/>
  <c r="A3328" i="1"/>
  <c r="B3327" i="1"/>
  <c r="C3327" i="1" s="1"/>
  <c r="D3327" i="1" s="1"/>
  <c r="E3326" i="1" l="1"/>
  <c r="A3329" i="1"/>
  <c r="B3328" i="1"/>
  <c r="C3328" i="1" s="1"/>
  <c r="D3328" i="1" s="1"/>
  <c r="A3330" i="1" l="1"/>
  <c r="B3329" i="1"/>
  <c r="C3329" i="1" s="1"/>
  <c r="D3329" i="1" s="1"/>
  <c r="E3327" i="1"/>
  <c r="A3331" i="1" l="1"/>
  <c r="B3330" i="1"/>
  <c r="C3330" i="1" s="1"/>
  <c r="D3330" i="1" s="1"/>
  <c r="E3328" i="1"/>
  <c r="A3332" i="1" l="1"/>
  <c r="B3331" i="1"/>
  <c r="C3331" i="1" s="1"/>
  <c r="D3331" i="1" s="1"/>
  <c r="E3329" i="1"/>
  <c r="A3333" i="1" l="1"/>
  <c r="B3332" i="1"/>
  <c r="C3332" i="1" s="1"/>
  <c r="D3332" i="1" s="1"/>
  <c r="E3331" i="1" s="1"/>
  <c r="E3330" i="1"/>
  <c r="A3334" i="1" l="1"/>
  <c r="B3333" i="1"/>
  <c r="C3333" i="1" s="1"/>
  <c r="D3333" i="1" s="1"/>
  <c r="E3332" i="1" s="1"/>
  <c r="A3335" i="1" l="1"/>
  <c r="B3334" i="1"/>
  <c r="C3334" i="1" s="1"/>
  <c r="D3334" i="1" s="1"/>
  <c r="E3333" i="1" s="1"/>
  <c r="A3336" i="1" l="1"/>
  <c r="B3335" i="1"/>
  <c r="C3335" i="1" s="1"/>
  <c r="D3335" i="1" s="1"/>
  <c r="A3337" i="1" l="1"/>
  <c r="B3336" i="1"/>
  <c r="C3336" i="1" s="1"/>
  <c r="D3336" i="1" s="1"/>
  <c r="E3334" i="1"/>
  <c r="A3338" i="1" l="1"/>
  <c r="B3337" i="1"/>
  <c r="C3337" i="1" s="1"/>
  <c r="D3337" i="1" s="1"/>
  <c r="E3336" i="1" s="1"/>
  <c r="E3335" i="1"/>
  <c r="A3339" i="1" l="1"/>
  <c r="B3338" i="1"/>
  <c r="C3338" i="1" s="1"/>
  <c r="D3338" i="1" s="1"/>
  <c r="E3337" i="1" s="1"/>
  <c r="A3340" i="1" l="1"/>
  <c r="B3339" i="1"/>
  <c r="C3339" i="1" s="1"/>
  <c r="D3339" i="1" s="1"/>
  <c r="E3338" i="1" s="1"/>
  <c r="A3341" i="1" l="1"/>
  <c r="B3340" i="1"/>
  <c r="C3340" i="1" s="1"/>
  <c r="D3340" i="1" s="1"/>
  <c r="A3342" i="1" l="1"/>
  <c r="B3341" i="1"/>
  <c r="C3341" i="1" s="1"/>
  <c r="D3341" i="1" s="1"/>
  <c r="E3340" i="1" s="1"/>
  <c r="E3339" i="1"/>
  <c r="A3343" i="1" l="1"/>
  <c r="B3342" i="1"/>
  <c r="C3342" i="1" s="1"/>
  <c r="D3342" i="1" s="1"/>
  <c r="E3341" i="1" s="1"/>
  <c r="A3344" i="1" l="1"/>
  <c r="B3343" i="1"/>
  <c r="C3343" i="1" s="1"/>
  <c r="D3343" i="1" s="1"/>
  <c r="M3324" i="1"/>
  <c r="E3342" i="1" l="1"/>
  <c r="A3345" i="1"/>
  <c r="B3344" i="1"/>
  <c r="C3344" i="1" s="1"/>
  <c r="D3344" i="1" s="1"/>
  <c r="A3346" i="1" l="1"/>
  <c r="B3345" i="1"/>
  <c r="C3345" i="1" s="1"/>
  <c r="D3345" i="1" s="1"/>
  <c r="E3344" i="1" s="1"/>
  <c r="E3343" i="1"/>
  <c r="A3347" i="1" l="1"/>
  <c r="B3346" i="1"/>
  <c r="C3346" i="1" s="1"/>
  <c r="D3346" i="1" s="1"/>
  <c r="A3348" i="1" l="1"/>
  <c r="B3347" i="1"/>
  <c r="C3347" i="1" s="1"/>
  <c r="D3347" i="1" s="1"/>
  <c r="E3345" i="1"/>
  <c r="A3349" i="1" l="1"/>
  <c r="B3348" i="1"/>
  <c r="C3348" i="1" s="1"/>
  <c r="D3348" i="1" s="1"/>
  <c r="E3346" i="1"/>
  <c r="A3350" i="1" l="1"/>
  <c r="B3349" i="1"/>
  <c r="C3349" i="1" s="1"/>
  <c r="D3349" i="1" s="1"/>
  <c r="E3347" i="1"/>
  <c r="A3351" i="1" l="1"/>
  <c r="B3350" i="1"/>
  <c r="C3350" i="1" s="1"/>
  <c r="D3350" i="1" s="1"/>
  <c r="E3348" i="1"/>
  <c r="A3352" i="1" l="1"/>
  <c r="B3351" i="1"/>
  <c r="C3351" i="1" s="1"/>
  <c r="D3351" i="1" s="1"/>
  <c r="E3349" i="1"/>
  <c r="E3350" i="1" l="1"/>
  <c r="A3353" i="1"/>
  <c r="B3352" i="1"/>
  <c r="C3352" i="1" s="1"/>
  <c r="D3352" i="1" s="1"/>
  <c r="E3351" i="1" s="1"/>
  <c r="A3354" i="1" l="1"/>
  <c r="B3353" i="1"/>
  <c r="C3353" i="1" s="1"/>
  <c r="D3353" i="1" s="1"/>
  <c r="E3352" i="1" l="1"/>
  <c r="A3355" i="1"/>
  <c r="B3354" i="1"/>
  <c r="C3354" i="1" s="1"/>
  <c r="D3354" i="1" s="1"/>
  <c r="A3356" i="1" l="1"/>
  <c r="B3355" i="1"/>
  <c r="C3355" i="1" s="1"/>
  <c r="D3355" i="1" s="1"/>
  <c r="E3354" i="1" s="1"/>
  <c r="E3353" i="1"/>
  <c r="A3357" i="1" l="1"/>
  <c r="B3356" i="1"/>
  <c r="C3356" i="1" s="1"/>
  <c r="D3356" i="1" s="1"/>
  <c r="A3358" i="1" l="1"/>
  <c r="B3357" i="1"/>
  <c r="C3357" i="1" s="1"/>
  <c r="D3357" i="1" s="1"/>
  <c r="E3355" i="1"/>
  <c r="A3359" i="1" l="1"/>
  <c r="B3358" i="1"/>
  <c r="C3358" i="1" s="1"/>
  <c r="D3358" i="1" s="1"/>
  <c r="E3356" i="1"/>
  <c r="A3360" i="1" l="1"/>
  <c r="B3359" i="1"/>
  <c r="C3359" i="1" s="1"/>
  <c r="D3359" i="1" s="1"/>
  <c r="E3358" i="1" s="1"/>
  <c r="E3357" i="1"/>
  <c r="A3361" i="1" l="1"/>
  <c r="B3360" i="1"/>
  <c r="C3360" i="1" s="1"/>
  <c r="D3360" i="1" s="1"/>
  <c r="E3359" i="1" l="1"/>
  <c r="A3362" i="1"/>
  <c r="B3361" i="1"/>
  <c r="C3361" i="1" s="1"/>
  <c r="D3361" i="1" s="1"/>
  <c r="A3363" i="1" l="1"/>
  <c r="B3362" i="1"/>
  <c r="C3362" i="1" s="1"/>
  <c r="D3362" i="1" s="1"/>
  <c r="E3361" i="1" s="1"/>
  <c r="E3360" i="1"/>
  <c r="A3364" i="1" l="1"/>
  <c r="B3363" i="1"/>
  <c r="C3363" i="1" s="1"/>
  <c r="D3363" i="1" s="1"/>
  <c r="E3362" i="1" s="1"/>
  <c r="M3344" i="1"/>
  <c r="A3365" i="1" l="1"/>
  <c r="B3364" i="1"/>
  <c r="C3364" i="1" s="1"/>
  <c r="D3364" i="1" s="1"/>
  <c r="A3366" i="1" l="1"/>
  <c r="B3365" i="1"/>
  <c r="C3365" i="1" s="1"/>
  <c r="D3365" i="1" s="1"/>
  <c r="E3363" i="1"/>
  <c r="A3367" i="1" l="1"/>
  <c r="B3366" i="1"/>
  <c r="C3366" i="1" s="1"/>
  <c r="D3366" i="1" s="1"/>
  <c r="E3364" i="1"/>
  <c r="A3368" i="1" l="1"/>
  <c r="B3367" i="1"/>
  <c r="C3367" i="1" s="1"/>
  <c r="D3367" i="1" s="1"/>
  <c r="E3365" i="1"/>
  <c r="E3366" i="1" l="1"/>
  <c r="A3369" i="1"/>
  <c r="B3368" i="1"/>
  <c r="C3368" i="1" s="1"/>
  <c r="D3368" i="1" s="1"/>
  <c r="E3367" i="1" s="1"/>
  <c r="A3370" i="1" l="1"/>
  <c r="B3369" i="1"/>
  <c r="C3369" i="1" s="1"/>
  <c r="D3369" i="1" s="1"/>
  <c r="E3368" i="1" s="1"/>
  <c r="A3371" i="1" l="1"/>
  <c r="B3370" i="1"/>
  <c r="C3370" i="1" s="1"/>
  <c r="D3370" i="1" s="1"/>
  <c r="A3372" i="1" l="1"/>
  <c r="B3371" i="1"/>
  <c r="C3371" i="1" s="1"/>
  <c r="D3371" i="1" s="1"/>
  <c r="E3369" i="1"/>
  <c r="A3373" i="1" l="1"/>
  <c r="B3372" i="1"/>
  <c r="C3372" i="1" s="1"/>
  <c r="D3372" i="1" s="1"/>
  <c r="E3370" i="1"/>
  <c r="A3374" i="1" l="1"/>
  <c r="B3373" i="1"/>
  <c r="C3373" i="1" s="1"/>
  <c r="D3373" i="1" s="1"/>
  <c r="E3371" i="1"/>
  <c r="A3375" i="1" l="1"/>
  <c r="B3374" i="1"/>
  <c r="C3374" i="1" s="1"/>
  <c r="D3374" i="1" s="1"/>
  <c r="E3372" i="1"/>
  <c r="A3376" i="1" l="1"/>
  <c r="B3375" i="1"/>
  <c r="C3375" i="1" s="1"/>
  <c r="D3375" i="1" s="1"/>
  <c r="E3373" i="1"/>
  <c r="A3377" i="1" l="1"/>
  <c r="B3376" i="1"/>
  <c r="C3376" i="1" s="1"/>
  <c r="D3376" i="1" s="1"/>
  <c r="E3374" i="1"/>
  <c r="A3378" i="1" l="1"/>
  <c r="B3377" i="1"/>
  <c r="C3377" i="1" s="1"/>
  <c r="D3377" i="1" s="1"/>
  <c r="E3375" i="1"/>
  <c r="A3379" i="1" l="1"/>
  <c r="B3378" i="1"/>
  <c r="C3378" i="1" s="1"/>
  <c r="D3378" i="1" s="1"/>
  <c r="E3376" i="1"/>
  <c r="A3380" i="1" l="1"/>
  <c r="B3379" i="1"/>
  <c r="C3379" i="1" s="1"/>
  <c r="D3379" i="1" s="1"/>
  <c r="E3377" i="1"/>
  <c r="A3381" i="1" l="1"/>
  <c r="B3380" i="1"/>
  <c r="C3380" i="1" s="1"/>
  <c r="D3380" i="1" s="1"/>
  <c r="E3378" i="1"/>
  <c r="A3382" i="1" l="1"/>
  <c r="B3381" i="1"/>
  <c r="C3381" i="1" s="1"/>
  <c r="D3381" i="1" s="1"/>
  <c r="E3379" i="1"/>
  <c r="A3383" i="1" l="1"/>
  <c r="B3382" i="1"/>
  <c r="C3382" i="1" s="1"/>
  <c r="D3382" i="1" s="1"/>
  <c r="E3380" i="1"/>
  <c r="A3384" i="1" l="1"/>
  <c r="B3383" i="1"/>
  <c r="C3383" i="1" s="1"/>
  <c r="D3383" i="1" s="1"/>
  <c r="M3364" i="1"/>
  <c r="E3381" i="1"/>
  <c r="A3385" i="1" l="1"/>
  <c r="B3384" i="1"/>
  <c r="C3384" i="1" s="1"/>
  <c r="D3384" i="1" s="1"/>
  <c r="E3382" i="1"/>
  <c r="E3383" i="1" l="1"/>
  <c r="A3386" i="1"/>
  <c r="B3385" i="1"/>
  <c r="C3385" i="1" s="1"/>
  <c r="D3385" i="1" s="1"/>
  <c r="A3387" i="1" l="1"/>
  <c r="B3386" i="1"/>
  <c r="C3386" i="1" s="1"/>
  <c r="D3386" i="1" s="1"/>
  <c r="E3385" i="1" s="1"/>
  <c r="E3384" i="1"/>
  <c r="A3388" i="1" l="1"/>
  <c r="B3387" i="1"/>
  <c r="C3387" i="1" s="1"/>
  <c r="D3387" i="1" s="1"/>
  <c r="E3386" i="1" l="1"/>
  <c r="A3389" i="1"/>
  <c r="B3388" i="1"/>
  <c r="C3388" i="1" s="1"/>
  <c r="D3388" i="1" s="1"/>
  <c r="A3390" i="1" l="1"/>
  <c r="B3389" i="1"/>
  <c r="C3389" i="1" s="1"/>
  <c r="D3389" i="1" s="1"/>
  <c r="E3387" i="1"/>
  <c r="E3388" i="1" l="1"/>
  <c r="A3391" i="1"/>
  <c r="B3390" i="1"/>
  <c r="C3390" i="1" s="1"/>
  <c r="D3390" i="1" s="1"/>
  <c r="E3389" i="1" l="1"/>
  <c r="A3392" i="1"/>
  <c r="B3391" i="1"/>
  <c r="C3391" i="1" s="1"/>
  <c r="D3391" i="1" s="1"/>
  <c r="E3390" i="1" s="1"/>
  <c r="A3393" i="1" l="1"/>
  <c r="B3392" i="1"/>
  <c r="C3392" i="1" s="1"/>
  <c r="D3392" i="1" s="1"/>
  <c r="A3394" i="1" l="1"/>
  <c r="B3393" i="1"/>
  <c r="C3393" i="1" s="1"/>
  <c r="D3393" i="1" s="1"/>
  <c r="E3391" i="1"/>
  <c r="A3395" i="1" l="1"/>
  <c r="B3394" i="1"/>
  <c r="C3394" i="1" s="1"/>
  <c r="D3394" i="1" s="1"/>
  <c r="E3392" i="1"/>
  <c r="A3396" i="1" l="1"/>
  <c r="B3395" i="1"/>
  <c r="C3395" i="1" s="1"/>
  <c r="D3395" i="1" s="1"/>
  <c r="E3394" i="1" s="1"/>
  <c r="E3393" i="1"/>
  <c r="A3397" i="1" l="1"/>
  <c r="B3396" i="1"/>
  <c r="C3396" i="1" s="1"/>
  <c r="D3396" i="1" s="1"/>
  <c r="E3395" i="1" s="1"/>
  <c r="A3398" i="1" l="1"/>
  <c r="B3397" i="1"/>
  <c r="C3397" i="1" s="1"/>
  <c r="D3397" i="1" s="1"/>
  <c r="E3396" i="1" s="1"/>
  <c r="A3399" i="1" l="1"/>
  <c r="B3398" i="1"/>
  <c r="C3398" i="1" s="1"/>
  <c r="D3398" i="1" s="1"/>
  <c r="E3397" i="1" s="1"/>
  <c r="A3400" i="1" l="1"/>
  <c r="B3399" i="1"/>
  <c r="C3399" i="1" s="1"/>
  <c r="D3399" i="1" s="1"/>
  <c r="E3398" i="1" s="1"/>
  <c r="A3401" i="1" l="1"/>
  <c r="B3400" i="1"/>
  <c r="C3400" i="1" s="1"/>
  <c r="D3400" i="1" s="1"/>
  <c r="E3399" i="1" s="1"/>
  <c r="A3402" i="1" l="1"/>
  <c r="B3401" i="1"/>
  <c r="C3401" i="1" s="1"/>
  <c r="D3401" i="1" s="1"/>
  <c r="A3403" i="1" l="1"/>
  <c r="B3402" i="1"/>
  <c r="C3402" i="1" s="1"/>
  <c r="D3402" i="1" s="1"/>
  <c r="E3401" i="1" s="1"/>
  <c r="E3400" i="1"/>
  <c r="A3404" i="1" l="1"/>
  <c r="B3403" i="1"/>
  <c r="C3403" i="1" s="1"/>
  <c r="D3403" i="1" s="1"/>
  <c r="E3402" i="1" s="1"/>
  <c r="M3384" i="1"/>
  <c r="A3405" i="1" l="1"/>
  <c r="B3404" i="1"/>
  <c r="C3404" i="1" s="1"/>
  <c r="D3404" i="1" s="1"/>
  <c r="A3406" i="1" l="1"/>
  <c r="B3405" i="1"/>
  <c r="C3405" i="1" s="1"/>
  <c r="D3405" i="1" s="1"/>
  <c r="E3404" i="1" s="1"/>
  <c r="E3403" i="1"/>
  <c r="A3407" i="1" l="1"/>
  <c r="B3406" i="1"/>
  <c r="C3406" i="1" s="1"/>
  <c r="D3406" i="1" s="1"/>
  <c r="A3408" i="1" l="1"/>
  <c r="B3407" i="1"/>
  <c r="C3407" i="1" s="1"/>
  <c r="D3407" i="1" s="1"/>
  <c r="E3405" i="1"/>
  <c r="A3409" i="1" l="1"/>
  <c r="B3408" i="1"/>
  <c r="C3408" i="1" s="1"/>
  <c r="D3408" i="1" s="1"/>
  <c r="E3406" i="1"/>
  <c r="A3410" i="1" l="1"/>
  <c r="B3409" i="1"/>
  <c r="C3409" i="1" s="1"/>
  <c r="D3409" i="1" s="1"/>
  <c r="E3408" i="1" s="1"/>
  <c r="E3407" i="1"/>
  <c r="A3411" i="1" l="1"/>
  <c r="B3410" i="1"/>
  <c r="C3410" i="1" s="1"/>
  <c r="D3410" i="1" s="1"/>
  <c r="E3409" i="1" s="1"/>
  <c r="A3412" i="1" l="1"/>
  <c r="B3411" i="1"/>
  <c r="C3411" i="1" s="1"/>
  <c r="D3411" i="1" s="1"/>
  <c r="A3413" i="1" l="1"/>
  <c r="B3412" i="1"/>
  <c r="C3412" i="1" s="1"/>
  <c r="D3412" i="1" s="1"/>
  <c r="E3410" i="1"/>
  <c r="A3414" i="1" l="1"/>
  <c r="B3413" i="1"/>
  <c r="C3413" i="1" s="1"/>
  <c r="D3413" i="1" s="1"/>
  <c r="E3411" i="1"/>
  <c r="A3415" i="1" l="1"/>
  <c r="B3414" i="1"/>
  <c r="C3414" i="1" s="1"/>
  <c r="D3414" i="1" s="1"/>
  <c r="E3413" i="1" s="1"/>
  <c r="E3412" i="1"/>
  <c r="A3416" i="1" l="1"/>
  <c r="B3415" i="1"/>
  <c r="C3415" i="1" s="1"/>
  <c r="D3415" i="1" s="1"/>
  <c r="E3414" i="1" s="1"/>
  <c r="A3417" i="1" l="1"/>
  <c r="B3416" i="1"/>
  <c r="C3416" i="1" s="1"/>
  <c r="D3416" i="1" s="1"/>
  <c r="A3418" i="1" l="1"/>
  <c r="B3417" i="1"/>
  <c r="C3417" i="1" s="1"/>
  <c r="D3417" i="1" s="1"/>
  <c r="E3415" i="1"/>
  <c r="A3419" i="1" l="1"/>
  <c r="B3418" i="1"/>
  <c r="C3418" i="1" s="1"/>
  <c r="D3418" i="1" s="1"/>
  <c r="E3416" i="1"/>
  <c r="A3420" i="1" l="1"/>
  <c r="B3419" i="1"/>
  <c r="C3419" i="1" s="1"/>
  <c r="D3419" i="1" s="1"/>
  <c r="E3417" i="1"/>
  <c r="A3421" i="1" l="1"/>
  <c r="B3420" i="1"/>
  <c r="C3420" i="1" s="1"/>
  <c r="D3420" i="1" s="1"/>
  <c r="E3418" i="1"/>
  <c r="A3422" i="1" l="1"/>
  <c r="B3421" i="1"/>
  <c r="C3421" i="1" s="1"/>
  <c r="D3421" i="1" s="1"/>
  <c r="E3420" i="1" s="1"/>
  <c r="E3419" i="1"/>
  <c r="A3423" i="1" l="1"/>
  <c r="B3422" i="1"/>
  <c r="C3422" i="1" s="1"/>
  <c r="D3422" i="1" s="1"/>
  <c r="A3424" i="1" l="1"/>
  <c r="B3423" i="1"/>
  <c r="C3423" i="1" s="1"/>
  <c r="D3423" i="1" s="1"/>
  <c r="M3404" i="1"/>
  <c r="E3421" i="1"/>
  <c r="A3425" i="1" l="1"/>
  <c r="B3424" i="1"/>
  <c r="C3424" i="1" s="1"/>
  <c r="D3424" i="1" s="1"/>
  <c r="E3422" i="1"/>
  <c r="A3426" i="1" l="1"/>
  <c r="B3425" i="1"/>
  <c r="C3425" i="1" s="1"/>
  <c r="D3425" i="1" s="1"/>
  <c r="E3423" i="1"/>
  <c r="A3427" i="1" l="1"/>
  <c r="B3426" i="1"/>
  <c r="C3426" i="1" s="1"/>
  <c r="D3426" i="1" s="1"/>
  <c r="E3425" i="1" s="1"/>
  <c r="E3424" i="1"/>
  <c r="A3428" i="1" l="1"/>
  <c r="B3427" i="1"/>
  <c r="C3427" i="1" s="1"/>
  <c r="D3427" i="1" s="1"/>
  <c r="A3429" i="1" l="1"/>
  <c r="B3428" i="1"/>
  <c r="C3428" i="1" s="1"/>
  <c r="D3428" i="1" s="1"/>
  <c r="E3426" i="1"/>
  <c r="A3430" i="1" l="1"/>
  <c r="B3429" i="1"/>
  <c r="C3429" i="1" s="1"/>
  <c r="D3429" i="1" s="1"/>
  <c r="E3427" i="1"/>
  <c r="A3431" i="1" l="1"/>
  <c r="B3430" i="1"/>
  <c r="C3430" i="1" s="1"/>
  <c r="D3430" i="1" s="1"/>
  <c r="E3429" i="1" s="1"/>
  <c r="E3428" i="1"/>
  <c r="A3432" i="1" l="1"/>
  <c r="B3431" i="1"/>
  <c r="C3431" i="1" s="1"/>
  <c r="D3431" i="1" s="1"/>
  <c r="E3430" i="1" l="1"/>
  <c r="A3433" i="1"/>
  <c r="B3432" i="1"/>
  <c r="C3432" i="1" s="1"/>
  <c r="D3432" i="1" s="1"/>
  <c r="A3434" i="1" l="1"/>
  <c r="B3433" i="1"/>
  <c r="C3433" i="1" s="1"/>
  <c r="D3433" i="1" s="1"/>
  <c r="E3432" i="1" s="1"/>
  <c r="E3431" i="1"/>
  <c r="A3435" i="1" l="1"/>
  <c r="B3434" i="1"/>
  <c r="C3434" i="1" s="1"/>
  <c r="D3434" i="1" s="1"/>
  <c r="E3433" i="1" l="1"/>
  <c r="A3436" i="1"/>
  <c r="B3435" i="1"/>
  <c r="C3435" i="1" s="1"/>
  <c r="D3435" i="1" s="1"/>
  <c r="A3437" i="1" l="1"/>
  <c r="B3436" i="1"/>
  <c r="C3436" i="1" s="1"/>
  <c r="D3436" i="1" s="1"/>
  <c r="E3435" i="1" s="1"/>
  <c r="E3434" i="1"/>
  <c r="A3438" i="1" l="1"/>
  <c r="B3437" i="1"/>
  <c r="C3437" i="1" s="1"/>
  <c r="D3437" i="1" s="1"/>
  <c r="A3439" i="1" l="1"/>
  <c r="B3438" i="1"/>
  <c r="C3438" i="1" s="1"/>
  <c r="D3438" i="1" s="1"/>
  <c r="E3436" i="1"/>
  <c r="A3440" i="1" l="1"/>
  <c r="B3439" i="1"/>
  <c r="C3439" i="1" s="1"/>
  <c r="D3439" i="1" s="1"/>
  <c r="E3437" i="1"/>
  <c r="A3441" i="1" l="1"/>
  <c r="B3440" i="1"/>
  <c r="C3440" i="1" s="1"/>
  <c r="D3440" i="1" s="1"/>
  <c r="E3438" i="1"/>
  <c r="A3442" i="1" l="1"/>
  <c r="B3441" i="1"/>
  <c r="C3441" i="1" s="1"/>
  <c r="D3441" i="1" s="1"/>
  <c r="E3440" i="1" s="1"/>
  <c r="E3439" i="1"/>
  <c r="A3443" i="1" l="1"/>
  <c r="B3442" i="1"/>
  <c r="C3442" i="1" s="1"/>
  <c r="D3442" i="1" s="1"/>
  <c r="A3444" i="1" l="1"/>
  <c r="B3443" i="1"/>
  <c r="C3443" i="1" s="1"/>
  <c r="D3443" i="1" s="1"/>
  <c r="E3442" i="1" s="1"/>
  <c r="M3424" i="1"/>
  <c r="E3441" i="1"/>
  <c r="A3445" i="1" l="1"/>
  <c r="B3444" i="1"/>
  <c r="C3444" i="1" s="1"/>
  <c r="D3444" i="1" s="1"/>
  <c r="E3443" i="1" l="1"/>
  <c r="A3446" i="1"/>
  <c r="B3445" i="1"/>
  <c r="C3445" i="1" s="1"/>
  <c r="D3445" i="1" s="1"/>
  <c r="A3447" i="1" l="1"/>
  <c r="B3446" i="1"/>
  <c r="C3446" i="1" s="1"/>
  <c r="D3446" i="1" s="1"/>
  <c r="E3445" i="1" s="1"/>
  <c r="E3444" i="1"/>
  <c r="A3448" i="1" l="1"/>
  <c r="B3447" i="1"/>
  <c r="C3447" i="1" s="1"/>
  <c r="D3447" i="1" s="1"/>
  <c r="A3449" i="1" l="1"/>
  <c r="B3448" i="1"/>
  <c r="C3448" i="1" s="1"/>
  <c r="D3448" i="1" s="1"/>
  <c r="E3446" i="1"/>
  <c r="A3450" i="1" l="1"/>
  <c r="B3449" i="1"/>
  <c r="C3449" i="1" s="1"/>
  <c r="D3449" i="1" s="1"/>
  <c r="E3447" i="1"/>
  <c r="A3451" i="1" l="1"/>
  <c r="B3450" i="1"/>
  <c r="C3450" i="1" s="1"/>
  <c r="D3450" i="1" s="1"/>
  <c r="E3448" i="1"/>
  <c r="A3452" i="1" l="1"/>
  <c r="B3451" i="1"/>
  <c r="C3451" i="1" s="1"/>
  <c r="D3451" i="1" s="1"/>
  <c r="E3449" i="1"/>
  <c r="A3453" i="1" l="1"/>
  <c r="B3452" i="1"/>
  <c r="C3452" i="1" s="1"/>
  <c r="D3452" i="1" s="1"/>
  <c r="E3451" i="1" s="1"/>
  <c r="E3450" i="1"/>
  <c r="A3454" i="1" l="1"/>
  <c r="B3453" i="1"/>
  <c r="C3453" i="1" s="1"/>
  <c r="D3453" i="1" s="1"/>
  <c r="A3455" i="1" l="1"/>
  <c r="B3454" i="1"/>
  <c r="C3454" i="1" s="1"/>
  <c r="D3454" i="1" s="1"/>
  <c r="E3452" i="1"/>
  <c r="A3456" i="1" l="1"/>
  <c r="B3455" i="1"/>
  <c r="C3455" i="1" s="1"/>
  <c r="D3455" i="1" s="1"/>
  <c r="E3453" i="1"/>
  <c r="A3457" i="1" l="1"/>
  <c r="B3456" i="1"/>
  <c r="C3456" i="1" s="1"/>
  <c r="D3456" i="1" s="1"/>
  <c r="E3454" i="1"/>
  <c r="A3458" i="1" l="1"/>
  <c r="B3457" i="1"/>
  <c r="C3457" i="1" s="1"/>
  <c r="D3457" i="1" s="1"/>
  <c r="E3455" i="1"/>
  <c r="A3459" i="1" l="1"/>
  <c r="B3458" i="1"/>
  <c r="C3458" i="1" s="1"/>
  <c r="D3458" i="1" s="1"/>
  <c r="E3456" i="1"/>
  <c r="A3460" i="1" l="1"/>
  <c r="B3459" i="1"/>
  <c r="C3459" i="1" s="1"/>
  <c r="D3459" i="1" s="1"/>
  <c r="E3457" i="1"/>
  <c r="E3458" i="1" l="1"/>
  <c r="A3461" i="1"/>
  <c r="B3460" i="1"/>
  <c r="C3460" i="1" s="1"/>
  <c r="D3460" i="1" s="1"/>
  <c r="E3459" i="1" l="1"/>
  <c r="A3462" i="1"/>
  <c r="B3461" i="1"/>
  <c r="C3461" i="1" s="1"/>
  <c r="D3461" i="1" s="1"/>
  <c r="A3463" i="1" l="1"/>
  <c r="B3462" i="1"/>
  <c r="C3462" i="1" s="1"/>
  <c r="D3462" i="1" s="1"/>
  <c r="E3461" i="1" s="1"/>
  <c r="E3460" i="1"/>
  <c r="A3464" i="1" l="1"/>
  <c r="B3463" i="1"/>
  <c r="C3463" i="1" s="1"/>
  <c r="D3463" i="1" s="1"/>
  <c r="M3444" i="1"/>
  <c r="A3465" i="1" l="1"/>
  <c r="B3464" i="1"/>
  <c r="C3464" i="1" s="1"/>
  <c r="D3464" i="1" s="1"/>
  <c r="E3462" i="1"/>
  <c r="A3466" i="1" l="1"/>
  <c r="B3465" i="1"/>
  <c r="C3465" i="1" s="1"/>
  <c r="D3465" i="1" s="1"/>
  <c r="E3463" i="1"/>
  <c r="A3467" i="1" l="1"/>
  <c r="B3466" i="1"/>
  <c r="C3466" i="1" s="1"/>
  <c r="D3466" i="1" s="1"/>
  <c r="E3465" i="1" s="1"/>
  <c r="E3464" i="1"/>
  <c r="A3468" i="1" l="1"/>
  <c r="B3467" i="1"/>
  <c r="C3467" i="1" s="1"/>
  <c r="D3467" i="1" s="1"/>
  <c r="E3466" i="1" l="1"/>
  <c r="A3469" i="1"/>
  <c r="B3468" i="1"/>
  <c r="C3468" i="1" s="1"/>
  <c r="D3468" i="1" s="1"/>
  <c r="A3470" i="1" l="1"/>
  <c r="B3469" i="1"/>
  <c r="C3469" i="1" s="1"/>
  <c r="D3469" i="1" s="1"/>
  <c r="E3468" i="1" s="1"/>
  <c r="E3467" i="1"/>
  <c r="A3471" i="1" l="1"/>
  <c r="B3470" i="1"/>
  <c r="C3470" i="1" s="1"/>
  <c r="D3470" i="1" s="1"/>
  <c r="E3469" i="1" s="1"/>
  <c r="A3472" i="1" l="1"/>
  <c r="B3471" i="1"/>
  <c r="C3471" i="1" s="1"/>
  <c r="D3471" i="1" s="1"/>
  <c r="E3470" i="1" s="1"/>
  <c r="A3473" i="1" l="1"/>
  <c r="B3472" i="1"/>
  <c r="C3472" i="1" s="1"/>
  <c r="D3472" i="1" s="1"/>
  <c r="E3471" i="1" s="1"/>
  <c r="A3474" i="1" l="1"/>
  <c r="B3473" i="1"/>
  <c r="C3473" i="1" s="1"/>
  <c r="D3473" i="1" s="1"/>
  <c r="E3472" i="1" s="1"/>
  <c r="A3475" i="1" l="1"/>
  <c r="B3474" i="1"/>
  <c r="C3474" i="1" s="1"/>
  <c r="D3474" i="1" s="1"/>
  <c r="E3473" i="1" s="1"/>
  <c r="A3476" i="1" l="1"/>
  <c r="B3475" i="1"/>
  <c r="C3475" i="1" s="1"/>
  <c r="D3475" i="1" s="1"/>
  <c r="E3474" i="1" s="1"/>
  <c r="A3477" i="1" l="1"/>
  <c r="B3476" i="1"/>
  <c r="C3476" i="1" s="1"/>
  <c r="D3476" i="1" s="1"/>
  <c r="E3475" i="1" s="1"/>
  <c r="A3478" i="1" l="1"/>
  <c r="B3477" i="1"/>
  <c r="C3477" i="1" s="1"/>
  <c r="D3477" i="1" s="1"/>
  <c r="E3476" i="1" s="1"/>
  <c r="A3479" i="1" l="1"/>
  <c r="B3478" i="1"/>
  <c r="C3478" i="1" s="1"/>
  <c r="D3478" i="1" s="1"/>
  <c r="E3477" i="1" s="1"/>
  <c r="A3480" i="1" l="1"/>
  <c r="B3479" i="1"/>
  <c r="C3479" i="1" s="1"/>
  <c r="D3479" i="1" s="1"/>
  <c r="E3478" i="1" l="1"/>
  <c r="A3481" i="1"/>
  <c r="B3480" i="1"/>
  <c r="C3480" i="1" s="1"/>
  <c r="D3480" i="1" s="1"/>
  <c r="A3482" i="1" l="1"/>
  <c r="B3481" i="1"/>
  <c r="C3481" i="1" s="1"/>
  <c r="D3481" i="1" s="1"/>
  <c r="E3480" i="1" s="1"/>
  <c r="E3479" i="1"/>
  <c r="A3483" i="1" l="1"/>
  <c r="B3482" i="1"/>
  <c r="C3482" i="1" s="1"/>
  <c r="D3482" i="1" s="1"/>
  <c r="E3481" i="1" s="1"/>
  <c r="A3484" i="1" l="1"/>
  <c r="B3483" i="1"/>
  <c r="C3483" i="1" s="1"/>
  <c r="D3483" i="1" s="1"/>
  <c r="E3482" i="1" s="1"/>
  <c r="M3464" i="1"/>
  <c r="A3485" i="1" l="1"/>
  <c r="B3484" i="1"/>
  <c r="C3484" i="1" s="1"/>
  <c r="D3484" i="1" s="1"/>
  <c r="E3483" i="1" s="1"/>
  <c r="A3486" i="1" l="1"/>
  <c r="B3485" i="1"/>
  <c r="C3485" i="1" s="1"/>
  <c r="D3485" i="1" s="1"/>
  <c r="E3484" i="1" s="1"/>
  <c r="A3487" i="1" l="1"/>
  <c r="B3486" i="1"/>
  <c r="C3486" i="1" s="1"/>
  <c r="D3486" i="1" s="1"/>
  <c r="A3488" i="1" l="1"/>
  <c r="B3487" i="1"/>
  <c r="C3487" i="1" s="1"/>
  <c r="D3487" i="1" s="1"/>
  <c r="E3485" i="1"/>
  <c r="A3489" i="1" l="1"/>
  <c r="B3488" i="1"/>
  <c r="C3488" i="1" s="1"/>
  <c r="D3488" i="1" s="1"/>
  <c r="E3486" i="1"/>
  <c r="A3490" i="1" l="1"/>
  <c r="B3489" i="1"/>
  <c r="C3489" i="1" s="1"/>
  <c r="D3489" i="1" s="1"/>
  <c r="E3487" i="1"/>
  <c r="E3488" i="1" l="1"/>
  <c r="A3491" i="1"/>
  <c r="B3490" i="1"/>
  <c r="C3490" i="1" s="1"/>
  <c r="D3490" i="1" s="1"/>
  <c r="A3492" i="1" l="1"/>
  <c r="B3491" i="1"/>
  <c r="C3491" i="1" s="1"/>
  <c r="D3491" i="1" s="1"/>
  <c r="E3489" i="1"/>
  <c r="A3493" i="1" l="1"/>
  <c r="B3492" i="1"/>
  <c r="C3492" i="1" s="1"/>
  <c r="D3492" i="1" s="1"/>
  <c r="E3490" i="1"/>
  <c r="A3494" i="1" l="1"/>
  <c r="B3493" i="1"/>
  <c r="C3493" i="1" s="1"/>
  <c r="D3493" i="1" s="1"/>
  <c r="E3492" i="1" s="1"/>
  <c r="E3491" i="1"/>
  <c r="A3495" i="1" l="1"/>
  <c r="B3494" i="1"/>
  <c r="C3494" i="1" s="1"/>
  <c r="D3494" i="1" s="1"/>
  <c r="E3493" i="1" s="1"/>
  <c r="A3496" i="1" l="1"/>
  <c r="B3495" i="1"/>
  <c r="C3495" i="1" s="1"/>
  <c r="D3495" i="1" s="1"/>
  <c r="A3497" i="1" l="1"/>
  <c r="B3496" i="1"/>
  <c r="C3496" i="1" s="1"/>
  <c r="D3496" i="1" s="1"/>
  <c r="E3494" i="1"/>
  <c r="A3498" i="1" l="1"/>
  <c r="B3497" i="1"/>
  <c r="C3497" i="1" s="1"/>
  <c r="D3497" i="1" s="1"/>
  <c r="E3495" i="1"/>
  <c r="A3499" i="1" l="1"/>
  <c r="B3498" i="1"/>
  <c r="C3498" i="1" s="1"/>
  <c r="D3498" i="1" s="1"/>
  <c r="E3496" i="1"/>
  <c r="E3497" i="1" l="1"/>
  <c r="A3500" i="1"/>
  <c r="B3499" i="1"/>
  <c r="C3499" i="1" s="1"/>
  <c r="D3499" i="1" s="1"/>
  <c r="A3501" i="1" l="1"/>
  <c r="B3500" i="1"/>
  <c r="C3500" i="1" s="1"/>
  <c r="D3500" i="1" s="1"/>
  <c r="E3499" i="1" s="1"/>
  <c r="E3498" i="1"/>
  <c r="A3502" i="1" l="1"/>
  <c r="B3501" i="1"/>
  <c r="C3501" i="1" s="1"/>
  <c r="D3501" i="1" s="1"/>
  <c r="A3503" i="1" l="1"/>
  <c r="B3502" i="1"/>
  <c r="C3502" i="1" s="1"/>
  <c r="D3502" i="1" s="1"/>
  <c r="E3500" i="1"/>
  <c r="A3504" i="1" l="1"/>
  <c r="B3503" i="1"/>
  <c r="C3503" i="1" s="1"/>
  <c r="D3503" i="1" s="1"/>
  <c r="M3484" i="1"/>
  <c r="E3501" i="1"/>
  <c r="A3505" i="1" l="1"/>
  <c r="B3504" i="1"/>
  <c r="C3504" i="1" s="1"/>
  <c r="D3504" i="1" s="1"/>
  <c r="E3502" i="1"/>
  <c r="A3506" i="1" l="1"/>
  <c r="B3505" i="1"/>
  <c r="C3505" i="1" s="1"/>
  <c r="D3505" i="1" s="1"/>
  <c r="E3504" i="1" s="1"/>
  <c r="E3503" i="1"/>
  <c r="A3507" i="1" l="1"/>
  <c r="B3506" i="1"/>
  <c r="C3506" i="1" s="1"/>
  <c r="D3506" i="1" s="1"/>
  <c r="A3508" i="1" l="1"/>
  <c r="B3507" i="1"/>
  <c r="C3507" i="1" s="1"/>
  <c r="D3507" i="1" s="1"/>
  <c r="E3505" i="1"/>
  <c r="A3509" i="1" l="1"/>
  <c r="B3508" i="1"/>
  <c r="C3508" i="1" s="1"/>
  <c r="D3508" i="1" s="1"/>
  <c r="E3506" i="1"/>
  <c r="A3510" i="1" l="1"/>
  <c r="B3509" i="1"/>
  <c r="C3509" i="1" s="1"/>
  <c r="D3509" i="1" s="1"/>
  <c r="E3507" i="1"/>
  <c r="A3511" i="1" l="1"/>
  <c r="B3510" i="1"/>
  <c r="C3510" i="1" s="1"/>
  <c r="D3510" i="1" s="1"/>
  <c r="E3508" i="1"/>
  <c r="A3512" i="1" l="1"/>
  <c r="B3511" i="1"/>
  <c r="C3511" i="1" s="1"/>
  <c r="D3511" i="1" s="1"/>
  <c r="E3510" i="1" s="1"/>
  <c r="E3509" i="1"/>
  <c r="A3513" i="1" l="1"/>
  <c r="B3512" i="1"/>
  <c r="C3512" i="1" s="1"/>
  <c r="D3512" i="1" s="1"/>
  <c r="A3514" i="1" l="1"/>
  <c r="B3513" i="1"/>
  <c r="C3513" i="1" s="1"/>
  <c r="D3513" i="1" s="1"/>
  <c r="E3511" i="1"/>
  <c r="A3515" i="1" l="1"/>
  <c r="B3514" i="1"/>
  <c r="C3514" i="1" s="1"/>
  <c r="D3514" i="1" s="1"/>
  <c r="E3512" i="1"/>
  <c r="A3516" i="1" l="1"/>
  <c r="B3515" i="1"/>
  <c r="C3515" i="1" s="1"/>
  <c r="D3515" i="1" s="1"/>
  <c r="E3514" i="1" s="1"/>
  <c r="E3513" i="1"/>
  <c r="A3517" i="1" l="1"/>
  <c r="B3516" i="1"/>
  <c r="C3516" i="1" s="1"/>
  <c r="D3516" i="1" s="1"/>
  <c r="E3515" i="1" s="1"/>
  <c r="A3518" i="1" l="1"/>
  <c r="B3517" i="1"/>
  <c r="C3517" i="1" s="1"/>
  <c r="D3517" i="1" s="1"/>
  <c r="A3519" i="1" l="1"/>
  <c r="B3518" i="1"/>
  <c r="C3518" i="1" s="1"/>
  <c r="D3518" i="1" s="1"/>
  <c r="E3516" i="1"/>
  <c r="A3520" i="1" l="1"/>
  <c r="B3519" i="1"/>
  <c r="C3519" i="1" s="1"/>
  <c r="D3519" i="1" s="1"/>
  <c r="E3517" i="1"/>
  <c r="A3521" i="1" l="1"/>
  <c r="B3520" i="1"/>
  <c r="C3520" i="1" s="1"/>
  <c r="D3520" i="1" s="1"/>
  <c r="E3518" i="1"/>
  <c r="A3522" i="1" l="1"/>
  <c r="B3521" i="1"/>
  <c r="C3521" i="1" s="1"/>
  <c r="D3521" i="1" s="1"/>
  <c r="E3519" i="1"/>
  <c r="A3523" i="1" l="1"/>
  <c r="B3522" i="1"/>
  <c r="C3522" i="1" s="1"/>
  <c r="D3522" i="1" s="1"/>
  <c r="E3520" i="1"/>
  <c r="A3524" i="1" l="1"/>
  <c r="B3523" i="1"/>
  <c r="C3523" i="1" s="1"/>
  <c r="D3523" i="1" s="1"/>
  <c r="M3504" i="1"/>
  <c r="E3521" i="1"/>
  <c r="A3525" i="1" l="1"/>
  <c r="B3524" i="1"/>
  <c r="C3524" i="1" s="1"/>
  <c r="D3524" i="1" s="1"/>
  <c r="E3523" i="1" s="1"/>
  <c r="E3522" i="1"/>
  <c r="A3526" i="1" l="1"/>
  <c r="B3525" i="1"/>
  <c r="C3525" i="1" s="1"/>
  <c r="D3525" i="1" s="1"/>
  <c r="E3524" i="1" s="1"/>
  <c r="A3527" i="1" l="1"/>
  <c r="B3526" i="1"/>
  <c r="C3526" i="1" s="1"/>
  <c r="D3526" i="1" s="1"/>
  <c r="A3528" i="1" l="1"/>
  <c r="B3527" i="1"/>
  <c r="C3527" i="1" s="1"/>
  <c r="D3527" i="1" s="1"/>
  <c r="E3525" i="1"/>
  <c r="A3529" i="1" l="1"/>
  <c r="B3528" i="1"/>
  <c r="C3528" i="1" s="1"/>
  <c r="D3528" i="1" s="1"/>
  <c r="E3527" i="1" s="1"/>
  <c r="E3526" i="1"/>
  <c r="A3530" i="1" l="1"/>
  <c r="B3529" i="1"/>
  <c r="C3529" i="1" s="1"/>
  <c r="D3529" i="1" s="1"/>
  <c r="E3528" i="1" s="1"/>
  <c r="A3531" i="1" l="1"/>
  <c r="B3530" i="1"/>
  <c r="C3530" i="1" s="1"/>
  <c r="D3530" i="1" s="1"/>
  <c r="E3529" i="1" s="1"/>
  <c r="A3532" i="1" l="1"/>
  <c r="B3531" i="1"/>
  <c r="C3531" i="1" s="1"/>
  <c r="D3531" i="1" s="1"/>
  <c r="A3533" i="1" l="1"/>
  <c r="B3532" i="1"/>
  <c r="C3532" i="1" s="1"/>
  <c r="D3532" i="1" s="1"/>
  <c r="E3530" i="1"/>
  <c r="A3534" i="1" l="1"/>
  <c r="B3533" i="1"/>
  <c r="C3533" i="1" s="1"/>
  <c r="D3533" i="1" s="1"/>
  <c r="E3531" i="1"/>
  <c r="A3535" i="1" l="1"/>
  <c r="B3534" i="1"/>
  <c r="C3534" i="1" s="1"/>
  <c r="D3534" i="1" s="1"/>
  <c r="E3533" i="1" s="1"/>
  <c r="E3532" i="1"/>
  <c r="A3536" i="1" l="1"/>
  <c r="B3535" i="1"/>
  <c r="C3535" i="1" s="1"/>
  <c r="D3535" i="1" s="1"/>
  <c r="A3537" i="1" l="1"/>
  <c r="B3536" i="1"/>
  <c r="C3536" i="1" s="1"/>
  <c r="D3536" i="1" s="1"/>
  <c r="E3534" i="1"/>
  <c r="A3538" i="1" l="1"/>
  <c r="B3537" i="1"/>
  <c r="C3537" i="1" s="1"/>
  <c r="D3537" i="1" s="1"/>
  <c r="E3536" i="1" s="1"/>
  <c r="E3535" i="1"/>
  <c r="A3539" i="1" l="1"/>
  <c r="B3538" i="1"/>
  <c r="C3538" i="1" s="1"/>
  <c r="D3538" i="1" s="1"/>
  <c r="E3537" i="1" s="1"/>
  <c r="A3540" i="1" l="1"/>
  <c r="B3539" i="1"/>
  <c r="C3539" i="1" s="1"/>
  <c r="D3539" i="1" s="1"/>
  <c r="E3538" i="1" s="1"/>
  <c r="A3541" i="1" l="1"/>
  <c r="B3540" i="1"/>
  <c r="C3540" i="1" s="1"/>
  <c r="D3540" i="1" s="1"/>
  <c r="E3539" i="1" s="1"/>
  <c r="A3542" i="1" l="1"/>
  <c r="B3541" i="1"/>
  <c r="C3541" i="1" s="1"/>
  <c r="D3541" i="1" s="1"/>
  <c r="E3540" i="1" s="1"/>
  <c r="A3543" i="1" l="1"/>
  <c r="B3542" i="1"/>
  <c r="C3542" i="1" s="1"/>
  <c r="D3542" i="1" s="1"/>
  <c r="E3541" i="1" s="1"/>
  <c r="A3544" i="1" l="1"/>
  <c r="B3543" i="1"/>
  <c r="C3543" i="1" s="1"/>
  <c r="D3543" i="1" s="1"/>
  <c r="M3524" i="1"/>
  <c r="A3545" i="1" l="1"/>
  <c r="B3544" i="1"/>
  <c r="C3544" i="1" s="1"/>
  <c r="D3544" i="1" s="1"/>
  <c r="E3543" i="1" s="1"/>
  <c r="E3542" i="1"/>
  <c r="A3546" i="1" l="1"/>
  <c r="B3545" i="1"/>
  <c r="C3545" i="1" s="1"/>
  <c r="D3545" i="1" s="1"/>
  <c r="E3544" i="1" s="1"/>
  <c r="A3547" i="1" l="1"/>
  <c r="B3546" i="1"/>
  <c r="C3546" i="1" s="1"/>
  <c r="D3546" i="1" s="1"/>
  <c r="E3545" i="1" s="1"/>
  <c r="A3548" i="1" l="1"/>
  <c r="B3547" i="1"/>
  <c r="C3547" i="1" s="1"/>
  <c r="D3547" i="1" s="1"/>
  <c r="E3546" i="1" l="1"/>
  <c r="A3549" i="1"/>
  <c r="B3548" i="1"/>
  <c r="C3548" i="1" s="1"/>
  <c r="D3548" i="1" s="1"/>
  <c r="A3550" i="1" l="1"/>
  <c r="B3549" i="1"/>
  <c r="C3549" i="1" s="1"/>
  <c r="D3549" i="1" s="1"/>
  <c r="E3548" i="1" s="1"/>
  <c r="E3547" i="1"/>
  <c r="A3551" i="1" l="1"/>
  <c r="B3550" i="1"/>
  <c r="C3550" i="1" s="1"/>
  <c r="D3550" i="1" s="1"/>
  <c r="E3549" i="1" l="1"/>
  <c r="A3552" i="1"/>
  <c r="B3551" i="1"/>
  <c r="C3551" i="1" s="1"/>
  <c r="D3551" i="1" s="1"/>
  <c r="A3553" i="1" l="1"/>
  <c r="B3552" i="1"/>
  <c r="C3552" i="1" s="1"/>
  <c r="D3552" i="1" s="1"/>
  <c r="E3551" i="1" s="1"/>
  <c r="E3550" i="1"/>
  <c r="A3554" i="1" l="1"/>
  <c r="B3553" i="1"/>
  <c r="C3553" i="1" s="1"/>
  <c r="D3553" i="1" s="1"/>
  <c r="A3555" i="1" l="1"/>
  <c r="B3554" i="1"/>
  <c r="C3554" i="1" s="1"/>
  <c r="D3554" i="1" s="1"/>
  <c r="E3552" i="1"/>
  <c r="A3556" i="1" l="1"/>
  <c r="B3555" i="1"/>
  <c r="C3555" i="1" s="1"/>
  <c r="D3555" i="1" s="1"/>
  <c r="E3553" i="1"/>
  <c r="A3557" i="1" l="1"/>
  <c r="B3556" i="1"/>
  <c r="C3556" i="1" s="1"/>
  <c r="D3556" i="1" s="1"/>
  <c r="E3555" i="1" s="1"/>
  <c r="E3554" i="1"/>
  <c r="A3558" i="1" l="1"/>
  <c r="B3557" i="1"/>
  <c r="C3557" i="1" s="1"/>
  <c r="D3557" i="1" s="1"/>
  <c r="E3556" i="1" l="1"/>
  <c r="A3559" i="1"/>
  <c r="B3558" i="1"/>
  <c r="C3558" i="1" s="1"/>
  <c r="D3558" i="1" s="1"/>
  <c r="A3560" i="1" l="1"/>
  <c r="B3559" i="1"/>
  <c r="C3559" i="1" s="1"/>
  <c r="D3559" i="1" s="1"/>
  <c r="E3558" i="1" s="1"/>
  <c r="E3557" i="1"/>
  <c r="A3561" i="1" l="1"/>
  <c r="B3560" i="1"/>
  <c r="C3560" i="1" s="1"/>
  <c r="D3560" i="1" s="1"/>
  <c r="A3562" i="1" l="1"/>
  <c r="B3561" i="1"/>
  <c r="C3561" i="1" s="1"/>
  <c r="D3561" i="1" s="1"/>
  <c r="E3559" i="1"/>
  <c r="A3563" i="1" l="1"/>
  <c r="B3562" i="1"/>
  <c r="C3562" i="1" s="1"/>
  <c r="D3562" i="1" s="1"/>
  <c r="E3560" i="1"/>
  <c r="A3564" i="1" l="1"/>
  <c r="B3563" i="1"/>
  <c r="C3563" i="1" s="1"/>
  <c r="D3563" i="1" s="1"/>
  <c r="M3544" i="1"/>
  <c r="E3561" i="1"/>
  <c r="E3562" i="1" l="1"/>
  <c r="A3565" i="1"/>
  <c r="B3564" i="1"/>
  <c r="C3564" i="1" s="1"/>
  <c r="D3564" i="1" s="1"/>
  <c r="E3563" i="1" s="1"/>
  <c r="A3566" i="1" l="1"/>
  <c r="B3565" i="1"/>
  <c r="C3565" i="1" s="1"/>
  <c r="D3565" i="1" s="1"/>
  <c r="A3567" i="1" l="1"/>
  <c r="B3566" i="1"/>
  <c r="C3566" i="1" s="1"/>
  <c r="D3566" i="1" s="1"/>
  <c r="E3564" i="1"/>
  <c r="A3568" i="1" l="1"/>
  <c r="B3567" i="1"/>
  <c r="C3567" i="1" s="1"/>
  <c r="D3567" i="1" s="1"/>
  <c r="E3565" i="1"/>
  <c r="A3569" i="1" l="1"/>
  <c r="B3568" i="1"/>
  <c r="C3568" i="1" s="1"/>
  <c r="D3568" i="1" s="1"/>
  <c r="E3566" i="1"/>
  <c r="A3570" i="1" l="1"/>
  <c r="B3569" i="1"/>
  <c r="C3569" i="1" s="1"/>
  <c r="D3569" i="1" s="1"/>
  <c r="E3567" i="1"/>
  <c r="E3568" i="1" l="1"/>
  <c r="A3571" i="1"/>
  <c r="B3570" i="1"/>
  <c r="C3570" i="1" s="1"/>
  <c r="D3570" i="1" s="1"/>
  <c r="A3572" i="1" l="1"/>
  <c r="B3571" i="1"/>
  <c r="C3571" i="1" s="1"/>
  <c r="D3571" i="1" s="1"/>
  <c r="E3570" i="1" s="1"/>
  <c r="E3569" i="1"/>
  <c r="A3573" i="1" l="1"/>
  <c r="B3572" i="1"/>
  <c r="C3572" i="1" s="1"/>
  <c r="D3572" i="1" s="1"/>
  <c r="E3571" i="1" s="1"/>
  <c r="A3574" i="1" l="1"/>
  <c r="B3573" i="1"/>
  <c r="C3573" i="1" s="1"/>
  <c r="D3573" i="1" s="1"/>
  <c r="E3572" i="1" s="1"/>
  <c r="A3575" i="1" l="1"/>
  <c r="B3574" i="1"/>
  <c r="C3574" i="1" s="1"/>
  <c r="D3574" i="1" s="1"/>
  <c r="E3573" i="1" s="1"/>
  <c r="A3576" i="1" l="1"/>
  <c r="B3575" i="1"/>
  <c r="C3575" i="1" s="1"/>
  <c r="D3575" i="1" s="1"/>
  <c r="E3574" i="1" s="1"/>
  <c r="A3577" i="1" l="1"/>
  <c r="B3576" i="1"/>
  <c r="C3576" i="1" s="1"/>
  <c r="D3576" i="1" s="1"/>
  <c r="E3575" i="1" s="1"/>
  <c r="A3578" i="1" l="1"/>
  <c r="B3577" i="1"/>
  <c r="C3577" i="1" s="1"/>
  <c r="D3577" i="1" s="1"/>
  <c r="E3576" i="1" l="1"/>
  <c r="B3578" i="1"/>
  <c r="C3578" i="1" s="1"/>
  <c r="D3578" i="1" s="1"/>
  <c r="A3579" i="1"/>
  <c r="A3580" i="1" l="1"/>
  <c r="B3579" i="1"/>
  <c r="C3579" i="1" s="1"/>
  <c r="D3579" i="1" s="1"/>
  <c r="E3577" i="1"/>
  <c r="B3580" i="1" l="1"/>
  <c r="C3580" i="1" s="1"/>
  <c r="D3580" i="1" s="1"/>
  <c r="E3579" i="1" s="1"/>
  <c r="A3581" i="1"/>
  <c r="E3578" i="1"/>
  <c r="A3582" i="1" l="1"/>
  <c r="B3581" i="1"/>
  <c r="C3581" i="1" s="1"/>
  <c r="D3581" i="1" s="1"/>
  <c r="B3582" i="1" l="1"/>
  <c r="C3582" i="1" s="1"/>
  <c r="D3582" i="1" s="1"/>
  <c r="A3583" i="1"/>
  <c r="E3580" i="1"/>
  <c r="A3584" i="1" l="1"/>
  <c r="B3583" i="1"/>
  <c r="C3583" i="1" s="1"/>
  <c r="D3583" i="1" s="1"/>
  <c r="E3582" i="1" s="1"/>
  <c r="M3564" i="1"/>
  <c r="E3581" i="1"/>
  <c r="A3585" i="1" l="1"/>
  <c r="B3584" i="1"/>
  <c r="C3584" i="1" s="1"/>
  <c r="D3584" i="1" s="1"/>
  <c r="A3586" i="1" l="1"/>
  <c r="B3585" i="1"/>
  <c r="C3585" i="1" s="1"/>
  <c r="D3585" i="1" s="1"/>
  <c r="E3583" i="1"/>
  <c r="B3586" i="1" l="1"/>
  <c r="C3586" i="1" s="1"/>
  <c r="D3586" i="1" s="1"/>
  <c r="A3587" i="1"/>
  <c r="E3584" i="1"/>
  <c r="A3588" i="1" l="1"/>
  <c r="B3587" i="1"/>
  <c r="C3587" i="1" s="1"/>
  <c r="D3587" i="1" s="1"/>
  <c r="E3586" i="1" s="1"/>
  <c r="E3585" i="1"/>
  <c r="A3589" i="1" l="1"/>
  <c r="B3588" i="1"/>
  <c r="C3588" i="1" s="1"/>
  <c r="D3588" i="1" s="1"/>
  <c r="A3590" i="1" l="1"/>
  <c r="B3589" i="1"/>
  <c r="C3589" i="1" s="1"/>
  <c r="D3589" i="1" s="1"/>
  <c r="E3587" i="1"/>
  <c r="B3590" i="1" l="1"/>
  <c r="C3590" i="1" s="1"/>
  <c r="D3590" i="1" s="1"/>
  <c r="A3591" i="1"/>
  <c r="E3588" i="1"/>
  <c r="A3592" i="1" l="1"/>
  <c r="B3591" i="1"/>
  <c r="C3591" i="1" s="1"/>
  <c r="D3591" i="1" s="1"/>
  <c r="E3590" i="1" s="1"/>
  <c r="E3589" i="1"/>
  <c r="B3592" i="1" l="1"/>
  <c r="C3592" i="1" s="1"/>
  <c r="D3592" i="1" s="1"/>
  <c r="E3591" i="1" s="1"/>
  <c r="A3593" i="1"/>
  <c r="A3594" i="1" l="1"/>
  <c r="B3593" i="1"/>
  <c r="C3593" i="1" s="1"/>
  <c r="D3593" i="1" s="1"/>
  <c r="B3594" i="1" l="1"/>
  <c r="C3594" i="1" s="1"/>
  <c r="D3594" i="1" s="1"/>
  <c r="A3595" i="1"/>
  <c r="E3592" i="1"/>
  <c r="A3596" i="1" l="1"/>
  <c r="B3595" i="1"/>
  <c r="C3595" i="1" s="1"/>
  <c r="D3595" i="1" s="1"/>
  <c r="E3594" i="1" s="1"/>
  <c r="E3593" i="1"/>
  <c r="B3596" i="1" l="1"/>
  <c r="C3596" i="1" s="1"/>
  <c r="D3596" i="1" s="1"/>
  <c r="A3597" i="1"/>
  <c r="A3598" i="1" l="1"/>
  <c r="B3597" i="1"/>
  <c r="C3597" i="1" s="1"/>
  <c r="D3597" i="1" s="1"/>
  <c r="E3596" i="1" s="1"/>
  <c r="E3595" i="1"/>
  <c r="B3598" i="1" l="1"/>
  <c r="C3598" i="1" s="1"/>
  <c r="D3598" i="1" s="1"/>
  <c r="A3599" i="1"/>
  <c r="A3600" i="1" l="1"/>
  <c r="B3599" i="1"/>
  <c r="C3599" i="1" s="1"/>
  <c r="D3599" i="1" s="1"/>
  <c r="E3598" i="1" s="1"/>
  <c r="E3597" i="1"/>
  <c r="B3600" i="1" l="1"/>
  <c r="C3600" i="1" s="1"/>
  <c r="D3600" i="1" s="1"/>
  <c r="A3601" i="1"/>
  <c r="A3602" i="1" l="1"/>
  <c r="B3601" i="1"/>
  <c r="C3601" i="1" s="1"/>
  <c r="D3601" i="1" s="1"/>
  <c r="E3599" i="1"/>
  <c r="B3602" i="1" l="1"/>
  <c r="C3602" i="1" s="1"/>
  <c r="D3602" i="1" s="1"/>
  <c r="A3603" i="1"/>
  <c r="E3600" i="1"/>
  <c r="A3604" i="1" l="1"/>
  <c r="B3603" i="1"/>
  <c r="C3603" i="1" s="1"/>
  <c r="D3603" i="1" s="1"/>
  <c r="M3584" i="1"/>
  <c r="E3601" i="1"/>
  <c r="B3604" i="1" l="1"/>
  <c r="C3604" i="1" s="1"/>
  <c r="D3604" i="1" s="1"/>
  <c r="A3605" i="1"/>
  <c r="E3602" i="1"/>
  <c r="A3606" i="1" l="1"/>
  <c r="B3605" i="1"/>
  <c r="C3605" i="1" s="1"/>
  <c r="D3605" i="1" s="1"/>
  <c r="E3603" i="1"/>
  <c r="B3606" i="1" l="1"/>
  <c r="C3606" i="1" s="1"/>
  <c r="D3606" i="1" s="1"/>
  <c r="A3607" i="1"/>
  <c r="E3604" i="1"/>
  <c r="A3608" i="1" l="1"/>
  <c r="B3607" i="1"/>
  <c r="C3607" i="1" s="1"/>
  <c r="D3607" i="1" s="1"/>
  <c r="E3605" i="1"/>
  <c r="B3608" i="1" l="1"/>
  <c r="C3608" i="1" s="1"/>
  <c r="D3608" i="1" s="1"/>
  <c r="A3609" i="1"/>
  <c r="E3606" i="1"/>
  <c r="A3610" i="1" l="1"/>
  <c r="B3609" i="1"/>
  <c r="C3609" i="1" s="1"/>
  <c r="D3609" i="1" s="1"/>
  <c r="E3608" i="1" s="1"/>
  <c r="E3607" i="1"/>
  <c r="B3610" i="1" l="1"/>
  <c r="C3610" i="1" s="1"/>
  <c r="D3610" i="1" s="1"/>
  <c r="E3609" i="1" s="1"/>
  <c r="A3611" i="1"/>
  <c r="A3612" i="1" l="1"/>
  <c r="B3611" i="1"/>
  <c r="C3611" i="1" s="1"/>
  <c r="D3611" i="1" s="1"/>
  <c r="E3610" i="1" s="1"/>
  <c r="B3612" i="1" l="1"/>
  <c r="C3612" i="1" s="1"/>
  <c r="D3612" i="1" s="1"/>
  <c r="E3611" i="1" s="1"/>
  <c r="A3613" i="1"/>
  <c r="A3614" i="1" l="1"/>
  <c r="B3613" i="1"/>
  <c r="C3613" i="1" s="1"/>
  <c r="D3613" i="1" s="1"/>
  <c r="E3612" i="1" s="1"/>
  <c r="B3614" i="1" l="1"/>
  <c r="C3614" i="1" s="1"/>
  <c r="D3614" i="1" s="1"/>
  <c r="E3613" i="1" s="1"/>
  <c r="A3615" i="1"/>
  <c r="A3616" i="1" l="1"/>
  <c r="B3615" i="1"/>
  <c r="C3615" i="1" s="1"/>
  <c r="D3615" i="1" s="1"/>
  <c r="B3616" i="1" l="1"/>
  <c r="C3616" i="1" s="1"/>
  <c r="D3616" i="1" s="1"/>
  <c r="A3617" i="1"/>
  <c r="E3614" i="1"/>
  <c r="A3618" i="1" l="1"/>
  <c r="B3617" i="1"/>
  <c r="C3617" i="1" s="1"/>
  <c r="D3617" i="1" s="1"/>
  <c r="E3616" i="1" s="1"/>
  <c r="E3615" i="1"/>
  <c r="B3618" i="1" l="1"/>
  <c r="C3618" i="1" s="1"/>
  <c r="D3618" i="1" s="1"/>
  <c r="A3619" i="1"/>
  <c r="E3617" i="1" l="1"/>
  <c r="A3620" i="1"/>
  <c r="B3619" i="1"/>
  <c r="C3619" i="1" s="1"/>
  <c r="D3619" i="1" s="1"/>
  <c r="B3620" i="1" l="1"/>
  <c r="C3620" i="1" s="1"/>
  <c r="D3620" i="1" s="1"/>
  <c r="E3619" i="1" s="1"/>
  <c r="A3621" i="1"/>
  <c r="E3618" i="1"/>
  <c r="A3622" i="1" l="1"/>
  <c r="B3621" i="1"/>
  <c r="C3621" i="1" s="1"/>
  <c r="D3621" i="1" s="1"/>
  <c r="E3620" i="1" s="1"/>
  <c r="B3622" i="1" l="1"/>
  <c r="C3622" i="1" s="1"/>
  <c r="D3622" i="1" s="1"/>
  <c r="E3621" i="1" s="1"/>
  <c r="A3623" i="1"/>
  <c r="A3624" i="1" l="1"/>
  <c r="B3623" i="1"/>
  <c r="C3623" i="1" s="1"/>
  <c r="D3623" i="1" s="1"/>
  <c r="M3604" i="1"/>
  <c r="B3624" i="1" l="1"/>
  <c r="C3624" i="1" s="1"/>
  <c r="D3624" i="1" s="1"/>
  <c r="A3625" i="1"/>
  <c r="E3622" i="1"/>
  <c r="A3626" i="1" l="1"/>
  <c r="B3625" i="1"/>
  <c r="C3625" i="1" s="1"/>
  <c r="D3625" i="1" s="1"/>
  <c r="E3623" i="1"/>
  <c r="B3626" i="1" l="1"/>
  <c r="C3626" i="1" s="1"/>
  <c r="D3626" i="1" s="1"/>
  <c r="E3625" i="1" s="1"/>
  <c r="A3627" i="1"/>
  <c r="E3624" i="1"/>
  <c r="A3628" i="1" l="1"/>
  <c r="B3627" i="1"/>
  <c r="C3627" i="1" s="1"/>
  <c r="D3627" i="1" s="1"/>
  <c r="E3626" i="1" s="1"/>
  <c r="B3628" i="1" l="1"/>
  <c r="C3628" i="1" s="1"/>
  <c r="D3628" i="1" s="1"/>
  <c r="E3627" i="1" s="1"/>
  <c r="A3629" i="1"/>
  <c r="A3630" i="1" l="1"/>
  <c r="B3629" i="1"/>
  <c r="C3629" i="1" s="1"/>
  <c r="D3629" i="1" s="1"/>
  <c r="B3630" i="1" l="1"/>
  <c r="C3630" i="1" s="1"/>
  <c r="D3630" i="1" s="1"/>
  <c r="A3631" i="1"/>
  <c r="E3628" i="1"/>
  <c r="A3632" i="1" l="1"/>
  <c r="B3631" i="1"/>
  <c r="C3631" i="1" s="1"/>
  <c r="D3631" i="1" s="1"/>
  <c r="E3630" i="1" s="1"/>
  <c r="E3629" i="1"/>
  <c r="B3632" i="1" l="1"/>
  <c r="C3632" i="1" s="1"/>
  <c r="D3632" i="1" s="1"/>
  <c r="A3633" i="1"/>
  <c r="E3631" i="1" l="1"/>
  <c r="A3634" i="1"/>
  <c r="B3633" i="1"/>
  <c r="C3633" i="1" s="1"/>
  <c r="D3633" i="1" s="1"/>
  <c r="B3634" i="1" l="1"/>
  <c r="C3634" i="1" s="1"/>
  <c r="D3634" i="1" s="1"/>
  <c r="E3633" i="1" s="1"/>
  <c r="A3635" i="1"/>
  <c r="E3632" i="1"/>
  <c r="A3636" i="1" l="1"/>
  <c r="B3635" i="1"/>
  <c r="C3635" i="1" s="1"/>
  <c r="D3635" i="1" s="1"/>
  <c r="B3636" i="1" l="1"/>
  <c r="C3636" i="1" s="1"/>
  <c r="D3636" i="1" s="1"/>
  <c r="A3637" i="1"/>
  <c r="E3634" i="1"/>
  <c r="A3638" i="1" l="1"/>
  <c r="B3637" i="1"/>
  <c r="C3637" i="1" s="1"/>
  <c r="D3637" i="1" s="1"/>
  <c r="E3636" i="1" s="1"/>
  <c r="E3635" i="1"/>
  <c r="B3638" i="1" l="1"/>
  <c r="C3638" i="1" s="1"/>
  <c r="D3638" i="1" s="1"/>
  <c r="E3637" i="1" s="1"/>
  <c r="A3639" i="1"/>
  <c r="A3640" i="1" l="1"/>
  <c r="B3639" i="1"/>
  <c r="C3639" i="1" s="1"/>
  <c r="D3639" i="1" s="1"/>
  <c r="B3640" i="1" l="1"/>
  <c r="C3640" i="1" s="1"/>
  <c r="D3640" i="1" s="1"/>
  <c r="A3641" i="1"/>
  <c r="E3638" i="1"/>
  <c r="A3642" i="1" l="1"/>
  <c r="B3641" i="1"/>
  <c r="C3641" i="1" s="1"/>
  <c r="D3641" i="1" s="1"/>
  <c r="E3640" i="1" s="1"/>
  <c r="E3639" i="1"/>
  <c r="B3642" i="1" l="1"/>
  <c r="C3642" i="1" s="1"/>
  <c r="D3642" i="1" s="1"/>
  <c r="E3641" i="1" s="1"/>
  <c r="A3643" i="1"/>
  <c r="A3644" i="1" l="1"/>
  <c r="B3643" i="1"/>
  <c r="C3643" i="1" s="1"/>
  <c r="D3643" i="1" s="1"/>
  <c r="M3624" i="1"/>
  <c r="B3644" i="1" l="1"/>
  <c r="C3644" i="1" s="1"/>
  <c r="D3644" i="1" s="1"/>
  <c r="A3645" i="1"/>
  <c r="E3643" i="1"/>
  <c r="E3642" i="1"/>
  <c r="A3646" i="1" l="1"/>
  <c r="B3645" i="1"/>
  <c r="C3645" i="1" s="1"/>
  <c r="D3645" i="1" s="1"/>
  <c r="E3644" i="1" s="1"/>
  <c r="B3646" i="1" l="1"/>
  <c r="C3646" i="1" s="1"/>
  <c r="D3646" i="1" s="1"/>
  <c r="E3645" i="1" s="1"/>
  <c r="A3647" i="1"/>
  <c r="A3648" i="1" l="1"/>
  <c r="B3647" i="1"/>
  <c r="C3647" i="1" s="1"/>
  <c r="D3647" i="1" s="1"/>
  <c r="B3648" i="1" l="1"/>
  <c r="C3648" i="1" s="1"/>
  <c r="D3648" i="1" s="1"/>
  <c r="A3649" i="1"/>
  <c r="E3646" i="1"/>
  <c r="A3650" i="1" l="1"/>
  <c r="B3649" i="1"/>
  <c r="C3649" i="1" s="1"/>
  <c r="D3649" i="1" s="1"/>
  <c r="E3648" i="1" s="1"/>
  <c r="E3647" i="1"/>
  <c r="B3650" i="1" l="1"/>
  <c r="C3650" i="1" s="1"/>
  <c r="D3650" i="1" s="1"/>
  <c r="A3651" i="1"/>
  <c r="A3652" i="1" l="1"/>
  <c r="B3651" i="1"/>
  <c r="C3651" i="1" s="1"/>
  <c r="D3651" i="1" s="1"/>
  <c r="E3649" i="1"/>
  <c r="B3652" i="1" l="1"/>
  <c r="C3652" i="1" s="1"/>
  <c r="D3652" i="1" s="1"/>
  <c r="A3653" i="1"/>
  <c r="E3650" i="1"/>
  <c r="A3654" i="1" l="1"/>
  <c r="B3653" i="1"/>
  <c r="C3653" i="1" s="1"/>
  <c r="D3653" i="1" s="1"/>
  <c r="E3652" i="1" s="1"/>
  <c r="E3651" i="1"/>
  <c r="B3654" i="1" l="1"/>
  <c r="C3654" i="1" s="1"/>
  <c r="D3654" i="1" s="1"/>
  <c r="A3655" i="1"/>
  <c r="A3656" i="1" l="1"/>
  <c r="B3655" i="1"/>
  <c r="C3655" i="1" s="1"/>
  <c r="D3655" i="1" s="1"/>
  <c r="E3653" i="1"/>
  <c r="E3654" i="1" l="1"/>
  <c r="B3656" i="1"/>
  <c r="C3656" i="1" s="1"/>
  <c r="D3656" i="1" s="1"/>
  <c r="A3657" i="1"/>
  <c r="A3658" i="1" l="1"/>
  <c r="B3657" i="1"/>
  <c r="C3657" i="1" s="1"/>
  <c r="D3657" i="1" s="1"/>
  <c r="E3656" i="1" s="1"/>
  <c r="E3655" i="1"/>
  <c r="B3658" i="1" l="1"/>
  <c r="C3658" i="1" s="1"/>
  <c r="D3658" i="1" s="1"/>
  <c r="A3659" i="1"/>
  <c r="A3660" i="1" l="1"/>
  <c r="B3659" i="1"/>
  <c r="C3659" i="1" s="1"/>
  <c r="D3659" i="1" s="1"/>
  <c r="E3657" i="1"/>
  <c r="B3660" i="1" l="1"/>
  <c r="C3660" i="1" s="1"/>
  <c r="D3660" i="1" s="1"/>
  <c r="A3661" i="1"/>
  <c r="E3658" i="1"/>
  <c r="A3662" i="1" l="1"/>
  <c r="B3661" i="1"/>
  <c r="C3661" i="1" s="1"/>
  <c r="D3661" i="1" s="1"/>
  <c r="E3660" i="1" s="1"/>
  <c r="E3659" i="1"/>
  <c r="B3662" i="1" l="1"/>
  <c r="C3662" i="1" s="1"/>
  <c r="D3662" i="1" s="1"/>
  <c r="A3663" i="1"/>
  <c r="E3661" i="1" l="1"/>
  <c r="A3664" i="1"/>
  <c r="B3663" i="1"/>
  <c r="C3663" i="1" s="1"/>
  <c r="D3663" i="1" s="1"/>
  <c r="M3644" i="1"/>
  <c r="B3664" i="1" l="1"/>
  <c r="C3664" i="1" s="1"/>
  <c r="D3664" i="1" s="1"/>
  <c r="A3665" i="1"/>
  <c r="E3663" i="1"/>
  <c r="E3662" i="1"/>
  <c r="A3666" i="1" l="1"/>
  <c r="B3665" i="1"/>
  <c r="C3665" i="1" s="1"/>
  <c r="D3665" i="1" s="1"/>
  <c r="E3664" i="1" l="1"/>
  <c r="B3666" i="1"/>
  <c r="C3666" i="1" s="1"/>
  <c r="D3666" i="1" s="1"/>
  <c r="A3667" i="1"/>
  <c r="A3668" i="1" l="1"/>
  <c r="B3667" i="1"/>
  <c r="C3667" i="1" s="1"/>
  <c r="D3667" i="1" s="1"/>
  <c r="E3665" i="1"/>
  <c r="B3668" i="1" l="1"/>
  <c r="C3668" i="1" s="1"/>
  <c r="D3668" i="1" s="1"/>
  <c r="A3669" i="1"/>
  <c r="E3666" i="1"/>
  <c r="A3670" i="1" l="1"/>
  <c r="B3669" i="1"/>
  <c r="C3669" i="1" s="1"/>
  <c r="D3669" i="1" s="1"/>
  <c r="E3667" i="1"/>
  <c r="E3668" i="1" l="1"/>
  <c r="B3670" i="1"/>
  <c r="C3670" i="1" s="1"/>
  <c r="D3670" i="1" s="1"/>
  <c r="A3671" i="1"/>
  <c r="A3672" i="1" l="1"/>
  <c r="B3671" i="1"/>
  <c r="C3671" i="1" s="1"/>
  <c r="D3671" i="1" s="1"/>
  <c r="E3670" i="1" s="1"/>
  <c r="E3669" i="1"/>
  <c r="B3672" i="1" l="1"/>
  <c r="C3672" i="1" s="1"/>
  <c r="D3672" i="1" s="1"/>
  <c r="A3673" i="1"/>
  <c r="A3674" i="1" l="1"/>
  <c r="B3673" i="1"/>
  <c r="C3673" i="1" s="1"/>
  <c r="D3673" i="1" s="1"/>
  <c r="E3672" i="1" s="1"/>
  <c r="E3671" i="1"/>
  <c r="B3674" i="1" l="1"/>
  <c r="C3674" i="1" s="1"/>
  <c r="D3674" i="1" s="1"/>
  <c r="A3675" i="1"/>
  <c r="E3673" i="1" l="1"/>
  <c r="A3676" i="1"/>
  <c r="B3675" i="1"/>
  <c r="C3675" i="1" s="1"/>
  <c r="D3675" i="1" s="1"/>
  <c r="B3676" i="1" l="1"/>
  <c r="C3676" i="1" s="1"/>
  <c r="D3676" i="1" s="1"/>
  <c r="E3675" i="1" s="1"/>
  <c r="A3677" i="1"/>
  <c r="E3674" i="1"/>
  <c r="A3678" i="1" l="1"/>
  <c r="B3677" i="1"/>
  <c r="C3677" i="1" s="1"/>
  <c r="D3677" i="1" s="1"/>
  <c r="B3678" i="1" l="1"/>
  <c r="C3678" i="1" s="1"/>
  <c r="D3678" i="1" s="1"/>
  <c r="A3679" i="1"/>
  <c r="E3676" i="1"/>
  <c r="A3680" i="1" l="1"/>
  <c r="B3679" i="1"/>
  <c r="C3679" i="1" s="1"/>
  <c r="D3679" i="1" s="1"/>
  <c r="E3678" i="1" s="1"/>
  <c r="E3677" i="1"/>
  <c r="B3680" i="1" l="1"/>
  <c r="C3680" i="1" s="1"/>
  <c r="D3680" i="1" s="1"/>
  <c r="A3681" i="1"/>
  <c r="A3682" i="1" l="1"/>
  <c r="B3681" i="1"/>
  <c r="C3681" i="1" s="1"/>
  <c r="D3681" i="1" s="1"/>
  <c r="E3679" i="1"/>
  <c r="B3682" i="1" l="1"/>
  <c r="C3682" i="1" s="1"/>
  <c r="D3682" i="1" s="1"/>
  <c r="A3683" i="1"/>
  <c r="E3680" i="1"/>
  <c r="A3684" i="1" l="1"/>
  <c r="B3683" i="1"/>
  <c r="C3683" i="1" s="1"/>
  <c r="D3683" i="1" s="1"/>
  <c r="M3664" i="1"/>
  <c r="E3681" i="1"/>
  <c r="B3684" i="1" l="1"/>
  <c r="C3684" i="1" s="1"/>
  <c r="D3684" i="1" s="1"/>
  <c r="E3683" i="1" s="1"/>
  <c r="A3685" i="1"/>
  <c r="E3682" i="1"/>
  <c r="A3686" i="1" l="1"/>
  <c r="B3685" i="1"/>
  <c r="C3685" i="1" s="1"/>
  <c r="D3685" i="1" s="1"/>
  <c r="E3684" i="1" s="1"/>
  <c r="B3686" i="1" l="1"/>
  <c r="C3686" i="1" s="1"/>
  <c r="D3686" i="1" s="1"/>
  <c r="E3685" i="1" s="1"/>
  <c r="A3687" i="1"/>
  <c r="A3688" i="1" l="1"/>
  <c r="B3687" i="1"/>
  <c r="C3687" i="1" s="1"/>
  <c r="D3687" i="1" s="1"/>
  <c r="E3686" i="1" s="1"/>
  <c r="B3688" i="1" l="1"/>
  <c r="C3688" i="1" s="1"/>
  <c r="D3688" i="1" s="1"/>
  <c r="E3687" i="1" s="1"/>
  <c r="A3689" i="1"/>
  <c r="A3690" i="1" l="1"/>
  <c r="B3689" i="1"/>
  <c r="C3689" i="1" s="1"/>
  <c r="D3689" i="1" s="1"/>
  <c r="B3690" i="1" l="1"/>
  <c r="C3690" i="1" s="1"/>
  <c r="D3690" i="1" s="1"/>
  <c r="A3691" i="1"/>
  <c r="E3688" i="1"/>
  <c r="A3692" i="1" l="1"/>
  <c r="B3691" i="1"/>
  <c r="C3691" i="1" s="1"/>
  <c r="D3691" i="1" s="1"/>
  <c r="E3690" i="1" s="1"/>
  <c r="E3689" i="1"/>
  <c r="B3692" i="1" l="1"/>
  <c r="C3692" i="1" s="1"/>
  <c r="D3692" i="1" s="1"/>
  <c r="A3693" i="1"/>
  <c r="E3691" i="1" l="1"/>
  <c r="A3694" i="1"/>
  <c r="B3693" i="1"/>
  <c r="C3693" i="1" s="1"/>
  <c r="D3693" i="1" s="1"/>
  <c r="B3694" i="1" l="1"/>
  <c r="C3694" i="1" s="1"/>
  <c r="D3694" i="1" s="1"/>
  <c r="A3695" i="1"/>
  <c r="E3693" i="1"/>
  <c r="E3692" i="1"/>
  <c r="A3696" i="1" l="1"/>
  <c r="B3695" i="1"/>
  <c r="C3695" i="1" s="1"/>
  <c r="D3695" i="1" s="1"/>
  <c r="E3694" i="1" l="1"/>
  <c r="B3696" i="1"/>
  <c r="C3696" i="1" s="1"/>
  <c r="D3696" i="1" s="1"/>
  <c r="A3697" i="1"/>
  <c r="A3698" i="1" l="1"/>
  <c r="B3697" i="1"/>
  <c r="C3697" i="1" s="1"/>
  <c r="D3697" i="1" s="1"/>
  <c r="E3695" i="1"/>
  <c r="B3698" i="1" l="1"/>
  <c r="C3698" i="1" s="1"/>
  <c r="D3698" i="1" s="1"/>
  <c r="E3697" i="1" s="1"/>
  <c r="A3699" i="1"/>
  <c r="E3696" i="1"/>
  <c r="A3700" i="1" l="1"/>
  <c r="B3699" i="1"/>
  <c r="C3699" i="1" s="1"/>
  <c r="D3699" i="1" s="1"/>
  <c r="E3698" i="1" s="1"/>
  <c r="B3700" i="1" l="1"/>
  <c r="C3700" i="1" s="1"/>
  <c r="D3700" i="1" s="1"/>
  <c r="E3699" i="1" s="1"/>
  <c r="A3701" i="1"/>
  <c r="A3702" i="1" l="1"/>
  <c r="B3701" i="1"/>
  <c r="C3701" i="1" s="1"/>
  <c r="D3701" i="1" s="1"/>
  <c r="E3700" i="1" s="1"/>
  <c r="B3702" i="1" l="1"/>
  <c r="C3702" i="1" s="1"/>
  <c r="D3702" i="1" s="1"/>
  <c r="A3703" i="1"/>
  <c r="E3701" i="1" l="1"/>
  <c r="A3704" i="1"/>
  <c r="B3703" i="1"/>
  <c r="C3703" i="1" s="1"/>
  <c r="D3703" i="1" s="1"/>
  <c r="M3684" i="1"/>
  <c r="A3705" i="1" l="1"/>
  <c r="B3704" i="1"/>
  <c r="C3704" i="1" s="1"/>
  <c r="D3704" i="1" s="1"/>
  <c r="E3702" i="1"/>
  <c r="E3703" i="1" l="1"/>
  <c r="A3706" i="1"/>
  <c r="B3705" i="1"/>
  <c r="C3705" i="1" s="1"/>
  <c r="D3705" i="1" s="1"/>
  <c r="E3704" i="1" s="1"/>
  <c r="B3706" i="1" l="1"/>
  <c r="C3706" i="1" s="1"/>
  <c r="D3706" i="1" s="1"/>
  <c r="A3707" i="1"/>
  <c r="E3705" i="1" l="1"/>
  <c r="B3707" i="1"/>
  <c r="C3707" i="1" s="1"/>
  <c r="D3707" i="1" s="1"/>
  <c r="A3708" i="1"/>
  <c r="B3708" i="1" l="1"/>
  <c r="C3708" i="1" s="1"/>
  <c r="D3708" i="1" s="1"/>
  <c r="E3707" i="1" s="1"/>
  <c r="A3709" i="1"/>
  <c r="E3706" i="1"/>
  <c r="B3709" i="1" l="1"/>
  <c r="C3709" i="1" s="1"/>
  <c r="D3709" i="1" s="1"/>
  <c r="E3708" i="1" s="1"/>
  <c r="A3710" i="1"/>
  <c r="B3710" i="1" l="1"/>
  <c r="C3710" i="1" s="1"/>
  <c r="D3710" i="1" s="1"/>
  <c r="A3711" i="1"/>
  <c r="B3711" i="1" l="1"/>
  <c r="C3711" i="1" s="1"/>
  <c r="D3711" i="1" s="1"/>
  <c r="E3710" i="1" s="1"/>
  <c r="A3712" i="1"/>
  <c r="E3709" i="1"/>
  <c r="B3712" i="1" l="1"/>
  <c r="C3712" i="1" s="1"/>
  <c r="D3712" i="1" s="1"/>
  <c r="E3711" i="1" s="1"/>
  <c r="A3713" i="1"/>
  <c r="A3714" i="1" l="1"/>
  <c r="B3713" i="1"/>
  <c r="C3713" i="1" s="1"/>
  <c r="D3713" i="1" s="1"/>
  <c r="E3712" i="1" s="1"/>
  <c r="B3714" i="1" l="1"/>
  <c r="C3714" i="1" s="1"/>
  <c r="D3714" i="1" s="1"/>
  <c r="E3713" i="1" s="1"/>
  <c r="A3715" i="1"/>
  <c r="B3715" i="1" l="1"/>
  <c r="C3715" i="1" s="1"/>
  <c r="D3715" i="1" s="1"/>
  <c r="E3714" i="1" s="1"/>
  <c r="A3716" i="1"/>
  <c r="A3717" i="1" l="1"/>
  <c r="B3716" i="1"/>
  <c r="C3716" i="1" s="1"/>
  <c r="D3716" i="1" s="1"/>
  <c r="E3715" i="1" s="1"/>
  <c r="A3718" i="1" l="1"/>
  <c r="B3717" i="1"/>
  <c r="C3717" i="1" s="1"/>
  <c r="D3717" i="1" s="1"/>
  <c r="E3716" i="1" s="1"/>
  <c r="A3719" i="1" l="1"/>
  <c r="B3718" i="1"/>
  <c r="C3718" i="1" s="1"/>
  <c r="D3718" i="1" s="1"/>
  <c r="E3717" i="1" s="1"/>
  <c r="B3719" i="1" l="1"/>
  <c r="C3719" i="1" s="1"/>
  <c r="D3719" i="1" s="1"/>
  <c r="E3718" i="1" s="1"/>
  <c r="A3720" i="1"/>
  <c r="A3721" i="1" l="1"/>
  <c r="B3720" i="1"/>
  <c r="C3720" i="1" s="1"/>
  <c r="D3720" i="1" s="1"/>
  <c r="E3719" i="1" s="1"/>
  <c r="A3722" i="1" l="1"/>
  <c r="B3721" i="1"/>
  <c r="C3721" i="1" s="1"/>
  <c r="D3721" i="1" s="1"/>
  <c r="A3723" i="1" l="1"/>
  <c r="B3722" i="1"/>
  <c r="C3722" i="1" s="1"/>
  <c r="D3722" i="1" s="1"/>
  <c r="E3720" i="1"/>
  <c r="B3723" i="1" l="1"/>
  <c r="C3723" i="1" s="1"/>
  <c r="D3723" i="1" s="1"/>
  <c r="A3724" i="1"/>
  <c r="M3704" i="1"/>
  <c r="E3721" i="1"/>
  <c r="A3725" i="1" l="1"/>
  <c r="B3724" i="1"/>
  <c r="C3724" i="1" s="1"/>
  <c r="D3724" i="1" s="1"/>
  <c r="E3722" i="1"/>
  <c r="B3725" i="1" l="1"/>
  <c r="C3725" i="1" s="1"/>
  <c r="D3725" i="1" s="1"/>
  <c r="A3726" i="1"/>
  <c r="E3723" i="1"/>
  <c r="A3727" i="1" l="1"/>
  <c r="B3726" i="1"/>
  <c r="C3726" i="1" s="1"/>
  <c r="D3726" i="1" s="1"/>
  <c r="E3725" i="1" s="1"/>
  <c r="E3724" i="1"/>
  <c r="A3728" i="1" l="1"/>
  <c r="B3727" i="1"/>
  <c r="C3727" i="1" s="1"/>
  <c r="D3727" i="1" s="1"/>
  <c r="E3726" i="1" s="1"/>
  <c r="A3729" i="1" l="1"/>
  <c r="B3728" i="1"/>
  <c r="C3728" i="1" s="1"/>
  <c r="D3728" i="1" s="1"/>
  <c r="E3727" i="1" s="1"/>
  <c r="B3729" i="1" l="1"/>
  <c r="C3729" i="1" s="1"/>
  <c r="D3729" i="1" s="1"/>
  <c r="E3728" i="1" s="1"/>
  <c r="A3730" i="1"/>
  <c r="A3731" i="1" l="1"/>
  <c r="B3730" i="1"/>
  <c r="C3730" i="1" s="1"/>
  <c r="D3730" i="1" s="1"/>
  <c r="E3729" i="1" s="1"/>
  <c r="A3732" i="1" l="1"/>
  <c r="B3731" i="1"/>
  <c r="C3731" i="1" s="1"/>
  <c r="D3731" i="1" s="1"/>
  <c r="A3733" i="1" l="1"/>
  <c r="B3732" i="1"/>
  <c r="C3732" i="1" s="1"/>
  <c r="D3732" i="1" s="1"/>
  <c r="E3730" i="1"/>
  <c r="B3733" i="1" l="1"/>
  <c r="C3733" i="1" s="1"/>
  <c r="D3733" i="1" s="1"/>
  <c r="E3732" i="1" s="1"/>
  <c r="A3734" i="1"/>
  <c r="E3731" i="1"/>
  <c r="A3735" i="1" l="1"/>
  <c r="B3734" i="1"/>
  <c r="C3734" i="1" s="1"/>
  <c r="D3734" i="1" s="1"/>
  <c r="E3733" i="1" s="1"/>
  <c r="A3736" i="1" l="1"/>
  <c r="B3735" i="1"/>
  <c r="C3735" i="1" s="1"/>
  <c r="D3735" i="1" s="1"/>
  <c r="A3737" i="1" l="1"/>
  <c r="B3736" i="1"/>
  <c r="C3736" i="1" s="1"/>
  <c r="D3736" i="1" s="1"/>
  <c r="E3734" i="1"/>
  <c r="B3737" i="1" l="1"/>
  <c r="C3737" i="1" s="1"/>
  <c r="D3737" i="1" s="1"/>
  <c r="A3738" i="1"/>
  <c r="E3735" i="1"/>
  <c r="A3739" i="1" l="1"/>
  <c r="B3738" i="1"/>
  <c r="C3738" i="1" s="1"/>
  <c r="D3738" i="1" s="1"/>
  <c r="E3737" i="1" s="1"/>
  <c r="E3736" i="1"/>
  <c r="A3740" i="1" l="1"/>
  <c r="B3739" i="1"/>
  <c r="C3739" i="1" s="1"/>
  <c r="D3739" i="1" s="1"/>
  <c r="A3741" i="1" l="1"/>
  <c r="B3740" i="1"/>
  <c r="C3740" i="1" s="1"/>
  <c r="D3740" i="1" s="1"/>
  <c r="E3738" i="1"/>
  <c r="B3741" i="1" l="1"/>
  <c r="C3741" i="1" s="1"/>
  <c r="D3741" i="1" s="1"/>
  <c r="A3742" i="1"/>
  <c r="E3739" i="1"/>
  <c r="A3743" i="1" l="1"/>
  <c r="B3742" i="1"/>
  <c r="C3742" i="1" s="1"/>
  <c r="D3742" i="1" s="1"/>
  <c r="E3741" i="1" s="1"/>
  <c r="E3740" i="1"/>
  <c r="A3744" i="1" l="1"/>
  <c r="B3743" i="1"/>
  <c r="C3743" i="1" s="1"/>
  <c r="D3743" i="1" s="1"/>
  <c r="M3724" i="1"/>
  <c r="A3745" i="1" l="1"/>
  <c r="B3744" i="1"/>
  <c r="C3744" i="1" s="1"/>
  <c r="D3744" i="1" s="1"/>
  <c r="E3742" i="1"/>
  <c r="A3746" i="1" l="1"/>
  <c r="B3745" i="1"/>
  <c r="C3745" i="1" s="1"/>
  <c r="D3745" i="1" s="1"/>
  <c r="E3743" i="1"/>
  <c r="A3747" i="1" l="1"/>
  <c r="B3746" i="1"/>
  <c r="C3746" i="1" s="1"/>
  <c r="D3746" i="1" s="1"/>
  <c r="E3745" i="1" s="1"/>
  <c r="E3744" i="1"/>
  <c r="B3747" i="1" l="1"/>
  <c r="C3747" i="1" s="1"/>
  <c r="D3747" i="1" s="1"/>
  <c r="A3748" i="1"/>
  <c r="E3746" i="1" l="1"/>
  <c r="A3749" i="1"/>
  <c r="B3748" i="1"/>
  <c r="C3748" i="1" s="1"/>
  <c r="D3748" i="1" s="1"/>
  <c r="E3747" i="1" l="1"/>
  <c r="A3750" i="1"/>
  <c r="B3749" i="1"/>
  <c r="C3749" i="1" s="1"/>
  <c r="D3749" i="1" s="1"/>
  <c r="A3751" i="1" l="1"/>
  <c r="B3750" i="1"/>
  <c r="C3750" i="1" s="1"/>
  <c r="D3750" i="1" s="1"/>
  <c r="E3749" i="1" s="1"/>
  <c r="E3748" i="1"/>
  <c r="B3751" i="1" l="1"/>
  <c r="C3751" i="1" s="1"/>
  <c r="D3751" i="1" s="1"/>
  <c r="A3752" i="1"/>
  <c r="A3753" i="1" l="1"/>
  <c r="B3752" i="1"/>
  <c r="C3752" i="1" s="1"/>
  <c r="D3752" i="1" s="1"/>
  <c r="E3751" i="1" s="1"/>
  <c r="E3750" i="1"/>
  <c r="A3754" i="1" l="1"/>
  <c r="B3753" i="1"/>
  <c r="C3753" i="1" s="1"/>
  <c r="D3753" i="1" s="1"/>
  <c r="A3755" i="1" l="1"/>
  <c r="B3754" i="1"/>
  <c r="C3754" i="1" s="1"/>
  <c r="D3754" i="1" s="1"/>
  <c r="E3752" i="1"/>
  <c r="B3755" i="1" l="1"/>
  <c r="C3755" i="1" s="1"/>
  <c r="D3755" i="1" s="1"/>
  <c r="A3756" i="1"/>
  <c r="E3753" i="1"/>
  <c r="A3757" i="1" l="1"/>
  <c r="B3756" i="1"/>
  <c r="C3756" i="1" s="1"/>
  <c r="D3756" i="1" s="1"/>
  <c r="E3755" i="1" s="1"/>
  <c r="E3754" i="1"/>
  <c r="A3758" i="1" l="1"/>
  <c r="B3757" i="1"/>
  <c r="C3757" i="1" s="1"/>
  <c r="D3757" i="1" s="1"/>
  <c r="E3756" i="1" s="1"/>
  <c r="A3759" i="1" l="1"/>
  <c r="B3758" i="1"/>
  <c r="C3758" i="1" s="1"/>
  <c r="D3758" i="1" s="1"/>
  <c r="E3757" i="1" s="1"/>
  <c r="B3759" i="1" l="1"/>
  <c r="C3759" i="1" s="1"/>
  <c r="D3759" i="1" s="1"/>
  <c r="A3760" i="1"/>
  <c r="A3761" i="1" l="1"/>
  <c r="B3760" i="1"/>
  <c r="C3760" i="1" s="1"/>
  <c r="D3760" i="1" s="1"/>
  <c r="E3759" i="1" s="1"/>
  <c r="E3758" i="1"/>
  <c r="A3762" i="1" l="1"/>
  <c r="B3761" i="1"/>
  <c r="C3761" i="1" s="1"/>
  <c r="D3761" i="1" s="1"/>
  <c r="E3760" i="1" s="1"/>
  <c r="A3763" i="1" l="1"/>
  <c r="B3762" i="1"/>
  <c r="C3762" i="1" s="1"/>
  <c r="D3762" i="1" s="1"/>
  <c r="E3761" i="1" s="1"/>
  <c r="B3763" i="1" l="1"/>
  <c r="C3763" i="1" s="1"/>
  <c r="D3763" i="1" s="1"/>
  <c r="A3764" i="1"/>
  <c r="M3744" i="1"/>
  <c r="A3765" i="1" l="1"/>
  <c r="B3764" i="1"/>
  <c r="C3764" i="1" s="1"/>
  <c r="D3764" i="1" s="1"/>
  <c r="E3763" i="1" s="1"/>
  <c r="E3762" i="1"/>
  <c r="B3765" i="1" l="1"/>
  <c r="C3765" i="1" s="1"/>
  <c r="D3765" i="1" s="1"/>
  <c r="E3764" i="1" s="1"/>
  <c r="A3766" i="1"/>
  <c r="A3767" i="1" l="1"/>
  <c r="B3766" i="1"/>
  <c r="C3766" i="1" s="1"/>
  <c r="D3766" i="1" s="1"/>
  <c r="A3768" i="1" l="1"/>
  <c r="B3767" i="1"/>
  <c r="C3767" i="1" s="1"/>
  <c r="D3767" i="1" s="1"/>
  <c r="E3765" i="1"/>
  <c r="A3769" i="1" l="1"/>
  <c r="B3768" i="1"/>
  <c r="C3768" i="1" s="1"/>
  <c r="D3768" i="1" s="1"/>
  <c r="E3766" i="1"/>
  <c r="B3769" i="1" l="1"/>
  <c r="C3769" i="1" s="1"/>
  <c r="D3769" i="1" s="1"/>
  <c r="A3770" i="1"/>
  <c r="E3767" i="1"/>
  <c r="E3768" i="1" l="1"/>
  <c r="A3771" i="1"/>
  <c r="B3770" i="1"/>
  <c r="C3770" i="1" s="1"/>
  <c r="D3770" i="1" s="1"/>
  <c r="A3772" i="1" l="1"/>
  <c r="B3771" i="1"/>
  <c r="C3771" i="1" s="1"/>
  <c r="D3771" i="1" s="1"/>
  <c r="E3769" i="1"/>
  <c r="A3773" i="1" l="1"/>
  <c r="B3772" i="1"/>
  <c r="C3772" i="1" s="1"/>
  <c r="D3772" i="1" s="1"/>
  <c r="E3771" i="1" s="1"/>
  <c r="E3770" i="1"/>
  <c r="B3773" i="1" l="1"/>
  <c r="C3773" i="1" s="1"/>
  <c r="D3773" i="1" s="1"/>
  <c r="A3774" i="1"/>
  <c r="E3772" i="1" l="1"/>
  <c r="A3775" i="1"/>
  <c r="B3774" i="1"/>
  <c r="C3774" i="1" s="1"/>
  <c r="D3774" i="1" s="1"/>
  <c r="A3776" i="1" l="1"/>
  <c r="B3775" i="1"/>
  <c r="C3775" i="1" s="1"/>
  <c r="D3775" i="1" s="1"/>
  <c r="E3774" i="1" s="1"/>
  <c r="E3773" i="1"/>
  <c r="A3777" i="1" l="1"/>
  <c r="B3776" i="1"/>
  <c r="C3776" i="1" s="1"/>
  <c r="D3776" i="1" s="1"/>
  <c r="A3778" i="1" l="1"/>
  <c r="B3777" i="1"/>
  <c r="C3777" i="1" s="1"/>
  <c r="D3777" i="1" s="1"/>
  <c r="E3775" i="1"/>
  <c r="A3779" i="1" l="1"/>
  <c r="B3778" i="1"/>
  <c r="C3778" i="1" s="1"/>
  <c r="D3778" i="1" s="1"/>
  <c r="E3776" i="1"/>
  <c r="A3780" i="1" l="1"/>
  <c r="B3779" i="1"/>
  <c r="C3779" i="1" s="1"/>
  <c r="D3779" i="1" s="1"/>
  <c r="E3778" i="1" s="1"/>
  <c r="E3777" i="1"/>
  <c r="A3781" i="1" l="1"/>
  <c r="B3780" i="1"/>
  <c r="C3780" i="1" s="1"/>
  <c r="D3780" i="1" s="1"/>
  <c r="A3782" i="1" l="1"/>
  <c r="B3781" i="1"/>
  <c r="C3781" i="1" s="1"/>
  <c r="D3781" i="1" s="1"/>
  <c r="E3779" i="1"/>
  <c r="A3783" i="1" l="1"/>
  <c r="B3782" i="1"/>
  <c r="C3782" i="1" s="1"/>
  <c r="D3782" i="1" s="1"/>
  <c r="E3780" i="1"/>
  <c r="A3784" i="1" l="1"/>
  <c r="B3783" i="1"/>
  <c r="C3783" i="1" s="1"/>
  <c r="D3783" i="1" s="1"/>
  <c r="M3764" i="1"/>
  <c r="E3781" i="1"/>
  <c r="A3785" i="1" l="1"/>
  <c r="B3784" i="1"/>
  <c r="C3784" i="1" s="1"/>
  <c r="D3784" i="1" s="1"/>
  <c r="E3782" i="1"/>
  <c r="A3786" i="1" l="1"/>
  <c r="B3785" i="1"/>
  <c r="C3785" i="1" s="1"/>
  <c r="D3785" i="1" s="1"/>
  <c r="E3783" i="1"/>
  <c r="A3787" i="1" l="1"/>
  <c r="B3786" i="1"/>
  <c r="C3786" i="1" s="1"/>
  <c r="D3786" i="1" s="1"/>
  <c r="E3785" i="1" s="1"/>
  <c r="E3784" i="1"/>
  <c r="A3788" i="1" l="1"/>
  <c r="B3787" i="1"/>
  <c r="C3787" i="1" s="1"/>
  <c r="D3787" i="1" s="1"/>
  <c r="A3789" i="1" l="1"/>
  <c r="B3788" i="1"/>
  <c r="C3788" i="1" s="1"/>
  <c r="D3788" i="1" s="1"/>
  <c r="E3786" i="1"/>
  <c r="A3790" i="1" l="1"/>
  <c r="B3789" i="1"/>
  <c r="C3789" i="1" s="1"/>
  <c r="D3789" i="1" s="1"/>
  <c r="E3787" i="1"/>
  <c r="A3791" i="1" l="1"/>
  <c r="B3790" i="1"/>
  <c r="C3790" i="1" s="1"/>
  <c r="D3790" i="1" s="1"/>
  <c r="E3788" i="1"/>
  <c r="A3792" i="1" l="1"/>
  <c r="B3791" i="1"/>
  <c r="C3791" i="1" s="1"/>
  <c r="D3791" i="1" s="1"/>
  <c r="E3789" i="1"/>
  <c r="A3793" i="1" l="1"/>
  <c r="B3792" i="1"/>
  <c r="C3792" i="1" s="1"/>
  <c r="D3792" i="1" s="1"/>
  <c r="E3791" i="1" s="1"/>
  <c r="E3790" i="1"/>
  <c r="A3794" i="1" l="1"/>
  <c r="B3793" i="1"/>
  <c r="C3793" i="1" s="1"/>
  <c r="D3793" i="1" s="1"/>
  <c r="A3795" i="1" l="1"/>
  <c r="B3794" i="1"/>
  <c r="C3794" i="1" s="1"/>
  <c r="D3794" i="1" s="1"/>
  <c r="E3792" i="1"/>
  <c r="B3795" i="1" l="1"/>
  <c r="C3795" i="1" s="1"/>
  <c r="D3795" i="1" s="1"/>
  <c r="E3794" i="1" s="1"/>
  <c r="A3796" i="1"/>
  <c r="E3793" i="1"/>
  <c r="A3797" i="1" l="1"/>
  <c r="B3796" i="1"/>
  <c r="C3796" i="1" s="1"/>
  <c r="D3796" i="1" s="1"/>
  <c r="E3795" i="1" s="1"/>
  <c r="A3798" i="1" l="1"/>
  <c r="B3797" i="1"/>
  <c r="C3797" i="1" s="1"/>
  <c r="D3797" i="1" s="1"/>
  <c r="A3799" i="1" l="1"/>
  <c r="B3798" i="1"/>
  <c r="C3798" i="1" s="1"/>
  <c r="D3798" i="1" s="1"/>
  <c r="E3796" i="1"/>
  <c r="A3800" i="1" l="1"/>
  <c r="B3799" i="1"/>
  <c r="C3799" i="1" s="1"/>
  <c r="D3799" i="1" s="1"/>
  <c r="E3797" i="1"/>
  <c r="A3801" i="1" l="1"/>
  <c r="B3800" i="1"/>
  <c r="C3800" i="1" s="1"/>
  <c r="D3800" i="1" s="1"/>
  <c r="E3799" i="1" s="1"/>
  <c r="E3798" i="1"/>
  <c r="A3802" i="1" l="1"/>
  <c r="B3801" i="1"/>
  <c r="C3801" i="1" s="1"/>
  <c r="D3801" i="1" s="1"/>
  <c r="E3800" i="1" s="1"/>
  <c r="A3803" i="1" l="1"/>
  <c r="B3802" i="1"/>
  <c r="C3802" i="1" s="1"/>
  <c r="D3802" i="1" s="1"/>
  <c r="E3801" i="1" l="1"/>
  <c r="A3804" i="1"/>
  <c r="B3803" i="1"/>
  <c r="C3803" i="1" s="1"/>
  <c r="D3803" i="1" s="1"/>
  <c r="M3784" i="1"/>
  <c r="A3805" i="1" l="1"/>
  <c r="B3804" i="1"/>
  <c r="C3804" i="1" s="1"/>
  <c r="D3804" i="1" s="1"/>
  <c r="E3802" i="1"/>
  <c r="E3803" i="1" l="1"/>
  <c r="A3806" i="1"/>
  <c r="B3805" i="1"/>
  <c r="C3805" i="1" s="1"/>
  <c r="D3805" i="1" s="1"/>
  <c r="E3804" i="1" s="1"/>
  <c r="A3807" i="1" l="1"/>
  <c r="B3806" i="1"/>
  <c r="C3806" i="1" s="1"/>
  <c r="D3806" i="1" s="1"/>
  <c r="A3808" i="1" l="1"/>
  <c r="B3807" i="1"/>
  <c r="C3807" i="1" s="1"/>
  <c r="D3807" i="1" s="1"/>
  <c r="E3805" i="1"/>
  <c r="A3809" i="1" l="1"/>
  <c r="B3808" i="1"/>
  <c r="C3808" i="1" s="1"/>
  <c r="D3808" i="1" s="1"/>
  <c r="E3806" i="1"/>
  <c r="A3810" i="1" l="1"/>
  <c r="B3809" i="1"/>
  <c r="C3809" i="1" s="1"/>
  <c r="D3809" i="1" s="1"/>
  <c r="E3807" i="1"/>
  <c r="A3811" i="1" l="1"/>
  <c r="B3810" i="1"/>
  <c r="C3810" i="1" s="1"/>
  <c r="D3810" i="1" s="1"/>
  <c r="E3808" i="1"/>
  <c r="A3812" i="1" l="1"/>
  <c r="B3811" i="1"/>
  <c r="C3811" i="1" s="1"/>
  <c r="D3811" i="1" s="1"/>
  <c r="E3809" i="1"/>
  <c r="A3813" i="1" l="1"/>
  <c r="B3812" i="1"/>
  <c r="C3812" i="1" s="1"/>
  <c r="D3812" i="1" s="1"/>
  <c r="E3810" i="1"/>
  <c r="A3814" i="1" l="1"/>
  <c r="B3813" i="1"/>
  <c r="C3813" i="1" s="1"/>
  <c r="D3813" i="1" s="1"/>
  <c r="E3811" i="1"/>
  <c r="A3815" i="1" l="1"/>
  <c r="B3814" i="1"/>
  <c r="C3814" i="1" s="1"/>
  <c r="D3814" i="1" s="1"/>
  <c r="E3812" i="1"/>
  <c r="A3816" i="1" l="1"/>
  <c r="B3815" i="1"/>
  <c r="C3815" i="1" s="1"/>
  <c r="D3815" i="1" s="1"/>
  <c r="E3813" i="1"/>
  <c r="A3817" i="1" l="1"/>
  <c r="B3816" i="1"/>
  <c r="C3816" i="1" s="1"/>
  <c r="D3816" i="1" s="1"/>
  <c r="E3815" i="1" s="1"/>
  <c r="E3814" i="1"/>
  <c r="A3818" i="1" l="1"/>
  <c r="B3817" i="1"/>
  <c r="C3817" i="1" s="1"/>
  <c r="D3817" i="1" s="1"/>
  <c r="E3816" i="1" s="1"/>
  <c r="A3819" i="1" l="1"/>
  <c r="B3818" i="1"/>
  <c r="C3818" i="1" s="1"/>
  <c r="D3818" i="1" s="1"/>
  <c r="E3817" i="1" s="1"/>
  <c r="A3820" i="1" l="1"/>
  <c r="B3819" i="1"/>
  <c r="C3819" i="1" s="1"/>
  <c r="D3819" i="1" s="1"/>
  <c r="E3818" i="1" s="1"/>
  <c r="A3821" i="1" l="1"/>
  <c r="B3820" i="1"/>
  <c r="C3820" i="1" s="1"/>
  <c r="D3820" i="1" s="1"/>
  <c r="E3819" i="1" s="1"/>
  <c r="A3822" i="1" l="1"/>
  <c r="B3821" i="1"/>
  <c r="C3821" i="1" s="1"/>
  <c r="D3821" i="1" s="1"/>
  <c r="E3820" i="1" s="1"/>
  <c r="A3823" i="1" l="1"/>
  <c r="B3822" i="1"/>
  <c r="C3822" i="1" s="1"/>
  <c r="D3822" i="1" s="1"/>
  <c r="E3821" i="1" l="1"/>
  <c r="A3824" i="1"/>
  <c r="B3823" i="1"/>
  <c r="C3823" i="1" s="1"/>
  <c r="D3823" i="1" s="1"/>
  <c r="M3804" i="1"/>
  <c r="A3825" i="1" l="1"/>
  <c r="B3824" i="1"/>
  <c r="C3824" i="1" s="1"/>
  <c r="D3824" i="1" s="1"/>
  <c r="E3822" i="1"/>
  <c r="E3823" i="1" l="1"/>
  <c r="A3826" i="1"/>
  <c r="B3825" i="1"/>
  <c r="C3825" i="1" s="1"/>
  <c r="D3825" i="1" s="1"/>
  <c r="E3824" i="1" s="1"/>
  <c r="A3827" i="1" l="1"/>
  <c r="B3826" i="1"/>
  <c r="C3826" i="1" s="1"/>
  <c r="D3826" i="1" s="1"/>
  <c r="A3828" i="1" l="1"/>
  <c r="B3827" i="1"/>
  <c r="C3827" i="1" s="1"/>
  <c r="D3827" i="1" s="1"/>
  <c r="E3826" i="1" s="1"/>
  <c r="E3825" i="1"/>
  <c r="A3829" i="1" l="1"/>
  <c r="B3828" i="1"/>
  <c r="C3828" i="1" s="1"/>
  <c r="D3828" i="1" s="1"/>
  <c r="E3827" i="1" l="1"/>
  <c r="A3830" i="1"/>
  <c r="B3829" i="1"/>
  <c r="C3829" i="1" s="1"/>
  <c r="D3829" i="1" s="1"/>
  <c r="A3831" i="1" l="1"/>
  <c r="B3830" i="1"/>
  <c r="C3830" i="1" s="1"/>
  <c r="D3830" i="1" s="1"/>
  <c r="E3829" i="1" s="1"/>
  <c r="E3828" i="1"/>
  <c r="A3832" i="1" l="1"/>
  <c r="B3831" i="1"/>
  <c r="C3831" i="1" s="1"/>
  <c r="D3831" i="1" s="1"/>
  <c r="E3830" i="1" s="1"/>
  <c r="A3833" i="1" l="1"/>
  <c r="B3832" i="1"/>
  <c r="C3832" i="1" s="1"/>
  <c r="D3832" i="1" s="1"/>
  <c r="A3834" i="1" l="1"/>
  <c r="B3833" i="1"/>
  <c r="C3833" i="1" s="1"/>
  <c r="D3833" i="1" s="1"/>
  <c r="E3831" i="1"/>
  <c r="A3835" i="1" l="1"/>
  <c r="B3834" i="1"/>
  <c r="C3834" i="1" s="1"/>
  <c r="D3834" i="1" s="1"/>
  <c r="E3832" i="1"/>
  <c r="A3836" i="1" l="1"/>
  <c r="B3835" i="1"/>
  <c r="C3835" i="1" s="1"/>
  <c r="D3835" i="1" s="1"/>
  <c r="E3833" i="1"/>
  <c r="A3837" i="1" l="1"/>
  <c r="B3836" i="1"/>
  <c r="C3836" i="1" s="1"/>
  <c r="D3836" i="1" s="1"/>
  <c r="E3834" i="1"/>
  <c r="A3838" i="1" l="1"/>
  <c r="B3837" i="1"/>
  <c r="C3837" i="1" s="1"/>
  <c r="D3837" i="1" s="1"/>
  <c r="E3835" i="1"/>
  <c r="A3839" i="1" l="1"/>
  <c r="B3838" i="1"/>
  <c r="C3838" i="1" s="1"/>
  <c r="D3838" i="1" s="1"/>
  <c r="E3837" i="1" s="1"/>
  <c r="E3836" i="1"/>
  <c r="A3840" i="1" l="1"/>
  <c r="B3839" i="1"/>
  <c r="C3839" i="1" s="1"/>
  <c r="D3839" i="1" s="1"/>
  <c r="E3838" i="1" s="1"/>
  <c r="A3841" i="1" l="1"/>
  <c r="B3840" i="1"/>
  <c r="C3840" i="1" s="1"/>
  <c r="D3840" i="1" s="1"/>
  <c r="E3839" i="1" l="1"/>
  <c r="A3842" i="1"/>
  <c r="B3841" i="1"/>
  <c r="C3841" i="1" s="1"/>
  <c r="D3841" i="1" s="1"/>
  <c r="A3843" i="1" l="1"/>
  <c r="B3842" i="1"/>
  <c r="C3842" i="1" s="1"/>
  <c r="D3842" i="1" s="1"/>
  <c r="E3840" i="1"/>
  <c r="E3841" i="1" l="1"/>
  <c r="A3844" i="1"/>
  <c r="B3843" i="1"/>
  <c r="C3843" i="1" s="1"/>
  <c r="D3843" i="1" s="1"/>
  <c r="M3824" i="1"/>
  <c r="E3842" i="1" l="1"/>
  <c r="A3845" i="1"/>
  <c r="B3844" i="1"/>
  <c r="C3844" i="1" s="1"/>
  <c r="D3844" i="1" s="1"/>
  <c r="B3845" i="1" l="1"/>
  <c r="C3845" i="1" s="1"/>
  <c r="D3845" i="1" s="1"/>
  <c r="A3846" i="1"/>
  <c r="E3843" i="1"/>
  <c r="E3844" i="1" l="1"/>
  <c r="A3847" i="1"/>
  <c r="B3846" i="1"/>
  <c r="C3846" i="1" s="1"/>
  <c r="D3846" i="1" s="1"/>
  <c r="A3848" i="1" l="1"/>
  <c r="B3847" i="1"/>
  <c r="C3847" i="1" s="1"/>
  <c r="D3847" i="1" s="1"/>
  <c r="E3845" i="1"/>
  <c r="A3849" i="1" l="1"/>
  <c r="B3848" i="1"/>
  <c r="C3848" i="1" s="1"/>
  <c r="D3848" i="1" s="1"/>
  <c r="E3846" i="1"/>
  <c r="A3850" i="1" l="1"/>
  <c r="B3849" i="1"/>
  <c r="C3849" i="1" s="1"/>
  <c r="D3849" i="1" s="1"/>
  <c r="E3847" i="1"/>
  <c r="A3851" i="1" l="1"/>
  <c r="B3850" i="1"/>
  <c r="C3850" i="1" s="1"/>
  <c r="D3850" i="1" s="1"/>
  <c r="E3848" i="1"/>
  <c r="A3852" i="1" l="1"/>
  <c r="B3851" i="1"/>
  <c r="C3851" i="1" s="1"/>
  <c r="D3851" i="1" s="1"/>
  <c r="E3850" i="1" s="1"/>
  <c r="E3849" i="1"/>
  <c r="A3853" i="1" l="1"/>
  <c r="B3852" i="1"/>
  <c r="C3852" i="1" s="1"/>
  <c r="D3852" i="1" s="1"/>
  <c r="E3851" i="1" l="1"/>
  <c r="A3854" i="1"/>
  <c r="B3853" i="1"/>
  <c r="C3853" i="1" s="1"/>
  <c r="D3853" i="1" s="1"/>
  <c r="A3855" i="1" l="1"/>
  <c r="B3854" i="1"/>
  <c r="C3854" i="1" s="1"/>
  <c r="D3854" i="1" s="1"/>
  <c r="E3853" i="1" s="1"/>
  <c r="E3852" i="1"/>
  <c r="A3856" i="1" l="1"/>
  <c r="B3855" i="1"/>
  <c r="C3855" i="1" s="1"/>
  <c r="D3855" i="1" s="1"/>
  <c r="A3857" i="1" l="1"/>
  <c r="B3856" i="1"/>
  <c r="C3856" i="1" s="1"/>
  <c r="D3856" i="1" s="1"/>
  <c r="E3855" i="1" s="1"/>
  <c r="E3854" i="1"/>
  <c r="A3858" i="1" l="1"/>
  <c r="B3857" i="1"/>
  <c r="C3857" i="1" s="1"/>
  <c r="D3857" i="1" s="1"/>
  <c r="A3859" i="1" l="1"/>
  <c r="B3858" i="1"/>
  <c r="C3858" i="1" s="1"/>
  <c r="D3858" i="1" s="1"/>
  <c r="E3856" i="1"/>
  <c r="A3860" i="1" l="1"/>
  <c r="B3859" i="1"/>
  <c r="C3859" i="1" s="1"/>
  <c r="D3859" i="1" s="1"/>
  <c r="E3857" i="1"/>
  <c r="A3861" i="1" l="1"/>
  <c r="B3860" i="1"/>
  <c r="C3860" i="1" s="1"/>
  <c r="D3860" i="1" s="1"/>
  <c r="E3858" i="1"/>
  <c r="E3859" i="1" l="1"/>
  <c r="A3862" i="1"/>
  <c r="B3861" i="1"/>
  <c r="C3861" i="1" s="1"/>
  <c r="D3861" i="1" s="1"/>
  <c r="A3863" i="1" l="1"/>
  <c r="B3862" i="1"/>
  <c r="C3862" i="1" s="1"/>
  <c r="D3862" i="1" s="1"/>
  <c r="E3861" i="1" s="1"/>
  <c r="E3860" i="1"/>
  <c r="A3864" i="1" l="1"/>
  <c r="B3863" i="1"/>
  <c r="C3863" i="1" s="1"/>
  <c r="D3863" i="1" s="1"/>
  <c r="E3862" i="1" s="1"/>
  <c r="M3844" i="1"/>
  <c r="A3865" i="1" l="1"/>
  <c r="B3864" i="1"/>
  <c r="C3864" i="1" s="1"/>
  <c r="D3864" i="1" s="1"/>
  <c r="E3863" i="1" s="1"/>
  <c r="A3866" i="1" l="1"/>
  <c r="B3865" i="1"/>
  <c r="C3865" i="1" s="1"/>
  <c r="D3865" i="1" s="1"/>
  <c r="E3864" i="1" l="1"/>
  <c r="A3867" i="1"/>
  <c r="B3866" i="1"/>
  <c r="C3866" i="1" s="1"/>
  <c r="D3866" i="1" s="1"/>
  <c r="A3868" i="1" l="1"/>
  <c r="B3867" i="1"/>
  <c r="C3867" i="1" s="1"/>
  <c r="D3867" i="1" s="1"/>
  <c r="E3866" i="1" s="1"/>
  <c r="E3865" i="1"/>
  <c r="A3869" i="1" l="1"/>
  <c r="B3868" i="1"/>
  <c r="C3868" i="1" s="1"/>
  <c r="D3868" i="1" s="1"/>
  <c r="A3870" i="1" l="1"/>
  <c r="B3869" i="1"/>
  <c r="C3869" i="1" s="1"/>
  <c r="D3869" i="1" s="1"/>
  <c r="E3867" i="1"/>
  <c r="A3871" i="1" l="1"/>
  <c r="B3870" i="1"/>
  <c r="C3870" i="1" s="1"/>
  <c r="D3870" i="1" s="1"/>
  <c r="E3868" i="1"/>
  <c r="A3872" i="1" l="1"/>
  <c r="B3871" i="1"/>
  <c r="C3871" i="1" s="1"/>
  <c r="D3871" i="1" s="1"/>
  <c r="E3870" i="1" s="1"/>
  <c r="E3869" i="1"/>
  <c r="A3873" i="1" l="1"/>
  <c r="B3872" i="1"/>
  <c r="C3872" i="1" s="1"/>
  <c r="D3872" i="1" s="1"/>
  <c r="A3874" i="1" l="1"/>
  <c r="B3873" i="1"/>
  <c r="C3873" i="1" s="1"/>
  <c r="D3873" i="1" s="1"/>
  <c r="E3871" i="1"/>
  <c r="A3875" i="1" l="1"/>
  <c r="B3874" i="1"/>
  <c r="C3874" i="1" s="1"/>
  <c r="D3874" i="1" s="1"/>
  <c r="E3872" i="1"/>
  <c r="A3876" i="1" l="1"/>
  <c r="B3875" i="1"/>
  <c r="C3875" i="1" s="1"/>
  <c r="D3875" i="1" s="1"/>
  <c r="E3873" i="1"/>
  <c r="A3877" i="1" l="1"/>
  <c r="B3876" i="1"/>
  <c r="C3876" i="1" s="1"/>
  <c r="D3876" i="1" s="1"/>
  <c r="E3874" i="1"/>
  <c r="A3878" i="1" l="1"/>
  <c r="B3877" i="1"/>
  <c r="C3877" i="1" s="1"/>
  <c r="D3877" i="1" s="1"/>
  <c r="E3876" i="1" s="1"/>
  <c r="E3875" i="1"/>
  <c r="A3879" i="1" l="1"/>
  <c r="B3878" i="1"/>
  <c r="C3878" i="1" s="1"/>
  <c r="D3878" i="1" s="1"/>
  <c r="E3877" i="1" l="1"/>
  <c r="A3880" i="1"/>
  <c r="B3879" i="1"/>
  <c r="C3879" i="1" s="1"/>
  <c r="D3879" i="1" s="1"/>
  <c r="A3881" i="1" l="1"/>
  <c r="B3880" i="1"/>
  <c r="C3880" i="1" s="1"/>
  <c r="D3880" i="1" s="1"/>
  <c r="E3879" i="1" s="1"/>
  <c r="E3878" i="1"/>
  <c r="A3882" i="1" l="1"/>
  <c r="B3881" i="1"/>
  <c r="C3881" i="1" s="1"/>
  <c r="D3881" i="1" s="1"/>
  <c r="A3883" i="1" l="1"/>
  <c r="B3882" i="1"/>
  <c r="C3882" i="1" s="1"/>
  <c r="D3882" i="1" s="1"/>
  <c r="E3880" i="1"/>
  <c r="B3883" i="1" l="1"/>
  <c r="C3883" i="1" s="1"/>
  <c r="D3883" i="1" s="1"/>
  <c r="A3884" i="1"/>
  <c r="M3864" i="1"/>
  <c r="E3881" i="1"/>
  <c r="A3885" i="1" l="1"/>
  <c r="B3884" i="1"/>
  <c r="C3884" i="1" s="1"/>
  <c r="D3884" i="1" s="1"/>
  <c r="E3882" i="1"/>
  <c r="A3886" i="1" l="1"/>
  <c r="B3885" i="1"/>
  <c r="C3885" i="1" s="1"/>
  <c r="D3885" i="1" s="1"/>
  <c r="E3883" i="1"/>
  <c r="A3887" i="1" l="1"/>
  <c r="B3886" i="1"/>
  <c r="C3886" i="1" s="1"/>
  <c r="D3886" i="1" s="1"/>
  <c r="E3884" i="1"/>
  <c r="A3888" i="1" l="1"/>
  <c r="B3887" i="1"/>
  <c r="C3887" i="1" s="1"/>
  <c r="D3887" i="1" s="1"/>
  <c r="E3886" i="1" s="1"/>
  <c r="E3885" i="1"/>
  <c r="A3889" i="1" l="1"/>
  <c r="B3888" i="1"/>
  <c r="C3888" i="1" s="1"/>
  <c r="D3888" i="1" s="1"/>
  <c r="A3890" i="1" l="1"/>
  <c r="B3889" i="1"/>
  <c r="C3889" i="1" s="1"/>
  <c r="D3889" i="1" s="1"/>
  <c r="E3887" i="1"/>
  <c r="A3891" i="1" l="1"/>
  <c r="B3890" i="1"/>
  <c r="C3890" i="1" s="1"/>
  <c r="D3890" i="1" s="1"/>
  <c r="E3888" i="1"/>
  <c r="A3892" i="1" l="1"/>
  <c r="B3891" i="1"/>
  <c r="C3891" i="1" s="1"/>
  <c r="D3891" i="1" s="1"/>
  <c r="E3889" i="1"/>
  <c r="A3893" i="1" l="1"/>
  <c r="B3892" i="1"/>
  <c r="C3892" i="1" s="1"/>
  <c r="D3892" i="1" s="1"/>
  <c r="E3890" i="1"/>
  <c r="A3894" i="1" l="1"/>
  <c r="B3893" i="1"/>
  <c r="C3893" i="1" s="1"/>
  <c r="D3893" i="1" s="1"/>
  <c r="E3892" i="1" s="1"/>
  <c r="E3891" i="1"/>
  <c r="A3895" i="1" l="1"/>
  <c r="B3894" i="1"/>
  <c r="C3894" i="1" s="1"/>
  <c r="D3894" i="1" s="1"/>
  <c r="A3896" i="1" l="1"/>
  <c r="B3895" i="1"/>
  <c r="C3895" i="1" s="1"/>
  <c r="D3895" i="1" s="1"/>
  <c r="E3893" i="1"/>
  <c r="A3897" i="1" l="1"/>
  <c r="B3896" i="1"/>
  <c r="C3896" i="1" s="1"/>
  <c r="D3896" i="1" s="1"/>
  <c r="E3894" i="1"/>
  <c r="A3898" i="1" l="1"/>
  <c r="B3897" i="1"/>
  <c r="C3897" i="1" s="1"/>
  <c r="D3897" i="1" s="1"/>
  <c r="E3895" i="1"/>
  <c r="A3899" i="1" l="1"/>
  <c r="B3898" i="1"/>
  <c r="C3898" i="1" s="1"/>
  <c r="D3898" i="1" s="1"/>
  <c r="E3897" i="1" s="1"/>
  <c r="E3896" i="1"/>
  <c r="A3900" i="1" l="1"/>
  <c r="B3899" i="1"/>
  <c r="C3899" i="1" s="1"/>
  <c r="D3899" i="1" s="1"/>
  <c r="A3901" i="1" l="1"/>
  <c r="B3900" i="1"/>
  <c r="C3900" i="1" s="1"/>
  <c r="D3900" i="1" s="1"/>
  <c r="E3898" i="1"/>
  <c r="A3902" i="1" l="1"/>
  <c r="B3901" i="1"/>
  <c r="C3901" i="1" s="1"/>
  <c r="D3901" i="1" s="1"/>
  <c r="E3899" i="1"/>
  <c r="A3903" i="1" l="1"/>
  <c r="B3902" i="1"/>
  <c r="C3902" i="1" s="1"/>
  <c r="D3902" i="1" s="1"/>
  <c r="E3900" i="1"/>
  <c r="E3901" i="1" l="1"/>
  <c r="A3904" i="1"/>
  <c r="B3903" i="1"/>
  <c r="C3903" i="1" s="1"/>
  <c r="D3903" i="1" s="1"/>
  <c r="E3902" i="1" s="1"/>
  <c r="M3884" i="1"/>
  <c r="A3905" i="1" l="1"/>
  <c r="B3904" i="1"/>
  <c r="C3904" i="1" s="1"/>
  <c r="D3904" i="1" s="1"/>
  <c r="E3903" i="1" s="1"/>
  <c r="A3906" i="1" l="1"/>
  <c r="B3905" i="1"/>
  <c r="C3905" i="1" s="1"/>
  <c r="D3905" i="1" s="1"/>
  <c r="E3904" i="1" s="1"/>
  <c r="A3907" i="1" l="1"/>
  <c r="B3906" i="1"/>
  <c r="C3906" i="1" s="1"/>
  <c r="D3906" i="1" s="1"/>
  <c r="E3905" i="1" l="1"/>
  <c r="A3908" i="1"/>
  <c r="B3907" i="1"/>
  <c r="C3907" i="1" s="1"/>
  <c r="D3907" i="1" s="1"/>
  <c r="A3909" i="1" l="1"/>
  <c r="B3908" i="1"/>
  <c r="C3908" i="1" s="1"/>
  <c r="D3908" i="1" s="1"/>
  <c r="E3906" i="1"/>
  <c r="E3907" i="1" l="1"/>
  <c r="A3910" i="1"/>
  <c r="B3909" i="1"/>
  <c r="C3909" i="1" s="1"/>
  <c r="D3909" i="1" s="1"/>
  <c r="A3911" i="1" l="1"/>
  <c r="B3910" i="1"/>
  <c r="C3910" i="1" s="1"/>
  <c r="D3910" i="1" s="1"/>
  <c r="E3908" i="1"/>
  <c r="E3909" i="1" l="1"/>
  <c r="A3912" i="1"/>
  <c r="B3911" i="1"/>
  <c r="C3911" i="1" s="1"/>
  <c r="D3911" i="1" s="1"/>
  <c r="A3913" i="1" l="1"/>
  <c r="B3912" i="1"/>
  <c r="C3912" i="1" s="1"/>
  <c r="D3912" i="1" s="1"/>
  <c r="E3911" i="1" s="1"/>
  <c r="E3910" i="1"/>
  <c r="A3914" i="1" l="1"/>
  <c r="B3913" i="1"/>
  <c r="C3913" i="1" s="1"/>
  <c r="D3913" i="1" s="1"/>
  <c r="A3915" i="1" l="1"/>
  <c r="B3914" i="1"/>
  <c r="C3914" i="1" s="1"/>
  <c r="D3914" i="1" s="1"/>
  <c r="E3913" i="1" s="1"/>
  <c r="E3912" i="1"/>
  <c r="A3916" i="1" l="1"/>
  <c r="B3915" i="1"/>
  <c r="C3915" i="1" s="1"/>
  <c r="D3915" i="1" s="1"/>
  <c r="E3914" i="1" l="1"/>
  <c r="A3917" i="1"/>
  <c r="B3916" i="1"/>
  <c r="C3916" i="1" s="1"/>
  <c r="D3916" i="1" s="1"/>
  <c r="A3918" i="1" l="1"/>
  <c r="B3917" i="1"/>
  <c r="C3917" i="1" s="1"/>
  <c r="D3917" i="1" s="1"/>
  <c r="E3915" i="1"/>
  <c r="E3916" i="1" l="1"/>
  <c r="A3919" i="1"/>
  <c r="B3918" i="1"/>
  <c r="C3918" i="1" s="1"/>
  <c r="D3918" i="1" s="1"/>
  <c r="E3917" i="1" s="1"/>
  <c r="A3920" i="1" l="1"/>
  <c r="B3919" i="1"/>
  <c r="C3919" i="1" s="1"/>
  <c r="D3919" i="1" s="1"/>
  <c r="E3918" i="1" s="1"/>
  <c r="A3921" i="1" l="1"/>
  <c r="B3920" i="1"/>
  <c r="C3920" i="1" s="1"/>
  <c r="D3920" i="1" s="1"/>
  <c r="E3919" i="1" s="1"/>
  <c r="A3922" i="1" l="1"/>
  <c r="B3921" i="1"/>
  <c r="C3921" i="1" s="1"/>
  <c r="D3921" i="1" s="1"/>
  <c r="E3920" i="1" l="1"/>
  <c r="A3923" i="1"/>
  <c r="B3922" i="1"/>
  <c r="C3922" i="1" s="1"/>
  <c r="D3922" i="1" s="1"/>
  <c r="A3924" i="1" l="1"/>
  <c r="B3923" i="1"/>
  <c r="C3923" i="1" s="1"/>
  <c r="D3923" i="1" s="1"/>
  <c r="M3904" i="1"/>
  <c r="E3921" i="1"/>
  <c r="E3922" i="1" l="1"/>
  <c r="A3925" i="1"/>
  <c r="B3924" i="1"/>
  <c r="C3924" i="1" s="1"/>
  <c r="D3924" i="1" s="1"/>
  <c r="A3926" i="1" l="1"/>
  <c r="B3925" i="1"/>
  <c r="C3925" i="1" s="1"/>
  <c r="D3925" i="1" s="1"/>
  <c r="E3924" i="1" s="1"/>
  <c r="E3923" i="1"/>
  <c r="A3927" i="1" l="1"/>
  <c r="B3926" i="1"/>
  <c r="C3926" i="1" s="1"/>
  <c r="D3926" i="1" s="1"/>
  <c r="E3925" i="1" s="1"/>
  <c r="A3928" i="1" l="1"/>
  <c r="B3927" i="1"/>
  <c r="C3927" i="1" s="1"/>
  <c r="D3927" i="1" s="1"/>
  <c r="A3929" i="1" l="1"/>
  <c r="B3928" i="1"/>
  <c r="C3928" i="1" s="1"/>
  <c r="D3928" i="1" s="1"/>
  <c r="E3926" i="1"/>
  <c r="A3930" i="1" l="1"/>
  <c r="B3929" i="1"/>
  <c r="C3929" i="1" s="1"/>
  <c r="D3929" i="1" s="1"/>
  <c r="E3927" i="1"/>
  <c r="A3931" i="1" l="1"/>
  <c r="B3930" i="1"/>
  <c r="C3930" i="1" s="1"/>
  <c r="D3930" i="1" s="1"/>
  <c r="E3928" i="1"/>
  <c r="A3932" i="1" l="1"/>
  <c r="B3931" i="1"/>
  <c r="C3931" i="1" s="1"/>
  <c r="D3931" i="1" s="1"/>
  <c r="E3929" i="1"/>
  <c r="A3933" i="1" l="1"/>
  <c r="B3932" i="1"/>
  <c r="C3932" i="1" s="1"/>
  <c r="D3932" i="1" s="1"/>
  <c r="E3930" i="1"/>
  <c r="A3934" i="1" l="1"/>
  <c r="B3933" i="1"/>
  <c r="C3933" i="1" s="1"/>
  <c r="D3933" i="1" s="1"/>
  <c r="E3931" i="1"/>
  <c r="A3935" i="1" l="1"/>
  <c r="B3934" i="1"/>
  <c r="C3934" i="1" s="1"/>
  <c r="D3934" i="1" s="1"/>
  <c r="E3932" i="1"/>
  <c r="A3936" i="1" l="1"/>
  <c r="B3935" i="1"/>
  <c r="C3935" i="1" s="1"/>
  <c r="D3935" i="1" s="1"/>
  <c r="E3934" i="1" s="1"/>
  <c r="E3933" i="1"/>
  <c r="A3937" i="1" l="1"/>
  <c r="B3936" i="1"/>
  <c r="C3936" i="1" s="1"/>
  <c r="D3936" i="1" s="1"/>
  <c r="A3938" i="1" l="1"/>
  <c r="B3937" i="1"/>
  <c r="C3937" i="1" s="1"/>
  <c r="D3937" i="1" s="1"/>
  <c r="E3935" i="1"/>
  <c r="A3939" i="1" l="1"/>
  <c r="B3938" i="1"/>
  <c r="C3938" i="1" s="1"/>
  <c r="D3938" i="1" s="1"/>
  <c r="E3936" i="1"/>
  <c r="A3940" i="1" l="1"/>
  <c r="B3939" i="1"/>
  <c r="C3939" i="1" s="1"/>
  <c r="D3939" i="1" s="1"/>
  <c r="E3937" i="1"/>
  <c r="E3938" i="1" l="1"/>
  <c r="A3941" i="1"/>
  <c r="B3940" i="1"/>
  <c r="C3940" i="1" s="1"/>
  <c r="D3940" i="1" s="1"/>
  <c r="E3939" i="1" s="1"/>
  <c r="A3942" i="1" l="1"/>
  <c r="B3941" i="1"/>
  <c r="C3941" i="1" s="1"/>
  <c r="D3941" i="1" s="1"/>
  <c r="E3940" i="1" s="1"/>
  <c r="A3943" i="1" l="1"/>
  <c r="B3942" i="1"/>
  <c r="C3942" i="1" s="1"/>
  <c r="D3942" i="1" s="1"/>
  <c r="A3944" i="1" l="1"/>
  <c r="B3943" i="1"/>
  <c r="C3943" i="1" s="1"/>
  <c r="D3943" i="1" s="1"/>
  <c r="M3924" i="1"/>
  <c r="E3941" i="1"/>
  <c r="A3945" i="1" l="1"/>
  <c r="B3944" i="1"/>
  <c r="C3944" i="1" s="1"/>
  <c r="D3944" i="1" s="1"/>
  <c r="E3942" i="1"/>
  <c r="A3946" i="1" l="1"/>
  <c r="B3945" i="1"/>
  <c r="C3945" i="1" s="1"/>
  <c r="D3945" i="1" s="1"/>
  <c r="E3944" i="1" s="1"/>
  <c r="E3943" i="1"/>
  <c r="A3947" i="1" l="1"/>
  <c r="B3946" i="1"/>
  <c r="C3946" i="1" s="1"/>
  <c r="D3946" i="1" s="1"/>
  <c r="A3948" i="1" l="1"/>
  <c r="B3947" i="1"/>
  <c r="C3947" i="1" s="1"/>
  <c r="D3947" i="1" s="1"/>
  <c r="E3945" i="1"/>
  <c r="A3949" i="1" l="1"/>
  <c r="B3948" i="1"/>
  <c r="C3948" i="1" s="1"/>
  <c r="D3948" i="1" s="1"/>
  <c r="E3946" i="1"/>
  <c r="A3950" i="1" l="1"/>
  <c r="B3949" i="1"/>
  <c r="C3949" i="1" s="1"/>
  <c r="D3949" i="1" s="1"/>
  <c r="E3948" i="1" s="1"/>
  <c r="E3947" i="1"/>
  <c r="A3951" i="1" l="1"/>
  <c r="B3950" i="1"/>
  <c r="C3950" i="1" s="1"/>
  <c r="D3950" i="1" s="1"/>
  <c r="E3949" i="1" s="1"/>
  <c r="A3952" i="1" l="1"/>
  <c r="B3951" i="1"/>
  <c r="C3951" i="1" s="1"/>
  <c r="D3951" i="1" s="1"/>
  <c r="E3950" i="1" l="1"/>
  <c r="A3953" i="1"/>
  <c r="B3952" i="1"/>
  <c r="C3952" i="1" s="1"/>
  <c r="D3952" i="1" s="1"/>
  <c r="A3954" i="1" l="1"/>
  <c r="B3953" i="1"/>
  <c r="C3953" i="1" s="1"/>
  <c r="D3953" i="1" s="1"/>
  <c r="E3952" i="1" s="1"/>
  <c r="E3951" i="1"/>
  <c r="A3955" i="1" l="1"/>
  <c r="B3954" i="1"/>
  <c r="C3954" i="1" s="1"/>
  <c r="D3954" i="1" s="1"/>
  <c r="A3956" i="1" l="1"/>
  <c r="B3955" i="1"/>
  <c r="C3955" i="1" s="1"/>
  <c r="D3955" i="1" s="1"/>
  <c r="E3954" i="1" s="1"/>
  <c r="E3953" i="1"/>
  <c r="A3957" i="1" l="1"/>
  <c r="B3956" i="1"/>
  <c r="C3956" i="1" s="1"/>
  <c r="D3956" i="1" s="1"/>
  <c r="E3955" i="1" l="1"/>
  <c r="A3958" i="1"/>
  <c r="B3957" i="1"/>
  <c r="C3957" i="1" s="1"/>
  <c r="D3957" i="1" s="1"/>
  <c r="A3959" i="1" l="1"/>
  <c r="B3958" i="1"/>
  <c r="C3958" i="1" s="1"/>
  <c r="D3958" i="1" s="1"/>
  <c r="E3956" i="1"/>
  <c r="E3957" i="1" l="1"/>
  <c r="A3960" i="1"/>
  <c r="B3959" i="1"/>
  <c r="C3959" i="1" s="1"/>
  <c r="D3959" i="1" s="1"/>
  <c r="E3958" i="1" s="1"/>
  <c r="A3961" i="1" l="1"/>
  <c r="B3960" i="1"/>
  <c r="C3960" i="1" s="1"/>
  <c r="D3960" i="1" s="1"/>
  <c r="A3962" i="1" l="1"/>
  <c r="B3961" i="1"/>
  <c r="C3961" i="1" s="1"/>
  <c r="D3961" i="1" s="1"/>
  <c r="E3959" i="1"/>
  <c r="A3963" i="1" l="1"/>
  <c r="B3962" i="1"/>
  <c r="C3962" i="1" s="1"/>
  <c r="D3962" i="1" s="1"/>
  <c r="E3960" i="1"/>
  <c r="A3964" i="1" l="1"/>
  <c r="B3963" i="1"/>
  <c r="C3963" i="1" s="1"/>
  <c r="D3963" i="1" s="1"/>
  <c r="M3944" i="1"/>
  <c r="E3961" i="1"/>
  <c r="A3965" i="1" l="1"/>
  <c r="B3964" i="1"/>
  <c r="C3964" i="1" s="1"/>
  <c r="D3964" i="1" s="1"/>
  <c r="E3963" i="1" s="1"/>
  <c r="E3962" i="1"/>
  <c r="A3966" i="1" l="1"/>
  <c r="B3965" i="1"/>
  <c r="C3965" i="1" s="1"/>
  <c r="D3965" i="1" s="1"/>
  <c r="E3964" i="1" s="1"/>
  <c r="A3967" i="1" l="1"/>
  <c r="B3966" i="1"/>
  <c r="C3966" i="1" s="1"/>
  <c r="D3966" i="1" s="1"/>
  <c r="A3968" i="1" l="1"/>
  <c r="B3967" i="1"/>
  <c r="C3967" i="1" s="1"/>
  <c r="D3967" i="1" s="1"/>
  <c r="E3965" i="1"/>
  <c r="A3969" i="1" l="1"/>
  <c r="B3968" i="1"/>
  <c r="C3968" i="1" s="1"/>
  <c r="D3968" i="1" s="1"/>
  <c r="E3966" i="1"/>
  <c r="A3970" i="1" l="1"/>
  <c r="B3969" i="1"/>
  <c r="C3969" i="1" s="1"/>
  <c r="D3969" i="1" s="1"/>
  <c r="E3968" i="1" s="1"/>
  <c r="E3967" i="1"/>
  <c r="A3971" i="1" l="1"/>
  <c r="B3970" i="1"/>
  <c r="C3970" i="1" s="1"/>
  <c r="D3970" i="1" s="1"/>
  <c r="E3969" i="1" s="1"/>
  <c r="A3972" i="1" l="1"/>
  <c r="B3971" i="1"/>
  <c r="C3971" i="1" s="1"/>
  <c r="D3971" i="1" s="1"/>
  <c r="A3973" i="1" l="1"/>
  <c r="B3972" i="1"/>
  <c r="C3972" i="1" s="1"/>
  <c r="D3972" i="1" s="1"/>
  <c r="E3970" i="1"/>
  <c r="A3974" i="1" l="1"/>
  <c r="B3973" i="1"/>
  <c r="C3973" i="1" s="1"/>
  <c r="D3973" i="1" s="1"/>
  <c r="E3971" i="1"/>
  <c r="A3975" i="1" l="1"/>
  <c r="B3974" i="1"/>
  <c r="C3974" i="1" s="1"/>
  <c r="D3974" i="1" s="1"/>
  <c r="E3973" i="1" s="1"/>
  <c r="E3972" i="1"/>
  <c r="A3976" i="1" l="1"/>
  <c r="B3975" i="1"/>
  <c r="C3975" i="1" s="1"/>
  <c r="D3975" i="1" s="1"/>
  <c r="E3974" i="1" s="1"/>
  <c r="A3977" i="1" l="1"/>
  <c r="B3976" i="1"/>
  <c r="C3976" i="1" s="1"/>
  <c r="D3976" i="1" s="1"/>
  <c r="A3978" i="1" l="1"/>
  <c r="B3977" i="1"/>
  <c r="C3977" i="1" s="1"/>
  <c r="D3977" i="1" s="1"/>
  <c r="E3975" i="1"/>
  <c r="A3979" i="1" l="1"/>
  <c r="B3978" i="1"/>
  <c r="C3978" i="1" s="1"/>
  <c r="D3978" i="1" s="1"/>
  <c r="E3976" i="1"/>
  <c r="A3980" i="1" l="1"/>
  <c r="B3979" i="1"/>
  <c r="C3979" i="1" s="1"/>
  <c r="D3979" i="1" s="1"/>
  <c r="E3977" i="1"/>
  <c r="A3981" i="1" l="1"/>
  <c r="B3980" i="1"/>
  <c r="C3980" i="1" s="1"/>
  <c r="D3980" i="1" s="1"/>
  <c r="E3979" i="1" s="1"/>
  <c r="E3978" i="1"/>
  <c r="A3982" i="1" l="1"/>
  <c r="B3981" i="1"/>
  <c r="C3981" i="1" s="1"/>
  <c r="D3981" i="1" s="1"/>
  <c r="E3980" i="1" l="1"/>
  <c r="A3983" i="1"/>
  <c r="B3982" i="1"/>
  <c r="C3982" i="1" s="1"/>
  <c r="D3982" i="1" s="1"/>
  <c r="A3984" i="1" l="1"/>
  <c r="B3983" i="1"/>
  <c r="C3983" i="1" s="1"/>
  <c r="D3983" i="1" s="1"/>
  <c r="M3964" i="1"/>
  <c r="E3981" i="1"/>
  <c r="E3982" i="1" l="1"/>
  <c r="A3985" i="1"/>
  <c r="B3984" i="1"/>
  <c r="C3984" i="1" s="1"/>
  <c r="D3984" i="1" s="1"/>
  <c r="E3983" i="1" s="1"/>
  <c r="A3986" i="1" l="1"/>
  <c r="B3985" i="1"/>
  <c r="C3985" i="1" s="1"/>
  <c r="D3985" i="1" s="1"/>
  <c r="A3987" i="1" l="1"/>
  <c r="B3986" i="1"/>
  <c r="C3986" i="1" s="1"/>
  <c r="D3986" i="1" s="1"/>
  <c r="E3984" i="1"/>
  <c r="A3988" i="1" l="1"/>
  <c r="B3987" i="1"/>
  <c r="C3987" i="1" s="1"/>
  <c r="D3987" i="1" s="1"/>
  <c r="E3985" i="1"/>
  <c r="A3989" i="1" l="1"/>
  <c r="B3988" i="1"/>
  <c r="C3988" i="1" s="1"/>
  <c r="D3988" i="1" s="1"/>
  <c r="E3986" i="1"/>
  <c r="E3987" i="1" l="1"/>
  <c r="A3990" i="1"/>
  <c r="B3989" i="1"/>
  <c r="C3989" i="1" s="1"/>
  <c r="D3989" i="1" s="1"/>
  <c r="E3988" i="1" s="1"/>
  <c r="A3991" i="1" l="1"/>
  <c r="B3990" i="1"/>
  <c r="C3990" i="1" s="1"/>
  <c r="D3990" i="1" s="1"/>
  <c r="E3989" i="1" s="1"/>
  <c r="A3992" i="1" l="1"/>
  <c r="B3991" i="1"/>
  <c r="C3991" i="1" s="1"/>
  <c r="D3991" i="1" s="1"/>
  <c r="A3993" i="1" l="1"/>
  <c r="B3992" i="1"/>
  <c r="C3992" i="1" s="1"/>
  <c r="D3992" i="1" s="1"/>
  <c r="E3990" i="1"/>
  <c r="A3994" i="1" l="1"/>
  <c r="B3993" i="1"/>
  <c r="C3993" i="1" s="1"/>
  <c r="D3993" i="1" s="1"/>
  <c r="E3991" i="1"/>
  <c r="A3995" i="1" l="1"/>
  <c r="B3994" i="1"/>
  <c r="C3994" i="1" s="1"/>
  <c r="D3994" i="1" s="1"/>
  <c r="E3992" i="1"/>
  <c r="A3996" i="1" l="1"/>
  <c r="B3995" i="1"/>
  <c r="C3995" i="1" s="1"/>
  <c r="D3995" i="1" s="1"/>
  <c r="E3994" i="1" s="1"/>
  <c r="E3993" i="1"/>
  <c r="A3997" i="1" l="1"/>
  <c r="B3996" i="1"/>
  <c r="C3996" i="1" s="1"/>
  <c r="D3996" i="1" s="1"/>
  <c r="A3998" i="1" l="1"/>
  <c r="B3997" i="1"/>
  <c r="C3997" i="1" s="1"/>
  <c r="D3997" i="1" s="1"/>
  <c r="E3995" i="1"/>
  <c r="A3999" i="1" l="1"/>
  <c r="B3998" i="1"/>
  <c r="C3998" i="1" s="1"/>
  <c r="D3998" i="1" s="1"/>
  <c r="E3996" i="1"/>
  <c r="A4000" i="1" l="1"/>
  <c r="B3999" i="1"/>
  <c r="C3999" i="1" s="1"/>
  <c r="D3999" i="1" s="1"/>
  <c r="E3997" i="1"/>
  <c r="A4001" i="1" l="1"/>
  <c r="B4000" i="1"/>
  <c r="C4000" i="1" s="1"/>
  <c r="D4000" i="1" s="1"/>
  <c r="E3998" i="1"/>
  <c r="A4002" i="1" l="1"/>
  <c r="B4001" i="1"/>
  <c r="C4001" i="1" s="1"/>
  <c r="D4001" i="1" s="1"/>
  <c r="E4000" i="1" s="1"/>
  <c r="E3999" i="1"/>
  <c r="A4003" i="1" l="1"/>
  <c r="B4002" i="1"/>
  <c r="C4002" i="1" s="1"/>
  <c r="D4002" i="1" s="1"/>
  <c r="E4001" i="1" s="1"/>
  <c r="A4004" i="1" l="1"/>
  <c r="B4003" i="1"/>
  <c r="C4003" i="1" s="1"/>
  <c r="D4003" i="1" s="1"/>
  <c r="M3984" i="1"/>
  <c r="A4005" i="1" l="1"/>
  <c r="B4004" i="1"/>
  <c r="C4004" i="1" s="1"/>
  <c r="D4004" i="1" s="1"/>
  <c r="E4002" i="1"/>
  <c r="A4006" i="1" l="1"/>
  <c r="B4005" i="1"/>
  <c r="C4005" i="1" s="1"/>
  <c r="D4005" i="1" s="1"/>
  <c r="E4003" i="1"/>
  <c r="A4007" i="1" l="1"/>
  <c r="B4006" i="1"/>
  <c r="C4006" i="1" s="1"/>
  <c r="D4006" i="1" s="1"/>
  <c r="E4005" i="1" s="1"/>
  <c r="E4004" i="1"/>
  <c r="A4008" i="1" l="1"/>
  <c r="B4007" i="1"/>
  <c r="C4007" i="1" s="1"/>
  <c r="D4007" i="1" s="1"/>
  <c r="E4006" i="1" s="1"/>
  <c r="A4009" i="1" l="1"/>
  <c r="B4008" i="1"/>
  <c r="C4008" i="1" s="1"/>
  <c r="D4008" i="1" s="1"/>
  <c r="A4010" i="1" l="1"/>
  <c r="B4009" i="1"/>
  <c r="C4009" i="1" s="1"/>
  <c r="D4009" i="1" s="1"/>
  <c r="E4008" i="1" s="1"/>
  <c r="E4007" i="1"/>
  <c r="A4011" i="1" l="1"/>
  <c r="B4010" i="1"/>
  <c r="C4010" i="1" s="1"/>
  <c r="D4010" i="1" s="1"/>
  <c r="E4009" i="1" s="1"/>
  <c r="A4012" i="1" l="1"/>
  <c r="B4011" i="1"/>
  <c r="C4011" i="1" s="1"/>
  <c r="D4011" i="1" s="1"/>
  <c r="E4010" i="1" s="1"/>
  <c r="A4013" i="1" l="1"/>
  <c r="B4012" i="1"/>
  <c r="C4012" i="1" s="1"/>
  <c r="D4012" i="1" s="1"/>
  <c r="E4011" i="1" s="1"/>
  <c r="A4014" i="1" l="1"/>
  <c r="B4013" i="1"/>
  <c r="C4013" i="1" s="1"/>
  <c r="D4013" i="1" s="1"/>
  <c r="A4015" i="1" l="1"/>
  <c r="B4014" i="1"/>
  <c r="C4014" i="1" s="1"/>
  <c r="D4014" i="1" s="1"/>
  <c r="E4012" i="1"/>
  <c r="A4016" i="1" l="1"/>
  <c r="B4015" i="1"/>
  <c r="C4015" i="1" s="1"/>
  <c r="D4015" i="1" s="1"/>
  <c r="E4013" i="1"/>
  <c r="A4017" i="1" l="1"/>
  <c r="B4016" i="1"/>
  <c r="C4016" i="1" s="1"/>
  <c r="D4016" i="1" s="1"/>
  <c r="E4014" i="1"/>
  <c r="A4018" i="1" l="1"/>
  <c r="B4017" i="1"/>
  <c r="C4017" i="1" s="1"/>
  <c r="D4017" i="1" s="1"/>
  <c r="E4016" i="1" s="1"/>
  <c r="E4015" i="1"/>
  <c r="A4019" i="1" l="1"/>
  <c r="B4018" i="1"/>
  <c r="C4018" i="1" s="1"/>
  <c r="D4018" i="1" s="1"/>
  <c r="A4020" i="1" l="1"/>
  <c r="B4019" i="1"/>
  <c r="C4019" i="1" s="1"/>
  <c r="D4019" i="1" s="1"/>
  <c r="E4017" i="1"/>
  <c r="A4021" i="1" l="1"/>
  <c r="B4020" i="1"/>
  <c r="C4020" i="1" s="1"/>
  <c r="D4020" i="1" s="1"/>
  <c r="E4018" i="1"/>
  <c r="A4022" i="1" l="1"/>
  <c r="B4021" i="1"/>
  <c r="C4021" i="1" s="1"/>
  <c r="D4021" i="1" s="1"/>
  <c r="E4020" i="1" s="1"/>
  <c r="E4019" i="1"/>
  <c r="A4023" i="1" l="1"/>
  <c r="B4022" i="1"/>
  <c r="C4022" i="1" s="1"/>
  <c r="D4022" i="1" s="1"/>
  <c r="A4024" i="1" l="1"/>
  <c r="B4023" i="1"/>
  <c r="C4023" i="1" s="1"/>
  <c r="D4023" i="1" s="1"/>
  <c r="M4004" i="1"/>
  <c r="E4021" i="1"/>
  <c r="A4025" i="1" l="1"/>
  <c r="B4024" i="1"/>
  <c r="C4024" i="1" s="1"/>
  <c r="D4024" i="1" s="1"/>
  <c r="E4022" i="1"/>
  <c r="A4026" i="1" l="1"/>
  <c r="B4025" i="1"/>
  <c r="C4025" i="1" s="1"/>
  <c r="D4025" i="1" s="1"/>
  <c r="E4023" i="1"/>
  <c r="A4027" i="1" l="1"/>
  <c r="B4026" i="1"/>
  <c r="C4026" i="1" s="1"/>
  <c r="D4026" i="1" s="1"/>
  <c r="E4025" i="1" s="1"/>
  <c r="E4024" i="1"/>
  <c r="A4028" i="1" l="1"/>
  <c r="B4027" i="1"/>
  <c r="C4027" i="1" s="1"/>
  <c r="D4027" i="1" s="1"/>
  <c r="A4029" i="1" l="1"/>
  <c r="B4028" i="1"/>
  <c r="C4028" i="1" s="1"/>
  <c r="D4028" i="1" s="1"/>
  <c r="E4026" i="1"/>
  <c r="A4030" i="1" l="1"/>
  <c r="B4029" i="1"/>
  <c r="C4029" i="1" s="1"/>
  <c r="D4029" i="1" s="1"/>
  <c r="E4027" i="1"/>
  <c r="A4031" i="1" l="1"/>
  <c r="B4030" i="1"/>
  <c r="C4030" i="1" s="1"/>
  <c r="D4030" i="1" s="1"/>
  <c r="E4029" i="1" s="1"/>
  <c r="E4028" i="1"/>
  <c r="A4032" i="1" l="1"/>
  <c r="B4031" i="1"/>
  <c r="C4031" i="1" s="1"/>
  <c r="D4031" i="1" s="1"/>
  <c r="E4030" i="1" l="1"/>
  <c r="A4033" i="1"/>
  <c r="B4032" i="1"/>
  <c r="C4032" i="1" s="1"/>
  <c r="D4032" i="1" s="1"/>
  <c r="A4034" i="1" l="1"/>
  <c r="B4033" i="1"/>
  <c r="C4033" i="1" s="1"/>
  <c r="D4033" i="1" s="1"/>
  <c r="E4032" i="1" s="1"/>
  <c r="E4031" i="1"/>
  <c r="A4035" i="1" l="1"/>
  <c r="B4034" i="1"/>
  <c r="C4034" i="1" s="1"/>
  <c r="D4034" i="1" s="1"/>
  <c r="A4036" i="1" l="1"/>
  <c r="B4035" i="1"/>
  <c r="C4035" i="1" s="1"/>
  <c r="D4035" i="1" s="1"/>
  <c r="E4033" i="1"/>
  <c r="A4037" i="1" l="1"/>
  <c r="B4036" i="1"/>
  <c r="C4036" i="1" s="1"/>
  <c r="D4036" i="1" s="1"/>
  <c r="E4034" i="1"/>
  <c r="A4038" i="1" l="1"/>
  <c r="B4037" i="1"/>
  <c r="C4037" i="1" s="1"/>
  <c r="D4037" i="1" s="1"/>
  <c r="E4035" i="1"/>
  <c r="E4036" i="1" l="1"/>
  <c r="A4039" i="1"/>
  <c r="B4038" i="1"/>
  <c r="C4038" i="1" s="1"/>
  <c r="D4038" i="1" s="1"/>
  <c r="E4037" i="1" s="1"/>
  <c r="A4040" i="1" l="1"/>
  <c r="B4039" i="1"/>
  <c r="C4039" i="1" s="1"/>
  <c r="D4039" i="1" s="1"/>
  <c r="E4038" i="1" s="1"/>
  <c r="A4041" i="1" l="1"/>
  <c r="B4040" i="1"/>
  <c r="C4040" i="1" s="1"/>
  <c r="D4040" i="1" s="1"/>
  <c r="E4039" i="1" s="1"/>
  <c r="A4042" i="1" l="1"/>
  <c r="B4041" i="1"/>
  <c r="C4041" i="1" s="1"/>
  <c r="D4041" i="1" s="1"/>
  <c r="E4040" i="1" s="1"/>
  <c r="A4043" i="1" l="1"/>
  <c r="B4042" i="1"/>
  <c r="C4042" i="1" s="1"/>
  <c r="D4042" i="1" s="1"/>
  <c r="E4041" i="1" s="1"/>
  <c r="A4044" i="1" l="1"/>
  <c r="B4043" i="1"/>
  <c r="C4043" i="1" s="1"/>
  <c r="D4043" i="1" s="1"/>
  <c r="M4024" i="1"/>
  <c r="A4045" i="1" l="1"/>
  <c r="B4044" i="1"/>
  <c r="C4044" i="1" s="1"/>
  <c r="D4044" i="1" s="1"/>
  <c r="E4043" i="1" s="1"/>
  <c r="E4042" i="1"/>
  <c r="A4046" i="1" l="1"/>
  <c r="B4045" i="1"/>
  <c r="C4045" i="1" s="1"/>
  <c r="D4045" i="1" s="1"/>
  <c r="E4044" i="1" s="1"/>
  <c r="A4047" i="1" l="1"/>
  <c r="B4046" i="1"/>
  <c r="C4046" i="1" s="1"/>
  <c r="D4046" i="1" s="1"/>
  <c r="E4045" i="1" s="1"/>
  <c r="A4048" i="1" l="1"/>
  <c r="B4047" i="1"/>
  <c r="C4047" i="1" s="1"/>
  <c r="D4047" i="1" s="1"/>
  <c r="E4046" i="1" s="1"/>
  <c r="A4049" i="1" l="1"/>
  <c r="B4048" i="1"/>
  <c r="C4048" i="1" s="1"/>
  <c r="D4048" i="1" s="1"/>
  <c r="E4047" i="1" s="1"/>
  <c r="A4050" i="1" l="1"/>
  <c r="B4049" i="1"/>
  <c r="C4049" i="1" s="1"/>
  <c r="D4049" i="1" s="1"/>
  <c r="E4048" i="1" s="1"/>
  <c r="A4051" i="1" l="1"/>
  <c r="B4050" i="1"/>
  <c r="C4050" i="1" s="1"/>
  <c r="D4050" i="1" s="1"/>
  <c r="A4052" i="1" l="1"/>
  <c r="B4051" i="1"/>
  <c r="C4051" i="1" s="1"/>
  <c r="D4051" i="1" s="1"/>
  <c r="E4049" i="1"/>
  <c r="A4053" i="1" l="1"/>
  <c r="B4052" i="1"/>
  <c r="C4052" i="1" s="1"/>
  <c r="D4052" i="1" s="1"/>
  <c r="E4050" i="1"/>
  <c r="A4054" i="1" l="1"/>
  <c r="B4053" i="1"/>
  <c r="C4053" i="1" s="1"/>
  <c r="D4053" i="1" s="1"/>
  <c r="E4051" i="1"/>
  <c r="A4055" i="1" l="1"/>
  <c r="B4054" i="1"/>
  <c r="C4054" i="1" s="1"/>
  <c r="D4054" i="1" s="1"/>
  <c r="E4053" i="1" s="1"/>
  <c r="E4052" i="1"/>
  <c r="A4056" i="1" l="1"/>
  <c r="B4055" i="1"/>
  <c r="C4055" i="1" s="1"/>
  <c r="D4055" i="1" s="1"/>
  <c r="E4054" i="1" s="1"/>
  <c r="A4057" i="1" l="1"/>
  <c r="B4056" i="1"/>
  <c r="C4056" i="1" s="1"/>
  <c r="D4056" i="1" s="1"/>
  <c r="A4058" i="1" l="1"/>
  <c r="B4057" i="1"/>
  <c r="C4057" i="1" s="1"/>
  <c r="D4057" i="1" s="1"/>
  <c r="E4055" i="1"/>
  <c r="A4059" i="1" l="1"/>
  <c r="B4058" i="1"/>
  <c r="C4058" i="1" s="1"/>
  <c r="D4058" i="1" s="1"/>
  <c r="E4056" i="1"/>
  <c r="A4060" i="1" l="1"/>
  <c r="B4059" i="1"/>
  <c r="C4059" i="1" s="1"/>
  <c r="D4059" i="1" s="1"/>
  <c r="E4057" i="1"/>
  <c r="A4061" i="1" l="1"/>
  <c r="B4060" i="1"/>
  <c r="C4060" i="1" s="1"/>
  <c r="D4060" i="1" s="1"/>
  <c r="E4058" i="1"/>
  <c r="A4062" i="1" l="1"/>
  <c r="B4061" i="1"/>
  <c r="C4061" i="1" s="1"/>
  <c r="D4061" i="1" s="1"/>
  <c r="E4059" i="1"/>
  <c r="A4063" i="1" l="1"/>
  <c r="B4062" i="1"/>
  <c r="C4062" i="1" s="1"/>
  <c r="D4062" i="1" s="1"/>
  <c r="E4061" i="1" s="1"/>
  <c r="E4060" i="1"/>
  <c r="A4064" i="1" l="1"/>
  <c r="B4063" i="1"/>
  <c r="C4063" i="1" s="1"/>
  <c r="D4063" i="1" s="1"/>
  <c r="M4044" i="1"/>
  <c r="A4065" i="1" l="1"/>
  <c r="B4064" i="1"/>
  <c r="C4064" i="1" s="1"/>
  <c r="D4064" i="1" s="1"/>
  <c r="E4062" i="1"/>
  <c r="A4066" i="1" l="1"/>
  <c r="B4065" i="1"/>
  <c r="C4065" i="1" s="1"/>
  <c r="D4065" i="1" s="1"/>
  <c r="E4063" i="1"/>
  <c r="A4067" i="1" l="1"/>
  <c r="B4066" i="1"/>
  <c r="C4066" i="1" s="1"/>
  <c r="D4066" i="1" s="1"/>
  <c r="E4064" i="1"/>
  <c r="A4068" i="1" l="1"/>
  <c r="B4067" i="1"/>
  <c r="C4067" i="1" s="1"/>
  <c r="D4067" i="1" s="1"/>
  <c r="E4065" i="1"/>
  <c r="A4069" i="1" l="1"/>
  <c r="B4068" i="1"/>
  <c r="C4068" i="1" s="1"/>
  <c r="D4068" i="1" s="1"/>
  <c r="E4067" i="1" s="1"/>
  <c r="E4066" i="1"/>
  <c r="A4070" i="1" l="1"/>
  <c r="B4069" i="1"/>
  <c r="C4069" i="1" s="1"/>
  <c r="D4069" i="1" s="1"/>
  <c r="E4068" i="1" s="1"/>
  <c r="A4071" i="1" l="1"/>
  <c r="B4070" i="1"/>
  <c r="C4070" i="1" s="1"/>
  <c r="D4070" i="1" s="1"/>
  <c r="E4069" i="1" s="1"/>
  <c r="A4072" i="1" l="1"/>
  <c r="B4071" i="1"/>
  <c r="C4071" i="1" s="1"/>
  <c r="D4071" i="1" s="1"/>
  <c r="E4070" i="1" s="1"/>
  <c r="A4073" i="1" l="1"/>
  <c r="B4072" i="1"/>
  <c r="C4072" i="1" s="1"/>
  <c r="D4072" i="1" s="1"/>
  <c r="A4074" i="1" l="1"/>
  <c r="B4073" i="1"/>
  <c r="C4073" i="1" s="1"/>
  <c r="D4073" i="1" s="1"/>
  <c r="E4072" i="1" s="1"/>
  <c r="E4071" i="1"/>
  <c r="A4075" i="1" l="1"/>
  <c r="B4074" i="1"/>
  <c r="C4074" i="1" s="1"/>
  <c r="D4074" i="1" s="1"/>
  <c r="E4073" i="1" s="1"/>
  <c r="A4076" i="1" l="1"/>
  <c r="B4075" i="1"/>
  <c r="C4075" i="1" s="1"/>
  <c r="D4075" i="1" s="1"/>
  <c r="A4077" i="1" l="1"/>
  <c r="B4076" i="1"/>
  <c r="C4076" i="1" s="1"/>
  <c r="D4076" i="1" s="1"/>
  <c r="E4074" i="1"/>
  <c r="A4078" i="1" l="1"/>
  <c r="B4077" i="1"/>
  <c r="C4077" i="1" s="1"/>
  <c r="D4077" i="1" s="1"/>
  <c r="E4076" i="1" s="1"/>
  <c r="E4075" i="1"/>
  <c r="A4079" i="1" l="1"/>
  <c r="B4078" i="1"/>
  <c r="C4078" i="1" s="1"/>
  <c r="D4078" i="1" s="1"/>
  <c r="A4080" i="1" l="1"/>
  <c r="B4079" i="1"/>
  <c r="C4079" i="1" s="1"/>
  <c r="D4079" i="1" s="1"/>
  <c r="E4077" i="1"/>
  <c r="A4081" i="1" l="1"/>
  <c r="B4080" i="1"/>
  <c r="C4080" i="1" s="1"/>
  <c r="D4080" i="1" s="1"/>
  <c r="E4078" i="1"/>
  <c r="A4082" i="1" l="1"/>
  <c r="B4081" i="1"/>
  <c r="C4081" i="1" s="1"/>
  <c r="D4081" i="1" s="1"/>
  <c r="E4079" i="1"/>
  <c r="A4083" i="1" l="1"/>
  <c r="B4082" i="1"/>
  <c r="C4082" i="1" s="1"/>
  <c r="D4082" i="1" s="1"/>
  <c r="E4080" i="1"/>
  <c r="E4081" i="1" l="1"/>
  <c r="A4084" i="1"/>
  <c r="B4083" i="1"/>
  <c r="C4083" i="1" s="1"/>
  <c r="D4083" i="1" s="1"/>
  <c r="E4082" i="1" s="1"/>
  <c r="M4064" i="1"/>
  <c r="A4085" i="1" l="1"/>
  <c r="B4084" i="1"/>
  <c r="C4084" i="1" s="1"/>
  <c r="D4084" i="1" s="1"/>
  <c r="E4083" i="1" s="1"/>
  <c r="A4086" i="1" l="1"/>
  <c r="B4085" i="1"/>
  <c r="C4085" i="1" s="1"/>
  <c r="D4085" i="1" s="1"/>
  <c r="E4084" i="1" s="1"/>
  <c r="A4087" i="1" l="1"/>
  <c r="B4086" i="1"/>
  <c r="C4086" i="1" s="1"/>
  <c r="D4086" i="1" s="1"/>
  <c r="E4085" i="1" l="1"/>
  <c r="A4088" i="1"/>
  <c r="B4087" i="1"/>
  <c r="C4087" i="1" s="1"/>
  <c r="D4087" i="1" s="1"/>
  <c r="A4089" i="1" l="1"/>
  <c r="B4088" i="1"/>
  <c r="C4088" i="1" s="1"/>
  <c r="D4088" i="1" s="1"/>
  <c r="E4086" i="1"/>
  <c r="E4087" i="1" l="1"/>
  <c r="A4090" i="1"/>
  <c r="B4089" i="1"/>
  <c r="C4089" i="1" s="1"/>
  <c r="D4089" i="1" s="1"/>
  <c r="E4088" i="1" s="1"/>
  <c r="A4091" i="1" l="1"/>
  <c r="B4090" i="1"/>
  <c r="C4090" i="1" s="1"/>
  <c r="D4090" i="1" s="1"/>
  <c r="B4091" i="1" l="1"/>
  <c r="C4091" i="1" s="1"/>
  <c r="D4091" i="1" s="1"/>
  <c r="A4092" i="1"/>
  <c r="E4089" i="1"/>
  <c r="A4093" i="1" l="1"/>
  <c r="B4092" i="1"/>
  <c r="C4092" i="1" s="1"/>
  <c r="D4092" i="1" s="1"/>
  <c r="E4091" i="1" s="1"/>
  <c r="E4090" i="1"/>
  <c r="B4093" i="1" l="1"/>
  <c r="C4093" i="1" s="1"/>
  <c r="D4093" i="1" s="1"/>
  <c r="E4092" i="1" s="1"/>
  <c r="A4094" i="1"/>
  <c r="A4095" i="1" l="1"/>
  <c r="B4094" i="1"/>
  <c r="C4094" i="1" s="1"/>
  <c r="D4094" i="1" s="1"/>
  <c r="E4093" i="1" s="1"/>
  <c r="B4095" i="1" l="1"/>
  <c r="C4095" i="1" s="1"/>
  <c r="D4095" i="1" s="1"/>
  <c r="A4096" i="1"/>
  <c r="A4097" i="1" l="1"/>
  <c r="B4096" i="1"/>
  <c r="C4096" i="1" s="1"/>
  <c r="D4096" i="1" s="1"/>
  <c r="E4094" i="1"/>
  <c r="A4098" i="1" l="1"/>
  <c r="B4097" i="1"/>
  <c r="C4097" i="1" s="1"/>
  <c r="D4097" i="1" s="1"/>
  <c r="E4096" i="1" s="1"/>
  <c r="E4095" i="1"/>
  <c r="A4099" i="1" l="1"/>
  <c r="B4098" i="1"/>
  <c r="C4098" i="1" s="1"/>
  <c r="D4098" i="1" s="1"/>
  <c r="E4097" i="1" l="1"/>
  <c r="B4099" i="1"/>
  <c r="C4099" i="1" s="1"/>
  <c r="D4099" i="1" s="1"/>
  <c r="A4100" i="1"/>
  <c r="A4101" i="1" l="1"/>
  <c r="B4100" i="1"/>
  <c r="C4100" i="1" s="1"/>
  <c r="D4100" i="1" s="1"/>
  <c r="E4099" i="1" s="1"/>
  <c r="E4098" i="1"/>
  <c r="B4101" i="1" l="1"/>
  <c r="C4101" i="1" s="1"/>
  <c r="D4101" i="1" s="1"/>
  <c r="E4100" i="1" s="1"/>
  <c r="A4102" i="1"/>
  <c r="A4103" i="1" l="1"/>
  <c r="B4102" i="1"/>
  <c r="C4102" i="1" s="1"/>
  <c r="D4102" i="1" s="1"/>
  <c r="E4101" i="1" s="1"/>
  <c r="B4103" i="1" l="1"/>
  <c r="C4103" i="1" s="1"/>
  <c r="D4103" i="1" s="1"/>
  <c r="E4102" i="1" s="1"/>
  <c r="A4104" i="1"/>
  <c r="M4084" i="1"/>
  <c r="A4105" i="1" l="1"/>
  <c r="B4104" i="1"/>
  <c r="C4104" i="1" s="1"/>
  <c r="D4104" i="1" s="1"/>
  <c r="E4103" i="1" s="1"/>
  <c r="B4105" i="1" l="1"/>
  <c r="C4105" i="1" s="1"/>
  <c r="D4105" i="1" s="1"/>
  <c r="E4104" i="1" s="1"/>
  <c r="A4106" i="1"/>
  <c r="A4107" i="1" l="1"/>
  <c r="B4106" i="1"/>
  <c r="C4106" i="1" s="1"/>
  <c r="D4106" i="1" s="1"/>
  <c r="B4107" i="1" l="1"/>
  <c r="C4107" i="1" s="1"/>
  <c r="D4107" i="1" s="1"/>
  <c r="A4108" i="1"/>
  <c r="E4105" i="1"/>
  <c r="A4109" i="1" l="1"/>
  <c r="B4108" i="1"/>
  <c r="C4108" i="1" s="1"/>
  <c r="D4108" i="1" s="1"/>
  <c r="E4106" i="1"/>
  <c r="B4109" i="1" l="1"/>
  <c r="C4109" i="1" s="1"/>
  <c r="D4109" i="1" s="1"/>
  <c r="A4110" i="1"/>
  <c r="E4107" i="1"/>
  <c r="A4111" i="1" l="1"/>
  <c r="B4110" i="1"/>
  <c r="C4110" i="1" s="1"/>
  <c r="D4110" i="1" s="1"/>
  <c r="E4108" i="1"/>
  <c r="A4112" i="1" l="1"/>
  <c r="B4111" i="1"/>
  <c r="C4111" i="1" s="1"/>
  <c r="D4111" i="1" s="1"/>
  <c r="E4110" i="1" s="1"/>
  <c r="E4109" i="1"/>
  <c r="A4113" i="1" l="1"/>
  <c r="B4112" i="1"/>
  <c r="C4112" i="1" s="1"/>
  <c r="D4112" i="1" s="1"/>
  <c r="E4111" i="1" s="1"/>
  <c r="B4113" i="1" l="1"/>
  <c r="C4113" i="1" s="1"/>
  <c r="D4113" i="1" s="1"/>
  <c r="A4114" i="1"/>
  <c r="A4115" i="1" l="1"/>
  <c r="B4114" i="1"/>
  <c r="C4114" i="1" s="1"/>
  <c r="D4114" i="1" s="1"/>
  <c r="E4112" i="1"/>
  <c r="B4115" i="1" l="1"/>
  <c r="C4115" i="1" s="1"/>
  <c r="D4115" i="1" s="1"/>
  <c r="E4114" i="1" s="1"/>
  <c r="A4116" i="1"/>
  <c r="E4113" i="1"/>
  <c r="A4117" i="1" l="1"/>
  <c r="B4116" i="1"/>
  <c r="C4116" i="1" s="1"/>
  <c r="D4116" i="1" s="1"/>
  <c r="E4115" i="1" s="1"/>
  <c r="B4117" i="1" l="1"/>
  <c r="C4117" i="1" s="1"/>
  <c r="D4117" i="1" s="1"/>
  <c r="E4116" i="1" s="1"/>
  <c r="A4118" i="1"/>
  <c r="A4119" i="1" l="1"/>
  <c r="B4118" i="1"/>
  <c r="C4118" i="1" s="1"/>
  <c r="D4118" i="1" s="1"/>
  <c r="B4119" i="1" l="1"/>
  <c r="C4119" i="1" s="1"/>
  <c r="D4119" i="1" s="1"/>
  <c r="A4120" i="1"/>
  <c r="E4117" i="1"/>
  <c r="A4121" i="1" l="1"/>
  <c r="B4120" i="1"/>
  <c r="C4120" i="1" s="1"/>
  <c r="D4120" i="1" s="1"/>
  <c r="E4118" i="1"/>
  <c r="B4121" i="1" l="1"/>
  <c r="C4121" i="1" s="1"/>
  <c r="D4121" i="1" s="1"/>
  <c r="E4120" i="1" s="1"/>
  <c r="A4122" i="1"/>
  <c r="E4119" i="1"/>
  <c r="A4123" i="1" l="1"/>
  <c r="B4122" i="1"/>
  <c r="C4122" i="1" s="1"/>
  <c r="D4122" i="1" s="1"/>
  <c r="E4121" i="1" s="1"/>
  <c r="B4123" i="1" l="1"/>
  <c r="C4123" i="1" s="1"/>
  <c r="D4123" i="1" s="1"/>
  <c r="E4122" i="1" s="1"/>
  <c r="A4124" i="1"/>
  <c r="M4104" i="1"/>
  <c r="A4125" i="1" l="1"/>
  <c r="B4124" i="1"/>
  <c r="C4124" i="1" s="1"/>
  <c r="D4124" i="1" s="1"/>
  <c r="E4123" i="1" l="1"/>
  <c r="B4125" i="1"/>
  <c r="C4125" i="1" s="1"/>
  <c r="D4125" i="1" s="1"/>
  <c r="A4126" i="1"/>
  <c r="A4127" i="1" l="1"/>
  <c r="B4126" i="1"/>
  <c r="C4126" i="1" s="1"/>
  <c r="D4126" i="1" s="1"/>
  <c r="E4124" i="1"/>
  <c r="B4127" i="1" l="1"/>
  <c r="C4127" i="1" s="1"/>
  <c r="D4127" i="1" s="1"/>
  <c r="E4126" i="1" s="1"/>
  <c r="A4128" i="1"/>
  <c r="E4125" i="1"/>
  <c r="A4129" i="1" l="1"/>
  <c r="B4128" i="1"/>
  <c r="C4128" i="1" s="1"/>
  <c r="D4128" i="1" s="1"/>
  <c r="E4127" i="1" l="1"/>
  <c r="B4129" i="1"/>
  <c r="C4129" i="1" s="1"/>
  <c r="D4129" i="1" s="1"/>
  <c r="A4130" i="1"/>
  <c r="A4131" i="1" l="1"/>
  <c r="B4130" i="1"/>
  <c r="C4130" i="1" s="1"/>
  <c r="D4130" i="1" s="1"/>
  <c r="E4128" i="1"/>
  <c r="E4129" i="1" l="1"/>
  <c r="B4131" i="1"/>
  <c r="C4131" i="1" s="1"/>
  <c r="D4131" i="1" s="1"/>
  <c r="A4132" i="1"/>
  <c r="A4133" i="1" l="1"/>
  <c r="B4132" i="1"/>
  <c r="C4132" i="1" s="1"/>
  <c r="D4132" i="1" s="1"/>
  <c r="E4130" i="1"/>
  <c r="B4133" i="1" l="1"/>
  <c r="C4133" i="1" s="1"/>
  <c r="D4133" i="1" s="1"/>
  <c r="E4132" i="1" s="1"/>
  <c r="A4134" i="1"/>
  <c r="E4131" i="1"/>
  <c r="A4135" i="1" l="1"/>
  <c r="B4134" i="1"/>
  <c r="C4134" i="1" s="1"/>
  <c r="D4134" i="1" s="1"/>
  <c r="E4133" i="1" s="1"/>
  <c r="B4135" i="1" l="1"/>
  <c r="C4135" i="1" s="1"/>
  <c r="D4135" i="1" s="1"/>
  <c r="E4134" i="1" s="1"/>
  <c r="A4136" i="1"/>
  <c r="A4137" i="1" l="1"/>
  <c r="B4136" i="1"/>
  <c r="C4136" i="1" s="1"/>
  <c r="D4136" i="1" s="1"/>
  <c r="B4137" i="1" l="1"/>
  <c r="C4137" i="1" s="1"/>
  <c r="D4137" i="1" s="1"/>
  <c r="E4136" i="1" s="1"/>
  <c r="A4138" i="1"/>
  <c r="E4135" i="1"/>
  <c r="A4139" i="1" l="1"/>
  <c r="B4138" i="1"/>
  <c r="C4138" i="1" s="1"/>
  <c r="D4138" i="1" s="1"/>
  <c r="E4137" i="1" l="1"/>
  <c r="B4139" i="1"/>
  <c r="C4139" i="1" s="1"/>
  <c r="D4139" i="1" s="1"/>
  <c r="A4140" i="1"/>
  <c r="A4141" i="1" l="1"/>
  <c r="B4140" i="1"/>
  <c r="C4140" i="1" s="1"/>
  <c r="D4140" i="1" s="1"/>
  <c r="E4138" i="1"/>
  <c r="B4141" i="1" l="1"/>
  <c r="C4141" i="1" s="1"/>
  <c r="D4141" i="1" s="1"/>
  <c r="A4142" i="1"/>
  <c r="E4139" i="1"/>
  <c r="A4143" i="1" l="1"/>
  <c r="B4142" i="1"/>
  <c r="C4142" i="1" s="1"/>
  <c r="D4142" i="1" s="1"/>
  <c r="E4141" i="1" s="1"/>
  <c r="E4140" i="1"/>
  <c r="B4143" i="1" l="1"/>
  <c r="C4143" i="1" s="1"/>
  <c r="D4143" i="1" s="1"/>
  <c r="E4142" i="1" s="1"/>
  <c r="A4144" i="1"/>
  <c r="M4124" i="1"/>
  <c r="A4145" i="1" l="1"/>
  <c r="B4144" i="1"/>
  <c r="C4144" i="1" s="1"/>
  <c r="D4144" i="1" s="1"/>
  <c r="B4145" i="1" l="1"/>
  <c r="C4145" i="1" s="1"/>
  <c r="D4145" i="1" s="1"/>
  <c r="A4146" i="1"/>
  <c r="E4143" i="1"/>
  <c r="A4147" i="1" l="1"/>
  <c r="B4146" i="1"/>
  <c r="C4146" i="1" s="1"/>
  <c r="D4146" i="1" s="1"/>
  <c r="E4145" i="1" s="1"/>
  <c r="E4144" i="1"/>
  <c r="B4147" i="1" l="1"/>
  <c r="C4147" i="1" s="1"/>
  <c r="D4147" i="1" s="1"/>
  <c r="E4146" i="1" s="1"/>
  <c r="A4148" i="1"/>
  <c r="A4149" i="1" l="1"/>
  <c r="B4148" i="1"/>
  <c r="C4148" i="1" s="1"/>
  <c r="D4148" i="1" s="1"/>
  <c r="B4149" i="1" l="1"/>
  <c r="C4149" i="1" s="1"/>
  <c r="D4149" i="1" s="1"/>
  <c r="A4150" i="1"/>
  <c r="E4148" i="1"/>
  <c r="E4147" i="1"/>
  <c r="A4151" i="1" l="1"/>
  <c r="B4150" i="1"/>
  <c r="C4150" i="1" s="1"/>
  <c r="D4150" i="1" s="1"/>
  <c r="E4149" i="1" s="1"/>
  <c r="B4151" i="1" l="1"/>
  <c r="C4151" i="1" s="1"/>
  <c r="D4151" i="1" s="1"/>
  <c r="A4152" i="1"/>
  <c r="E4150" i="1" l="1"/>
  <c r="A4153" i="1"/>
  <c r="B4152" i="1"/>
  <c r="C4152" i="1" s="1"/>
  <c r="D4152" i="1" s="1"/>
  <c r="B4153" i="1" l="1"/>
  <c r="C4153" i="1" s="1"/>
  <c r="D4153" i="1" s="1"/>
  <c r="A4154" i="1"/>
  <c r="E4152" i="1"/>
  <c r="E4151" i="1"/>
  <c r="A4155" i="1" l="1"/>
  <c r="B4154" i="1"/>
  <c r="C4154" i="1" s="1"/>
  <c r="D4154" i="1" s="1"/>
  <c r="B4155" i="1" l="1"/>
  <c r="C4155" i="1" s="1"/>
  <c r="D4155" i="1" s="1"/>
  <c r="A4156" i="1"/>
  <c r="E4153" i="1"/>
  <c r="A4157" i="1" l="1"/>
  <c r="B4156" i="1"/>
  <c r="C4156" i="1" s="1"/>
  <c r="D4156" i="1" s="1"/>
  <c r="E4155" i="1" s="1"/>
  <c r="E4154" i="1"/>
  <c r="B4157" i="1" l="1"/>
  <c r="C4157" i="1" s="1"/>
  <c r="D4157" i="1" s="1"/>
  <c r="E4156" i="1" s="1"/>
  <c r="A4158" i="1"/>
  <c r="A4159" i="1" l="1"/>
  <c r="B4158" i="1"/>
  <c r="C4158" i="1" s="1"/>
  <c r="D4158" i="1" s="1"/>
  <c r="B4159" i="1" l="1"/>
  <c r="C4159" i="1" s="1"/>
  <c r="D4159" i="1" s="1"/>
  <c r="E4158" i="1" s="1"/>
  <c r="A4160" i="1"/>
  <c r="E4157" i="1"/>
  <c r="A4161" i="1" l="1"/>
  <c r="B4160" i="1"/>
  <c r="C4160" i="1" s="1"/>
  <c r="D4160" i="1" s="1"/>
  <c r="B4161" i="1" l="1"/>
  <c r="C4161" i="1" s="1"/>
  <c r="D4161" i="1" s="1"/>
  <c r="A4162" i="1"/>
  <c r="E4159" i="1"/>
  <c r="A4163" i="1" l="1"/>
  <c r="B4162" i="1"/>
  <c r="C4162" i="1" s="1"/>
  <c r="D4162" i="1" s="1"/>
  <c r="E4161" i="1" s="1"/>
  <c r="E4160" i="1"/>
  <c r="B4163" i="1" l="1"/>
  <c r="C4163" i="1" s="1"/>
  <c r="D4163" i="1" s="1"/>
  <c r="E4162" i="1" s="1"/>
  <c r="A4164" i="1"/>
  <c r="M4144" i="1"/>
  <c r="A4165" i="1" l="1"/>
  <c r="B4164" i="1"/>
  <c r="C4164" i="1" s="1"/>
  <c r="D4164" i="1" s="1"/>
  <c r="B4165" i="1" l="1"/>
  <c r="C4165" i="1" s="1"/>
  <c r="D4165" i="1" s="1"/>
  <c r="A4166" i="1"/>
  <c r="E4163" i="1"/>
  <c r="A4167" i="1" l="1"/>
  <c r="B4166" i="1"/>
  <c r="C4166" i="1" s="1"/>
  <c r="D4166" i="1" s="1"/>
  <c r="E4165" i="1" s="1"/>
  <c r="E4164" i="1"/>
  <c r="B4167" i="1" l="1"/>
  <c r="C4167" i="1" s="1"/>
  <c r="D4167" i="1" s="1"/>
  <c r="A4168" i="1"/>
  <c r="E4166" i="1"/>
  <c r="A4169" i="1" l="1"/>
  <c r="B4168" i="1"/>
  <c r="C4168" i="1" s="1"/>
  <c r="D4168" i="1" s="1"/>
  <c r="B4169" i="1" l="1"/>
  <c r="C4169" i="1" s="1"/>
  <c r="D4169" i="1" s="1"/>
  <c r="A4170" i="1"/>
  <c r="E4167" i="1"/>
  <c r="A4171" i="1" l="1"/>
  <c r="B4170" i="1"/>
  <c r="C4170" i="1" s="1"/>
  <c r="D4170" i="1" s="1"/>
  <c r="E4169" i="1" s="1"/>
  <c r="E4168" i="1"/>
  <c r="B4171" i="1" l="1"/>
  <c r="C4171" i="1" s="1"/>
  <c r="D4171" i="1" s="1"/>
  <c r="A4172" i="1"/>
  <c r="A4173" i="1" l="1"/>
  <c r="B4172" i="1"/>
  <c r="C4172" i="1" s="1"/>
  <c r="D4172" i="1" s="1"/>
  <c r="E4171" i="1" s="1"/>
  <c r="E4170" i="1"/>
  <c r="B4173" i="1" l="1"/>
  <c r="C4173" i="1" s="1"/>
  <c r="D4173" i="1" s="1"/>
  <c r="A4174" i="1"/>
  <c r="A4175" i="1" l="1"/>
  <c r="B4174" i="1"/>
  <c r="C4174" i="1" s="1"/>
  <c r="D4174" i="1" s="1"/>
  <c r="E4173" i="1" s="1"/>
  <c r="E4172" i="1"/>
  <c r="B4175" i="1" l="1"/>
  <c r="C4175" i="1" s="1"/>
  <c r="D4175" i="1" s="1"/>
  <c r="A4176" i="1"/>
  <c r="A4177" i="1" l="1"/>
  <c r="B4176" i="1"/>
  <c r="C4176" i="1" s="1"/>
  <c r="D4176" i="1" s="1"/>
  <c r="E4175" i="1" s="1"/>
  <c r="E4174" i="1"/>
  <c r="B4177" i="1" l="1"/>
  <c r="C4177" i="1" s="1"/>
  <c r="D4177" i="1" s="1"/>
  <c r="A4178" i="1"/>
  <c r="E4176" i="1" l="1"/>
  <c r="A4179" i="1"/>
  <c r="B4178" i="1"/>
  <c r="C4178" i="1" s="1"/>
  <c r="D4178" i="1" s="1"/>
  <c r="B4179" i="1" l="1"/>
  <c r="C4179" i="1" s="1"/>
  <c r="D4179" i="1" s="1"/>
  <c r="E4178" i="1" s="1"/>
  <c r="A4180" i="1"/>
  <c r="E4177" i="1"/>
  <c r="A4181" i="1" l="1"/>
  <c r="B4180" i="1"/>
  <c r="C4180" i="1" s="1"/>
  <c r="D4180" i="1" s="1"/>
  <c r="B4181" i="1" l="1"/>
  <c r="C4181" i="1" s="1"/>
  <c r="D4181" i="1" s="1"/>
  <c r="A4182" i="1"/>
  <c r="E4179" i="1"/>
  <c r="A4183" i="1" l="1"/>
  <c r="B4182" i="1"/>
  <c r="C4182" i="1" s="1"/>
  <c r="D4182" i="1" s="1"/>
  <c r="E4181" i="1" s="1"/>
  <c r="E4180" i="1"/>
  <c r="B4183" i="1" l="1"/>
  <c r="C4183" i="1" s="1"/>
  <c r="D4183" i="1" s="1"/>
  <c r="A4184" i="1"/>
  <c r="M4164" i="1"/>
  <c r="A4185" i="1" l="1"/>
  <c r="B4184" i="1"/>
  <c r="C4184" i="1" s="1"/>
  <c r="D4184" i="1" s="1"/>
  <c r="E4182" i="1"/>
  <c r="B4185" i="1" l="1"/>
  <c r="C4185" i="1" s="1"/>
  <c r="D4185" i="1" s="1"/>
  <c r="A4186" i="1"/>
  <c r="E4184" i="1"/>
  <c r="E4183" i="1"/>
  <c r="A4187" i="1" l="1"/>
  <c r="B4186" i="1"/>
  <c r="C4186" i="1" s="1"/>
  <c r="D4186" i="1" s="1"/>
  <c r="E4185" i="1" s="1"/>
  <c r="B4187" i="1" l="1"/>
  <c r="C4187" i="1" s="1"/>
  <c r="D4187" i="1" s="1"/>
  <c r="A4188" i="1"/>
  <c r="A4189" i="1" l="1"/>
  <c r="B4188" i="1"/>
  <c r="C4188" i="1" s="1"/>
  <c r="D4188" i="1" s="1"/>
  <c r="E4187" i="1" s="1"/>
  <c r="E4186" i="1"/>
  <c r="B4189" i="1" l="1"/>
  <c r="C4189" i="1" s="1"/>
  <c r="D4189" i="1" s="1"/>
  <c r="E4188" i="1" s="1"/>
  <c r="A4190" i="1"/>
  <c r="A4191" i="1" l="1"/>
  <c r="B4190" i="1"/>
  <c r="C4190" i="1" s="1"/>
  <c r="D4190" i="1" s="1"/>
  <c r="E4189" i="1" s="1"/>
  <c r="B4191" i="1" l="1"/>
  <c r="C4191" i="1" s="1"/>
  <c r="D4191" i="1" s="1"/>
  <c r="A4192" i="1"/>
  <c r="A4193" i="1" l="1"/>
  <c r="B4192" i="1"/>
  <c r="C4192" i="1" s="1"/>
  <c r="D4192" i="1" s="1"/>
  <c r="E4191" i="1" s="1"/>
  <c r="E4190" i="1"/>
  <c r="B4193" i="1" l="1"/>
  <c r="C4193" i="1" s="1"/>
  <c r="D4193" i="1" s="1"/>
  <c r="A4194" i="1"/>
  <c r="E4192" i="1" l="1"/>
  <c r="A4195" i="1"/>
  <c r="B4194" i="1"/>
  <c r="C4194" i="1" s="1"/>
  <c r="D4194" i="1" s="1"/>
  <c r="B4195" i="1" l="1"/>
  <c r="C4195" i="1" s="1"/>
  <c r="D4195" i="1" s="1"/>
  <c r="E4194" i="1" s="1"/>
  <c r="A4196" i="1"/>
  <c r="E4193" i="1"/>
  <c r="A4197" i="1" l="1"/>
  <c r="B4196" i="1"/>
  <c r="C4196" i="1" s="1"/>
  <c r="D4196" i="1" s="1"/>
  <c r="B4197" i="1" l="1"/>
  <c r="C4197" i="1" s="1"/>
  <c r="D4197" i="1" s="1"/>
  <c r="A4198" i="1"/>
  <c r="E4195" i="1"/>
  <c r="A4199" i="1" l="1"/>
  <c r="B4198" i="1"/>
  <c r="C4198" i="1" s="1"/>
  <c r="D4198" i="1" s="1"/>
  <c r="E4197" i="1" s="1"/>
  <c r="E4196" i="1"/>
  <c r="B4199" i="1" l="1"/>
  <c r="C4199" i="1" s="1"/>
  <c r="D4199" i="1" s="1"/>
  <c r="E4198" i="1" s="1"/>
  <c r="A4200" i="1"/>
  <c r="A4201" i="1" l="1"/>
  <c r="B4200" i="1"/>
  <c r="C4200" i="1" s="1"/>
  <c r="D4200" i="1" s="1"/>
  <c r="E4199" i="1" s="1"/>
  <c r="B4201" i="1" l="1"/>
  <c r="C4201" i="1" s="1"/>
  <c r="D4201" i="1" s="1"/>
  <c r="A4202" i="1"/>
  <c r="E4200" i="1" l="1"/>
  <c r="A4203" i="1"/>
  <c r="B4202" i="1"/>
  <c r="C4202" i="1" s="1"/>
  <c r="D4202" i="1" s="1"/>
  <c r="B4203" i="1" l="1"/>
  <c r="C4203" i="1" s="1"/>
  <c r="D4203" i="1" s="1"/>
  <c r="A4204" i="1"/>
  <c r="M4184" i="1"/>
  <c r="E4202" i="1"/>
  <c r="E4201" i="1"/>
  <c r="A4205" i="1" l="1"/>
  <c r="B4204" i="1"/>
  <c r="C4204" i="1" s="1"/>
  <c r="D4204" i="1" s="1"/>
  <c r="E4203" i="1" l="1"/>
  <c r="B4205" i="1"/>
  <c r="C4205" i="1" s="1"/>
  <c r="D4205" i="1" s="1"/>
  <c r="A4206" i="1"/>
  <c r="A4207" i="1" l="1"/>
  <c r="B4206" i="1"/>
  <c r="C4206" i="1" s="1"/>
  <c r="D4206" i="1" s="1"/>
  <c r="E4204" i="1"/>
  <c r="B4207" i="1" l="1"/>
  <c r="C4207" i="1" s="1"/>
  <c r="D4207" i="1" s="1"/>
  <c r="A4208" i="1"/>
  <c r="E4205" i="1"/>
  <c r="A4209" i="1" l="1"/>
  <c r="B4208" i="1"/>
  <c r="C4208" i="1" s="1"/>
  <c r="D4208" i="1" s="1"/>
  <c r="E4207" i="1" s="1"/>
  <c r="E4206" i="1"/>
  <c r="B4209" i="1" l="1"/>
  <c r="C4209" i="1" s="1"/>
  <c r="D4209" i="1" s="1"/>
  <c r="A4210" i="1"/>
  <c r="A4211" i="1" l="1"/>
  <c r="B4210" i="1"/>
  <c r="C4210" i="1" s="1"/>
  <c r="D4210" i="1" s="1"/>
  <c r="E4209" i="1" s="1"/>
  <c r="E4208" i="1"/>
  <c r="B4211" i="1" l="1"/>
  <c r="C4211" i="1" s="1"/>
  <c r="D4211" i="1" s="1"/>
  <c r="E4210" i="1" s="1"/>
  <c r="A4212" i="1"/>
  <c r="A4213" i="1" l="1"/>
  <c r="B4212" i="1"/>
  <c r="C4212" i="1" s="1"/>
  <c r="D4212" i="1" s="1"/>
  <c r="B4213" i="1" l="1"/>
  <c r="C4213" i="1" s="1"/>
  <c r="D4213" i="1" s="1"/>
  <c r="A4214" i="1"/>
  <c r="E4211" i="1"/>
  <c r="A4215" i="1" l="1"/>
  <c r="B4214" i="1"/>
  <c r="C4214" i="1" s="1"/>
  <c r="D4214" i="1" s="1"/>
  <c r="E4213" i="1" s="1"/>
  <c r="E4212" i="1"/>
  <c r="B4215" i="1" l="1"/>
  <c r="C4215" i="1" s="1"/>
  <c r="D4215" i="1" s="1"/>
  <c r="E4214" i="1" s="1"/>
  <c r="A4216" i="1"/>
  <c r="A4217" i="1" l="1"/>
  <c r="B4216" i="1"/>
  <c r="C4216" i="1" s="1"/>
  <c r="D4216" i="1" s="1"/>
  <c r="B4217" i="1" l="1"/>
  <c r="C4217" i="1" s="1"/>
  <c r="D4217" i="1" s="1"/>
  <c r="E4216" i="1" s="1"/>
  <c r="A4218" i="1"/>
  <c r="E4215" i="1"/>
  <c r="A4219" i="1" l="1"/>
  <c r="B4218" i="1"/>
  <c r="C4218" i="1" s="1"/>
  <c r="D4218" i="1" s="1"/>
  <c r="B4219" i="1" l="1"/>
  <c r="C4219" i="1" s="1"/>
  <c r="D4219" i="1" s="1"/>
  <c r="A4220" i="1"/>
  <c r="E4217" i="1"/>
  <c r="A4221" i="1" l="1"/>
  <c r="B4220" i="1"/>
  <c r="C4220" i="1" s="1"/>
  <c r="D4220" i="1" s="1"/>
  <c r="E4219" i="1" s="1"/>
  <c r="E4218" i="1"/>
  <c r="B4221" i="1" l="1"/>
  <c r="C4221" i="1" s="1"/>
  <c r="D4221" i="1" s="1"/>
  <c r="A4222" i="1"/>
  <c r="A4223" i="1" l="1"/>
  <c r="B4222" i="1"/>
  <c r="C4222" i="1" s="1"/>
  <c r="D4222" i="1" s="1"/>
  <c r="E4221" i="1" s="1"/>
  <c r="E4220" i="1"/>
  <c r="B4223" i="1" l="1"/>
  <c r="C4223" i="1" s="1"/>
  <c r="D4223" i="1" s="1"/>
  <c r="A4224" i="1"/>
  <c r="M4204" i="1"/>
  <c r="A4225" i="1" l="1"/>
  <c r="B4224" i="1"/>
  <c r="C4224" i="1" s="1"/>
  <c r="D4224" i="1" s="1"/>
  <c r="E4223" i="1" s="1"/>
  <c r="E4222" i="1"/>
  <c r="B4225" i="1" l="1"/>
  <c r="C4225" i="1" s="1"/>
  <c r="D4225" i="1" s="1"/>
  <c r="A4226" i="1"/>
  <c r="E4224" i="1" l="1"/>
  <c r="A4227" i="1"/>
  <c r="B4226" i="1"/>
  <c r="C4226" i="1" s="1"/>
  <c r="D4226" i="1" s="1"/>
  <c r="B4227" i="1" l="1"/>
  <c r="C4227" i="1" s="1"/>
  <c r="D4227" i="1" s="1"/>
  <c r="E4226" i="1" s="1"/>
  <c r="A4228" i="1"/>
  <c r="E4225" i="1"/>
  <c r="A4229" i="1" l="1"/>
  <c r="B4228" i="1"/>
  <c r="C4228" i="1" s="1"/>
  <c r="D4228" i="1" s="1"/>
  <c r="E4227" i="1" s="1"/>
  <c r="B4229" i="1" l="1"/>
  <c r="C4229" i="1" s="1"/>
  <c r="D4229" i="1" s="1"/>
  <c r="E4228" i="1" s="1"/>
  <c r="A4230" i="1"/>
  <c r="A4231" i="1" l="1"/>
  <c r="B4230" i="1"/>
  <c r="C4230" i="1" s="1"/>
  <c r="D4230" i="1" s="1"/>
  <c r="E4229" i="1" s="1"/>
  <c r="B4231" i="1" l="1"/>
  <c r="C4231" i="1" s="1"/>
  <c r="D4231" i="1" s="1"/>
  <c r="E4230" i="1" s="1"/>
  <c r="A4232" i="1"/>
  <c r="A4233" i="1" l="1"/>
  <c r="B4232" i="1"/>
  <c r="C4232" i="1" s="1"/>
  <c r="D4232" i="1" s="1"/>
  <c r="E4231" i="1" s="1"/>
  <c r="B4233" i="1" l="1"/>
  <c r="C4233" i="1" s="1"/>
  <c r="D4233" i="1" s="1"/>
  <c r="A4234" i="1"/>
  <c r="E4232" i="1" l="1"/>
  <c r="A4235" i="1"/>
  <c r="B4234" i="1"/>
  <c r="C4234" i="1" s="1"/>
  <c r="D4234" i="1" s="1"/>
  <c r="B4235" i="1" l="1"/>
  <c r="C4235" i="1" s="1"/>
  <c r="D4235" i="1" s="1"/>
  <c r="E4234" i="1" s="1"/>
  <c r="A4236" i="1"/>
  <c r="E4233" i="1"/>
  <c r="A4237" i="1" l="1"/>
  <c r="B4236" i="1"/>
  <c r="C4236" i="1" s="1"/>
  <c r="D4236" i="1" s="1"/>
  <c r="E4235" i="1" l="1"/>
  <c r="B4237" i="1"/>
  <c r="C4237" i="1" s="1"/>
  <c r="D4237" i="1" s="1"/>
  <c r="A4238" i="1"/>
  <c r="A4239" i="1" l="1"/>
  <c r="B4238" i="1"/>
  <c r="C4238" i="1" s="1"/>
  <c r="D4238" i="1" s="1"/>
  <c r="E4236" i="1"/>
  <c r="B4239" i="1" l="1"/>
  <c r="C4239" i="1" s="1"/>
  <c r="D4239" i="1" s="1"/>
  <c r="A4240" i="1"/>
  <c r="E4237" i="1"/>
  <c r="E4238" i="1" l="1"/>
  <c r="A4241" i="1"/>
  <c r="B4240" i="1"/>
  <c r="C4240" i="1" s="1"/>
  <c r="D4240" i="1" s="1"/>
  <c r="E4239" i="1" s="1"/>
  <c r="B4241" i="1" l="1"/>
  <c r="C4241" i="1" s="1"/>
  <c r="D4241" i="1" s="1"/>
  <c r="A4242" i="1"/>
  <c r="E4240" i="1" l="1"/>
  <c r="A4243" i="1"/>
  <c r="B4242" i="1"/>
  <c r="C4242" i="1" s="1"/>
  <c r="D4242" i="1" s="1"/>
  <c r="B4243" i="1" l="1"/>
  <c r="C4243" i="1" s="1"/>
  <c r="D4243" i="1" s="1"/>
  <c r="A4244" i="1"/>
  <c r="M4224" i="1"/>
  <c r="E4242" i="1"/>
  <c r="E4241" i="1"/>
  <c r="A4245" i="1" l="1"/>
  <c r="B4244" i="1"/>
  <c r="C4244" i="1" s="1"/>
  <c r="D4244" i="1" s="1"/>
  <c r="B4245" i="1" l="1"/>
  <c r="C4245" i="1" s="1"/>
  <c r="D4245" i="1" s="1"/>
  <c r="A4246" i="1"/>
  <c r="E4243" i="1"/>
  <c r="A4247" i="1" l="1"/>
  <c r="B4246" i="1"/>
  <c r="C4246" i="1" s="1"/>
  <c r="D4246" i="1" s="1"/>
  <c r="E4245" i="1" s="1"/>
  <c r="E4244" i="1"/>
  <c r="B4247" i="1" l="1"/>
  <c r="C4247" i="1" s="1"/>
  <c r="D4247" i="1" s="1"/>
  <c r="E4246" i="1" s="1"/>
  <c r="A4248" i="1"/>
  <c r="A4249" i="1" l="1"/>
  <c r="B4248" i="1"/>
  <c r="C4248" i="1" s="1"/>
  <c r="D4248" i="1" s="1"/>
  <c r="E4247" i="1" s="1"/>
  <c r="B4249" i="1" l="1"/>
  <c r="C4249" i="1" s="1"/>
  <c r="D4249" i="1" s="1"/>
  <c r="A4250" i="1"/>
  <c r="E4248" i="1" l="1"/>
  <c r="A4251" i="1"/>
  <c r="B4250" i="1"/>
  <c r="C4250" i="1" s="1"/>
  <c r="D4250" i="1" s="1"/>
  <c r="B4251" i="1" l="1"/>
  <c r="C4251" i="1" s="1"/>
  <c r="D4251" i="1" s="1"/>
  <c r="E4250" i="1" s="1"/>
  <c r="A4252" i="1"/>
  <c r="E4249" i="1"/>
  <c r="A4253" i="1" l="1"/>
  <c r="B4252" i="1"/>
  <c r="C4252" i="1" s="1"/>
  <c r="D4252" i="1" s="1"/>
  <c r="E4251" i="1" s="1"/>
  <c r="B4253" i="1" l="1"/>
  <c r="C4253" i="1" s="1"/>
  <c r="D4253" i="1" s="1"/>
  <c r="A4254" i="1"/>
  <c r="A4255" i="1" l="1"/>
  <c r="B4254" i="1"/>
  <c r="C4254" i="1" s="1"/>
  <c r="D4254" i="1" s="1"/>
  <c r="E4252" i="1"/>
  <c r="B4255" i="1" l="1"/>
  <c r="C4255" i="1" s="1"/>
  <c r="D4255" i="1" s="1"/>
  <c r="E4254" i="1" s="1"/>
  <c r="A4256" i="1"/>
  <c r="E4253" i="1"/>
  <c r="A4257" i="1" l="1"/>
  <c r="B4256" i="1"/>
  <c r="C4256" i="1" s="1"/>
  <c r="D4256" i="1" s="1"/>
  <c r="B4257" i="1" l="1"/>
  <c r="C4257" i="1" s="1"/>
  <c r="D4257" i="1" s="1"/>
  <c r="A4258" i="1"/>
  <c r="E4255" i="1"/>
  <c r="A4259" i="1" l="1"/>
  <c r="B4258" i="1"/>
  <c r="C4258" i="1" s="1"/>
  <c r="D4258" i="1" s="1"/>
  <c r="E4257" i="1" s="1"/>
  <c r="E4256" i="1"/>
  <c r="B4259" i="1" l="1"/>
  <c r="C4259" i="1" s="1"/>
  <c r="D4259" i="1" s="1"/>
  <c r="E4258" i="1" s="1"/>
  <c r="A4260" i="1"/>
  <c r="A4261" i="1" l="1"/>
  <c r="B4260" i="1"/>
  <c r="C4260" i="1" s="1"/>
  <c r="D4260" i="1" s="1"/>
  <c r="E4259" i="1" s="1"/>
  <c r="B4261" i="1" l="1"/>
  <c r="C4261" i="1" s="1"/>
  <c r="D4261" i="1" s="1"/>
  <c r="A4262" i="1"/>
  <c r="E4260" i="1" l="1"/>
  <c r="A4263" i="1"/>
  <c r="B4262" i="1"/>
  <c r="C4262" i="1" s="1"/>
  <c r="D4262" i="1" s="1"/>
  <c r="B4263" i="1" l="1"/>
  <c r="C4263" i="1" s="1"/>
  <c r="D4263" i="1" s="1"/>
  <c r="A4264" i="1"/>
  <c r="M4244" i="1"/>
  <c r="E4262" i="1"/>
  <c r="E4261" i="1"/>
  <c r="A4265" i="1" l="1"/>
  <c r="B4264" i="1"/>
  <c r="C4264" i="1" s="1"/>
  <c r="D4264" i="1" s="1"/>
  <c r="E4263" i="1" l="1"/>
  <c r="B4265" i="1"/>
  <c r="C4265" i="1" s="1"/>
  <c r="D4265" i="1" s="1"/>
  <c r="A4266" i="1"/>
  <c r="A4267" i="1" l="1"/>
  <c r="B4266" i="1"/>
  <c r="C4266" i="1" s="1"/>
  <c r="D4266" i="1" s="1"/>
  <c r="E4264" i="1"/>
  <c r="B4267" i="1" l="1"/>
  <c r="C4267" i="1" s="1"/>
  <c r="D4267" i="1" s="1"/>
  <c r="A4268" i="1"/>
  <c r="E4265" i="1"/>
  <c r="A4269" i="1" l="1"/>
  <c r="B4268" i="1"/>
  <c r="C4268" i="1" s="1"/>
  <c r="D4268" i="1" s="1"/>
  <c r="E4267" i="1" s="1"/>
  <c r="E4266" i="1"/>
  <c r="B4269" i="1" l="1"/>
  <c r="C4269" i="1" s="1"/>
  <c r="D4269" i="1" s="1"/>
  <c r="A4270" i="1"/>
  <c r="A4271" i="1" l="1"/>
  <c r="B4270" i="1"/>
  <c r="C4270" i="1" s="1"/>
  <c r="D4270" i="1" s="1"/>
  <c r="E4269" i="1" s="1"/>
  <c r="E4268" i="1"/>
  <c r="B4271" i="1" l="1"/>
  <c r="C4271" i="1" s="1"/>
  <c r="D4271" i="1" s="1"/>
  <c r="E4270" i="1" s="1"/>
  <c r="A4272" i="1"/>
  <c r="A4273" i="1" l="1"/>
  <c r="B4272" i="1"/>
  <c r="C4272" i="1" s="1"/>
  <c r="D4272" i="1" s="1"/>
  <c r="B4273" i="1" l="1"/>
  <c r="C4273" i="1" s="1"/>
  <c r="D4273" i="1" s="1"/>
  <c r="E4272" i="1" s="1"/>
  <c r="A4274" i="1"/>
  <c r="E4271" i="1"/>
  <c r="A4275" i="1" l="1"/>
  <c r="B4274" i="1"/>
  <c r="C4274" i="1" s="1"/>
  <c r="D4274" i="1" s="1"/>
  <c r="E4273" i="1" s="1"/>
  <c r="B4275" i="1" l="1"/>
  <c r="C4275" i="1" s="1"/>
  <c r="D4275" i="1" s="1"/>
  <c r="A4276" i="1"/>
  <c r="A4277" i="1" l="1"/>
  <c r="B4276" i="1"/>
  <c r="C4276" i="1" s="1"/>
  <c r="D4276" i="1" s="1"/>
  <c r="E4274" i="1"/>
  <c r="B4277" i="1" l="1"/>
  <c r="C4277" i="1" s="1"/>
  <c r="D4277" i="1" s="1"/>
  <c r="A4278" i="1"/>
  <c r="E4275" i="1"/>
  <c r="A4279" i="1" l="1"/>
  <c r="B4278" i="1"/>
  <c r="C4278" i="1" s="1"/>
  <c r="D4278" i="1" s="1"/>
  <c r="E4277" i="1" s="1"/>
  <c r="E4276" i="1"/>
  <c r="B4279" i="1" l="1"/>
  <c r="C4279" i="1" s="1"/>
  <c r="D4279" i="1" s="1"/>
  <c r="A4280" i="1"/>
  <c r="E4278" i="1" l="1"/>
  <c r="A4281" i="1"/>
  <c r="B4280" i="1"/>
  <c r="C4280" i="1" s="1"/>
  <c r="D4280" i="1" s="1"/>
  <c r="B4281" i="1" l="1"/>
  <c r="C4281" i="1" s="1"/>
  <c r="D4281" i="1" s="1"/>
  <c r="E4280" i="1" s="1"/>
  <c r="A4282" i="1"/>
  <c r="E4279" i="1"/>
  <c r="A4283" i="1" l="1"/>
  <c r="B4282" i="1"/>
  <c r="C4282" i="1" s="1"/>
  <c r="D4282" i="1" s="1"/>
  <c r="E4281" i="1" s="1"/>
  <c r="B4283" i="1" l="1"/>
  <c r="C4283" i="1" s="1"/>
  <c r="D4283" i="1" s="1"/>
  <c r="E4282" i="1" s="1"/>
  <c r="A4284" i="1"/>
  <c r="M4264" i="1"/>
  <c r="A4285" i="1" l="1"/>
  <c r="B4284" i="1"/>
  <c r="C4284" i="1" s="1"/>
  <c r="D4284" i="1" s="1"/>
  <c r="B4285" i="1" l="1"/>
  <c r="C4285" i="1" s="1"/>
  <c r="D4285" i="1" s="1"/>
  <c r="A4286" i="1"/>
  <c r="E4283" i="1"/>
  <c r="A4287" i="1" l="1"/>
  <c r="B4286" i="1"/>
  <c r="C4286" i="1" s="1"/>
  <c r="D4286" i="1" s="1"/>
  <c r="E4285" i="1" s="1"/>
  <c r="E4284" i="1"/>
  <c r="B4287" i="1" l="1"/>
  <c r="C4287" i="1" s="1"/>
  <c r="D4287" i="1" s="1"/>
  <c r="A4288" i="1"/>
  <c r="A4289" i="1" l="1"/>
  <c r="B4288" i="1"/>
  <c r="C4288" i="1" s="1"/>
  <c r="D4288" i="1" s="1"/>
  <c r="E4286" i="1"/>
  <c r="B4289" i="1" l="1"/>
  <c r="C4289" i="1" s="1"/>
  <c r="D4289" i="1" s="1"/>
  <c r="A4290" i="1"/>
  <c r="E4287" i="1"/>
  <c r="A4291" i="1" l="1"/>
  <c r="B4290" i="1"/>
  <c r="C4290" i="1" s="1"/>
  <c r="D4290" i="1" s="1"/>
  <c r="E4288" i="1"/>
  <c r="B4291" i="1" l="1"/>
  <c r="C4291" i="1" s="1"/>
  <c r="D4291" i="1" s="1"/>
  <c r="E4290" i="1" s="1"/>
  <c r="A4292" i="1"/>
  <c r="E4289" i="1"/>
  <c r="A4293" i="1" l="1"/>
  <c r="B4292" i="1"/>
  <c r="C4292" i="1" s="1"/>
  <c r="D4292" i="1" s="1"/>
  <c r="E4291" i="1" s="1"/>
  <c r="A4294" i="1" l="1"/>
  <c r="B4293" i="1"/>
  <c r="C4293" i="1" s="1"/>
  <c r="D4293" i="1" s="1"/>
  <c r="E4292" i="1" s="1"/>
  <c r="A4295" i="1" l="1"/>
  <c r="B4294" i="1"/>
  <c r="C4294" i="1" s="1"/>
  <c r="D4294" i="1" s="1"/>
  <c r="E4293" i="1" s="1"/>
  <c r="B4295" i="1" l="1"/>
  <c r="C4295" i="1" s="1"/>
  <c r="D4295" i="1" s="1"/>
  <c r="A4296" i="1"/>
  <c r="E4294" i="1" l="1"/>
  <c r="A4297" i="1"/>
  <c r="B4296" i="1"/>
  <c r="C4296" i="1" s="1"/>
  <c r="D4296" i="1" s="1"/>
  <c r="B4297" i="1" l="1"/>
  <c r="C4297" i="1" s="1"/>
  <c r="D4297" i="1" s="1"/>
  <c r="A4298" i="1"/>
  <c r="E4296" i="1"/>
  <c r="E4295" i="1"/>
  <c r="A4299" i="1" l="1"/>
  <c r="B4298" i="1"/>
  <c r="C4298" i="1" s="1"/>
  <c r="D4298" i="1" s="1"/>
  <c r="B4299" i="1" l="1"/>
  <c r="C4299" i="1" s="1"/>
  <c r="D4299" i="1" s="1"/>
  <c r="A4300" i="1"/>
  <c r="E4297" i="1"/>
  <c r="A4301" i="1" l="1"/>
  <c r="B4300" i="1"/>
  <c r="C4300" i="1" s="1"/>
  <c r="D4300" i="1" s="1"/>
  <c r="E4299" i="1" s="1"/>
  <c r="E4298" i="1"/>
  <c r="A4302" i="1" l="1"/>
  <c r="B4301" i="1"/>
  <c r="C4301" i="1" s="1"/>
  <c r="D4301" i="1" s="1"/>
  <c r="E4300" i="1" l="1"/>
  <c r="A4303" i="1"/>
  <c r="B4302" i="1"/>
  <c r="C4302" i="1" s="1"/>
  <c r="D4302" i="1" s="1"/>
  <c r="B4303" i="1" l="1"/>
  <c r="C4303" i="1" s="1"/>
  <c r="D4303" i="1" s="1"/>
  <c r="A4304" i="1"/>
  <c r="M4284" i="1"/>
  <c r="E4302" i="1"/>
  <c r="E4301" i="1"/>
  <c r="A4305" i="1" l="1"/>
  <c r="B4304" i="1"/>
  <c r="C4304" i="1" s="1"/>
  <c r="D4304" i="1" s="1"/>
  <c r="E4303" i="1" l="1"/>
  <c r="B4305" i="1"/>
  <c r="C4305" i="1" s="1"/>
  <c r="D4305" i="1" s="1"/>
  <c r="A4306" i="1"/>
  <c r="A4307" i="1" l="1"/>
  <c r="B4306" i="1"/>
  <c r="C4306" i="1" s="1"/>
  <c r="D4306" i="1" s="1"/>
  <c r="E4304" i="1"/>
  <c r="A4308" i="1" l="1"/>
  <c r="B4307" i="1"/>
  <c r="C4307" i="1" s="1"/>
  <c r="D4307" i="1" s="1"/>
  <c r="E4305" i="1"/>
  <c r="E4306" i="1" l="1"/>
  <c r="A4309" i="1"/>
  <c r="B4308" i="1"/>
  <c r="C4308" i="1" s="1"/>
  <c r="D4308" i="1" s="1"/>
  <c r="E4307" i="1" l="1"/>
  <c r="B4309" i="1"/>
  <c r="C4309" i="1" s="1"/>
  <c r="D4309" i="1" s="1"/>
  <c r="E4308" i="1" s="1"/>
  <c r="A4310" i="1"/>
  <c r="A4311" i="1" l="1"/>
  <c r="B4310" i="1"/>
  <c r="C4310" i="1" s="1"/>
  <c r="D4310" i="1" s="1"/>
  <c r="E4309" i="1" s="1"/>
  <c r="B4311" i="1" l="1"/>
  <c r="C4311" i="1" s="1"/>
  <c r="D4311" i="1" s="1"/>
  <c r="A4312" i="1"/>
  <c r="A4313" i="1" l="1"/>
  <c r="B4312" i="1"/>
  <c r="C4312" i="1" s="1"/>
  <c r="D4312" i="1" s="1"/>
  <c r="E4310" i="1"/>
  <c r="B4313" i="1" l="1"/>
  <c r="C4313" i="1" s="1"/>
  <c r="D4313" i="1" s="1"/>
  <c r="A4314" i="1"/>
  <c r="E4311" i="1"/>
  <c r="A4315" i="1" l="1"/>
  <c r="B4314" i="1"/>
  <c r="C4314" i="1" s="1"/>
  <c r="D4314" i="1" s="1"/>
  <c r="E4313" i="1" s="1"/>
  <c r="E4312" i="1"/>
  <c r="B4315" i="1" l="1"/>
  <c r="C4315" i="1" s="1"/>
  <c r="D4315" i="1" s="1"/>
  <c r="A4316" i="1"/>
  <c r="A4317" i="1" l="1"/>
  <c r="B4316" i="1"/>
  <c r="C4316" i="1" s="1"/>
  <c r="D4316" i="1" s="1"/>
  <c r="E4314" i="1"/>
  <c r="B4317" i="1" l="1"/>
  <c r="C4317" i="1" s="1"/>
  <c r="D4317" i="1" s="1"/>
  <c r="E4316" i="1" s="1"/>
  <c r="A4318" i="1"/>
  <c r="E4315" i="1"/>
  <c r="A4319" i="1" l="1"/>
  <c r="B4318" i="1"/>
  <c r="C4318" i="1" s="1"/>
  <c r="D4318" i="1" s="1"/>
  <c r="B4319" i="1" l="1"/>
  <c r="C4319" i="1" s="1"/>
  <c r="D4319" i="1" s="1"/>
  <c r="A4320" i="1"/>
  <c r="E4317" i="1"/>
  <c r="A4321" i="1" l="1"/>
  <c r="B4320" i="1"/>
  <c r="C4320" i="1" s="1"/>
  <c r="D4320" i="1" s="1"/>
  <c r="E4319" i="1" s="1"/>
  <c r="E4318" i="1"/>
  <c r="B4321" i="1" l="1"/>
  <c r="C4321" i="1" s="1"/>
  <c r="D4321" i="1" s="1"/>
  <c r="A4322" i="1"/>
  <c r="A4323" i="1" l="1"/>
  <c r="B4322" i="1"/>
  <c r="C4322" i="1" s="1"/>
  <c r="D4322" i="1" s="1"/>
  <c r="E4321" i="1" s="1"/>
  <c r="E4320" i="1"/>
  <c r="B4323" i="1" l="1"/>
  <c r="C4323" i="1" s="1"/>
  <c r="D4323" i="1" s="1"/>
  <c r="A4324" i="1"/>
  <c r="M4304" i="1"/>
  <c r="A4325" i="1" l="1"/>
  <c r="B4324" i="1"/>
  <c r="C4324" i="1" s="1"/>
  <c r="D4324" i="1" s="1"/>
  <c r="E4322" i="1"/>
  <c r="B4325" i="1" l="1"/>
  <c r="C4325" i="1" s="1"/>
  <c r="D4325" i="1" s="1"/>
  <c r="A4326" i="1"/>
  <c r="E4323" i="1"/>
  <c r="A4327" i="1" l="1"/>
  <c r="B4326" i="1"/>
  <c r="C4326" i="1" s="1"/>
  <c r="D4326" i="1" s="1"/>
  <c r="E4324" i="1"/>
  <c r="B4327" i="1" l="1"/>
  <c r="C4327" i="1" s="1"/>
  <c r="D4327" i="1" s="1"/>
  <c r="E4326" i="1" s="1"/>
  <c r="A4328" i="1"/>
  <c r="E4325" i="1"/>
  <c r="A4329" i="1" l="1"/>
  <c r="B4328" i="1"/>
  <c r="C4328" i="1" s="1"/>
  <c r="D4328" i="1" s="1"/>
  <c r="B4329" i="1" l="1"/>
  <c r="C4329" i="1" s="1"/>
  <c r="D4329" i="1" s="1"/>
  <c r="A4330" i="1"/>
  <c r="E4327" i="1"/>
  <c r="A4331" i="1" l="1"/>
  <c r="B4330" i="1"/>
  <c r="C4330" i="1" s="1"/>
  <c r="D4330" i="1" s="1"/>
  <c r="E4329" i="1" s="1"/>
  <c r="E4328" i="1"/>
  <c r="B4331" i="1" l="1"/>
  <c r="C4331" i="1" s="1"/>
  <c r="D4331" i="1" s="1"/>
  <c r="E4330" i="1" s="1"/>
  <c r="A4332" i="1"/>
  <c r="A4333" i="1" l="1"/>
  <c r="B4332" i="1"/>
  <c r="C4332" i="1" s="1"/>
  <c r="D4332" i="1" s="1"/>
  <c r="B4333" i="1" l="1"/>
  <c r="C4333" i="1" s="1"/>
  <c r="D4333" i="1" s="1"/>
  <c r="A4334" i="1"/>
  <c r="E4331" i="1"/>
  <c r="A4335" i="1" l="1"/>
  <c r="B4334" i="1"/>
  <c r="C4334" i="1" s="1"/>
  <c r="D4334" i="1" s="1"/>
  <c r="E4333" i="1" s="1"/>
  <c r="E4332" i="1"/>
  <c r="B4335" i="1" l="1"/>
  <c r="C4335" i="1" s="1"/>
  <c r="D4335" i="1" s="1"/>
  <c r="E4334" i="1" s="1"/>
  <c r="A4336" i="1"/>
  <c r="A4337" i="1" l="1"/>
  <c r="B4336" i="1"/>
  <c r="C4336" i="1" s="1"/>
  <c r="D4336" i="1" s="1"/>
  <c r="B4337" i="1" l="1"/>
  <c r="C4337" i="1" s="1"/>
  <c r="D4337" i="1" s="1"/>
  <c r="A4338" i="1"/>
  <c r="E4335" i="1"/>
  <c r="A4339" i="1" l="1"/>
  <c r="B4338" i="1"/>
  <c r="C4338" i="1" s="1"/>
  <c r="D4338" i="1" s="1"/>
  <c r="E4337" i="1" s="1"/>
  <c r="E4336" i="1"/>
  <c r="B4339" i="1" l="1"/>
  <c r="C4339" i="1" s="1"/>
  <c r="D4339" i="1" s="1"/>
  <c r="E4338" i="1" s="1"/>
  <c r="A4340" i="1"/>
  <c r="A4341" i="1" l="1"/>
  <c r="B4340" i="1"/>
  <c r="C4340" i="1" s="1"/>
  <c r="D4340" i="1" s="1"/>
  <c r="B4341" i="1" l="1"/>
  <c r="C4341" i="1" s="1"/>
  <c r="D4341" i="1" s="1"/>
  <c r="A4342" i="1"/>
  <c r="E4339" i="1"/>
  <c r="A4343" i="1" l="1"/>
  <c r="B4342" i="1"/>
  <c r="C4342" i="1" s="1"/>
  <c r="D4342" i="1" s="1"/>
  <c r="E4341" i="1" s="1"/>
  <c r="E4340" i="1"/>
  <c r="B4343" i="1" l="1"/>
  <c r="C4343" i="1" s="1"/>
  <c r="D4343" i="1" s="1"/>
  <c r="A4344" i="1"/>
  <c r="M4324" i="1"/>
  <c r="A4345" i="1" l="1"/>
  <c r="B4344" i="1"/>
  <c r="C4344" i="1" s="1"/>
  <c r="D4344" i="1" s="1"/>
  <c r="E4342" i="1"/>
  <c r="B4345" i="1" l="1"/>
  <c r="C4345" i="1" s="1"/>
  <c r="D4345" i="1" s="1"/>
  <c r="E4344" i="1" s="1"/>
  <c r="A4346" i="1"/>
  <c r="E4343" i="1"/>
  <c r="A4347" i="1" l="1"/>
  <c r="B4346" i="1"/>
  <c r="C4346" i="1" s="1"/>
  <c r="D4346" i="1" s="1"/>
  <c r="B4347" i="1" l="1"/>
  <c r="C4347" i="1" s="1"/>
  <c r="D4347" i="1" s="1"/>
  <c r="A4348" i="1"/>
  <c r="E4345" i="1"/>
  <c r="A4349" i="1" l="1"/>
  <c r="B4348" i="1"/>
  <c r="C4348" i="1" s="1"/>
  <c r="D4348" i="1" s="1"/>
  <c r="E4347" i="1" s="1"/>
  <c r="E4346" i="1"/>
  <c r="B4349" i="1" l="1"/>
  <c r="C4349" i="1" s="1"/>
  <c r="D4349" i="1" s="1"/>
  <c r="A4350" i="1"/>
  <c r="A4351" i="1" l="1"/>
  <c r="B4350" i="1"/>
  <c r="C4350" i="1" s="1"/>
  <c r="D4350" i="1" s="1"/>
  <c r="E4349" i="1" s="1"/>
  <c r="E4348" i="1"/>
  <c r="B4351" i="1" l="1"/>
  <c r="C4351" i="1" s="1"/>
  <c r="D4351" i="1" s="1"/>
  <c r="A4352" i="1"/>
  <c r="E4350" i="1" l="1"/>
  <c r="A4353" i="1"/>
  <c r="B4352" i="1"/>
  <c r="C4352" i="1" s="1"/>
  <c r="D4352" i="1" s="1"/>
  <c r="B4353" i="1" l="1"/>
  <c r="C4353" i="1" s="1"/>
  <c r="D4353" i="1" s="1"/>
  <c r="A4354" i="1"/>
  <c r="E4352" i="1"/>
  <c r="E4351" i="1"/>
  <c r="A4355" i="1" l="1"/>
  <c r="B4354" i="1"/>
  <c r="C4354" i="1" s="1"/>
  <c r="D4354" i="1" s="1"/>
  <c r="E4353" i="1" s="1"/>
  <c r="B4355" i="1" l="1"/>
  <c r="C4355" i="1" s="1"/>
  <c r="D4355" i="1" s="1"/>
  <c r="E4354" i="1" s="1"/>
  <c r="A4356" i="1"/>
  <c r="A4357" i="1" l="1"/>
  <c r="B4356" i="1"/>
  <c r="C4356" i="1" s="1"/>
  <c r="D4356" i="1" s="1"/>
  <c r="B4357" i="1" l="1"/>
  <c r="C4357" i="1" s="1"/>
  <c r="D4357" i="1" s="1"/>
  <c r="A4358" i="1"/>
  <c r="E4355" i="1"/>
  <c r="A4359" i="1" l="1"/>
  <c r="B4358" i="1"/>
  <c r="C4358" i="1" s="1"/>
  <c r="D4358" i="1" s="1"/>
  <c r="E4357" i="1" s="1"/>
  <c r="E4356" i="1"/>
  <c r="B4359" i="1" l="1"/>
  <c r="C4359" i="1" s="1"/>
  <c r="D4359" i="1" s="1"/>
  <c r="A4360" i="1"/>
  <c r="E4358" i="1" l="1"/>
  <c r="A4361" i="1"/>
  <c r="B4360" i="1"/>
  <c r="C4360" i="1" s="1"/>
  <c r="D4360" i="1" s="1"/>
  <c r="B4361" i="1" l="1"/>
  <c r="C4361" i="1" s="1"/>
  <c r="D4361" i="1" s="1"/>
  <c r="E4360" i="1" s="1"/>
  <c r="A4362" i="1"/>
  <c r="E4359" i="1"/>
  <c r="A4363" i="1" l="1"/>
  <c r="B4362" i="1"/>
  <c r="C4362" i="1" s="1"/>
  <c r="D4362" i="1" s="1"/>
  <c r="E4361" i="1" l="1"/>
  <c r="B4363" i="1"/>
  <c r="C4363" i="1" s="1"/>
  <c r="D4363" i="1" s="1"/>
  <c r="A4364" i="1"/>
  <c r="M4344" i="1"/>
  <c r="A4365" i="1" l="1"/>
  <c r="B4364" i="1"/>
  <c r="C4364" i="1" s="1"/>
  <c r="D4364" i="1" s="1"/>
  <c r="E4362" i="1"/>
  <c r="B4365" i="1" l="1"/>
  <c r="C4365" i="1" s="1"/>
  <c r="D4365" i="1" s="1"/>
  <c r="A4366" i="1"/>
  <c r="E4363" i="1"/>
  <c r="E4364" i="1" l="1"/>
  <c r="A4367" i="1"/>
  <c r="B4366" i="1"/>
  <c r="C4366" i="1" s="1"/>
  <c r="D4366" i="1" s="1"/>
  <c r="E4365" i="1" s="1"/>
  <c r="B4367" i="1" l="1"/>
  <c r="C4367" i="1" s="1"/>
  <c r="D4367" i="1" s="1"/>
  <c r="A4368" i="1"/>
  <c r="A4369" i="1" l="1"/>
  <c r="B4368" i="1"/>
  <c r="C4368" i="1" s="1"/>
  <c r="D4368" i="1" s="1"/>
  <c r="E4367" i="1" s="1"/>
  <c r="E4366" i="1"/>
  <c r="B4369" i="1" l="1"/>
  <c r="C4369" i="1" s="1"/>
  <c r="D4369" i="1" s="1"/>
  <c r="E4368" i="1" s="1"/>
  <c r="A4370" i="1"/>
  <c r="A4371" i="1" l="1"/>
  <c r="B4370" i="1"/>
  <c r="C4370" i="1" s="1"/>
  <c r="D4370" i="1" s="1"/>
  <c r="E4369" i="1" s="1"/>
  <c r="B4371" i="1" l="1"/>
  <c r="C4371" i="1" s="1"/>
  <c r="D4371" i="1" s="1"/>
  <c r="E4370" i="1" s="1"/>
  <c r="A4372" i="1"/>
  <c r="A4373" i="1" l="1"/>
  <c r="B4372" i="1"/>
  <c r="C4372" i="1" s="1"/>
  <c r="D4372" i="1" s="1"/>
  <c r="B4373" i="1" l="1"/>
  <c r="C4373" i="1" s="1"/>
  <c r="D4373" i="1" s="1"/>
  <c r="A4374" i="1"/>
  <c r="E4371" i="1"/>
  <c r="A4375" i="1" l="1"/>
  <c r="B4374" i="1"/>
  <c r="C4374" i="1" s="1"/>
  <c r="D4374" i="1" s="1"/>
  <c r="E4373" i="1" s="1"/>
  <c r="E4372" i="1"/>
  <c r="B4375" i="1" l="1"/>
  <c r="C4375" i="1" s="1"/>
  <c r="D4375" i="1" s="1"/>
  <c r="E4374" i="1" s="1"/>
  <c r="A4376" i="1"/>
  <c r="A4377" i="1" l="1"/>
  <c r="B4376" i="1"/>
  <c r="C4376" i="1" s="1"/>
  <c r="D4376" i="1" s="1"/>
  <c r="E4375" i="1" s="1"/>
  <c r="B4377" i="1" l="1"/>
  <c r="C4377" i="1" s="1"/>
  <c r="D4377" i="1" s="1"/>
  <c r="E4376" i="1" s="1"/>
  <c r="A4378" i="1"/>
  <c r="A4379" i="1" l="1"/>
  <c r="B4378" i="1"/>
  <c r="C4378" i="1" s="1"/>
  <c r="D4378" i="1" s="1"/>
  <c r="E4377" i="1" s="1"/>
  <c r="B4379" i="1" l="1"/>
  <c r="C4379" i="1" s="1"/>
  <c r="D4379" i="1" s="1"/>
  <c r="E4378" i="1" s="1"/>
  <c r="A4380" i="1"/>
  <c r="A4381" i="1" l="1"/>
  <c r="B4380" i="1"/>
  <c r="C4380" i="1" s="1"/>
  <c r="D4380" i="1" s="1"/>
  <c r="B4381" i="1" l="1"/>
  <c r="C4381" i="1" s="1"/>
  <c r="D4381" i="1" s="1"/>
  <c r="A4382" i="1"/>
  <c r="E4379" i="1"/>
  <c r="A4383" i="1" l="1"/>
  <c r="B4382" i="1"/>
  <c r="C4382" i="1" s="1"/>
  <c r="D4382" i="1" s="1"/>
  <c r="E4380" i="1"/>
  <c r="B4383" i="1" l="1"/>
  <c r="C4383" i="1" s="1"/>
  <c r="D4383" i="1" s="1"/>
  <c r="A4384" i="1"/>
  <c r="M4364" i="1"/>
  <c r="E4381" i="1"/>
  <c r="A4385" i="1" l="1"/>
  <c r="B4384" i="1"/>
  <c r="C4384" i="1" s="1"/>
  <c r="D4384" i="1" s="1"/>
  <c r="E4383" i="1" s="1"/>
  <c r="E4382" i="1"/>
  <c r="B4385" i="1" l="1"/>
  <c r="C4385" i="1" s="1"/>
  <c r="D4385" i="1" s="1"/>
  <c r="A4386" i="1"/>
  <c r="A4387" i="1" l="1"/>
  <c r="B4386" i="1"/>
  <c r="C4386" i="1" s="1"/>
  <c r="D4386" i="1" s="1"/>
  <c r="E4384" i="1"/>
  <c r="B4387" i="1" l="1"/>
  <c r="C4387" i="1" s="1"/>
  <c r="D4387" i="1" s="1"/>
  <c r="A4388" i="1"/>
  <c r="E4385" i="1"/>
  <c r="A4389" i="1" l="1"/>
  <c r="B4388" i="1"/>
  <c r="C4388" i="1" s="1"/>
  <c r="D4388" i="1" s="1"/>
  <c r="E4387" i="1" s="1"/>
  <c r="E4386" i="1"/>
  <c r="B4389" i="1" l="1"/>
  <c r="C4389" i="1" s="1"/>
  <c r="D4389" i="1" s="1"/>
  <c r="E4388" i="1" s="1"/>
  <c r="A4390" i="1"/>
  <c r="A4391" i="1" l="1"/>
  <c r="B4390" i="1"/>
  <c r="C4390" i="1" s="1"/>
  <c r="D4390" i="1" s="1"/>
  <c r="E4389" i="1" s="1"/>
  <c r="B4391" i="1" l="1"/>
  <c r="C4391" i="1" s="1"/>
  <c r="D4391" i="1" s="1"/>
  <c r="E4390" i="1" s="1"/>
  <c r="A4392" i="1"/>
  <c r="A4393" i="1" l="1"/>
  <c r="B4392" i="1"/>
  <c r="C4392" i="1" s="1"/>
  <c r="D4392" i="1" s="1"/>
  <c r="E4391" i="1" s="1"/>
  <c r="B4393" i="1" l="1"/>
  <c r="C4393" i="1" s="1"/>
  <c r="D4393" i="1" s="1"/>
  <c r="A4394" i="1"/>
  <c r="A4395" i="1" l="1"/>
  <c r="B4394" i="1"/>
  <c r="C4394" i="1" s="1"/>
  <c r="D4394" i="1" s="1"/>
  <c r="E4393" i="1" s="1"/>
  <c r="E4392" i="1"/>
  <c r="B4395" i="1" l="1"/>
  <c r="C4395" i="1" s="1"/>
  <c r="D4395" i="1" s="1"/>
  <c r="E4394" i="1" s="1"/>
  <c r="A4396" i="1"/>
  <c r="A4397" i="1" l="1"/>
  <c r="B4396" i="1"/>
  <c r="C4396" i="1" s="1"/>
  <c r="D4396" i="1" s="1"/>
  <c r="B4397" i="1" l="1"/>
  <c r="C4397" i="1" s="1"/>
  <c r="D4397" i="1" s="1"/>
  <c r="A4398" i="1"/>
  <c r="E4395" i="1"/>
  <c r="A4399" i="1" l="1"/>
  <c r="B4398" i="1"/>
  <c r="C4398" i="1" s="1"/>
  <c r="D4398" i="1" s="1"/>
  <c r="E4397" i="1" s="1"/>
  <c r="E4396" i="1"/>
  <c r="B4399" i="1" l="1"/>
  <c r="C4399" i="1" s="1"/>
  <c r="D4399" i="1" s="1"/>
  <c r="A4400" i="1"/>
  <c r="A4401" i="1" l="1"/>
  <c r="B4400" i="1"/>
  <c r="C4400" i="1" s="1"/>
  <c r="D4400" i="1" s="1"/>
  <c r="E4398" i="1"/>
  <c r="B4401" i="1" l="1"/>
  <c r="C4401" i="1" s="1"/>
  <c r="D4401" i="1" s="1"/>
  <c r="A4402" i="1"/>
  <c r="E4399" i="1"/>
  <c r="A4403" i="1" l="1"/>
  <c r="B4402" i="1"/>
  <c r="C4402" i="1" s="1"/>
  <c r="D4402" i="1" s="1"/>
  <c r="E4400" i="1"/>
  <c r="B4403" i="1" l="1"/>
  <c r="C4403" i="1" s="1"/>
  <c r="D4403" i="1" s="1"/>
  <c r="A4404" i="1"/>
  <c r="M4384" i="1"/>
  <c r="E4401" i="1"/>
  <c r="A4405" i="1" l="1"/>
  <c r="B4404" i="1"/>
  <c r="C4404" i="1" s="1"/>
  <c r="D4404" i="1" s="1"/>
  <c r="E4403" i="1" s="1"/>
  <c r="E4402" i="1"/>
  <c r="B4405" i="1" l="1"/>
  <c r="C4405" i="1" s="1"/>
  <c r="D4405" i="1" s="1"/>
  <c r="A4406" i="1"/>
  <c r="A4407" i="1" l="1"/>
  <c r="B4406" i="1"/>
  <c r="C4406" i="1" s="1"/>
  <c r="D4406" i="1" s="1"/>
  <c r="E4405" i="1" s="1"/>
  <c r="E4404" i="1"/>
  <c r="B4407" i="1" l="1"/>
  <c r="C4407" i="1" s="1"/>
  <c r="D4407" i="1" s="1"/>
  <c r="E4406" i="1" s="1"/>
  <c r="A4408" i="1"/>
  <c r="A4409" i="1" l="1"/>
  <c r="B4408" i="1"/>
  <c r="C4408" i="1" s="1"/>
  <c r="D4408" i="1" s="1"/>
  <c r="B4409" i="1" l="1"/>
  <c r="C4409" i="1" s="1"/>
  <c r="D4409" i="1" s="1"/>
  <c r="A4410" i="1"/>
  <c r="E4407" i="1"/>
  <c r="A4411" i="1" l="1"/>
  <c r="B4410" i="1"/>
  <c r="C4410" i="1" s="1"/>
  <c r="D4410" i="1" s="1"/>
  <c r="E4409" i="1" s="1"/>
  <c r="E4408" i="1"/>
  <c r="B4411" i="1" l="1"/>
  <c r="C4411" i="1" s="1"/>
  <c r="D4411" i="1" s="1"/>
  <c r="E4410" i="1" s="1"/>
  <c r="A4412" i="1"/>
  <c r="A4413" i="1" l="1"/>
  <c r="B4412" i="1"/>
  <c r="C4412" i="1" s="1"/>
  <c r="D4412" i="1" s="1"/>
  <c r="E4411" i="1" s="1"/>
  <c r="B4413" i="1" l="1"/>
  <c r="C4413" i="1" s="1"/>
  <c r="D4413" i="1" s="1"/>
  <c r="E4412" i="1" s="1"/>
  <c r="A4414" i="1"/>
  <c r="A4415" i="1" l="1"/>
  <c r="B4414" i="1"/>
  <c r="C4414" i="1" s="1"/>
  <c r="D4414" i="1" s="1"/>
  <c r="B4415" i="1" l="1"/>
  <c r="C4415" i="1" s="1"/>
  <c r="D4415" i="1" s="1"/>
  <c r="A4416" i="1"/>
  <c r="E4413" i="1"/>
  <c r="A4417" i="1" l="1"/>
  <c r="B4416" i="1"/>
  <c r="C4416" i="1" s="1"/>
  <c r="D4416" i="1" s="1"/>
  <c r="E4415" i="1" s="1"/>
  <c r="E4414" i="1"/>
  <c r="B4417" i="1" l="1"/>
  <c r="C4417" i="1" s="1"/>
  <c r="D4417" i="1" s="1"/>
  <c r="A4418" i="1"/>
  <c r="A4419" i="1" l="1"/>
  <c r="B4418" i="1"/>
  <c r="C4418" i="1" s="1"/>
  <c r="D4418" i="1" s="1"/>
  <c r="E4417" i="1" s="1"/>
  <c r="E4416" i="1"/>
  <c r="B4419" i="1" l="1"/>
  <c r="C4419" i="1" s="1"/>
  <c r="D4419" i="1" s="1"/>
  <c r="E4418" i="1" s="1"/>
  <c r="A4420" i="1"/>
  <c r="A4421" i="1" l="1"/>
  <c r="B4420" i="1"/>
  <c r="C4420" i="1" s="1"/>
  <c r="D4420" i="1" s="1"/>
  <c r="E4419" i="1" s="1"/>
  <c r="B4421" i="1" l="1"/>
  <c r="C4421" i="1" s="1"/>
  <c r="D4421" i="1" s="1"/>
  <c r="A4422" i="1"/>
  <c r="E4420" i="1" l="1"/>
  <c r="A4423" i="1"/>
  <c r="B4422" i="1"/>
  <c r="C4422" i="1" s="1"/>
  <c r="D4422" i="1" s="1"/>
  <c r="B4423" i="1" l="1"/>
  <c r="C4423" i="1" s="1"/>
  <c r="D4423" i="1" s="1"/>
  <c r="E4422" i="1" s="1"/>
  <c r="A4424" i="1"/>
  <c r="M4404" i="1"/>
  <c r="E4421" i="1"/>
  <c r="A4425" i="1" l="1"/>
  <c r="B4424" i="1"/>
  <c r="C4424" i="1" s="1"/>
  <c r="D4424" i="1" s="1"/>
  <c r="B4425" i="1" l="1"/>
  <c r="C4425" i="1" s="1"/>
  <c r="D4425" i="1" s="1"/>
  <c r="A4426" i="1"/>
  <c r="E4423" i="1"/>
  <c r="A4427" i="1" l="1"/>
  <c r="B4426" i="1"/>
  <c r="C4426" i="1" s="1"/>
  <c r="D4426" i="1" s="1"/>
  <c r="E4424" i="1"/>
  <c r="B4427" i="1" l="1"/>
  <c r="C4427" i="1" s="1"/>
  <c r="D4427" i="1" s="1"/>
  <c r="A4428" i="1"/>
  <c r="E4425" i="1"/>
  <c r="E4426" i="1" l="1"/>
  <c r="A4429" i="1"/>
  <c r="B4428" i="1"/>
  <c r="C4428" i="1" s="1"/>
  <c r="D4428" i="1" s="1"/>
  <c r="B4429" i="1" l="1"/>
  <c r="C4429" i="1" s="1"/>
  <c r="D4429" i="1" s="1"/>
  <c r="E4428" i="1" s="1"/>
  <c r="A4430" i="1"/>
  <c r="E4427" i="1"/>
  <c r="A4431" i="1" l="1"/>
  <c r="B4430" i="1"/>
  <c r="C4430" i="1" s="1"/>
  <c r="D4430" i="1" s="1"/>
  <c r="B4431" i="1" l="1"/>
  <c r="C4431" i="1" s="1"/>
  <c r="D4431" i="1" s="1"/>
  <c r="A4432" i="1"/>
  <c r="E4429" i="1"/>
  <c r="A4433" i="1" l="1"/>
  <c r="B4432" i="1"/>
  <c r="C4432" i="1" s="1"/>
  <c r="D4432" i="1" s="1"/>
  <c r="E4431" i="1" s="1"/>
  <c r="E4430" i="1"/>
  <c r="B4433" i="1" l="1"/>
  <c r="C4433" i="1" s="1"/>
  <c r="D4433" i="1" s="1"/>
  <c r="E4432" i="1" s="1"/>
  <c r="A4434" i="1"/>
  <c r="A4435" i="1" l="1"/>
  <c r="B4434" i="1"/>
  <c r="C4434" i="1" s="1"/>
  <c r="D4434" i="1" s="1"/>
  <c r="B4435" i="1" l="1"/>
  <c r="C4435" i="1" s="1"/>
  <c r="D4435" i="1" s="1"/>
  <c r="A4436" i="1"/>
  <c r="E4433" i="1"/>
  <c r="A4437" i="1" l="1"/>
  <c r="B4436" i="1"/>
  <c r="C4436" i="1" s="1"/>
  <c r="D4436" i="1" s="1"/>
  <c r="E4435" i="1" s="1"/>
  <c r="E4434" i="1"/>
  <c r="B4437" i="1" l="1"/>
  <c r="C4437" i="1" s="1"/>
  <c r="D4437" i="1" s="1"/>
  <c r="A4438" i="1"/>
  <c r="A4439" i="1" l="1"/>
  <c r="B4438" i="1"/>
  <c r="C4438" i="1" s="1"/>
  <c r="D4438" i="1" s="1"/>
  <c r="E4437" i="1" s="1"/>
  <c r="E4436" i="1"/>
  <c r="B4439" i="1" l="1"/>
  <c r="C4439" i="1" s="1"/>
  <c r="D4439" i="1" s="1"/>
  <c r="E4438" i="1" s="1"/>
  <c r="A4440" i="1"/>
  <c r="A4441" i="1" l="1"/>
  <c r="B4440" i="1"/>
  <c r="C4440" i="1" s="1"/>
  <c r="D4440" i="1" s="1"/>
  <c r="E4439" i="1" s="1"/>
  <c r="B4441" i="1" l="1"/>
  <c r="C4441" i="1" s="1"/>
  <c r="D4441" i="1" s="1"/>
  <c r="A4442" i="1"/>
  <c r="E4440" i="1" l="1"/>
  <c r="A4443" i="1"/>
  <c r="B4442" i="1"/>
  <c r="C4442" i="1" s="1"/>
  <c r="D4442" i="1" s="1"/>
  <c r="B4443" i="1" l="1"/>
  <c r="C4443" i="1" s="1"/>
  <c r="D4443" i="1" s="1"/>
  <c r="E4442" i="1" s="1"/>
  <c r="A4444" i="1"/>
  <c r="M4424" i="1"/>
  <c r="E4441" i="1"/>
  <c r="A4445" i="1" l="1"/>
  <c r="B4444" i="1"/>
  <c r="C4444" i="1" s="1"/>
  <c r="D4444" i="1" s="1"/>
  <c r="E4443" i="1" s="1"/>
  <c r="B4445" i="1" l="1"/>
  <c r="C4445" i="1" s="1"/>
  <c r="D4445" i="1" s="1"/>
  <c r="A4446" i="1"/>
  <c r="A4447" i="1" l="1"/>
  <c r="B4446" i="1"/>
  <c r="C4446" i="1" s="1"/>
  <c r="D4446" i="1" s="1"/>
  <c r="E4445" i="1" s="1"/>
  <c r="E4444" i="1"/>
  <c r="B4447" i="1" l="1"/>
  <c r="C4447" i="1" s="1"/>
  <c r="D4447" i="1" s="1"/>
  <c r="A4448" i="1"/>
  <c r="E4446" i="1" l="1"/>
  <c r="A4449" i="1"/>
  <c r="B4448" i="1"/>
  <c r="C4448" i="1" s="1"/>
  <c r="D4448" i="1" s="1"/>
  <c r="B4449" i="1" l="1"/>
  <c r="C4449" i="1" s="1"/>
  <c r="D4449" i="1" s="1"/>
  <c r="E4448" i="1" s="1"/>
  <c r="A4450" i="1"/>
  <c r="E4447" i="1"/>
  <c r="A4451" i="1" l="1"/>
  <c r="B4450" i="1"/>
  <c r="C4450" i="1" s="1"/>
  <c r="D4450" i="1" s="1"/>
  <c r="B4451" i="1" l="1"/>
  <c r="C4451" i="1" s="1"/>
  <c r="D4451" i="1" s="1"/>
  <c r="A4452" i="1"/>
  <c r="E4449" i="1"/>
  <c r="A4453" i="1" l="1"/>
  <c r="B4452" i="1"/>
  <c r="C4452" i="1" s="1"/>
  <c r="D4452" i="1" s="1"/>
  <c r="E4451" i="1" s="1"/>
  <c r="E4450" i="1"/>
  <c r="B4453" i="1" l="1"/>
  <c r="C4453" i="1" s="1"/>
  <c r="D4453" i="1" s="1"/>
  <c r="A4454" i="1"/>
  <c r="A4455" i="1" l="1"/>
  <c r="B4454" i="1"/>
  <c r="C4454" i="1" s="1"/>
  <c r="D4454" i="1" s="1"/>
  <c r="E4453" i="1" s="1"/>
  <c r="E4452" i="1"/>
  <c r="B4455" i="1" l="1"/>
  <c r="C4455" i="1" s="1"/>
  <c r="D4455" i="1" s="1"/>
  <c r="A4456" i="1"/>
  <c r="A4457" i="1" l="1"/>
  <c r="B4456" i="1"/>
  <c r="C4456" i="1" s="1"/>
  <c r="D4456" i="1" s="1"/>
  <c r="E4455" i="1" s="1"/>
  <c r="E4454" i="1"/>
  <c r="B4457" i="1" l="1"/>
  <c r="C4457" i="1" s="1"/>
  <c r="D4457" i="1" s="1"/>
  <c r="A4458" i="1"/>
  <c r="E4456" i="1" l="1"/>
  <c r="A4459" i="1"/>
  <c r="B4458" i="1"/>
  <c r="C4458" i="1" s="1"/>
  <c r="D4458" i="1" s="1"/>
  <c r="B4459" i="1" l="1"/>
  <c r="C4459" i="1" s="1"/>
  <c r="D4459" i="1" s="1"/>
  <c r="E4458" i="1" s="1"/>
  <c r="A4460" i="1"/>
  <c r="E4457" i="1"/>
  <c r="A4461" i="1" l="1"/>
  <c r="B4460" i="1"/>
  <c r="C4460" i="1" s="1"/>
  <c r="D4460" i="1" s="1"/>
  <c r="E4459" i="1" s="1"/>
  <c r="B4461" i="1" l="1"/>
  <c r="C4461" i="1" s="1"/>
  <c r="D4461" i="1" s="1"/>
  <c r="A4462" i="1"/>
  <c r="A4463" i="1" l="1"/>
  <c r="B4462" i="1"/>
  <c r="C4462" i="1" s="1"/>
  <c r="D4462" i="1" s="1"/>
  <c r="E4461" i="1" s="1"/>
  <c r="E4460" i="1"/>
  <c r="B4463" i="1" l="1"/>
  <c r="C4463" i="1" s="1"/>
  <c r="D4463" i="1" s="1"/>
  <c r="E4462" i="1" s="1"/>
  <c r="A4464" i="1"/>
  <c r="M4444" i="1"/>
  <c r="A4465" i="1" l="1"/>
  <c r="B4464" i="1"/>
  <c r="C4464" i="1" s="1"/>
  <c r="D4464" i="1" s="1"/>
  <c r="E4463" i="1" s="1"/>
  <c r="B4465" i="1" l="1"/>
  <c r="C4465" i="1" s="1"/>
  <c r="D4465" i="1" s="1"/>
  <c r="A4466" i="1"/>
  <c r="A4467" i="1" l="1"/>
  <c r="B4466" i="1"/>
  <c r="C4466" i="1" s="1"/>
  <c r="D4466" i="1" s="1"/>
  <c r="E4465" i="1" s="1"/>
  <c r="E4464" i="1"/>
  <c r="B4467" i="1" l="1"/>
  <c r="C4467" i="1" s="1"/>
  <c r="D4467" i="1" s="1"/>
  <c r="E4466" i="1" s="1"/>
  <c r="A4468" i="1"/>
  <c r="A4469" i="1" l="1"/>
  <c r="B4468" i="1"/>
  <c r="C4468" i="1" s="1"/>
  <c r="D4468" i="1" s="1"/>
  <c r="B4469" i="1" l="1"/>
  <c r="C4469" i="1" s="1"/>
  <c r="D4469" i="1" s="1"/>
  <c r="A4470" i="1"/>
  <c r="E4467" i="1"/>
  <c r="A4471" i="1" l="1"/>
  <c r="B4470" i="1"/>
  <c r="C4470" i="1" s="1"/>
  <c r="D4470" i="1" s="1"/>
  <c r="E4469" i="1" s="1"/>
  <c r="E4468" i="1"/>
  <c r="B4471" i="1" l="1"/>
  <c r="C4471" i="1" s="1"/>
  <c r="D4471" i="1" s="1"/>
  <c r="E4470" i="1" s="1"/>
  <c r="A4472" i="1"/>
  <c r="A4473" i="1" l="1"/>
  <c r="B4472" i="1"/>
  <c r="C4472" i="1" s="1"/>
  <c r="D4472" i="1" s="1"/>
  <c r="E4471" i="1" l="1"/>
  <c r="B4473" i="1"/>
  <c r="C4473" i="1" s="1"/>
  <c r="D4473" i="1" s="1"/>
  <c r="A4474" i="1"/>
  <c r="A4475" i="1" l="1"/>
  <c r="B4474" i="1"/>
  <c r="C4474" i="1" s="1"/>
  <c r="D4474" i="1" s="1"/>
  <c r="E4473" i="1" s="1"/>
  <c r="E4472" i="1"/>
  <c r="B4475" i="1" l="1"/>
  <c r="C4475" i="1" s="1"/>
  <c r="D4475" i="1" s="1"/>
  <c r="A4476" i="1"/>
  <c r="A4477" i="1" l="1"/>
  <c r="B4476" i="1"/>
  <c r="C4476" i="1" s="1"/>
  <c r="D4476" i="1" s="1"/>
  <c r="E4474" i="1"/>
  <c r="B4477" i="1" l="1"/>
  <c r="C4477" i="1" s="1"/>
  <c r="D4477" i="1" s="1"/>
  <c r="A4478" i="1"/>
  <c r="E4475" i="1"/>
  <c r="B4478" i="1" l="1"/>
  <c r="C4478" i="1" s="1"/>
  <c r="D4478" i="1" s="1"/>
  <c r="E4477" i="1" s="1"/>
  <c r="A4479" i="1"/>
  <c r="E4476" i="1"/>
  <c r="B4479" i="1" l="1"/>
  <c r="C4479" i="1" s="1"/>
  <c r="D4479" i="1" s="1"/>
  <c r="A4480" i="1"/>
  <c r="E4478" i="1" l="1"/>
  <c r="A4481" i="1"/>
  <c r="B4480" i="1"/>
  <c r="C4480" i="1" s="1"/>
  <c r="D4480" i="1" s="1"/>
  <c r="B4481" i="1" l="1"/>
  <c r="C4481" i="1" s="1"/>
  <c r="D4481" i="1" s="1"/>
  <c r="A4482" i="1"/>
  <c r="E4480" i="1"/>
  <c r="E4479" i="1"/>
  <c r="B4482" i="1" l="1"/>
  <c r="C4482" i="1" s="1"/>
  <c r="D4482" i="1" s="1"/>
  <c r="A4483" i="1"/>
  <c r="B4483" i="1" l="1"/>
  <c r="C4483" i="1" s="1"/>
  <c r="D4483" i="1" s="1"/>
  <c r="A4484" i="1"/>
  <c r="M4464" i="1"/>
  <c r="E4482" i="1"/>
  <c r="E4481" i="1"/>
  <c r="B4484" i="1" l="1"/>
  <c r="C4484" i="1" s="1"/>
  <c r="D4484" i="1" s="1"/>
  <c r="E4483" i="1" s="1"/>
  <c r="A4485" i="1"/>
  <c r="B4485" i="1" l="1"/>
  <c r="C4485" i="1" s="1"/>
  <c r="D4485" i="1" s="1"/>
  <c r="A4486" i="1"/>
  <c r="E4484" i="1" l="1"/>
  <c r="A4487" i="1"/>
  <c r="B4486" i="1"/>
  <c r="C4486" i="1" s="1"/>
  <c r="D4486" i="1" s="1"/>
  <c r="B4487" i="1" l="1"/>
  <c r="C4487" i="1" s="1"/>
  <c r="D4487" i="1" s="1"/>
  <c r="E4486" i="1" s="1"/>
  <c r="A4488" i="1"/>
  <c r="E4485" i="1"/>
  <c r="B4488" i="1" l="1"/>
  <c r="C4488" i="1" s="1"/>
  <c r="D4488" i="1" s="1"/>
  <c r="A4489" i="1"/>
  <c r="B4489" i="1" l="1"/>
  <c r="C4489" i="1" s="1"/>
  <c r="D4489" i="1" s="1"/>
  <c r="E4488" i="1" s="1"/>
  <c r="A4490" i="1"/>
  <c r="E4487" i="1"/>
  <c r="B4490" i="1" l="1"/>
  <c r="C4490" i="1" s="1"/>
  <c r="D4490" i="1" s="1"/>
  <c r="E4489" i="1" s="1"/>
  <c r="A4491" i="1"/>
  <c r="B4491" i="1" l="1"/>
  <c r="C4491" i="1" s="1"/>
  <c r="D4491" i="1" s="1"/>
  <c r="A4492" i="1"/>
  <c r="B4492" i="1" l="1"/>
  <c r="C4492" i="1" s="1"/>
  <c r="D4492" i="1" s="1"/>
  <c r="E4491" i="1" s="1"/>
  <c r="A4493" i="1"/>
  <c r="E4490" i="1"/>
  <c r="B4493" i="1" l="1"/>
  <c r="C4493" i="1" s="1"/>
  <c r="D4493" i="1" s="1"/>
  <c r="E4492" i="1" s="1"/>
  <c r="A4494" i="1"/>
  <c r="A4495" i="1" l="1"/>
  <c r="B4494" i="1"/>
  <c r="C4494" i="1" s="1"/>
  <c r="D4494" i="1" s="1"/>
  <c r="E4493" i="1" s="1"/>
  <c r="B4495" i="1" l="1"/>
  <c r="C4495" i="1" s="1"/>
  <c r="D4495" i="1" s="1"/>
  <c r="E4494" i="1" s="1"/>
  <c r="A4496" i="1"/>
  <c r="B4496" i="1" l="1"/>
  <c r="C4496" i="1" s="1"/>
  <c r="D4496" i="1" s="1"/>
  <c r="A4497" i="1"/>
  <c r="B4497" i="1" l="1"/>
  <c r="C4497" i="1" s="1"/>
  <c r="D4497" i="1" s="1"/>
  <c r="A4498" i="1"/>
  <c r="E4495" i="1"/>
  <c r="B4498" i="1" l="1"/>
  <c r="C4498" i="1" s="1"/>
  <c r="D4498" i="1" s="1"/>
  <c r="A4499" i="1"/>
  <c r="E4496" i="1"/>
  <c r="B4499" i="1" l="1"/>
  <c r="C4499" i="1" s="1"/>
  <c r="D4499" i="1" s="1"/>
  <c r="A4500" i="1"/>
  <c r="E4497" i="1"/>
  <c r="B4500" i="1" l="1"/>
  <c r="C4500" i="1" s="1"/>
  <c r="D4500" i="1" s="1"/>
  <c r="A4501" i="1"/>
  <c r="E4498" i="1"/>
  <c r="B4501" i="1" l="1"/>
  <c r="C4501" i="1" s="1"/>
  <c r="D4501" i="1" s="1"/>
  <c r="A4502" i="1"/>
  <c r="E4499" i="1"/>
  <c r="A4503" i="1" l="1"/>
  <c r="B4502" i="1"/>
  <c r="C4502" i="1" s="1"/>
  <c r="D4502" i="1" s="1"/>
  <c r="E4500" i="1"/>
  <c r="B4503" i="1" l="1"/>
  <c r="C4503" i="1" s="1"/>
  <c r="D4503" i="1" s="1"/>
  <c r="E4502" i="1" s="1"/>
  <c r="A4504" i="1"/>
  <c r="M4484" i="1"/>
  <c r="E4501" i="1"/>
  <c r="B4504" i="1" l="1"/>
  <c r="C4504" i="1" s="1"/>
  <c r="D4504" i="1" s="1"/>
  <c r="A4505" i="1"/>
  <c r="E4503" i="1" l="1"/>
  <c r="B4505" i="1"/>
  <c r="C4505" i="1" s="1"/>
  <c r="D4505" i="1" s="1"/>
  <c r="A4506" i="1"/>
  <c r="B4506" i="1" l="1"/>
  <c r="C4506" i="1" s="1"/>
  <c r="D4506" i="1" s="1"/>
  <c r="A4507" i="1"/>
  <c r="E4504" i="1"/>
  <c r="B4507" i="1" l="1"/>
  <c r="C4507" i="1" s="1"/>
  <c r="D4507" i="1" s="1"/>
  <c r="A4508" i="1"/>
  <c r="E4505" i="1"/>
  <c r="A4509" i="1" l="1"/>
  <c r="B4508" i="1"/>
  <c r="C4508" i="1" s="1"/>
  <c r="D4508" i="1" s="1"/>
  <c r="E4507" i="1" s="1"/>
  <c r="E4506" i="1"/>
  <c r="B4509" i="1" l="1"/>
  <c r="C4509" i="1" s="1"/>
  <c r="D4509" i="1" s="1"/>
  <c r="A4510" i="1"/>
  <c r="B4510" i="1" l="1"/>
  <c r="C4510" i="1" s="1"/>
  <c r="D4510" i="1" s="1"/>
  <c r="A4511" i="1"/>
  <c r="E4508" i="1"/>
  <c r="B4511" i="1" l="1"/>
  <c r="C4511" i="1" s="1"/>
  <c r="D4511" i="1" s="1"/>
  <c r="A4512" i="1"/>
  <c r="E4509" i="1"/>
  <c r="B4512" i="1" l="1"/>
  <c r="C4512" i="1" s="1"/>
  <c r="D4512" i="1" s="1"/>
  <c r="A4513" i="1"/>
  <c r="E4510" i="1"/>
  <c r="B4513" i="1" l="1"/>
  <c r="C4513" i="1" s="1"/>
  <c r="D4513" i="1" s="1"/>
  <c r="E4512" i="1" s="1"/>
  <c r="A4514" i="1"/>
  <c r="E4511" i="1"/>
  <c r="B4514" i="1" l="1"/>
  <c r="C4514" i="1" s="1"/>
  <c r="D4514" i="1" s="1"/>
  <c r="E4513" i="1" s="1"/>
  <c r="A4515" i="1"/>
  <c r="B4515" i="1" l="1"/>
  <c r="C4515" i="1" s="1"/>
  <c r="D4515" i="1" s="1"/>
  <c r="A4516" i="1"/>
  <c r="A4517" i="1" l="1"/>
  <c r="B4516" i="1"/>
  <c r="C4516" i="1" s="1"/>
  <c r="D4516" i="1" s="1"/>
  <c r="E4514" i="1"/>
  <c r="B4517" i="1" l="1"/>
  <c r="C4517" i="1" s="1"/>
  <c r="D4517" i="1" s="1"/>
  <c r="E4516" i="1" s="1"/>
  <c r="A4518" i="1"/>
  <c r="E4515" i="1"/>
  <c r="B4518" i="1" l="1"/>
  <c r="C4518" i="1" s="1"/>
  <c r="D4518" i="1" s="1"/>
  <c r="A4519" i="1"/>
  <c r="B4519" i="1" l="1"/>
  <c r="C4519" i="1" s="1"/>
  <c r="D4519" i="1" s="1"/>
  <c r="E4518" i="1" s="1"/>
  <c r="A4520" i="1"/>
  <c r="E4517" i="1"/>
  <c r="A4521" i="1" l="1"/>
  <c r="B4520" i="1"/>
  <c r="C4520" i="1" s="1"/>
  <c r="D4520" i="1" s="1"/>
  <c r="B4521" i="1" l="1"/>
  <c r="C4521" i="1" s="1"/>
  <c r="D4521" i="1" s="1"/>
  <c r="A4522" i="1"/>
  <c r="E4519" i="1"/>
  <c r="A4523" i="1" l="1"/>
  <c r="B4522" i="1"/>
  <c r="C4522" i="1" s="1"/>
  <c r="D4522" i="1" s="1"/>
  <c r="E4520" i="1"/>
  <c r="B4523" i="1" l="1"/>
  <c r="C4523" i="1" s="1"/>
  <c r="D4523" i="1" s="1"/>
  <c r="E4522" i="1" s="1"/>
  <c r="A4524" i="1"/>
  <c r="M4504" i="1"/>
  <c r="E4521" i="1"/>
  <c r="A4525" i="1" l="1"/>
  <c r="B4524" i="1"/>
  <c r="C4524" i="1" s="1"/>
  <c r="D4524" i="1" s="1"/>
  <c r="E4523" i="1" l="1"/>
  <c r="B4525" i="1"/>
  <c r="C4525" i="1" s="1"/>
  <c r="D4525" i="1" s="1"/>
  <c r="A4526" i="1"/>
  <c r="A4527" i="1" l="1"/>
  <c r="B4526" i="1"/>
  <c r="C4526" i="1" s="1"/>
  <c r="D4526" i="1" s="1"/>
  <c r="E4524" i="1"/>
  <c r="E4525" i="1" l="1"/>
  <c r="B4527" i="1"/>
  <c r="C4527" i="1" s="1"/>
  <c r="D4527" i="1" s="1"/>
  <c r="E4526" i="1" s="1"/>
  <c r="A4528" i="1"/>
  <c r="A4529" i="1" l="1"/>
  <c r="B4528" i="1"/>
  <c r="C4528" i="1" s="1"/>
  <c r="D4528" i="1" s="1"/>
  <c r="B4529" i="1" l="1"/>
  <c r="C4529" i="1" s="1"/>
  <c r="D4529" i="1" s="1"/>
  <c r="A4530" i="1"/>
  <c r="E4527" i="1"/>
  <c r="A4531" i="1" l="1"/>
  <c r="B4530" i="1"/>
  <c r="C4530" i="1" s="1"/>
  <c r="D4530" i="1" s="1"/>
  <c r="E4528" i="1"/>
  <c r="B4531" i="1" l="1"/>
  <c r="C4531" i="1" s="1"/>
  <c r="D4531" i="1" s="1"/>
  <c r="E4530" i="1" s="1"/>
  <c r="A4532" i="1"/>
  <c r="E4529" i="1"/>
  <c r="A4533" i="1" l="1"/>
  <c r="B4532" i="1"/>
  <c r="C4532" i="1" s="1"/>
  <c r="D4532" i="1" s="1"/>
  <c r="B4533" i="1" l="1"/>
  <c r="C4533" i="1" s="1"/>
  <c r="D4533" i="1" s="1"/>
  <c r="A4534" i="1"/>
  <c r="E4531" i="1"/>
  <c r="A4535" i="1" l="1"/>
  <c r="B4534" i="1"/>
  <c r="C4534" i="1" s="1"/>
  <c r="D4534" i="1" s="1"/>
  <c r="E4532" i="1"/>
  <c r="B4535" i="1" l="1"/>
  <c r="C4535" i="1" s="1"/>
  <c r="D4535" i="1" s="1"/>
  <c r="A4536" i="1"/>
  <c r="E4533" i="1"/>
  <c r="A4537" i="1" l="1"/>
  <c r="B4536" i="1"/>
  <c r="C4536" i="1" s="1"/>
  <c r="D4536" i="1" s="1"/>
  <c r="E4535" i="1" s="1"/>
  <c r="E4534" i="1"/>
  <c r="B4537" i="1" l="1"/>
  <c r="C4537" i="1" s="1"/>
  <c r="D4537" i="1" s="1"/>
  <c r="A4538" i="1"/>
  <c r="A4539" i="1" l="1"/>
  <c r="B4538" i="1"/>
  <c r="C4538" i="1" s="1"/>
  <c r="D4538" i="1" s="1"/>
  <c r="E4537" i="1" s="1"/>
  <c r="E4536" i="1"/>
  <c r="B4539" i="1" l="1"/>
  <c r="C4539" i="1" s="1"/>
  <c r="D4539" i="1" s="1"/>
  <c r="A4540" i="1"/>
  <c r="A4541" i="1" l="1"/>
  <c r="B4540" i="1"/>
  <c r="C4540" i="1" s="1"/>
  <c r="D4540" i="1" s="1"/>
  <c r="E4539" i="1" s="1"/>
  <c r="E4538" i="1"/>
  <c r="B4541" i="1" l="1"/>
  <c r="C4541" i="1" s="1"/>
  <c r="D4541" i="1" s="1"/>
  <c r="A4542" i="1"/>
  <c r="A4543" i="1" l="1"/>
  <c r="B4542" i="1"/>
  <c r="C4542" i="1" s="1"/>
  <c r="D4542" i="1" s="1"/>
  <c r="E4540" i="1"/>
  <c r="B4543" i="1" l="1"/>
  <c r="C4543" i="1" s="1"/>
  <c r="D4543" i="1" s="1"/>
  <c r="A4544" i="1"/>
  <c r="M4524" i="1"/>
  <c r="E4541" i="1"/>
  <c r="A4545" i="1" l="1"/>
  <c r="B4544" i="1"/>
  <c r="C4544" i="1" s="1"/>
  <c r="D4544" i="1" s="1"/>
  <c r="E4542" i="1"/>
  <c r="B4545" i="1" l="1"/>
  <c r="C4545" i="1" s="1"/>
  <c r="D4545" i="1" s="1"/>
  <c r="A4546" i="1"/>
  <c r="E4543" i="1"/>
  <c r="A4547" i="1" l="1"/>
  <c r="B4546" i="1"/>
  <c r="C4546" i="1" s="1"/>
  <c r="D4546" i="1" s="1"/>
  <c r="E4545" i="1" s="1"/>
  <c r="E4544" i="1"/>
  <c r="B4547" i="1" l="1"/>
  <c r="C4547" i="1" s="1"/>
  <c r="D4547" i="1" s="1"/>
  <c r="E4546" i="1" s="1"/>
  <c r="A4548" i="1"/>
  <c r="A4549" i="1" l="1"/>
  <c r="B4548" i="1"/>
  <c r="C4548" i="1" s="1"/>
  <c r="D4548" i="1" s="1"/>
  <c r="B4549" i="1" l="1"/>
  <c r="C4549" i="1" s="1"/>
  <c r="D4549" i="1" s="1"/>
  <c r="A4550" i="1"/>
  <c r="E4547" i="1"/>
  <c r="A4551" i="1" l="1"/>
  <c r="B4550" i="1"/>
  <c r="C4550" i="1" s="1"/>
  <c r="D4550" i="1" s="1"/>
  <c r="E4549" i="1" s="1"/>
  <c r="E4548" i="1"/>
  <c r="B4551" i="1" l="1"/>
  <c r="C4551" i="1" s="1"/>
  <c r="D4551" i="1" s="1"/>
  <c r="E4550" i="1" s="1"/>
  <c r="A4552" i="1"/>
  <c r="A4553" i="1" l="1"/>
  <c r="B4552" i="1"/>
  <c r="C4552" i="1" s="1"/>
  <c r="D4552" i="1" s="1"/>
  <c r="B4553" i="1" l="1"/>
  <c r="C4553" i="1" s="1"/>
  <c r="D4553" i="1" s="1"/>
  <c r="A4554" i="1"/>
  <c r="E4551" i="1"/>
  <c r="A4555" i="1" l="1"/>
  <c r="B4554" i="1"/>
  <c r="C4554" i="1" s="1"/>
  <c r="D4554" i="1" s="1"/>
  <c r="E4553" i="1" s="1"/>
  <c r="E4552" i="1"/>
  <c r="B4555" i="1" l="1"/>
  <c r="C4555" i="1" s="1"/>
  <c r="D4555" i="1" s="1"/>
  <c r="A4556" i="1"/>
  <c r="E4554" i="1" l="1"/>
  <c r="A4557" i="1"/>
  <c r="B4556" i="1"/>
  <c r="C4556" i="1" s="1"/>
  <c r="D4556" i="1" s="1"/>
  <c r="B4557" i="1" l="1"/>
  <c r="C4557" i="1" s="1"/>
  <c r="D4557" i="1" s="1"/>
  <c r="E4556" i="1" s="1"/>
  <c r="A4558" i="1"/>
  <c r="E4555" i="1"/>
  <c r="A4559" i="1" l="1"/>
  <c r="B4558" i="1"/>
  <c r="C4558" i="1" s="1"/>
  <c r="D4558" i="1" s="1"/>
  <c r="B4559" i="1" l="1"/>
  <c r="C4559" i="1" s="1"/>
  <c r="D4559" i="1" s="1"/>
  <c r="E4558" i="1" s="1"/>
  <c r="A4560" i="1"/>
  <c r="E4557" i="1"/>
  <c r="A4561" i="1" l="1"/>
  <c r="B4560" i="1"/>
  <c r="C4560" i="1" s="1"/>
  <c r="D4560" i="1" s="1"/>
  <c r="E4559" i="1" s="1"/>
  <c r="B4561" i="1" l="1"/>
  <c r="C4561" i="1" s="1"/>
  <c r="D4561" i="1" s="1"/>
  <c r="E4560" i="1" s="1"/>
  <c r="A4562" i="1"/>
  <c r="A4563" i="1" l="1"/>
  <c r="B4562" i="1"/>
  <c r="C4562" i="1" s="1"/>
  <c r="D4562" i="1" s="1"/>
  <c r="B4563" i="1" l="1"/>
  <c r="C4563" i="1" s="1"/>
  <c r="D4563" i="1" s="1"/>
  <c r="A4564" i="1"/>
  <c r="M4544" i="1"/>
  <c r="E4561" i="1"/>
  <c r="A4565" i="1" l="1"/>
  <c r="B4564" i="1"/>
  <c r="C4564" i="1" s="1"/>
  <c r="D4564" i="1" s="1"/>
  <c r="E4563" i="1" s="1"/>
  <c r="E4562" i="1"/>
  <c r="B4565" i="1" l="1"/>
  <c r="C4565" i="1" s="1"/>
  <c r="D4565" i="1" s="1"/>
  <c r="E4564" i="1" s="1"/>
  <c r="A4566" i="1"/>
  <c r="A4567" i="1" l="1"/>
  <c r="B4566" i="1"/>
  <c r="C4566" i="1" s="1"/>
  <c r="D4566" i="1" s="1"/>
  <c r="B4567" i="1" l="1"/>
  <c r="C4567" i="1" s="1"/>
  <c r="D4567" i="1" s="1"/>
  <c r="A4568" i="1"/>
  <c r="E4565" i="1"/>
  <c r="A4569" i="1" l="1"/>
  <c r="B4568" i="1"/>
  <c r="C4568" i="1" s="1"/>
  <c r="D4568" i="1" s="1"/>
  <c r="E4567" i="1" s="1"/>
  <c r="E4566" i="1"/>
  <c r="B4569" i="1" l="1"/>
  <c r="C4569" i="1" s="1"/>
  <c r="D4569" i="1" s="1"/>
  <c r="A4570" i="1"/>
  <c r="A4571" i="1" l="1"/>
  <c r="B4570" i="1"/>
  <c r="C4570" i="1" s="1"/>
  <c r="D4570" i="1" s="1"/>
  <c r="E4569" i="1" s="1"/>
  <c r="E4568" i="1"/>
  <c r="B4571" i="1" l="1"/>
  <c r="C4571" i="1" s="1"/>
  <c r="D4571" i="1" s="1"/>
  <c r="E4570" i="1" s="1"/>
  <c r="A4572" i="1"/>
  <c r="A4573" i="1" l="1"/>
  <c r="B4572" i="1"/>
  <c r="C4572" i="1" s="1"/>
  <c r="D4572" i="1" s="1"/>
  <c r="E4571" i="1" s="1"/>
  <c r="B4573" i="1" l="1"/>
  <c r="C4573" i="1" s="1"/>
  <c r="D4573" i="1" s="1"/>
  <c r="A4574" i="1"/>
  <c r="E4572" i="1" l="1"/>
  <c r="A4575" i="1"/>
  <c r="B4574" i="1"/>
  <c r="C4574" i="1" s="1"/>
  <c r="D4574" i="1" s="1"/>
  <c r="B4575" i="1" l="1"/>
  <c r="C4575" i="1" s="1"/>
  <c r="D4575" i="1" s="1"/>
  <c r="E4574" i="1" s="1"/>
  <c r="A4576" i="1"/>
  <c r="E4573" i="1"/>
  <c r="A4577" i="1" l="1"/>
  <c r="B4576" i="1"/>
  <c r="C4576" i="1" s="1"/>
  <c r="D4576" i="1" s="1"/>
  <c r="B4577" i="1" l="1"/>
  <c r="C4577" i="1" s="1"/>
  <c r="D4577" i="1" s="1"/>
  <c r="A4578" i="1"/>
  <c r="E4575" i="1"/>
  <c r="A4579" i="1" l="1"/>
  <c r="B4578" i="1"/>
  <c r="C4578" i="1" s="1"/>
  <c r="D4578" i="1" s="1"/>
  <c r="E4577" i="1" s="1"/>
  <c r="E4576" i="1"/>
  <c r="B4579" i="1" l="1"/>
  <c r="C4579" i="1" s="1"/>
  <c r="D4579" i="1" s="1"/>
  <c r="E4578" i="1" s="1"/>
  <c r="A4580" i="1"/>
  <c r="A4581" i="1" l="1"/>
  <c r="B4580" i="1"/>
  <c r="C4580" i="1" s="1"/>
  <c r="D4580" i="1" s="1"/>
  <c r="B4581" i="1" l="1"/>
  <c r="C4581" i="1" s="1"/>
  <c r="D4581" i="1" s="1"/>
  <c r="A4582" i="1"/>
  <c r="E4579" i="1"/>
  <c r="A4583" i="1" l="1"/>
  <c r="B4582" i="1"/>
  <c r="C4582" i="1" s="1"/>
  <c r="D4582" i="1" s="1"/>
  <c r="E4581" i="1" s="1"/>
  <c r="E4580" i="1"/>
  <c r="B4583" i="1" l="1"/>
  <c r="C4583" i="1" s="1"/>
  <c r="D4583" i="1" s="1"/>
  <c r="E4582" i="1" s="1"/>
  <c r="A4584" i="1"/>
  <c r="M4564" i="1"/>
  <c r="A4585" i="1" l="1"/>
  <c r="B4584" i="1"/>
  <c r="C4584" i="1" s="1"/>
  <c r="D4584" i="1" s="1"/>
  <c r="B4585" i="1" l="1"/>
  <c r="C4585" i="1" s="1"/>
  <c r="D4585" i="1" s="1"/>
  <c r="E4584" i="1" s="1"/>
  <c r="A4586" i="1"/>
  <c r="E4583" i="1"/>
  <c r="A4587" i="1" l="1"/>
  <c r="B4586" i="1"/>
  <c r="C4586" i="1" s="1"/>
  <c r="D4586" i="1" s="1"/>
  <c r="E4585" i="1" s="1"/>
  <c r="B4587" i="1" l="1"/>
  <c r="C4587" i="1" s="1"/>
  <c r="D4587" i="1" s="1"/>
  <c r="A4588" i="1"/>
  <c r="E4586" i="1" l="1"/>
  <c r="A4589" i="1"/>
  <c r="B4588" i="1"/>
  <c r="C4588" i="1" s="1"/>
  <c r="D4588" i="1" s="1"/>
  <c r="E4587" i="1" l="1"/>
  <c r="B4589" i="1"/>
  <c r="C4589" i="1" s="1"/>
  <c r="D4589" i="1" s="1"/>
  <c r="E4588" i="1" s="1"/>
  <c r="A4590" i="1"/>
  <c r="A4591" i="1" l="1"/>
  <c r="B4590" i="1"/>
  <c r="C4590" i="1" s="1"/>
  <c r="D4590" i="1" s="1"/>
  <c r="E4589" i="1" s="1"/>
  <c r="B4591" i="1" l="1"/>
  <c r="C4591" i="1" s="1"/>
  <c r="D4591" i="1" s="1"/>
  <c r="E4590" i="1" s="1"/>
  <c r="A4592" i="1"/>
  <c r="A4593" i="1" l="1"/>
  <c r="B4592" i="1"/>
  <c r="C4592" i="1" s="1"/>
  <c r="D4592" i="1" s="1"/>
  <c r="E4591" i="1" s="1"/>
  <c r="B4593" i="1" l="1"/>
  <c r="C4593" i="1" s="1"/>
  <c r="D4593" i="1" s="1"/>
  <c r="E4592" i="1" s="1"/>
  <c r="A4594" i="1"/>
  <c r="A4595" i="1" l="1"/>
  <c r="B4594" i="1"/>
  <c r="C4594" i="1" s="1"/>
  <c r="D4594" i="1" s="1"/>
  <c r="E4593" i="1" l="1"/>
  <c r="B4595" i="1"/>
  <c r="C4595" i="1" s="1"/>
  <c r="D4595" i="1" s="1"/>
  <c r="A4596" i="1"/>
  <c r="A4597" i="1" l="1"/>
  <c r="B4596" i="1"/>
  <c r="C4596" i="1" s="1"/>
  <c r="D4596" i="1" s="1"/>
  <c r="E4594" i="1"/>
  <c r="B4597" i="1" l="1"/>
  <c r="C4597" i="1" s="1"/>
  <c r="D4597" i="1" s="1"/>
  <c r="E4596" i="1" s="1"/>
  <c r="A4598" i="1"/>
  <c r="E4595" i="1"/>
  <c r="A4599" i="1" l="1"/>
  <c r="B4598" i="1"/>
  <c r="C4598" i="1" s="1"/>
  <c r="D4598" i="1" s="1"/>
  <c r="E4597" i="1" s="1"/>
  <c r="B4599" i="1" l="1"/>
  <c r="C4599" i="1" s="1"/>
  <c r="D4599" i="1" s="1"/>
  <c r="A4600" i="1"/>
  <c r="A4601" i="1" l="1"/>
  <c r="B4600" i="1"/>
  <c r="C4600" i="1" s="1"/>
  <c r="D4600" i="1" s="1"/>
  <c r="E4599" i="1" s="1"/>
  <c r="E4598" i="1"/>
  <c r="B4601" i="1" l="1"/>
  <c r="C4601" i="1" s="1"/>
  <c r="D4601" i="1" s="1"/>
  <c r="A4602" i="1"/>
  <c r="E4600" i="1" l="1"/>
  <c r="A4603" i="1"/>
  <c r="B4602" i="1"/>
  <c r="C4602" i="1" s="1"/>
  <c r="D4602" i="1" s="1"/>
  <c r="B4603" i="1" l="1"/>
  <c r="C4603" i="1" s="1"/>
  <c r="D4603" i="1" s="1"/>
  <c r="A4604" i="1"/>
  <c r="M4584" i="1"/>
  <c r="E4602" i="1"/>
  <c r="E4601" i="1"/>
  <c r="A4605" i="1" l="1"/>
  <c r="B4604" i="1"/>
  <c r="C4604" i="1" s="1"/>
  <c r="D4604" i="1" s="1"/>
  <c r="E4603" i="1" l="1"/>
  <c r="B4605" i="1"/>
  <c r="C4605" i="1" s="1"/>
  <c r="D4605" i="1" s="1"/>
  <c r="A4606" i="1"/>
  <c r="A4607" i="1" l="1"/>
  <c r="B4606" i="1"/>
  <c r="C4606" i="1" s="1"/>
  <c r="D4606" i="1" s="1"/>
  <c r="E4604" i="1"/>
  <c r="B4607" i="1" l="1"/>
  <c r="C4607" i="1" s="1"/>
  <c r="D4607" i="1" s="1"/>
  <c r="E4606" i="1" s="1"/>
  <c r="A4608" i="1"/>
  <c r="E4605" i="1"/>
  <c r="A4609" i="1" l="1"/>
  <c r="B4608" i="1"/>
  <c r="C4608" i="1" s="1"/>
  <c r="D4608" i="1" s="1"/>
  <c r="E4607" i="1" l="1"/>
  <c r="B4609" i="1"/>
  <c r="C4609" i="1" s="1"/>
  <c r="D4609" i="1" s="1"/>
  <c r="A4610" i="1"/>
  <c r="A4611" i="1" l="1"/>
  <c r="B4610" i="1"/>
  <c r="C4610" i="1" s="1"/>
  <c r="D4610" i="1" s="1"/>
  <c r="E4608" i="1"/>
  <c r="B4611" i="1" l="1"/>
  <c r="C4611" i="1" s="1"/>
  <c r="D4611" i="1" s="1"/>
  <c r="A4612" i="1"/>
  <c r="E4610" i="1"/>
  <c r="E4609" i="1"/>
  <c r="A4613" i="1" l="1"/>
  <c r="B4612" i="1"/>
  <c r="C4612" i="1" s="1"/>
  <c r="D4612" i="1" s="1"/>
  <c r="E4611" i="1" l="1"/>
  <c r="B4613" i="1"/>
  <c r="C4613" i="1" s="1"/>
  <c r="D4613" i="1" s="1"/>
  <c r="A4614" i="1"/>
  <c r="A4615" i="1" l="1"/>
  <c r="B4614" i="1"/>
  <c r="C4614" i="1" s="1"/>
  <c r="D4614" i="1" s="1"/>
  <c r="E4612" i="1"/>
  <c r="B4615" i="1" l="1"/>
  <c r="C4615" i="1" s="1"/>
  <c r="D4615" i="1" s="1"/>
  <c r="E4614" i="1" s="1"/>
  <c r="A4616" i="1"/>
  <c r="E4613" i="1"/>
  <c r="A4617" i="1" l="1"/>
  <c r="B4616" i="1"/>
  <c r="C4616" i="1" s="1"/>
  <c r="D4616" i="1" s="1"/>
  <c r="E4615" i="1" s="1"/>
  <c r="B4617" i="1" l="1"/>
  <c r="C4617" i="1" s="1"/>
  <c r="D4617" i="1" s="1"/>
  <c r="E4616" i="1" s="1"/>
  <c r="A4618" i="1"/>
  <c r="A4619" i="1" l="1"/>
  <c r="B4618" i="1"/>
  <c r="C4618" i="1" s="1"/>
  <c r="D4618" i="1" s="1"/>
  <c r="A4620" i="1" l="1"/>
  <c r="B4619" i="1"/>
  <c r="C4619" i="1" s="1"/>
  <c r="D4619" i="1" s="1"/>
  <c r="E4617" i="1"/>
  <c r="A4621" i="1" l="1"/>
  <c r="B4620" i="1"/>
  <c r="C4620" i="1" s="1"/>
  <c r="D4620" i="1" s="1"/>
  <c r="E4618" i="1"/>
  <c r="A4622" i="1" l="1"/>
  <c r="B4621" i="1"/>
  <c r="C4621" i="1" s="1"/>
  <c r="D4621" i="1" s="1"/>
  <c r="E4619" i="1"/>
  <c r="A4623" i="1" l="1"/>
  <c r="B4622" i="1"/>
  <c r="C4622" i="1" s="1"/>
  <c r="D4622" i="1" s="1"/>
  <c r="E4620" i="1"/>
  <c r="A4624" i="1" l="1"/>
  <c r="B4623" i="1"/>
  <c r="C4623" i="1" s="1"/>
  <c r="D4623" i="1" s="1"/>
  <c r="M4604" i="1"/>
  <c r="E4621" i="1"/>
  <c r="A4625" i="1" l="1"/>
  <c r="B4624" i="1"/>
  <c r="C4624" i="1" s="1"/>
  <c r="D4624" i="1" s="1"/>
  <c r="E4622" i="1"/>
  <c r="A4626" i="1" l="1"/>
  <c r="B4625" i="1"/>
  <c r="C4625" i="1" s="1"/>
  <c r="D4625" i="1" s="1"/>
  <c r="E4624" i="1" s="1"/>
  <c r="E4623" i="1"/>
  <c r="A4627" i="1" l="1"/>
  <c r="B4626" i="1"/>
  <c r="C4626" i="1" s="1"/>
  <c r="D4626" i="1" s="1"/>
  <c r="A4628" i="1" l="1"/>
  <c r="B4627" i="1"/>
  <c r="C4627" i="1" s="1"/>
  <c r="D4627" i="1" s="1"/>
  <c r="E4625" i="1"/>
  <c r="A4629" i="1" l="1"/>
  <c r="B4628" i="1"/>
  <c r="C4628" i="1" s="1"/>
  <c r="D4628" i="1" s="1"/>
  <c r="E4626" i="1"/>
  <c r="A4630" i="1" l="1"/>
  <c r="B4629" i="1"/>
  <c r="C4629" i="1" s="1"/>
  <c r="D4629" i="1" s="1"/>
  <c r="E4627" i="1"/>
  <c r="A4631" i="1" l="1"/>
  <c r="B4630" i="1"/>
  <c r="C4630" i="1" s="1"/>
  <c r="D4630" i="1" s="1"/>
  <c r="E4628" i="1"/>
  <c r="A4632" i="1" l="1"/>
  <c r="B4631" i="1"/>
  <c r="C4631" i="1" s="1"/>
  <c r="D4631" i="1" s="1"/>
  <c r="E4630" i="1" s="1"/>
  <c r="E4629" i="1"/>
  <c r="A4633" i="1" l="1"/>
  <c r="B4632" i="1"/>
  <c r="C4632" i="1" s="1"/>
  <c r="D4632" i="1" s="1"/>
  <c r="A4634" i="1" l="1"/>
  <c r="B4633" i="1"/>
  <c r="C4633" i="1" s="1"/>
  <c r="D4633" i="1" s="1"/>
  <c r="E4631" i="1"/>
  <c r="A4635" i="1" l="1"/>
  <c r="B4634" i="1"/>
  <c r="C4634" i="1" s="1"/>
  <c r="D4634" i="1" s="1"/>
  <c r="E4632" i="1"/>
  <c r="A4636" i="1" l="1"/>
  <c r="B4635" i="1"/>
  <c r="C4635" i="1" s="1"/>
  <c r="D4635" i="1" s="1"/>
  <c r="E4633" i="1"/>
  <c r="A4637" i="1" l="1"/>
  <c r="B4636" i="1"/>
  <c r="C4636" i="1" s="1"/>
  <c r="D4636" i="1" s="1"/>
  <c r="E4634" i="1"/>
  <c r="A4638" i="1" l="1"/>
  <c r="B4637" i="1"/>
  <c r="C4637" i="1" s="1"/>
  <c r="D4637" i="1" s="1"/>
  <c r="E4635" i="1"/>
  <c r="A4639" i="1" l="1"/>
  <c r="B4638" i="1"/>
  <c r="C4638" i="1" s="1"/>
  <c r="D4638" i="1" s="1"/>
  <c r="E4637" i="1" s="1"/>
  <c r="E4636" i="1"/>
  <c r="A4640" i="1" l="1"/>
  <c r="B4639" i="1"/>
  <c r="C4639" i="1" s="1"/>
  <c r="D4639" i="1" s="1"/>
  <c r="A4641" i="1" l="1"/>
  <c r="B4640" i="1"/>
  <c r="C4640" i="1" s="1"/>
  <c r="D4640" i="1" s="1"/>
  <c r="E4638" i="1"/>
  <c r="A4642" i="1" l="1"/>
  <c r="B4641" i="1"/>
  <c r="C4641" i="1" s="1"/>
  <c r="D4641" i="1" s="1"/>
  <c r="E4639" i="1"/>
  <c r="A4643" i="1" l="1"/>
  <c r="B4642" i="1"/>
  <c r="C4642" i="1" s="1"/>
  <c r="D4642" i="1" s="1"/>
  <c r="E4640" i="1"/>
  <c r="E4641" i="1" l="1"/>
  <c r="A4644" i="1"/>
  <c r="B4643" i="1"/>
  <c r="C4643" i="1" s="1"/>
  <c r="D4643" i="1" s="1"/>
  <c r="E4642" i="1" s="1"/>
  <c r="M4624" i="1"/>
  <c r="A4645" i="1" l="1"/>
  <c r="B4644" i="1"/>
  <c r="C4644" i="1" s="1"/>
  <c r="D4644" i="1" s="1"/>
  <c r="E4643" i="1" s="1"/>
  <c r="A4646" i="1" l="1"/>
  <c r="B4645" i="1"/>
  <c r="C4645" i="1" s="1"/>
  <c r="D4645" i="1" s="1"/>
  <c r="E4644" i="1" s="1"/>
  <c r="A4647" i="1" l="1"/>
  <c r="B4646" i="1"/>
  <c r="C4646" i="1" s="1"/>
  <c r="D4646" i="1" s="1"/>
  <c r="A4648" i="1" l="1"/>
  <c r="B4647" i="1"/>
  <c r="C4647" i="1" s="1"/>
  <c r="D4647" i="1" s="1"/>
  <c r="E4645" i="1"/>
  <c r="A4649" i="1" l="1"/>
  <c r="B4648" i="1"/>
  <c r="C4648" i="1" s="1"/>
  <c r="D4648" i="1" s="1"/>
  <c r="E4646" i="1"/>
  <c r="A4650" i="1" l="1"/>
  <c r="B4649" i="1"/>
  <c r="C4649" i="1" s="1"/>
  <c r="D4649" i="1" s="1"/>
  <c r="E4648" i="1" s="1"/>
  <c r="E4647" i="1"/>
  <c r="A4651" i="1" l="1"/>
  <c r="B4650" i="1"/>
  <c r="C4650" i="1" s="1"/>
  <c r="D4650" i="1" s="1"/>
  <c r="E4649" i="1" s="1"/>
  <c r="A4652" i="1" l="1"/>
  <c r="B4651" i="1"/>
  <c r="C4651" i="1" s="1"/>
  <c r="D4651" i="1" s="1"/>
  <c r="A4653" i="1" l="1"/>
  <c r="B4652" i="1"/>
  <c r="C4652" i="1" s="1"/>
  <c r="D4652" i="1" s="1"/>
  <c r="E4650" i="1"/>
  <c r="A4654" i="1" l="1"/>
  <c r="B4653" i="1"/>
  <c r="C4653" i="1" s="1"/>
  <c r="D4653" i="1" s="1"/>
  <c r="E4651" i="1"/>
  <c r="A4655" i="1" l="1"/>
  <c r="B4654" i="1"/>
  <c r="C4654" i="1" s="1"/>
  <c r="D4654" i="1" s="1"/>
  <c r="E4652" i="1"/>
  <c r="A4656" i="1" l="1"/>
  <c r="B4655" i="1"/>
  <c r="C4655" i="1" s="1"/>
  <c r="D4655" i="1" s="1"/>
  <c r="E4653" i="1"/>
  <c r="A4657" i="1" l="1"/>
  <c r="B4656" i="1"/>
  <c r="C4656" i="1" s="1"/>
  <c r="D4656" i="1" s="1"/>
  <c r="E4654" i="1"/>
  <c r="A4658" i="1" l="1"/>
  <c r="B4657" i="1"/>
  <c r="C4657" i="1" s="1"/>
  <c r="D4657" i="1" s="1"/>
  <c r="E4655" i="1"/>
  <c r="A4659" i="1" l="1"/>
  <c r="B4658" i="1"/>
  <c r="C4658" i="1" s="1"/>
  <c r="D4658" i="1" s="1"/>
  <c r="E4656" i="1"/>
  <c r="A4660" i="1" l="1"/>
  <c r="B4659" i="1"/>
  <c r="C4659" i="1" s="1"/>
  <c r="D4659" i="1" s="1"/>
  <c r="E4657" i="1"/>
  <c r="A4661" i="1" l="1"/>
  <c r="B4660" i="1"/>
  <c r="C4660" i="1" s="1"/>
  <c r="D4660" i="1" s="1"/>
  <c r="E4658" i="1"/>
  <c r="A4662" i="1" l="1"/>
  <c r="B4661" i="1"/>
  <c r="C4661" i="1" s="1"/>
  <c r="D4661" i="1" s="1"/>
  <c r="E4660" i="1" s="1"/>
  <c r="E4659" i="1"/>
  <c r="A4663" i="1" l="1"/>
  <c r="B4662" i="1"/>
  <c r="C4662" i="1" s="1"/>
  <c r="D4662" i="1" s="1"/>
  <c r="E4661" i="1" s="1"/>
  <c r="A4664" i="1" l="1"/>
  <c r="B4663" i="1"/>
  <c r="C4663" i="1" s="1"/>
  <c r="D4663" i="1" s="1"/>
  <c r="M4644" i="1"/>
  <c r="A4665" i="1" l="1"/>
  <c r="B4664" i="1"/>
  <c r="C4664" i="1" s="1"/>
  <c r="D4664" i="1" s="1"/>
  <c r="E4662" i="1"/>
  <c r="A4666" i="1" l="1"/>
  <c r="B4665" i="1"/>
  <c r="C4665" i="1" s="1"/>
  <c r="D4665" i="1" s="1"/>
  <c r="E4663" i="1"/>
  <c r="E4664" i="1" l="1"/>
  <c r="A4667" i="1"/>
  <c r="B4666" i="1"/>
  <c r="C4666" i="1" s="1"/>
  <c r="D4666" i="1" s="1"/>
  <c r="E4665" i="1" s="1"/>
  <c r="A4668" i="1" l="1"/>
  <c r="B4667" i="1"/>
  <c r="C4667" i="1" s="1"/>
  <c r="D4667" i="1" s="1"/>
  <c r="E4666" i="1" l="1"/>
  <c r="A4669" i="1"/>
  <c r="B4668" i="1"/>
  <c r="C4668" i="1" s="1"/>
  <c r="D4668" i="1" s="1"/>
  <c r="A4670" i="1" l="1"/>
  <c r="B4669" i="1"/>
  <c r="C4669" i="1" s="1"/>
  <c r="D4669" i="1" s="1"/>
  <c r="E4668" i="1" s="1"/>
  <c r="E4667" i="1"/>
  <c r="A4671" i="1" l="1"/>
  <c r="B4670" i="1"/>
  <c r="C4670" i="1" s="1"/>
  <c r="D4670" i="1" s="1"/>
  <c r="A4672" i="1" l="1"/>
  <c r="B4671" i="1"/>
  <c r="C4671" i="1" s="1"/>
  <c r="D4671" i="1" s="1"/>
  <c r="E4669" i="1"/>
  <c r="A4673" i="1" l="1"/>
  <c r="B4672" i="1"/>
  <c r="C4672" i="1" s="1"/>
  <c r="D4672" i="1" s="1"/>
  <c r="E4670" i="1"/>
  <c r="A4674" i="1" l="1"/>
  <c r="B4673" i="1"/>
  <c r="C4673" i="1" s="1"/>
  <c r="D4673" i="1" s="1"/>
  <c r="E4672" i="1" s="1"/>
  <c r="E4671" i="1"/>
  <c r="A4675" i="1" l="1"/>
  <c r="B4674" i="1"/>
  <c r="C4674" i="1" s="1"/>
  <c r="D4674" i="1" s="1"/>
  <c r="E4673" i="1" s="1"/>
  <c r="A4676" i="1" l="1"/>
  <c r="B4675" i="1"/>
  <c r="C4675" i="1" s="1"/>
  <c r="D4675" i="1" s="1"/>
  <c r="E4674" i="1" l="1"/>
  <c r="A4677" i="1"/>
  <c r="B4676" i="1"/>
  <c r="C4676" i="1" s="1"/>
  <c r="D4676" i="1" s="1"/>
  <c r="B4677" i="1" l="1"/>
  <c r="C4677" i="1" s="1"/>
  <c r="D4677" i="1" s="1"/>
  <c r="A4678" i="1"/>
  <c r="E4676" i="1"/>
  <c r="E4675" i="1"/>
  <c r="A4679" i="1" l="1"/>
  <c r="B4678" i="1"/>
  <c r="C4678" i="1" s="1"/>
  <c r="D4678" i="1" s="1"/>
  <c r="E4677" i="1" l="1"/>
  <c r="B4679" i="1"/>
  <c r="C4679" i="1" s="1"/>
  <c r="D4679" i="1" s="1"/>
  <c r="A4680" i="1"/>
  <c r="A4681" i="1" l="1"/>
  <c r="B4680" i="1"/>
  <c r="C4680" i="1" s="1"/>
  <c r="D4680" i="1" s="1"/>
  <c r="E4678" i="1"/>
  <c r="B4681" i="1" l="1"/>
  <c r="C4681" i="1" s="1"/>
  <c r="D4681" i="1" s="1"/>
  <c r="E4680" i="1" s="1"/>
  <c r="A4682" i="1"/>
  <c r="E4679" i="1"/>
  <c r="A4683" i="1" l="1"/>
  <c r="B4682" i="1"/>
  <c r="C4682" i="1" s="1"/>
  <c r="D4682" i="1" s="1"/>
  <c r="E4681" i="1" s="1"/>
  <c r="A4684" i="1" l="1"/>
  <c r="B4683" i="1"/>
  <c r="C4683" i="1" s="1"/>
  <c r="D4683" i="1" s="1"/>
  <c r="E4682" i="1" s="1"/>
  <c r="M4664" i="1"/>
  <c r="A4685" i="1" l="1"/>
  <c r="B4684" i="1"/>
  <c r="C4684" i="1" s="1"/>
  <c r="D4684" i="1" s="1"/>
  <c r="E4683" i="1" s="1"/>
  <c r="B4685" i="1" l="1"/>
  <c r="C4685" i="1" s="1"/>
  <c r="D4685" i="1" s="1"/>
  <c r="E4684" i="1" s="1"/>
  <c r="A4686" i="1"/>
  <c r="A4687" i="1" l="1"/>
  <c r="B4686" i="1"/>
  <c r="C4686" i="1" s="1"/>
  <c r="D4686" i="1" s="1"/>
  <c r="B4687" i="1" l="1"/>
  <c r="C4687" i="1" s="1"/>
  <c r="D4687" i="1" s="1"/>
  <c r="A4688" i="1"/>
  <c r="E4685" i="1"/>
  <c r="A4689" i="1" l="1"/>
  <c r="B4688" i="1"/>
  <c r="C4688" i="1" s="1"/>
  <c r="D4688" i="1" s="1"/>
  <c r="E4687" i="1" s="1"/>
  <c r="E4686" i="1"/>
  <c r="A4690" i="1" l="1"/>
  <c r="B4689" i="1"/>
  <c r="C4689" i="1" s="1"/>
  <c r="D4689" i="1" s="1"/>
  <c r="E4688" i="1" l="1"/>
  <c r="A4691" i="1"/>
  <c r="B4690" i="1"/>
  <c r="C4690" i="1" s="1"/>
  <c r="D4690" i="1" s="1"/>
  <c r="B4691" i="1" l="1"/>
  <c r="C4691" i="1" s="1"/>
  <c r="D4691" i="1" s="1"/>
  <c r="A4692" i="1"/>
  <c r="E4689" i="1"/>
  <c r="A4693" i="1" l="1"/>
  <c r="B4692" i="1"/>
  <c r="C4692" i="1" s="1"/>
  <c r="D4692" i="1" s="1"/>
  <c r="E4690" i="1"/>
  <c r="E4691" i="1" l="1"/>
  <c r="B4693" i="1"/>
  <c r="C4693" i="1" s="1"/>
  <c r="D4693" i="1" s="1"/>
  <c r="E4692" i="1" s="1"/>
  <c r="A4694" i="1"/>
  <c r="A4695" i="1" l="1"/>
  <c r="B4694" i="1"/>
  <c r="C4694" i="1" s="1"/>
  <c r="D4694" i="1" s="1"/>
  <c r="B4695" i="1" l="1"/>
  <c r="C4695" i="1" s="1"/>
  <c r="D4695" i="1" s="1"/>
  <c r="A4696" i="1"/>
  <c r="E4693" i="1"/>
  <c r="A4697" i="1" l="1"/>
  <c r="B4696" i="1"/>
  <c r="C4696" i="1" s="1"/>
  <c r="D4696" i="1" s="1"/>
  <c r="E4695" i="1" s="1"/>
  <c r="E4694" i="1"/>
  <c r="A4698" i="1" l="1"/>
  <c r="B4697" i="1"/>
  <c r="C4697" i="1" s="1"/>
  <c r="D4697" i="1" s="1"/>
  <c r="E4696" i="1" s="1"/>
  <c r="A4699" i="1" l="1"/>
  <c r="B4698" i="1"/>
  <c r="C4698" i="1" s="1"/>
  <c r="D4698" i="1" s="1"/>
  <c r="E4697" i="1" s="1"/>
  <c r="B4699" i="1" l="1"/>
  <c r="C4699" i="1" s="1"/>
  <c r="D4699" i="1" s="1"/>
  <c r="E4698" i="1" s="1"/>
  <c r="A4700" i="1"/>
  <c r="A4701" i="1" l="1"/>
  <c r="B4700" i="1"/>
  <c r="C4700" i="1" s="1"/>
  <c r="D4700" i="1" s="1"/>
  <c r="E4699" i="1" l="1"/>
  <c r="B4701" i="1"/>
  <c r="C4701" i="1" s="1"/>
  <c r="D4701" i="1" s="1"/>
  <c r="A4702" i="1"/>
  <c r="A4703" i="1" l="1"/>
  <c r="B4702" i="1"/>
  <c r="C4702" i="1" s="1"/>
  <c r="D4702" i="1" s="1"/>
  <c r="E4700" i="1"/>
  <c r="B4703" i="1" l="1"/>
  <c r="C4703" i="1" s="1"/>
  <c r="D4703" i="1" s="1"/>
  <c r="A4704" i="1"/>
  <c r="M4684" i="1"/>
  <c r="E4701" i="1"/>
  <c r="A4705" i="1" l="1"/>
  <c r="B4704" i="1"/>
  <c r="C4704" i="1" s="1"/>
  <c r="D4704" i="1" s="1"/>
  <c r="E4703" i="1" s="1"/>
  <c r="E4702" i="1"/>
  <c r="B4705" i="1" l="1"/>
  <c r="C4705" i="1" s="1"/>
  <c r="D4705" i="1" s="1"/>
  <c r="A4706" i="1"/>
  <c r="A4707" i="1" l="1"/>
  <c r="B4706" i="1"/>
  <c r="C4706" i="1" s="1"/>
  <c r="D4706" i="1" s="1"/>
  <c r="E4705" i="1" s="1"/>
  <c r="E4704" i="1"/>
  <c r="B4707" i="1" l="1"/>
  <c r="C4707" i="1" s="1"/>
  <c r="D4707" i="1" s="1"/>
  <c r="E4706" i="1" s="1"/>
  <c r="A4708" i="1"/>
  <c r="A4709" i="1" l="1"/>
  <c r="B4708" i="1"/>
  <c r="C4708" i="1" s="1"/>
  <c r="D4708" i="1" s="1"/>
  <c r="E4707" i="1" s="1"/>
  <c r="B4709" i="1" l="1"/>
  <c r="C4709" i="1" s="1"/>
  <c r="D4709" i="1" s="1"/>
  <c r="E4708" i="1" s="1"/>
  <c r="A4710" i="1"/>
  <c r="A4711" i="1" l="1"/>
  <c r="B4710" i="1"/>
  <c r="C4710" i="1" s="1"/>
  <c r="D4710" i="1" s="1"/>
  <c r="E4709" i="1" s="1"/>
  <c r="A4712" i="1" l="1"/>
  <c r="B4711" i="1"/>
  <c r="C4711" i="1" s="1"/>
  <c r="D4711" i="1" s="1"/>
  <c r="A4713" i="1" l="1"/>
  <c r="B4712" i="1"/>
  <c r="C4712" i="1" s="1"/>
  <c r="D4712" i="1" s="1"/>
  <c r="E4710" i="1"/>
  <c r="B4713" i="1" l="1"/>
  <c r="C4713" i="1" s="1"/>
  <c r="D4713" i="1" s="1"/>
  <c r="A4714" i="1"/>
  <c r="E4711" i="1"/>
  <c r="A4715" i="1" l="1"/>
  <c r="B4714" i="1"/>
  <c r="C4714" i="1" s="1"/>
  <c r="D4714" i="1" s="1"/>
  <c r="E4713" i="1" s="1"/>
  <c r="E4712" i="1"/>
  <c r="B4715" i="1" l="1"/>
  <c r="C4715" i="1" s="1"/>
  <c r="D4715" i="1" s="1"/>
  <c r="A4716" i="1"/>
  <c r="A4717" i="1" l="1"/>
  <c r="B4716" i="1"/>
  <c r="C4716" i="1" s="1"/>
  <c r="D4716" i="1" s="1"/>
  <c r="E4715" i="1" s="1"/>
  <c r="E4714" i="1"/>
  <c r="B4717" i="1" l="1"/>
  <c r="C4717" i="1" s="1"/>
  <c r="D4717" i="1" s="1"/>
  <c r="A4718" i="1"/>
  <c r="E4716" i="1" l="1"/>
  <c r="A4719" i="1"/>
  <c r="B4718" i="1"/>
  <c r="C4718" i="1" s="1"/>
  <c r="D4718" i="1" s="1"/>
  <c r="A4720" i="1" l="1"/>
  <c r="B4719" i="1"/>
  <c r="C4719" i="1" s="1"/>
  <c r="D4719" i="1" s="1"/>
  <c r="E4718" i="1" s="1"/>
  <c r="E4717" i="1"/>
  <c r="A4721" i="1" l="1"/>
  <c r="B4720" i="1"/>
  <c r="C4720" i="1" s="1"/>
  <c r="D4720" i="1" s="1"/>
  <c r="B4721" i="1" l="1"/>
  <c r="C4721" i="1" s="1"/>
  <c r="D4721" i="1" s="1"/>
  <c r="A4722" i="1"/>
  <c r="E4719" i="1"/>
  <c r="A4723" i="1" l="1"/>
  <c r="B4722" i="1"/>
  <c r="C4722" i="1" s="1"/>
  <c r="D4722" i="1" s="1"/>
  <c r="E4721" i="1" s="1"/>
  <c r="E4720" i="1"/>
  <c r="B4723" i="1" l="1"/>
  <c r="C4723" i="1" s="1"/>
  <c r="D4723" i="1" s="1"/>
  <c r="E4722" i="1" s="1"/>
  <c r="A4724" i="1"/>
  <c r="M4704" i="1"/>
  <c r="A4725" i="1" l="1"/>
  <c r="B4724" i="1"/>
  <c r="C4724" i="1" s="1"/>
  <c r="D4724" i="1" s="1"/>
  <c r="E4723" i="1" l="1"/>
  <c r="A4726" i="1"/>
  <c r="B4725" i="1"/>
  <c r="C4725" i="1" s="1"/>
  <c r="D4725" i="1" s="1"/>
  <c r="A4727" i="1" l="1"/>
  <c r="B4726" i="1"/>
  <c r="C4726" i="1" s="1"/>
  <c r="D4726" i="1" s="1"/>
  <c r="E4725" i="1" s="1"/>
  <c r="E4724" i="1"/>
  <c r="B4727" i="1" l="1"/>
  <c r="C4727" i="1" s="1"/>
  <c r="D4727" i="1" s="1"/>
  <c r="A4728" i="1"/>
  <c r="A4729" i="1" l="1"/>
  <c r="B4728" i="1"/>
  <c r="C4728" i="1" s="1"/>
  <c r="D4728" i="1" s="1"/>
  <c r="E4727" i="1" s="1"/>
  <c r="E4726" i="1"/>
  <c r="B4729" i="1" l="1"/>
  <c r="C4729" i="1" s="1"/>
  <c r="D4729" i="1" s="1"/>
  <c r="E4728" i="1" s="1"/>
  <c r="A4730" i="1"/>
  <c r="A4731" i="1" l="1"/>
  <c r="B4730" i="1"/>
  <c r="C4730" i="1" s="1"/>
  <c r="D4730" i="1" s="1"/>
  <c r="E4729" i="1" s="1"/>
  <c r="B4731" i="1" l="1"/>
  <c r="C4731" i="1" s="1"/>
  <c r="D4731" i="1" s="1"/>
  <c r="E4730" i="1" s="1"/>
  <c r="A4732" i="1"/>
  <c r="A4733" i="1" l="1"/>
  <c r="B4732" i="1"/>
  <c r="C4732" i="1" s="1"/>
  <c r="D4732" i="1" s="1"/>
  <c r="A4734" i="1" l="1"/>
  <c r="B4733" i="1"/>
  <c r="C4733" i="1" s="1"/>
  <c r="D4733" i="1" s="1"/>
  <c r="E4731" i="1"/>
  <c r="A4735" i="1" l="1"/>
  <c r="B4734" i="1"/>
  <c r="C4734" i="1" s="1"/>
  <c r="D4734" i="1" s="1"/>
  <c r="E4732" i="1"/>
  <c r="B4735" i="1" l="1"/>
  <c r="C4735" i="1" s="1"/>
  <c r="D4735" i="1" s="1"/>
  <c r="A4736" i="1"/>
  <c r="E4733" i="1"/>
  <c r="A4737" i="1" l="1"/>
  <c r="B4736" i="1"/>
  <c r="C4736" i="1" s="1"/>
  <c r="D4736" i="1" s="1"/>
  <c r="E4735" i="1" s="1"/>
  <c r="E4734" i="1"/>
  <c r="B4737" i="1" l="1"/>
  <c r="C4737" i="1" s="1"/>
  <c r="D4737" i="1" s="1"/>
  <c r="E4736" i="1" s="1"/>
  <c r="A4738" i="1"/>
  <c r="A4739" i="1" l="1"/>
  <c r="B4738" i="1"/>
  <c r="C4738" i="1" s="1"/>
  <c r="D4738" i="1" s="1"/>
  <c r="E4737" i="1" s="1"/>
  <c r="B4739" i="1" l="1"/>
  <c r="C4739" i="1" s="1"/>
  <c r="D4739" i="1" s="1"/>
  <c r="E4738" i="1" s="1"/>
  <c r="A4740" i="1"/>
  <c r="A4741" i="1" l="1"/>
  <c r="B4740" i="1"/>
  <c r="C4740" i="1" s="1"/>
  <c r="D4740" i="1" s="1"/>
  <c r="A4742" i="1" l="1"/>
  <c r="B4741" i="1"/>
  <c r="C4741" i="1" s="1"/>
  <c r="D4741" i="1" s="1"/>
  <c r="E4739" i="1"/>
  <c r="A4743" i="1" l="1"/>
  <c r="B4742" i="1"/>
  <c r="C4742" i="1" s="1"/>
  <c r="D4742" i="1" s="1"/>
  <c r="E4741" i="1" s="1"/>
  <c r="E4740" i="1"/>
  <c r="A4744" i="1" l="1"/>
  <c r="B4743" i="1"/>
  <c r="C4743" i="1" s="1"/>
  <c r="D4743" i="1" s="1"/>
  <c r="M4724" i="1"/>
  <c r="A4745" i="1" l="1"/>
  <c r="B4744" i="1"/>
  <c r="C4744" i="1" s="1"/>
  <c r="D4744" i="1" s="1"/>
  <c r="E4742" i="1"/>
  <c r="A4746" i="1" l="1"/>
  <c r="B4745" i="1"/>
  <c r="C4745" i="1" s="1"/>
  <c r="D4745" i="1" s="1"/>
  <c r="E4743" i="1"/>
  <c r="A4747" i="1" l="1"/>
  <c r="B4746" i="1"/>
  <c r="C4746" i="1" s="1"/>
  <c r="D4746" i="1" s="1"/>
  <c r="E4745" i="1" s="1"/>
  <c r="E4744" i="1"/>
  <c r="B4747" i="1" l="1"/>
  <c r="C4747" i="1" s="1"/>
  <c r="D4747" i="1" s="1"/>
  <c r="E4746" i="1" s="1"/>
  <c r="A4748" i="1"/>
  <c r="A4749" i="1" l="1"/>
  <c r="B4748" i="1"/>
  <c r="C4748" i="1" s="1"/>
  <c r="D4748" i="1" s="1"/>
  <c r="E4747" i="1" l="1"/>
  <c r="A4750" i="1"/>
  <c r="B4749" i="1"/>
  <c r="C4749" i="1" s="1"/>
  <c r="D4749" i="1" s="1"/>
  <c r="A4751" i="1" l="1"/>
  <c r="B4750" i="1"/>
  <c r="C4750" i="1" s="1"/>
  <c r="D4750" i="1" s="1"/>
  <c r="E4749" i="1" s="1"/>
  <c r="E4748" i="1"/>
  <c r="B4751" i="1" l="1"/>
  <c r="C4751" i="1" s="1"/>
  <c r="D4751" i="1" s="1"/>
  <c r="E4750" i="1" s="1"/>
  <c r="A4752" i="1"/>
  <c r="A4753" i="1" l="1"/>
  <c r="B4752" i="1"/>
  <c r="C4752" i="1" s="1"/>
  <c r="D4752" i="1" s="1"/>
  <c r="E4751" i="1" s="1"/>
  <c r="A4754" i="1" l="1"/>
  <c r="B4753" i="1"/>
  <c r="C4753" i="1" s="1"/>
  <c r="D4753" i="1" s="1"/>
  <c r="E4752" i="1" s="1"/>
  <c r="A4755" i="1" l="1"/>
  <c r="B4754" i="1"/>
  <c r="C4754" i="1" s="1"/>
  <c r="D4754" i="1" s="1"/>
  <c r="B4755" i="1" l="1"/>
  <c r="C4755" i="1" s="1"/>
  <c r="D4755" i="1" s="1"/>
  <c r="A4756" i="1"/>
  <c r="E4753" i="1"/>
  <c r="A4757" i="1" l="1"/>
  <c r="B4756" i="1"/>
  <c r="C4756" i="1" s="1"/>
  <c r="D4756" i="1" s="1"/>
  <c r="E4755" i="1" s="1"/>
  <c r="E4754" i="1"/>
  <c r="A4758" i="1" l="1"/>
  <c r="B4757" i="1"/>
  <c r="C4757" i="1" s="1"/>
  <c r="D4757" i="1" s="1"/>
  <c r="A4759" i="1" l="1"/>
  <c r="B4758" i="1"/>
  <c r="C4758" i="1" s="1"/>
  <c r="D4758" i="1" s="1"/>
  <c r="E4756" i="1"/>
  <c r="B4759" i="1" l="1"/>
  <c r="C4759" i="1" s="1"/>
  <c r="D4759" i="1" s="1"/>
  <c r="A4760" i="1"/>
  <c r="E4757" i="1"/>
  <c r="A4761" i="1" l="1"/>
  <c r="B4760" i="1"/>
  <c r="C4760" i="1" s="1"/>
  <c r="D4760" i="1" s="1"/>
  <c r="E4759" i="1" s="1"/>
  <c r="E4758" i="1"/>
  <c r="A4762" i="1" l="1"/>
  <c r="B4761" i="1"/>
  <c r="C4761" i="1" s="1"/>
  <c r="D4761" i="1" s="1"/>
  <c r="E4760" i="1" l="1"/>
  <c r="A4763" i="1"/>
  <c r="B4762" i="1"/>
  <c r="C4762" i="1" s="1"/>
  <c r="D4762" i="1" s="1"/>
  <c r="B4763" i="1" l="1"/>
  <c r="C4763" i="1" s="1"/>
  <c r="D4763" i="1" s="1"/>
  <c r="E4762" i="1" s="1"/>
  <c r="A4764" i="1"/>
  <c r="M4744" i="1"/>
  <c r="E4761" i="1"/>
  <c r="A4765" i="1" l="1"/>
  <c r="B4764" i="1"/>
  <c r="C4764" i="1" s="1"/>
  <c r="D4764" i="1" s="1"/>
  <c r="B4765" i="1" l="1"/>
  <c r="C4765" i="1" s="1"/>
  <c r="D4765" i="1" s="1"/>
  <c r="A4766" i="1"/>
  <c r="E4763" i="1"/>
  <c r="A4767" i="1" l="1"/>
  <c r="B4766" i="1"/>
  <c r="C4766" i="1" s="1"/>
  <c r="D4766" i="1" s="1"/>
  <c r="E4765" i="1" s="1"/>
  <c r="E4764" i="1"/>
  <c r="A4768" i="1" l="1"/>
  <c r="B4767" i="1"/>
  <c r="C4767" i="1" s="1"/>
  <c r="D4767" i="1" s="1"/>
  <c r="E4766" i="1" s="1"/>
  <c r="A4769" i="1" l="1"/>
  <c r="B4768" i="1"/>
  <c r="C4768" i="1" s="1"/>
  <c r="D4768" i="1" s="1"/>
  <c r="E4767" i="1" s="1"/>
  <c r="B4769" i="1" l="1"/>
  <c r="C4769" i="1" s="1"/>
  <c r="D4769" i="1" s="1"/>
  <c r="A4770" i="1"/>
  <c r="E4768" i="1" l="1"/>
  <c r="A4771" i="1"/>
  <c r="B4770" i="1"/>
  <c r="C4770" i="1" s="1"/>
  <c r="D4770" i="1" s="1"/>
  <c r="A4772" i="1" l="1"/>
  <c r="B4771" i="1"/>
  <c r="C4771" i="1" s="1"/>
  <c r="D4771" i="1" s="1"/>
  <c r="E4770" i="1" s="1"/>
  <c r="E4769" i="1"/>
  <c r="A4773" i="1" l="1"/>
  <c r="B4772" i="1"/>
  <c r="C4772" i="1" s="1"/>
  <c r="D4772" i="1" s="1"/>
  <c r="E4771" i="1" l="1"/>
  <c r="A4774" i="1"/>
  <c r="B4773" i="1"/>
  <c r="C4773" i="1" s="1"/>
  <c r="D4773" i="1" s="1"/>
  <c r="A4775" i="1" l="1"/>
  <c r="B4774" i="1"/>
  <c r="C4774" i="1" s="1"/>
  <c r="D4774" i="1" s="1"/>
  <c r="E4772" i="1"/>
  <c r="E4773" i="1" l="1"/>
  <c r="B4775" i="1"/>
  <c r="C4775" i="1" s="1"/>
  <c r="D4775" i="1" s="1"/>
  <c r="E4774" i="1" s="1"/>
  <c r="A4776" i="1"/>
  <c r="A4777" i="1" l="1"/>
  <c r="B4776" i="1"/>
  <c r="C4776" i="1" s="1"/>
  <c r="D4776" i="1" s="1"/>
  <c r="E4775" i="1" s="1"/>
  <c r="B4777" i="1" l="1"/>
  <c r="C4777" i="1" s="1"/>
  <c r="D4777" i="1" s="1"/>
  <c r="E4776" i="1" s="1"/>
  <c r="A4778" i="1"/>
  <c r="A4779" i="1" l="1"/>
  <c r="B4778" i="1"/>
  <c r="C4778" i="1" s="1"/>
  <c r="D4778" i="1" s="1"/>
  <c r="E4777" i="1" s="1"/>
  <c r="A4780" i="1" l="1"/>
  <c r="B4779" i="1"/>
  <c r="C4779" i="1" s="1"/>
  <c r="D4779" i="1" s="1"/>
  <c r="E4778" i="1" s="1"/>
  <c r="A4781" i="1" l="1"/>
  <c r="B4780" i="1"/>
  <c r="C4780" i="1" s="1"/>
  <c r="D4780" i="1" s="1"/>
  <c r="E4779" i="1" s="1"/>
  <c r="A4782" i="1" l="1"/>
  <c r="B4781" i="1"/>
  <c r="C4781" i="1" s="1"/>
  <c r="D4781" i="1" s="1"/>
  <c r="E4780" i="1" l="1"/>
  <c r="A4783" i="1"/>
  <c r="B4782" i="1"/>
  <c r="C4782" i="1" s="1"/>
  <c r="D4782" i="1" s="1"/>
  <c r="B4783" i="1" l="1"/>
  <c r="C4783" i="1" s="1"/>
  <c r="D4783" i="1" s="1"/>
  <c r="E4782" i="1" s="1"/>
  <c r="A4784" i="1"/>
  <c r="M4764" i="1"/>
  <c r="E4781" i="1"/>
  <c r="A4785" i="1" l="1"/>
  <c r="B4784" i="1"/>
  <c r="C4784" i="1" s="1"/>
  <c r="D4784" i="1" s="1"/>
  <c r="E4783" i="1" l="1"/>
  <c r="B4785" i="1"/>
  <c r="C4785" i="1" s="1"/>
  <c r="D4785" i="1" s="1"/>
  <c r="A4786" i="1"/>
  <c r="A4787" i="1" l="1"/>
  <c r="B4786" i="1"/>
  <c r="C4786" i="1" s="1"/>
  <c r="D4786" i="1" s="1"/>
  <c r="E4784" i="1"/>
  <c r="A4788" i="1" l="1"/>
  <c r="B4787" i="1"/>
  <c r="C4787" i="1" s="1"/>
  <c r="D4787" i="1" s="1"/>
  <c r="E4785" i="1"/>
  <c r="E4786" i="1" l="1"/>
  <c r="A4789" i="1"/>
  <c r="B4788" i="1"/>
  <c r="C4788" i="1" s="1"/>
  <c r="D4788" i="1" s="1"/>
  <c r="B4789" i="1" l="1"/>
  <c r="C4789" i="1" s="1"/>
  <c r="D4789" i="1" s="1"/>
  <c r="A4790" i="1"/>
  <c r="E4787" i="1"/>
  <c r="A4791" i="1" l="1"/>
  <c r="B4790" i="1"/>
  <c r="C4790" i="1" s="1"/>
  <c r="D4790" i="1" s="1"/>
  <c r="E4789" i="1" s="1"/>
  <c r="E4788" i="1"/>
  <c r="B4791" i="1" l="1"/>
  <c r="C4791" i="1" s="1"/>
  <c r="D4791" i="1" s="1"/>
  <c r="E4790" i="1" s="1"/>
  <c r="A4792" i="1"/>
  <c r="A4793" i="1" l="1"/>
  <c r="B4792" i="1"/>
  <c r="C4792" i="1" s="1"/>
  <c r="D4792" i="1" s="1"/>
  <c r="B4793" i="1" l="1"/>
  <c r="C4793" i="1" s="1"/>
  <c r="D4793" i="1" s="1"/>
  <c r="A4794" i="1"/>
  <c r="E4791" i="1"/>
  <c r="A4795" i="1" l="1"/>
  <c r="B4794" i="1"/>
  <c r="C4794" i="1" s="1"/>
  <c r="D4794" i="1" s="1"/>
  <c r="E4793" i="1" s="1"/>
  <c r="E4792" i="1"/>
  <c r="A4796" i="1" l="1"/>
  <c r="B4795" i="1"/>
  <c r="C4795" i="1" s="1"/>
  <c r="D4795" i="1" s="1"/>
  <c r="A4797" i="1" l="1"/>
  <c r="B4796" i="1"/>
  <c r="C4796" i="1" s="1"/>
  <c r="D4796" i="1" s="1"/>
  <c r="E4794" i="1"/>
  <c r="B4797" i="1" l="1"/>
  <c r="C4797" i="1" s="1"/>
  <c r="D4797" i="1" s="1"/>
  <c r="A4798" i="1"/>
  <c r="E4795" i="1"/>
  <c r="A4799" i="1" l="1"/>
  <c r="B4798" i="1"/>
  <c r="C4798" i="1" s="1"/>
  <c r="D4798" i="1" s="1"/>
  <c r="E4797" i="1" s="1"/>
  <c r="E4796" i="1"/>
  <c r="B4799" i="1" l="1"/>
  <c r="C4799" i="1" s="1"/>
  <c r="D4799" i="1" s="1"/>
  <c r="A4800" i="1"/>
  <c r="E4798" i="1" l="1"/>
  <c r="A4801" i="1"/>
  <c r="B4800" i="1"/>
  <c r="C4800" i="1" s="1"/>
  <c r="D4800" i="1" s="1"/>
  <c r="B4801" i="1" l="1"/>
  <c r="C4801" i="1" s="1"/>
  <c r="D4801" i="1" s="1"/>
  <c r="A4802" i="1"/>
  <c r="E4800" i="1"/>
  <c r="E4799" i="1"/>
  <c r="A4803" i="1" l="1"/>
  <c r="B4802" i="1"/>
  <c r="C4802" i="1" s="1"/>
  <c r="D4802" i="1" s="1"/>
  <c r="B4803" i="1" l="1"/>
  <c r="C4803" i="1" s="1"/>
  <c r="D4803" i="1" s="1"/>
  <c r="E4802" i="1" s="1"/>
  <c r="A4804" i="1"/>
  <c r="M4784" i="1"/>
  <c r="E4801" i="1"/>
  <c r="A4805" i="1" l="1"/>
  <c r="B4804" i="1"/>
  <c r="C4804" i="1" s="1"/>
  <c r="D4804" i="1" s="1"/>
  <c r="E4803" i="1" s="1"/>
  <c r="B4805" i="1" l="1"/>
  <c r="C4805" i="1" s="1"/>
  <c r="D4805" i="1" s="1"/>
  <c r="A4806" i="1"/>
  <c r="E4804" i="1" l="1"/>
  <c r="A4807" i="1"/>
  <c r="B4806" i="1"/>
  <c r="C4806" i="1" s="1"/>
  <c r="D4806" i="1" s="1"/>
  <c r="B4807" i="1" l="1"/>
  <c r="C4807" i="1" s="1"/>
  <c r="D4807" i="1" s="1"/>
  <c r="A4808" i="1"/>
  <c r="E4806" i="1"/>
  <c r="E4805" i="1"/>
  <c r="A4809" i="1" l="1"/>
  <c r="B4808" i="1"/>
  <c r="C4808" i="1" s="1"/>
  <c r="D4808" i="1" s="1"/>
  <c r="E4807" i="1" l="1"/>
  <c r="B4809" i="1"/>
  <c r="C4809" i="1" s="1"/>
  <c r="D4809" i="1" s="1"/>
  <c r="A4810" i="1"/>
  <c r="A4811" i="1" l="1"/>
  <c r="B4810" i="1"/>
  <c r="C4810" i="1" s="1"/>
  <c r="D4810" i="1" s="1"/>
  <c r="E4808" i="1"/>
  <c r="B4811" i="1" l="1"/>
  <c r="C4811" i="1" s="1"/>
  <c r="D4811" i="1" s="1"/>
  <c r="E4810" i="1" s="1"/>
  <c r="A4812" i="1"/>
  <c r="E4809" i="1"/>
  <c r="A4813" i="1" l="1"/>
  <c r="B4812" i="1"/>
  <c r="C4812" i="1" s="1"/>
  <c r="D4812" i="1" s="1"/>
  <c r="E4811" i="1" s="1"/>
  <c r="B4813" i="1" l="1"/>
  <c r="C4813" i="1" s="1"/>
  <c r="D4813" i="1" s="1"/>
  <c r="E4812" i="1" s="1"/>
  <c r="A4814" i="1"/>
  <c r="A4815" i="1" l="1"/>
  <c r="B4814" i="1"/>
  <c r="C4814" i="1" s="1"/>
  <c r="D4814" i="1" s="1"/>
  <c r="E4813" i="1" s="1"/>
  <c r="B4815" i="1" l="1"/>
  <c r="C4815" i="1" s="1"/>
  <c r="D4815" i="1" s="1"/>
  <c r="A4816" i="1"/>
  <c r="E4814" i="1" l="1"/>
  <c r="A4817" i="1"/>
  <c r="B4816" i="1"/>
  <c r="C4816" i="1" s="1"/>
  <c r="D4816" i="1" s="1"/>
  <c r="B4817" i="1" l="1"/>
  <c r="C4817" i="1" s="1"/>
  <c r="D4817" i="1" s="1"/>
  <c r="E4816" i="1" s="1"/>
  <c r="A4818" i="1"/>
  <c r="E4815" i="1"/>
  <c r="A4819" i="1" l="1"/>
  <c r="B4818" i="1"/>
  <c r="C4818" i="1" s="1"/>
  <c r="D4818" i="1" s="1"/>
  <c r="E4817" i="1" l="1"/>
  <c r="B4819" i="1"/>
  <c r="C4819" i="1" s="1"/>
  <c r="D4819" i="1" s="1"/>
  <c r="A4820" i="1"/>
  <c r="A4821" i="1" l="1"/>
  <c r="B4820" i="1"/>
  <c r="C4820" i="1" s="1"/>
  <c r="D4820" i="1" s="1"/>
  <c r="E4818" i="1"/>
  <c r="B4821" i="1" l="1"/>
  <c r="C4821" i="1" s="1"/>
  <c r="D4821" i="1" s="1"/>
  <c r="A4822" i="1"/>
  <c r="E4819" i="1"/>
  <c r="A4823" i="1" l="1"/>
  <c r="B4822" i="1"/>
  <c r="C4822" i="1" s="1"/>
  <c r="D4822" i="1" s="1"/>
  <c r="E4820" i="1"/>
  <c r="E4821" i="1" l="1"/>
  <c r="A4824" i="1"/>
  <c r="B4823" i="1"/>
  <c r="C4823" i="1" s="1"/>
  <c r="D4823" i="1" s="1"/>
  <c r="M4804" i="1"/>
  <c r="A4825" i="1" l="1"/>
  <c r="B4824" i="1"/>
  <c r="C4824" i="1" s="1"/>
  <c r="D4824" i="1" s="1"/>
  <c r="E4822" i="1"/>
  <c r="B4825" i="1" l="1"/>
  <c r="C4825" i="1" s="1"/>
  <c r="D4825" i="1" s="1"/>
  <c r="A4826" i="1"/>
  <c r="E4823" i="1"/>
  <c r="A4827" i="1" l="1"/>
  <c r="B4826" i="1"/>
  <c r="C4826" i="1" s="1"/>
  <c r="D4826" i="1" s="1"/>
  <c r="E4825" i="1" s="1"/>
  <c r="E4824" i="1"/>
  <c r="B4827" i="1" l="1"/>
  <c r="C4827" i="1" s="1"/>
  <c r="D4827" i="1" s="1"/>
  <c r="E4826" i="1" s="1"/>
  <c r="A4828" i="1"/>
  <c r="A4829" i="1" l="1"/>
  <c r="B4828" i="1"/>
  <c r="C4828" i="1" s="1"/>
  <c r="D4828" i="1" s="1"/>
  <c r="A4830" i="1" l="1"/>
  <c r="B4829" i="1"/>
  <c r="C4829" i="1" s="1"/>
  <c r="D4829" i="1" s="1"/>
  <c r="E4827" i="1"/>
  <c r="A4831" i="1" l="1"/>
  <c r="B4830" i="1"/>
  <c r="C4830" i="1" s="1"/>
  <c r="D4830" i="1" s="1"/>
  <c r="E4828" i="1"/>
  <c r="B4831" i="1" l="1"/>
  <c r="C4831" i="1" s="1"/>
  <c r="D4831" i="1" s="1"/>
  <c r="A4832" i="1"/>
  <c r="E4829" i="1"/>
  <c r="A4833" i="1" l="1"/>
  <c r="B4832" i="1"/>
  <c r="C4832" i="1" s="1"/>
  <c r="D4832" i="1" s="1"/>
  <c r="E4830" i="1"/>
  <c r="B4833" i="1" l="1"/>
  <c r="C4833" i="1" s="1"/>
  <c r="D4833" i="1" s="1"/>
  <c r="A4834" i="1"/>
  <c r="E4831" i="1"/>
  <c r="E4832" i="1" l="1"/>
  <c r="A4835" i="1"/>
  <c r="B4834" i="1"/>
  <c r="C4834" i="1" s="1"/>
  <c r="D4834" i="1" s="1"/>
  <c r="B4835" i="1" l="1"/>
  <c r="C4835" i="1" s="1"/>
  <c r="D4835" i="1" s="1"/>
  <c r="A4836" i="1"/>
  <c r="E4833" i="1"/>
  <c r="E4834" i="1" l="1"/>
  <c r="A4837" i="1"/>
  <c r="B4836" i="1"/>
  <c r="C4836" i="1" s="1"/>
  <c r="D4836" i="1" s="1"/>
  <c r="A4838" i="1" l="1"/>
  <c r="B4837" i="1"/>
  <c r="C4837" i="1" s="1"/>
  <c r="D4837" i="1" s="1"/>
  <c r="E4835" i="1"/>
  <c r="A4839" i="1" l="1"/>
  <c r="B4838" i="1"/>
  <c r="C4838" i="1" s="1"/>
  <c r="D4838" i="1" s="1"/>
  <c r="E4836" i="1"/>
  <c r="A4840" i="1" l="1"/>
  <c r="B4839" i="1"/>
  <c r="C4839" i="1" s="1"/>
  <c r="D4839" i="1" s="1"/>
  <c r="E4838" i="1" s="1"/>
  <c r="E4837" i="1"/>
  <c r="A4841" i="1" l="1"/>
  <c r="B4840" i="1"/>
  <c r="C4840" i="1" s="1"/>
  <c r="D4840" i="1" s="1"/>
  <c r="E4839" i="1" s="1"/>
  <c r="A4842" i="1" l="1"/>
  <c r="B4841" i="1"/>
  <c r="C4841" i="1" s="1"/>
  <c r="D4841" i="1" s="1"/>
  <c r="A4843" i="1" l="1"/>
  <c r="B4842" i="1"/>
  <c r="C4842" i="1" s="1"/>
  <c r="D4842" i="1" s="1"/>
  <c r="E4841" i="1" s="1"/>
  <c r="E4840" i="1"/>
  <c r="A4844" i="1" l="1"/>
  <c r="B4843" i="1"/>
  <c r="C4843" i="1" s="1"/>
  <c r="D4843" i="1" s="1"/>
  <c r="M4824" i="1"/>
  <c r="A4845" i="1" l="1"/>
  <c r="B4844" i="1"/>
  <c r="C4844" i="1" s="1"/>
  <c r="D4844" i="1" s="1"/>
  <c r="E4842" i="1"/>
  <c r="A4846" i="1" l="1"/>
  <c r="B4845" i="1"/>
  <c r="C4845" i="1" s="1"/>
  <c r="D4845" i="1" s="1"/>
  <c r="E4843" i="1"/>
  <c r="A4847" i="1" l="1"/>
  <c r="B4846" i="1"/>
  <c r="C4846" i="1" s="1"/>
  <c r="D4846" i="1" s="1"/>
  <c r="E4844" i="1"/>
  <c r="A4848" i="1" l="1"/>
  <c r="B4847" i="1"/>
  <c r="C4847" i="1" s="1"/>
  <c r="D4847" i="1" s="1"/>
  <c r="E4845" i="1"/>
  <c r="A4849" i="1" l="1"/>
  <c r="B4848" i="1"/>
  <c r="C4848" i="1" s="1"/>
  <c r="D4848" i="1" s="1"/>
  <c r="E4847" i="1" s="1"/>
  <c r="E4846" i="1"/>
  <c r="A4850" i="1" l="1"/>
  <c r="B4849" i="1"/>
  <c r="C4849" i="1" s="1"/>
  <c r="D4849" i="1" s="1"/>
  <c r="A4851" i="1" l="1"/>
  <c r="B4850" i="1"/>
  <c r="C4850" i="1" s="1"/>
  <c r="D4850" i="1" s="1"/>
  <c r="E4848" i="1"/>
  <c r="A4852" i="1" l="1"/>
  <c r="B4851" i="1"/>
  <c r="C4851" i="1" s="1"/>
  <c r="D4851" i="1" s="1"/>
  <c r="E4849" i="1"/>
  <c r="A4853" i="1" l="1"/>
  <c r="B4852" i="1"/>
  <c r="C4852" i="1" s="1"/>
  <c r="D4852" i="1" s="1"/>
  <c r="E4851" i="1" s="1"/>
  <c r="E4850" i="1"/>
  <c r="A4854" i="1" l="1"/>
  <c r="B4853" i="1"/>
  <c r="C4853" i="1" s="1"/>
  <c r="D4853" i="1" s="1"/>
  <c r="E4852" i="1" l="1"/>
  <c r="A4855" i="1"/>
  <c r="B4854" i="1"/>
  <c r="C4854" i="1" s="1"/>
  <c r="D4854" i="1" s="1"/>
  <c r="A4856" i="1" l="1"/>
  <c r="B4855" i="1"/>
  <c r="C4855" i="1" s="1"/>
  <c r="D4855" i="1" s="1"/>
  <c r="E4853" i="1"/>
  <c r="E4854" i="1" l="1"/>
  <c r="A4857" i="1"/>
  <c r="B4856" i="1"/>
  <c r="C4856" i="1" s="1"/>
  <c r="D4856" i="1" s="1"/>
  <c r="E4855" i="1" s="1"/>
  <c r="A4858" i="1" l="1"/>
  <c r="B4857" i="1"/>
  <c r="C4857" i="1" s="1"/>
  <c r="D4857" i="1" s="1"/>
  <c r="E4856" i="1" s="1"/>
  <c r="A4859" i="1" l="1"/>
  <c r="B4858" i="1"/>
  <c r="C4858" i="1" s="1"/>
  <c r="D4858" i="1" s="1"/>
  <c r="A4860" i="1" l="1"/>
  <c r="B4859" i="1"/>
  <c r="C4859" i="1" s="1"/>
  <c r="D4859" i="1" s="1"/>
  <c r="E4857" i="1"/>
  <c r="A4861" i="1" l="1"/>
  <c r="B4860" i="1"/>
  <c r="C4860" i="1" s="1"/>
  <c r="D4860" i="1" s="1"/>
  <c r="E4858" i="1"/>
  <c r="A4862" i="1" l="1"/>
  <c r="B4861" i="1"/>
  <c r="C4861" i="1" s="1"/>
  <c r="D4861" i="1" s="1"/>
  <c r="E4859" i="1"/>
  <c r="A4863" i="1" l="1"/>
  <c r="B4862" i="1"/>
  <c r="C4862" i="1" s="1"/>
  <c r="D4862" i="1" s="1"/>
  <c r="E4860" i="1"/>
  <c r="A4864" i="1" l="1"/>
  <c r="B4863" i="1"/>
  <c r="C4863" i="1" s="1"/>
  <c r="D4863" i="1" s="1"/>
  <c r="M4844" i="1"/>
  <c r="E4861" i="1"/>
  <c r="A4865" i="1" l="1"/>
  <c r="B4864" i="1"/>
  <c r="C4864" i="1" s="1"/>
  <c r="D4864" i="1" s="1"/>
  <c r="E4862" i="1"/>
  <c r="A4866" i="1" l="1"/>
  <c r="B4865" i="1"/>
  <c r="C4865" i="1" s="1"/>
  <c r="D4865" i="1" s="1"/>
  <c r="E4863" i="1"/>
  <c r="E4864" i="1" l="1"/>
  <c r="A4867" i="1"/>
  <c r="B4866" i="1"/>
  <c r="C4866" i="1" s="1"/>
  <c r="D4866" i="1" s="1"/>
  <c r="A4868" i="1" l="1"/>
  <c r="B4867" i="1"/>
  <c r="C4867" i="1" s="1"/>
  <c r="D4867" i="1" s="1"/>
  <c r="E4865" i="1"/>
  <c r="A4869" i="1" l="1"/>
  <c r="B4868" i="1"/>
  <c r="C4868" i="1" s="1"/>
  <c r="D4868" i="1" s="1"/>
  <c r="E4866" i="1"/>
  <c r="A4870" i="1" l="1"/>
  <c r="B4869" i="1"/>
  <c r="C4869" i="1" s="1"/>
  <c r="D4869" i="1" s="1"/>
  <c r="E4867" i="1"/>
  <c r="A4871" i="1" l="1"/>
  <c r="B4870" i="1"/>
  <c r="C4870" i="1" s="1"/>
  <c r="D4870" i="1" s="1"/>
  <c r="E4869" i="1" s="1"/>
  <c r="E4868" i="1"/>
  <c r="A4872" i="1" l="1"/>
  <c r="B4871" i="1"/>
  <c r="C4871" i="1" s="1"/>
  <c r="D4871" i="1" s="1"/>
  <c r="A4873" i="1" l="1"/>
  <c r="B4872" i="1"/>
  <c r="C4872" i="1" s="1"/>
  <c r="D4872" i="1" s="1"/>
  <c r="E4870" i="1"/>
  <c r="A4874" i="1" l="1"/>
  <c r="B4873" i="1"/>
  <c r="C4873" i="1" s="1"/>
  <c r="D4873" i="1" s="1"/>
  <c r="E4871" i="1"/>
  <c r="A4875" i="1" l="1"/>
  <c r="B4874" i="1"/>
  <c r="C4874" i="1" s="1"/>
  <c r="D4874" i="1" s="1"/>
  <c r="E4872" i="1"/>
  <c r="A4876" i="1" l="1"/>
  <c r="B4875" i="1"/>
  <c r="C4875" i="1" s="1"/>
  <c r="D4875" i="1" s="1"/>
  <c r="E4873" i="1"/>
  <c r="E4874" i="1" l="1"/>
  <c r="A4877" i="1"/>
  <c r="B4876" i="1"/>
  <c r="C4876" i="1" s="1"/>
  <c r="D4876" i="1" s="1"/>
  <c r="E4875" i="1" l="1"/>
  <c r="A4878" i="1"/>
  <c r="B4877" i="1"/>
  <c r="C4877" i="1" s="1"/>
  <c r="D4877" i="1" s="1"/>
  <c r="E4876" i="1" l="1"/>
  <c r="A4879" i="1"/>
  <c r="B4878" i="1"/>
  <c r="C4878" i="1" s="1"/>
  <c r="D4878" i="1" s="1"/>
  <c r="E4877" i="1" s="1"/>
  <c r="A4880" i="1" l="1"/>
  <c r="B4879" i="1"/>
  <c r="C4879" i="1" s="1"/>
  <c r="D4879" i="1" s="1"/>
  <c r="A4881" i="1" l="1"/>
  <c r="B4880" i="1"/>
  <c r="C4880" i="1" s="1"/>
  <c r="D4880" i="1" s="1"/>
  <c r="E4878" i="1"/>
  <c r="A4882" i="1" l="1"/>
  <c r="B4881" i="1"/>
  <c r="C4881" i="1" s="1"/>
  <c r="D4881" i="1" s="1"/>
  <c r="E4880" i="1" s="1"/>
  <c r="E4879" i="1"/>
  <c r="A4883" i="1" l="1"/>
  <c r="B4882" i="1"/>
  <c r="C4882" i="1" s="1"/>
  <c r="D4882" i="1" s="1"/>
  <c r="E4881" i="1" s="1"/>
  <c r="A4884" i="1" l="1"/>
  <c r="B4883" i="1"/>
  <c r="C4883" i="1" s="1"/>
  <c r="D4883" i="1" s="1"/>
  <c r="M4864" i="1"/>
  <c r="E4882" i="1" l="1"/>
  <c r="A4885" i="1"/>
  <c r="B4884" i="1"/>
  <c r="C4884" i="1" s="1"/>
  <c r="D4884" i="1" s="1"/>
  <c r="A4886" i="1" l="1"/>
  <c r="B4885" i="1"/>
  <c r="C4885" i="1" s="1"/>
  <c r="D4885" i="1" s="1"/>
  <c r="E4884" i="1" s="1"/>
  <c r="E4883" i="1"/>
  <c r="A4887" i="1" l="1"/>
  <c r="B4886" i="1"/>
  <c r="C4886" i="1" s="1"/>
  <c r="D4886" i="1" s="1"/>
  <c r="E4885" i="1" s="1"/>
  <c r="A4888" i="1" l="1"/>
  <c r="B4887" i="1"/>
  <c r="C4887" i="1" s="1"/>
  <c r="D4887" i="1" s="1"/>
  <c r="E4886" i="1" s="1"/>
  <c r="A4889" i="1" l="1"/>
  <c r="B4888" i="1"/>
  <c r="C4888" i="1" s="1"/>
  <c r="D4888" i="1" s="1"/>
  <c r="A4890" i="1" l="1"/>
  <c r="B4889" i="1"/>
  <c r="C4889" i="1" s="1"/>
  <c r="D4889" i="1" s="1"/>
  <c r="E4887" i="1"/>
  <c r="A4891" i="1" l="1"/>
  <c r="B4890" i="1"/>
  <c r="C4890" i="1" s="1"/>
  <c r="D4890" i="1" s="1"/>
  <c r="E4888" i="1"/>
  <c r="A4892" i="1" l="1"/>
  <c r="B4891" i="1"/>
  <c r="C4891" i="1" s="1"/>
  <c r="D4891" i="1" s="1"/>
  <c r="E4889" i="1"/>
  <c r="E4890" i="1" l="1"/>
  <c r="A4893" i="1"/>
  <c r="B4892" i="1"/>
  <c r="C4892" i="1" s="1"/>
  <c r="D4892" i="1" s="1"/>
  <c r="E4891" i="1" l="1"/>
  <c r="A4894" i="1"/>
  <c r="B4893" i="1"/>
  <c r="C4893" i="1" s="1"/>
  <c r="D4893" i="1" s="1"/>
  <c r="A4895" i="1" l="1"/>
  <c r="B4894" i="1"/>
  <c r="C4894" i="1" s="1"/>
  <c r="D4894" i="1" s="1"/>
  <c r="E4892" i="1"/>
  <c r="E4893" i="1" l="1"/>
  <c r="A4896" i="1"/>
  <c r="B4895" i="1"/>
  <c r="C4895" i="1" s="1"/>
  <c r="D4895" i="1" s="1"/>
  <c r="B4896" i="1" l="1"/>
  <c r="C4896" i="1" s="1"/>
  <c r="D4896" i="1" s="1"/>
  <c r="E4895" i="1" s="1"/>
  <c r="A4897" i="1"/>
  <c r="E4894" i="1"/>
  <c r="A4898" i="1" l="1"/>
  <c r="B4897" i="1"/>
  <c r="C4897" i="1" s="1"/>
  <c r="D4897" i="1" s="1"/>
  <c r="B4898" i="1" l="1"/>
  <c r="C4898" i="1" s="1"/>
  <c r="D4898" i="1" s="1"/>
  <c r="A4899" i="1"/>
  <c r="E4896" i="1"/>
  <c r="B4899" i="1" l="1"/>
  <c r="C4899" i="1" s="1"/>
  <c r="D4899" i="1" s="1"/>
  <c r="E4898" i="1" s="1"/>
  <c r="A4900" i="1"/>
  <c r="E4897" i="1"/>
  <c r="B4900" i="1" l="1"/>
  <c r="C4900" i="1" s="1"/>
  <c r="D4900" i="1" s="1"/>
  <c r="A4901" i="1"/>
  <c r="A4902" i="1" l="1"/>
  <c r="B4901" i="1"/>
  <c r="C4901" i="1" s="1"/>
  <c r="D4901" i="1" s="1"/>
  <c r="E4899" i="1"/>
  <c r="B4902" i="1" l="1"/>
  <c r="C4902" i="1" s="1"/>
  <c r="D4902" i="1" s="1"/>
  <c r="A4903" i="1"/>
  <c r="E4900" i="1"/>
  <c r="B4903" i="1" l="1"/>
  <c r="C4903" i="1" s="1"/>
  <c r="D4903" i="1" s="1"/>
  <c r="A4904" i="1"/>
  <c r="M4884" i="1"/>
  <c r="E4901" i="1"/>
  <c r="B4904" i="1" l="1"/>
  <c r="C4904" i="1" s="1"/>
  <c r="D4904" i="1" s="1"/>
  <c r="A4905" i="1"/>
  <c r="E4902" i="1"/>
  <c r="E4903" i="1" l="1"/>
  <c r="B4905" i="1"/>
  <c r="C4905" i="1" s="1"/>
  <c r="D4905" i="1" s="1"/>
  <c r="A4906" i="1"/>
  <c r="E4904" i="1" l="1"/>
  <c r="B4906" i="1"/>
  <c r="C4906" i="1" s="1"/>
  <c r="D4906" i="1" s="1"/>
  <c r="E4905" i="1" s="1"/>
  <c r="A4907" i="1"/>
  <c r="A4908" i="1" l="1"/>
  <c r="B4907" i="1"/>
  <c r="C4907" i="1" s="1"/>
  <c r="D4907" i="1" s="1"/>
  <c r="E4906" i="1" s="1"/>
  <c r="B4908" i="1" l="1"/>
  <c r="C4908" i="1" s="1"/>
  <c r="D4908" i="1" s="1"/>
  <c r="A4909" i="1"/>
  <c r="B4909" i="1" l="1"/>
  <c r="C4909" i="1" s="1"/>
  <c r="D4909" i="1" s="1"/>
  <c r="E4908" i="1" s="1"/>
  <c r="A4910" i="1"/>
  <c r="E4907" i="1"/>
  <c r="B4910" i="1" l="1"/>
  <c r="C4910" i="1" s="1"/>
  <c r="D4910" i="1" s="1"/>
  <c r="A4911" i="1"/>
  <c r="A4912" i="1" l="1"/>
  <c r="B4911" i="1"/>
  <c r="C4911" i="1" s="1"/>
  <c r="D4911" i="1" s="1"/>
  <c r="E4910" i="1" s="1"/>
  <c r="E4909" i="1"/>
  <c r="B4912" i="1" l="1"/>
  <c r="C4912" i="1" s="1"/>
  <c r="D4912" i="1" s="1"/>
  <c r="E4911" i="1" s="1"/>
  <c r="A4913" i="1"/>
  <c r="A4914" i="1" l="1"/>
  <c r="B4913" i="1"/>
  <c r="C4913" i="1" s="1"/>
  <c r="D4913" i="1" s="1"/>
  <c r="E4912" i="1" s="1"/>
  <c r="B4914" i="1" l="1"/>
  <c r="C4914" i="1" s="1"/>
  <c r="D4914" i="1" s="1"/>
  <c r="A4915" i="1"/>
  <c r="A4916" i="1" l="1"/>
  <c r="B4915" i="1"/>
  <c r="C4915" i="1" s="1"/>
  <c r="D4915" i="1" s="1"/>
  <c r="E4914" i="1" s="1"/>
  <c r="E4913" i="1"/>
  <c r="B4916" i="1" l="1"/>
  <c r="C4916" i="1" s="1"/>
  <c r="D4916" i="1" s="1"/>
  <c r="A4917" i="1"/>
  <c r="E4915" i="1" l="1"/>
  <c r="A4918" i="1"/>
  <c r="B4917" i="1"/>
  <c r="C4917" i="1" s="1"/>
  <c r="D4917" i="1" s="1"/>
  <c r="B4918" i="1" l="1"/>
  <c r="C4918" i="1" s="1"/>
  <c r="D4918" i="1" s="1"/>
  <c r="A4919" i="1"/>
  <c r="E4917" i="1"/>
  <c r="E4916" i="1"/>
  <c r="A4920" i="1" l="1"/>
  <c r="B4919" i="1"/>
  <c r="C4919" i="1" s="1"/>
  <c r="D4919" i="1" s="1"/>
  <c r="E4918" i="1" l="1"/>
  <c r="B4920" i="1"/>
  <c r="C4920" i="1" s="1"/>
  <c r="D4920" i="1" s="1"/>
  <c r="A4921" i="1"/>
  <c r="A4922" i="1" l="1"/>
  <c r="B4921" i="1"/>
  <c r="C4921" i="1" s="1"/>
  <c r="D4921" i="1" s="1"/>
  <c r="E4919" i="1"/>
  <c r="B4922" i="1" l="1"/>
  <c r="C4922" i="1" s="1"/>
  <c r="D4922" i="1" s="1"/>
  <c r="E4921" i="1" s="1"/>
  <c r="A4923" i="1"/>
  <c r="E4920" i="1"/>
  <c r="A4924" i="1" l="1"/>
  <c r="B4923" i="1"/>
  <c r="C4923" i="1" s="1"/>
  <c r="D4923" i="1" s="1"/>
  <c r="M4904" i="1"/>
  <c r="E4922" i="1" l="1"/>
  <c r="B4924" i="1"/>
  <c r="C4924" i="1" s="1"/>
  <c r="D4924" i="1" s="1"/>
  <c r="A4925" i="1"/>
  <c r="A4926" i="1" l="1"/>
  <c r="B4925" i="1"/>
  <c r="C4925" i="1" s="1"/>
  <c r="D4925" i="1" s="1"/>
  <c r="E4923" i="1"/>
  <c r="B4926" i="1" l="1"/>
  <c r="C4926" i="1" s="1"/>
  <c r="D4926" i="1" s="1"/>
  <c r="A4927" i="1"/>
  <c r="E4924" i="1"/>
  <c r="A4928" i="1" l="1"/>
  <c r="B4927" i="1"/>
  <c r="C4927" i="1" s="1"/>
  <c r="D4927" i="1" s="1"/>
  <c r="E4926" i="1" s="1"/>
  <c r="E4925" i="1"/>
  <c r="B4928" i="1" l="1"/>
  <c r="C4928" i="1" s="1"/>
  <c r="D4928" i="1" s="1"/>
  <c r="A4929" i="1"/>
  <c r="A4930" i="1" l="1"/>
  <c r="B4929" i="1"/>
  <c r="C4929" i="1" s="1"/>
  <c r="D4929" i="1" s="1"/>
  <c r="E4928" i="1" s="1"/>
  <c r="E4927" i="1"/>
  <c r="B4930" i="1" l="1"/>
  <c r="C4930" i="1" s="1"/>
  <c r="D4930" i="1" s="1"/>
  <c r="E4929" i="1" s="1"/>
  <c r="A4931" i="1"/>
  <c r="A4932" i="1" l="1"/>
  <c r="B4931" i="1"/>
  <c r="C4931" i="1" s="1"/>
  <c r="D4931" i="1" s="1"/>
  <c r="B4932" i="1" l="1"/>
  <c r="C4932" i="1" s="1"/>
  <c r="D4932" i="1" s="1"/>
  <c r="A4933" i="1"/>
  <c r="E4930" i="1"/>
  <c r="A4934" i="1" l="1"/>
  <c r="B4933" i="1"/>
  <c r="C4933" i="1" s="1"/>
  <c r="D4933" i="1" s="1"/>
  <c r="E4932" i="1" s="1"/>
  <c r="E4931" i="1"/>
  <c r="B4934" i="1" l="1"/>
  <c r="C4934" i="1" s="1"/>
  <c r="D4934" i="1" s="1"/>
  <c r="A4935" i="1"/>
  <c r="A4936" i="1" l="1"/>
  <c r="B4935" i="1"/>
  <c r="C4935" i="1" s="1"/>
  <c r="D4935" i="1" s="1"/>
  <c r="E4934" i="1" s="1"/>
  <c r="E4933" i="1"/>
  <c r="B4936" i="1" l="1"/>
  <c r="C4936" i="1" s="1"/>
  <c r="D4936" i="1" s="1"/>
  <c r="E4935" i="1" s="1"/>
  <c r="A4937" i="1"/>
  <c r="A4938" i="1" l="1"/>
  <c r="B4937" i="1"/>
  <c r="C4937" i="1" s="1"/>
  <c r="D4937" i="1" s="1"/>
  <c r="E4936" i="1" s="1"/>
  <c r="B4938" i="1" l="1"/>
  <c r="C4938" i="1" s="1"/>
  <c r="D4938" i="1" s="1"/>
  <c r="E4937" i="1" s="1"/>
  <c r="A4939" i="1"/>
  <c r="A4940" i="1" l="1"/>
  <c r="B4939" i="1"/>
  <c r="C4939" i="1" s="1"/>
  <c r="D4939" i="1" s="1"/>
  <c r="B4940" i="1" l="1"/>
  <c r="C4940" i="1" s="1"/>
  <c r="D4940" i="1" s="1"/>
  <c r="A4941" i="1"/>
  <c r="E4938" i="1"/>
  <c r="A4942" i="1" l="1"/>
  <c r="B4941" i="1"/>
  <c r="C4941" i="1" s="1"/>
  <c r="D4941" i="1" s="1"/>
  <c r="E4940" i="1" s="1"/>
  <c r="E4939" i="1"/>
  <c r="B4942" i="1" l="1"/>
  <c r="C4942" i="1" s="1"/>
  <c r="D4942" i="1" s="1"/>
  <c r="A4943" i="1"/>
  <c r="A4944" i="1" l="1"/>
  <c r="B4943" i="1"/>
  <c r="C4943" i="1" s="1"/>
  <c r="D4943" i="1" s="1"/>
  <c r="E4942" i="1" s="1"/>
  <c r="M4924" i="1"/>
  <c r="E4941" i="1"/>
  <c r="B4944" i="1" l="1"/>
  <c r="C4944" i="1" s="1"/>
  <c r="D4944" i="1" s="1"/>
  <c r="E4943" i="1" s="1"/>
  <c r="A4945" i="1"/>
  <c r="A4946" i="1" l="1"/>
  <c r="B4945" i="1"/>
  <c r="C4945" i="1" s="1"/>
  <c r="D4945" i="1" s="1"/>
  <c r="B4946" i="1" l="1"/>
  <c r="C4946" i="1" s="1"/>
  <c r="D4946" i="1" s="1"/>
  <c r="A4947" i="1"/>
  <c r="E4944" i="1"/>
  <c r="A4948" i="1" l="1"/>
  <c r="B4947" i="1"/>
  <c r="C4947" i="1" s="1"/>
  <c r="D4947" i="1" s="1"/>
  <c r="E4946" i="1" s="1"/>
  <c r="E4945" i="1"/>
  <c r="A4949" i="1" l="1"/>
  <c r="B4948" i="1"/>
  <c r="C4948" i="1" s="1"/>
  <c r="D4948" i="1" s="1"/>
  <c r="A4950" i="1" l="1"/>
  <c r="B4949" i="1"/>
  <c r="C4949" i="1" s="1"/>
  <c r="D4949" i="1" s="1"/>
  <c r="E4947" i="1"/>
  <c r="A4951" i="1" l="1"/>
  <c r="B4950" i="1"/>
  <c r="C4950" i="1" s="1"/>
  <c r="D4950" i="1" s="1"/>
  <c r="E4948" i="1"/>
  <c r="A4952" i="1" l="1"/>
  <c r="B4951" i="1"/>
  <c r="C4951" i="1" s="1"/>
  <c r="D4951" i="1" s="1"/>
  <c r="E4950" i="1" s="1"/>
  <c r="E4949" i="1"/>
  <c r="A4953" i="1" l="1"/>
  <c r="B4952" i="1"/>
  <c r="C4952" i="1" s="1"/>
  <c r="D4952" i="1" s="1"/>
  <c r="E4951" i="1" s="1"/>
  <c r="A4954" i="1" l="1"/>
  <c r="B4953" i="1"/>
  <c r="C4953" i="1" s="1"/>
  <c r="D4953" i="1" s="1"/>
  <c r="E4952" i="1" l="1"/>
  <c r="A4955" i="1"/>
  <c r="B4954" i="1"/>
  <c r="C4954" i="1" s="1"/>
  <c r="D4954" i="1" s="1"/>
  <c r="A4956" i="1" l="1"/>
  <c r="B4955" i="1"/>
  <c r="C4955" i="1" s="1"/>
  <c r="D4955" i="1" s="1"/>
  <c r="E4954" i="1" s="1"/>
  <c r="E4953" i="1"/>
  <c r="A4957" i="1" l="1"/>
  <c r="B4956" i="1"/>
  <c r="C4956" i="1" s="1"/>
  <c r="D4956" i="1" s="1"/>
  <c r="E4955" i="1" l="1"/>
  <c r="A4958" i="1"/>
  <c r="B4957" i="1"/>
  <c r="C4957" i="1" s="1"/>
  <c r="D4957" i="1" s="1"/>
  <c r="A4959" i="1" l="1"/>
  <c r="B4958" i="1"/>
  <c r="C4958" i="1" s="1"/>
  <c r="D4958" i="1" s="1"/>
  <c r="E4957" i="1" s="1"/>
  <c r="E4956" i="1"/>
  <c r="A4960" i="1" l="1"/>
  <c r="B4959" i="1"/>
  <c r="C4959" i="1" s="1"/>
  <c r="D4959" i="1" s="1"/>
  <c r="E4958" i="1" s="1"/>
  <c r="A4961" i="1" l="1"/>
  <c r="B4960" i="1"/>
  <c r="C4960" i="1" s="1"/>
  <c r="D4960" i="1" s="1"/>
  <c r="A4962" i="1" l="1"/>
  <c r="B4961" i="1"/>
  <c r="C4961" i="1" s="1"/>
  <c r="D4961" i="1" s="1"/>
  <c r="E4959" i="1"/>
  <c r="A4963" i="1" l="1"/>
  <c r="B4962" i="1"/>
  <c r="C4962" i="1" s="1"/>
  <c r="D4962" i="1" s="1"/>
  <c r="E4960" i="1"/>
  <c r="A4964" i="1" l="1"/>
  <c r="B4963" i="1"/>
  <c r="C4963" i="1" s="1"/>
  <c r="D4963" i="1" s="1"/>
  <c r="E4962" i="1" s="1"/>
  <c r="M4944" i="1"/>
  <c r="E4961" i="1"/>
  <c r="A4965" i="1" l="1"/>
  <c r="B4964" i="1"/>
  <c r="C4964" i="1" s="1"/>
  <c r="D4964" i="1" s="1"/>
  <c r="E4963" i="1" s="1"/>
  <c r="A4966" i="1" l="1"/>
  <c r="B4965" i="1"/>
  <c r="C4965" i="1" s="1"/>
  <c r="D4965" i="1" s="1"/>
  <c r="E4964" i="1" l="1"/>
  <c r="A4967" i="1"/>
  <c r="B4966" i="1"/>
  <c r="C4966" i="1" s="1"/>
  <c r="D4966" i="1" s="1"/>
  <c r="A4968" i="1" l="1"/>
  <c r="B4967" i="1"/>
  <c r="C4967" i="1" s="1"/>
  <c r="D4967" i="1" s="1"/>
  <c r="E4965" i="1"/>
  <c r="E4966" i="1" l="1"/>
  <c r="A4969" i="1"/>
  <c r="B4968" i="1"/>
  <c r="C4968" i="1" s="1"/>
  <c r="D4968" i="1" s="1"/>
  <c r="E4967" i="1" s="1"/>
  <c r="A4970" i="1" l="1"/>
  <c r="B4969" i="1"/>
  <c r="C4969" i="1" s="1"/>
  <c r="D4969" i="1" s="1"/>
  <c r="E4968" i="1" s="1"/>
  <c r="A4971" i="1" l="1"/>
  <c r="B4970" i="1"/>
  <c r="C4970" i="1" s="1"/>
  <c r="D4970" i="1" s="1"/>
  <c r="E4969" i="1" l="1"/>
  <c r="A4972" i="1"/>
  <c r="B4971" i="1"/>
  <c r="C4971" i="1" s="1"/>
  <c r="D4971" i="1" s="1"/>
  <c r="B4972" i="1" l="1"/>
  <c r="C4972" i="1" s="1"/>
  <c r="D4972" i="1" s="1"/>
  <c r="E4971" i="1" s="1"/>
  <c r="A4973" i="1"/>
  <c r="E4970" i="1"/>
  <c r="A4974" i="1" l="1"/>
  <c r="B4973" i="1"/>
  <c r="C4973" i="1" s="1"/>
  <c r="D4973" i="1" s="1"/>
  <c r="A4975" i="1" l="1"/>
  <c r="B4974" i="1"/>
  <c r="C4974" i="1" s="1"/>
  <c r="D4974" i="1" s="1"/>
  <c r="E4972" i="1"/>
  <c r="A4976" i="1" l="1"/>
  <c r="B4975" i="1"/>
  <c r="C4975" i="1" s="1"/>
  <c r="D4975" i="1" s="1"/>
  <c r="E4974" i="1" s="1"/>
  <c r="E4973" i="1"/>
  <c r="A4977" i="1" l="1"/>
  <c r="B4976" i="1"/>
  <c r="C4976" i="1" s="1"/>
  <c r="D4976" i="1" s="1"/>
  <c r="E4975" i="1" s="1"/>
  <c r="A4978" i="1" l="1"/>
  <c r="B4977" i="1"/>
  <c r="C4977" i="1" s="1"/>
  <c r="D4977" i="1" s="1"/>
  <c r="E4976" i="1" s="1"/>
  <c r="A4979" i="1" l="1"/>
  <c r="B4978" i="1"/>
  <c r="C4978" i="1" s="1"/>
  <c r="D4978" i="1" s="1"/>
  <c r="E4977" i="1" s="1"/>
  <c r="A4980" i="1" l="1"/>
  <c r="B4979" i="1"/>
  <c r="C4979" i="1" s="1"/>
  <c r="D4979" i="1" s="1"/>
  <c r="A4981" i="1" l="1"/>
  <c r="B4980" i="1"/>
  <c r="C4980" i="1" s="1"/>
  <c r="D4980" i="1" s="1"/>
  <c r="E4978" i="1"/>
  <c r="A4982" i="1" l="1"/>
  <c r="B4981" i="1"/>
  <c r="C4981" i="1" s="1"/>
  <c r="D4981" i="1" s="1"/>
  <c r="E4979" i="1"/>
  <c r="A4983" i="1" l="1"/>
  <c r="B4982" i="1"/>
  <c r="C4982" i="1" s="1"/>
  <c r="D4982" i="1" s="1"/>
  <c r="E4981" i="1" s="1"/>
  <c r="E4980" i="1"/>
  <c r="A4984" i="1" l="1"/>
  <c r="B4983" i="1"/>
  <c r="C4983" i="1" s="1"/>
  <c r="D4983" i="1" s="1"/>
  <c r="E4982" i="1" s="1"/>
  <c r="M4964" i="1"/>
  <c r="A4985" i="1" l="1"/>
  <c r="B4984" i="1"/>
  <c r="C4984" i="1" s="1"/>
  <c r="D4984" i="1" s="1"/>
  <c r="A4986" i="1" l="1"/>
  <c r="B4985" i="1"/>
  <c r="C4985" i="1" s="1"/>
  <c r="D4985" i="1" s="1"/>
  <c r="E4983" i="1"/>
  <c r="A4987" i="1" l="1"/>
  <c r="B4986" i="1"/>
  <c r="C4986" i="1" s="1"/>
  <c r="D4986" i="1" s="1"/>
  <c r="E4985" i="1" s="1"/>
  <c r="E4984" i="1"/>
  <c r="A4988" i="1" l="1"/>
  <c r="B4987" i="1"/>
  <c r="C4987" i="1" s="1"/>
  <c r="D4987" i="1" s="1"/>
  <c r="E4986" i="1" s="1"/>
  <c r="A4989" i="1" l="1"/>
  <c r="B4988" i="1"/>
  <c r="C4988" i="1" s="1"/>
  <c r="D4988" i="1" s="1"/>
  <c r="A4990" i="1" l="1"/>
  <c r="B4989" i="1"/>
  <c r="C4989" i="1" s="1"/>
  <c r="D4989" i="1" s="1"/>
  <c r="E4987" i="1"/>
  <c r="A4991" i="1" l="1"/>
  <c r="B4990" i="1"/>
  <c r="C4990" i="1" s="1"/>
  <c r="D4990" i="1" s="1"/>
  <c r="E4988" i="1"/>
  <c r="A4992" i="1" l="1"/>
  <c r="B4991" i="1"/>
  <c r="C4991" i="1" s="1"/>
  <c r="D4991" i="1" s="1"/>
  <c r="E4989" i="1"/>
  <c r="E4990" i="1" l="1"/>
  <c r="A4993" i="1"/>
  <c r="B4992" i="1"/>
  <c r="C4992" i="1" s="1"/>
  <c r="D4992" i="1" s="1"/>
  <c r="E4991" i="1" s="1"/>
  <c r="A4994" i="1" l="1"/>
  <c r="B4993" i="1"/>
  <c r="C4993" i="1" s="1"/>
  <c r="D4993" i="1" s="1"/>
  <c r="E4992" i="1" s="1"/>
  <c r="A4995" i="1" l="1"/>
  <c r="B4994" i="1"/>
  <c r="C4994" i="1" s="1"/>
  <c r="D4994" i="1" s="1"/>
  <c r="E4993" i="1" s="1"/>
  <c r="A4996" i="1" l="1"/>
  <c r="B4995" i="1"/>
  <c r="C4995" i="1" s="1"/>
  <c r="D4995" i="1" s="1"/>
  <c r="E4994" i="1" s="1"/>
  <c r="A4997" i="1" l="1"/>
  <c r="B4996" i="1"/>
  <c r="C4996" i="1" s="1"/>
  <c r="D4996" i="1" s="1"/>
  <c r="E4995" i="1" s="1"/>
  <c r="A4998" i="1" l="1"/>
  <c r="B4997" i="1"/>
  <c r="C4997" i="1" s="1"/>
  <c r="D4997" i="1" s="1"/>
  <c r="E4996" i="1" s="1"/>
  <c r="A4999" i="1" l="1"/>
  <c r="B4998" i="1"/>
  <c r="C4998" i="1" s="1"/>
  <c r="D4998" i="1" s="1"/>
  <c r="E4997" i="1" s="1"/>
  <c r="A5000" i="1" l="1"/>
  <c r="B4999" i="1"/>
  <c r="C4999" i="1" s="1"/>
  <c r="D4999" i="1" s="1"/>
  <c r="E4998" i="1" s="1"/>
  <c r="A5001" i="1" l="1"/>
  <c r="B5000" i="1"/>
  <c r="C5000" i="1" s="1"/>
  <c r="D5000" i="1" s="1"/>
  <c r="E4999" i="1" s="1"/>
  <c r="A5002" i="1" l="1"/>
  <c r="B5001" i="1"/>
  <c r="C5001" i="1" s="1"/>
  <c r="D5001" i="1" s="1"/>
  <c r="E5000" i="1" l="1"/>
  <c r="A5003" i="1"/>
  <c r="B5002" i="1"/>
  <c r="C5002" i="1" s="1"/>
  <c r="D5002" i="1" s="1"/>
  <c r="A5004" i="1" l="1"/>
  <c r="B5004" i="1" s="1"/>
  <c r="C5004" i="1" s="1"/>
  <c r="D5004" i="1" s="1"/>
  <c r="B5003" i="1"/>
  <c r="C5003" i="1" s="1"/>
  <c r="D5003" i="1" s="1"/>
  <c r="E5002" i="1" s="1"/>
  <c r="M4984" i="1"/>
  <c r="E5001" i="1"/>
  <c r="E5003" i="1" l="1"/>
  <c r="E5004" i="1"/>
  <c r="F4997" i="1" l="1"/>
  <c r="J4997" i="1" s="1"/>
  <c r="F5001" i="1"/>
  <c r="J5001" i="1" s="1"/>
  <c r="F4999" i="1"/>
  <c r="J4999" i="1" s="1"/>
  <c r="F4998" i="1"/>
  <c r="J4998" i="1" s="1"/>
  <c r="F5002" i="1"/>
  <c r="J5002" i="1" s="1"/>
  <c r="F5004" i="1"/>
  <c r="J5004" i="1" s="1"/>
  <c r="K5004" i="1" s="1"/>
  <c r="F4" i="1"/>
  <c r="J4" i="1" s="1"/>
  <c r="F5" i="1"/>
  <c r="J5" i="1" s="1"/>
  <c r="F7" i="1"/>
  <c r="J7" i="1" s="1"/>
  <c r="F6" i="1"/>
  <c r="J6" i="1" s="1"/>
  <c r="F8" i="1"/>
  <c r="J8" i="1" s="1"/>
  <c r="F10" i="1"/>
  <c r="J10" i="1" s="1"/>
  <c r="F9" i="1"/>
  <c r="J9" i="1" s="1"/>
  <c r="F11" i="1"/>
  <c r="J11" i="1" s="1"/>
  <c r="F12" i="1"/>
  <c r="J12" i="1" s="1"/>
  <c r="F14" i="1"/>
  <c r="J14" i="1" s="1"/>
  <c r="F13" i="1"/>
  <c r="J13" i="1" s="1"/>
  <c r="F16" i="1"/>
  <c r="J16" i="1" s="1"/>
  <c r="F15" i="1"/>
  <c r="J15" i="1" s="1"/>
  <c r="F18" i="1"/>
  <c r="J18" i="1" s="1"/>
  <c r="F17" i="1"/>
  <c r="J17" i="1" s="1"/>
  <c r="F20" i="1"/>
  <c r="J20" i="1" s="1"/>
  <c r="F19" i="1"/>
  <c r="J19" i="1" s="1"/>
  <c r="F22" i="1"/>
  <c r="J22" i="1" s="1"/>
  <c r="F21" i="1"/>
  <c r="J21" i="1" s="1"/>
  <c r="F23" i="1"/>
  <c r="J23" i="1" s="1"/>
  <c r="F25" i="1"/>
  <c r="J25" i="1" s="1"/>
  <c r="F26" i="1"/>
  <c r="J26" i="1" s="1"/>
  <c r="F24" i="1"/>
  <c r="J24" i="1" s="1"/>
  <c r="F27" i="1"/>
  <c r="J27" i="1" s="1"/>
  <c r="F28" i="1"/>
  <c r="J28" i="1" s="1"/>
  <c r="F29" i="1"/>
  <c r="J29" i="1" s="1"/>
  <c r="F31" i="1"/>
  <c r="J31" i="1" s="1"/>
  <c r="F32" i="1"/>
  <c r="J32" i="1" s="1"/>
  <c r="F33" i="1"/>
  <c r="J33" i="1" s="1"/>
  <c r="F30" i="1"/>
  <c r="J30" i="1" s="1"/>
  <c r="F34" i="1"/>
  <c r="J34" i="1" s="1"/>
  <c r="F36" i="1"/>
  <c r="J36" i="1" s="1"/>
  <c r="F35" i="1"/>
  <c r="J35" i="1" s="1"/>
  <c r="F37" i="1"/>
  <c r="J37" i="1" s="1"/>
  <c r="F38" i="1"/>
  <c r="J38" i="1" s="1"/>
  <c r="F39" i="1"/>
  <c r="J39" i="1" s="1"/>
  <c r="F40" i="1"/>
  <c r="J40" i="1" s="1"/>
  <c r="F42" i="1"/>
  <c r="J42" i="1" s="1"/>
  <c r="F41" i="1"/>
  <c r="J41" i="1" s="1"/>
  <c r="F45" i="1"/>
  <c r="J45" i="1" s="1"/>
  <c r="F43" i="1"/>
  <c r="J43" i="1" s="1"/>
  <c r="F44" i="1"/>
  <c r="J44" i="1" s="1"/>
  <c r="F46" i="1"/>
  <c r="J46" i="1" s="1"/>
  <c r="F47" i="1"/>
  <c r="J47" i="1" s="1"/>
  <c r="F48" i="1"/>
  <c r="J48" i="1" s="1"/>
  <c r="F49" i="1"/>
  <c r="J49" i="1" s="1"/>
  <c r="F50" i="1"/>
  <c r="J50" i="1" s="1"/>
  <c r="F51" i="1"/>
  <c r="J51" i="1" s="1"/>
  <c r="F53" i="1"/>
  <c r="J53" i="1" s="1"/>
  <c r="F54" i="1"/>
  <c r="J54" i="1" s="1"/>
  <c r="F55" i="1"/>
  <c r="J55" i="1" s="1"/>
  <c r="F52" i="1"/>
  <c r="J52" i="1" s="1"/>
  <c r="F56" i="1"/>
  <c r="J56" i="1" s="1"/>
  <c r="F57" i="1"/>
  <c r="J57" i="1" s="1"/>
  <c r="F59" i="1"/>
  <c r="J59" i="1" s="1"/>
  <c r="F58" i="1"/>
  <c r="J58" i="1" s="1"/>
  <c r="F61" i="1"/>
  <c r="J61" i="1" s="1"/>
  <c r="F60" i="1"/>
  <c r="J60" i="1" s="1"/>
  <c r="F63" i="1"/>
  <c r="J63" i="1" s="1"/>
  <c r="F64" i="1"/>
  <c r="J64" i="1" s="1"/>
  <c r="F62" i="1"/>
  <c r="J62" i="1" s="1"/>
  <c r="F65" i="1"/>
  <c r="J65" i="1" s="1"/>
  <c r="F66" i="1"/>
  <c r="J66" i="1" s="1"/>
  <c r="F68" i="1"/>
  <c r="J68" i="1" s="1"/>
  <c r="F67" i="1"/>
  <c r="J67" i="1" s="1"/>
  <c r="F70" i="1"/>
  <c r="J70" i="1" s="1"/>
  <c r="F69" i="1"/>
  <c r="J69" i="1" s="1"/>
  <c r="F72" i="1"/>
  <c r="J72" i="1" s="1"/>
  <c r="F73" i="1"/>
  <c r="J73" i="1" s="1"/>
  <c r="F71" i="1"/>
  <c r="J71" i="1" s="1"/>
  <c r="F74" i="1"/>
  <c r="J74" i="1" s="1"/>
  <c r="F75" i="1"/>
  <c r="J75" i="1" s="1"/>
  <c r="F76" i="1"/>
  <c r="J76" i="1" s="1"/>
  <c r="F79" i="1"/>
  <c r="J79" i="1" s="1"/>
  <c r="F78" i="1"/>
  <c r="J78" i="1" s="1"/>
  <c r="F77" i="1"/>
  <c r="J77" i="1" s="1"/>
  <c r="F82" i="1"/>
  <c r="J82" i="1" s="1"/>
  <c r="F80" i="1"/>
  <c r="J80" i="1" s="1"/>
  <c r="F81" i="1"/>
  <c r="J81" i="1" s="1"/>
  <c r="F83" i="1"/>
  <c r="J83" i="1" s="1"/>
  <c r="F84" i="1"/>
  <c r="J84" i="1" s="1"/>
  <c r="F87" i="1"/>
  <c r="J87" i="1" s="1"/>
  <c r="F86" i="1"/>
  <c r="J86" i="1" s="1"/>
  <c r="F89" i="1"/>
  <c r="J89" i="1" s="1"/>
  <c r="F85" i="1"/>
  <c r="J85" i="1" s="1"/>
  <c r="F88" i="1"/>
  <c r="J88" i="1" s="1"/>
  <c r="F90" i="1"/>
  <c r="J90" i="1" s="1"/>
  <c r="F91" i="1"/>
  <c r="J91" i="1" s="1"/>
  <c r="F93" i="1"/>
  <c r="J93" i="1" s="1"/>
  <c r="F92" i="1"/>
  <c r="J92" i="1" s="1"/>
  <c r="F95" i="1"/>
  <c r="J95" i="1" s="1"/>
  <c r="F94" i="1"/>
  <c r="J94" i="1" s="1"/>
  <c r="F97" i="1"/>
  <c r="J97" i="1" s="1"/>
  <c r="F96" i="1"/>
  <c r="J96" i="1" s="1"/>
  <c r="F99" i="1"/>
  <c r="J99" i="1" s="1"/>
  <c r="F101" i="1"/>
  <c r="J101" i="1" s="1"/>
  <c r="F98" i="1"/>
  <c r="J98" i="1" s="1"/>
  <c r="F100" i="1"/>
  <c r="J100" i="1" s="1"/>
  <c r="F102" i="1"/>
  <c r="J102" i="1" s="1"/>
  <c r="F104" i="1"/>
  <c r="J104" i="1" s="1"/>
  <c r="F105" i="1"/>
  <c r="J105" i="1" s="1"/>
  <c r="F103" i="1"/>
  <c r="J103" i="1" s="1"/>
  <c r="F106" i="1"/>
  <c r="J106" i="1" s="1"/>
  <c r="F107" i="1"/>
  <c r="J107" i="1" s="1"/>
  <c r="F108" i="1"/>
  <c r="J108" i="1" s="1"/>
  <c r="F111" i="1"/>
  <c r="J111" i="1" s="1"/>
  <c r="F109" i="1"/>
  <c r="J109" i="1" s="1"/>
  <c r="F110" i="1"/>
  <c r="J110" i="1" s="1"/>
  <c r="F113" i="1"/>
  <c r="J113" i="1" s="1"/>
  <c r="F112" i="1"/>
  <c r="J112" i="1" s="1"/>
  <c r="F114" i="1"/>
  <c r="J114" i="1" s="1"/>
  <c r="F115" i="1"/>
  <c r="J115" i="1" s="1"/>
  <c r="F117" i="1"/>
  <c r="J117" i="1" s="1"/>
  <c r="F116" i="1"/>
  <c r="J116" i="1" s="1"/>
  <c r="F119" i="1"/>
  <c r="J119" i="1" s="1"/>
  <c r="F118" i="1"/>
  <c r="J118" i="1" s="1"/>
  <c r="F121" i="1"/>
  <c r="J121" i="1" s="1"/>
  <c r="F120" i="1"/>
  <c r="J120" i="1" s="1"/>
  <c r="F122" i="1"/>
  <c r="J122" i="1" s="1"/>
  <c r="F125" i="1"/>
  <c r="J125" i="1" s="1"/>
  <c r="F123" i="1"/>
  <c r="J123" i="1" s="1"/>
  <c r="F126" i="1"/>
  <c r="J126" i="1" s="1"/>
  <c r="F124" i="1"/>
  <c r="J124" i="1" s="1"/>
  <c r="F129" i="1"/>
  <c r="J129" i="1" s="1"/>
  <c r="F127" i="1"/>
  <c r="J127" i="1" s="1"/>
  <c r="F131" i="1"/>
  <c r="J131" i="1" s="1"/>
  <c r="F128" i="1"/>
  <c r="J128" i="1" s="1"/>
  <c r="F133" i="1"/>
  <c r="J133" i="1" s="1"/>
  <c r="F130" i="1"/>
  <c r="J130" i="1" s="1"/>
  <c r="F135" i="1"/>
  <c r="J135" i="1" s="1"/>
  <c r="F132" i="1"/>
  <c r="J132" i="1" s="1"/>
  <c r="F134" i="1"/>
  <c r="J134" i="1" s="1"/>
  <c r="F137" i="1"/>
  <c r="J137" i="1" s="1"/>
  <c r="F138" i="1"/>
  <c r="J138" i="1" s="1"/>
  <c r="F136" i="1"/>
  <c r="J136" i="1" s="1"/>
  <c r="F140" i="1"/>
  <c r="J140" i="1" s="1"/>
  <c r="F139" i="1"/>
  <c r="J139" i="1" s="1"/>
  <c r="F141" i="1"/>
  <c r="J141" i="1" s="1"/>
  <c r="F143" i="1"/>
  <c r="J143" i="1" s="1"/>
  <c r="F142" i="1"/>
  <c r="J142" i="1" s="1"/>
  <c r="F144" i="1"/>
  <c r="J144" i="1" s="1"/>
  <c r="F145" i="1"/>
  <c r="J145" i="1" s="1"/>
  <c r="F146" i="1"/>
  <c r="J146" i="1" s="1"/>
  <c r="F147" i="1"/>
  <c r="J147" i="1" s="1"/>
  <c r="F149" i="1"/>
  <c r="J149" i="1" s="1"/>
  <c r="F148" i="1"/>
  <c r="J148" i="1" s="1"/>
  <c r="F150" i="1"/>
  <c r="J150" i="1" s="1"/>
  <c r="F151" i="1"/>
  <c r="J151" i="1" s="1"/>
  <c r="F152" i="1"/>
  <c r="J152" i="1" s="1"/>
  <c r="F153" i="1"/>
  <c r="J153" i="1" s="1"/>
  <c r="F154" i="1"/>
  <c r="J154" i="1" s="1"/>
  <c r="F155" i="1"/>
  <c r="J155" i="1" s="1"/>
  <c r="F156" i="1"/>
  <c r="J156" i="1" s="1"/>
  <c r="F157" i="1"/>
  <c r="J157" i="1" s="1"/>
  <c r="F158" i="1"/>
  <c r="J158" i="1" s="1"/>
  <c r="F160" i="1"/>
  <c r="J160" i="1" s="1"/>
  <c r="F159" i="1"/>
  <c r="J159" i="1" s="1"/>
  <c r="F161" i="1"/>
  <c r="J161" i="1" s="1"/>
  <c r="F162" i="1"/>
  <c r="J162" i="1" s="1"/>
  <c r="F163" i="1"/>
  <c r="J163" i="1" s="1"/>
  <c r="F164" i="1"/>
  <c r="J164" i="1" s="1"/>
  <c r="F166" i="1"/>
  <c r="J166" i="1" s="1"/>
  <c r="F168" i="1"/>
  <c r="J168" i="1" s="1"/>
  <c r="F167" i="1"/>
  <c r="J167" i="1" s="1"/>
  <c r="F165" i="1"/>
  <c r="J165" i="1" s="1"/>
  <c r="F169" i="1"/>
  <c r="J169" i="1" s="1"/>
  <c r="F170" i="1"/>
  <c r="J170" i="1" s="1"/>
  <c r="F171" i="1"/>
  <c r="J171" i="1" s="1"/>
  <c r="F172" i="1"/>
  <c r="J172" i="1" s="1"/>
  <c r="F173" i="1"/>
  <c r="J173" i="1" s="1"/>
  <c r="F175" i="1"/>
  <c r="J175" i="1" s="1"/>
  <c r="F176" i="1"/>
  <c r="J176" i="1" s="1"/>
  <c r="F174" i="1"/>
  <c r="J174" i="1" s="1"/>
  <c r="F177" i="1"/>
  <c r="J177" i="1" s="1"/>
  <c r="F178" i="1"/>
  <c r="J178" i="1" s="1"/>
  <c r="F179" i="1"/>
  <c r="J179" i="1" s="1"/>
  <c r="F180" i="1"/>
  <c r="J180" i="1" s="1"/>
  <c r="F181" i="1"/>
  <c r="J181" i="1" s="1"/>
  <c r="F182" i="1"/>
  <c r="J182" i="1" s="1"/>
  <c r="F184" i="1"/>
  <c r="J184" i="1" s="1"/>
  <c r="F186" i="1"/>
  <c r="J186" i="1" s="1"/>
  <c r="F185" i="1"/>
  <c r="J185" i="1" s="1"/>
  <c r="F183" i="1"/>
  <c r="J183" i="1" s="1"/>
  <c r="F188" i="1"/>
  <c r="J188" i="1" s="1"/>
  <c r="F187" i="1"/>
  <c r="J187" i="1" s="1"/>
  <c r="F189" i="1"/>
  <c r="J189" i="1" s="1"/>
  <c r="F192" i="1"/>
  <c r="J192" i="1" s="1"/>
  <c r="F190" i="1"/>
  <c r="J190" i="1" s="1"/>
  <c r="F191" i="1"/>
  <c r="J191" i="1" s="1"/>
  <c r="F194" i="1"/>
  <c r="J194" i="1" s="1"/>
  <c r="F195" i="1"/>
  <c r="J195" i="1" s="1"/>
  <c r="F193" i="1"/>
  <c r="J193" i="1" s="1"/>
  <c r="F196" i="1"/>
  <c r="J196" i="1" s="1"/>
  <c r="F198" i="1"/>
  <c r="J198" i="1" s="1"/>
  <c r="O198" i="1" s="1"/>
  <c r="F197" i="1"/>
  <c r="J197" i="1" s="1"/>
  <c r="F199" i="1"/>
  <c r="J199" i="1" s="1"/>
  <c r="F200" i="1"/>
  <c r="J200" i="1" s="1"/>
  <c r="F201" i="1"/>
  <c r="J201" i="1" s="1"/>
  <c r="F202" i="1"/>
  <c r="J202" i="1" s="1"/>
  <c r="F204" i="1"/>
  <c r="J204" i="1" s="1"/>
  <c r="F203" i="1"/>
  <c r="J203" i="1" s="1"/>
  <c r="F205" i="1"/>
  <c r="J205" i="1" s="1"/>
  <c r="F206" i="1"/>
  <c r="J206" i="1" s="1"/>
  <c r="F207" i="1"/>
  <c r="J207" i="1" s="1"/>
  <c r="F208" i="1"/>
  <c r="J208" i="1" s="1"/>
  <c r="F209" i="1"/>
  <c r="J209" i="1" s="1"/>
  <c r="F210" i="1"/>
  <c r="J210" i="1" s="1"/>
  <c r="F211" i="1"/>
  <c r="J211" i="1" s="1"/>
  <c r="F212" i="1"/>
  <c r="J212" i="1" s="1"/>
  <c r="F213" i="1"/>
  <c r="J213" i="1" s="1"/>
  <c r="F214" i="1"/>
  <c r="J214" i="1" s="1"/>
  <c r="F217" i="1"/>
  <c r="J217" i="1" s="1"/>
  <c r="F215" i="1"/>
  <c r="J215" i="1" s="1"/>
  <c r="F216" i="1"/>
  <c r="J216" i="1" s="1"/>
  <c r="F218" i="1"/>
  <c r="J218" i="1" s="1"/>
  <c r="F220" i="1"/>
  <c r="J220" i="1" s="1"/>
  <c r="F219" i="1"/>
  <c r="J219" i="1" s="1"/>
  <c r="F222" i="1"/>
  <c r="J222" i="1" s="1"/>
  <c r="F221" i="1"/>
  <c r="J221" i="1" s="1"/>
  <c r="F224" i="1"/>
  <c r="J224" i="1" s="1"/>
  <c r="F223" i="1"/>
  <c r="J223" i="1" s="1"/>
  <c r="F225" i="1"/>
  <c r="J225" i="1" s="1"/>
  <c r="F226" i="1"/>
  <c r="J226" i="1" s="1"/>
  <c r="F227" i="1"/>
  <c r="J227" i="1" s="1"/>
  <c r="F228" i="1"/>
  <c r="J228" i="1" s="1"/>
  <c r="F229" i="1"/>
  <c r="J229" i="1" s="1"/>
  <c r="F230" i="1"/>
  <c r="J230" i="1" s="1"/>
  <c r="F232" i="1"/>
  <c r="J232" i="1" s="1"/>
  <c r="F231" i="1"/>
  <c r="J231" i="1" s="1"/>
  <c r="F235" i="1"/>
  <c r="J235" i="1" s="1"/>
  <c r="F233" i="1"/>
  <c r="J233" i="1" s="1"/>
  <c r="F234" i="1"/>
  <c r="J234" i="1" s="1"/>
  <c r="F237" i="1"/>
  <c r="J237" i="1" s="1"/>
  <c r="F236" i="1"/>
  <c r="J236" i="1" s="1"/>
  <c r="F239" i="1"/>
  <c r="J239" i="1" s="1"/>
  <c r="F238" i="1"/>
  <c r="J238" i="1" s="1"/>
  <c r="F240" i="1"/>
  <c r="J240" i="1" s="1"/>
  <c r="F242" i="1"/>
  <c r="J242" i="1" s="1"/>
  <c r="F243" i="1"/>
  <c r="J243" i="1" s="1"/>
  <c r="F241" i="1"/>
  <c r="J241" i="1" s="1"/>
  <c r="F244" i="1"/>
  <c r="J244" i="1" s="1"/>
  <c r="F245" i="1"/>
  <c r="J245" i="1" s="1"/>
  <c r="F247" i="1"/>
  <c r="J247" i="1" s="1"/>
  <c r="F246" i="1"/>
  <c r="J246" i="1" s="1"/>
  <c r="F248" i="1"/>
  <c r="J248" i="1" s="1"/>
  <c r="F249" i="1"/>
  <c r="J249" i="1" s="1"/>
  <c r="F250" i="1"/>
  <c r="J250" i="1" s="1"/>
  <c r="F251" i="1"/>
  <c r="J251" i="1" s="1"/>
  <c r="F253" i="1"/>
  <c r="J253" i="1" s="1"/>
  <c r="F252" i="1"/>
  <c r="J252" i="1" s="1"/>
  <c r="F254" i="1"/>
  <c r="J254" i="1" s="1"/>
  <c r="F256" i="1"/>
  <c r="J256" i="1" s="1"/>
  <c r="F255" i="1"/>
  <c r="J255" i="1" s="1"/>
  <c r="F257" i="1"/>
  <c r="J257" i="1" s="1"/>
  <c r="F260" i="1"/>
  <c r="J260" i="1" s="1"/>
  <c r="F259" i="1"/>
  <c r="J259" i="1" s="1"/>
  <c r="F258" i="1"/>
  <c r="J258" i="1" s="1"/>
  <c r="F261" i="1"/>
  <c r="J261" i="1" s="1"/>
  <c r="F262" i="1"/>
  <c r="J262" i="1" s="1"/>
  <c r="F264" i="1"/>
  <c r="J264" i="1" s="1"/>
  <c r="F263" i="1"/>
  <c r="J263" i="1" s="1"/>
  <c r="F266" i="1"/>
  <c r="J266" i="1" s="1"/>
  <c r="F265" i="1"/>
  <c r="J265" i="1" s="1"/>
  <c r="F267" i="1"/>
  <c r="J267" i="1" s="1"/>
  <c r="F268" i="1"/>
  <c r="J268" i="1" s="1"/>
  <c r="F270" i="1"/>
  <c r="J270" i="1" s="1"/>
  <c r="F269" i="1"/>
  <c r="J269" i="1" s="1"/>
  <c r="F271" i="1"/>
  <c r="J271" i="1" s="1"/>
  <c r="F274" i="1"/>
  <c r="J274" i="1" s="1"/>
  <c r="F272" i="1"/>
  <c r="J272" i="1" s="1"/>
  <c r="F273" i="1"/>
  <c r="J273" i="1" s="1"/>
  <c r="F276" i="1"/>
  <c r="J276" i="1" s="1"/>
  <c r="F277" i="1"/>
  <c r="J277" i="1" s="1"/>
  <c r="F275" i="1"/>
  <c r="J275" i="1" s="1"/>
  <c r="F278" i="1"/>
  <c r="J278" i="1" s="1"/>
  <c r="F279" i="1"/>
  <c r="J279" i="1" s="1"/>
  <c r="F281" i="1"/>
  <c r="J281" i="1" s="1"/>
  <c r="F280" i="1"/>
  <c r="J280" i="1" s="1"/>
  <c r="F282" i="1"/>
  <c r="J282" i="1" s="1"/>
  <c r="F283" i="1"/>
  <c r="J283" i="1" s="1"/>
  <c r="F284" i="1"/>
  <c r="J284" i="1" s="1"/>
  <c r="F285" i="1"/>
  <c r="J285" i="1" s="1"/>
  <c r="F286" i="1"/>
  <c r="J286" i="1" s="1"/>
  <c r="F287" i="1"/>
  <c r="J287" i="1" s="1"/>
  <c r="F288" i="1"/>
  <c r="J288" i="1" s="1"/>
  <c r="F289" i="1"/>
  <c r="J289" i="1" s="1"/>
  <c r="F292" i="1"/>
  <c r="J292" i="1" s="1"/>
  <c r="F290" i="1"/>
  <c r="J290" i="1" s="1"/>
  <c r="F291" i="1"/>
  <c r="J291" i="1" s="1"/>
  <c r="F293" i="1"/>
  <c r="J293" i="1" s="1"/>
  <c r="F294" i="1"/>
  <c r="J294" i="1" s="1"/>
  <c r="F295" i="1"/>
  <c r="J295" i="1" s="1"/>
  <c r="F296" i="1"/>
  <c r="J296" i="1" s="1"/>
  <c r="F298" i="1"/>
  <c r="J298" i="1" s="1"/>
  <c r="F297" i="1"/>
  <c r="J297" i="1" s="1"/>
  <c r="F299" i="1"/>
  <c r="J299" i="1" s="1"/>
  <c r="F301" i="1"/>
  <c r="J301" i="1" s="1"/>
  <c r="F300" i="1"/>
  <c r="J300" i="1" s="1"/>
  <c r="F303" i="1"/>
  <c r="J303" i="1" s="1"/>
  <c r="F302" i="1"/>
  <c r="J302" i="1" s="1"/>
  <c r="F306" i="1"/>
  <c r="J306" i="1" s="1"/>
  <c r="F304" i="1"/>
  <c r="J304" i="1" s="1"/>
  <c r="F308" i="1"/>
  <c r="J308" i="1" s="1"/>
  <c r="F305" i="1"/>
  <c r="J305" i="1" s="1"/>
  <c r="F307" i="1"/>
  <c r="J307" i="1" s="1"/>
  <c r="F311" i="1"/>
  <c r="J311" i="1" s="1"/>
  <c r="F309" i="1"/>
  <c r="J309" i="1" s="1"/>
  <c r="F310" i="1"/>
  <c r="J310" i="1" s="1"/>
  <c r="F312" i="1"/>
  <c r="J312" i="1" s="1"/>
  <c r="F314" i="1"/>
  <c r="J314" i="1" s="1"/>
  <c r="F313" i="1"/>
  <c r="J313" i="1" s="1"/>
  <c r="F315" i="1"/>
  <c r="J315" i="1" s="1"/>
  <c r="F318" i="1"/>
  <c r="J318" i="1" s="1"/>
  <c r="F316" i="1"/>
  <c r="J316" i="1" s="1"/>
  <c r="F320" i="1"/>
  <c r="J320" i="1" s="1"/>
  <c r="F317" i="1"/>
  <c r="J317" i="1" s="1"/>
  <c r="F319" i="1"/>
  <c r="J319" i="1" s="1"/>
  <c r="F322" i="1"/>
  <c r="J322" i="1" s="1"/>
  <c r="F323" i="1"/>
  <c r="J323" i="1" s="1"/>
  <c r="F321" i="1"/>
  <c r="J321" i="1" s="1"/>
  <c r="F325" i="1"/>
  <c r="J325" i="1" s="1"/>
  <c r="F324" i="1"/>
  <c r="J324" i="1" s="1"/>
  <c r="F327" i="1"/>
  <c r="J327" i="1" s="1"/>
  <c r="F326" i="1"/>
  <c r="J326" i="1" s="1"/>
  <c r="F328" i="1"/>
  <c r="J328" i="1" s="1"/>
  <c r="F329" i="1"/>
  <c r="J329" i="1" s="1"/>
  <c r="F331" i="1"/>
  <c r="J331" i="1" s="1"/>
  <c r="F330" i="1"/>
  <c r="J330" i="1" s="1"/>
  <c r="F332" i="1"/>
  <c r="J332" i="1" s="1"/>
  <c r="F333" i="1"/>
  <c r="J333" i="1" s="1"/>
  <c r="F334" i="1"/>
  <c r="J334" i="1" s="1"/>
  <c r="F335" i="1"/>
  <c r="J335" i="1" s="1"/>
  <c r="F336" i="1"/>
  <c r="J336" i="1" s="1"/>
  <c r="F337" i="1"/>
  <c r="J337" i="1" s="1"/>
  <c r="F339" i="1"/>
  <c r="J339" i="1" s="1"/>
  <c r="F340" i="1"/>
  <c r="J340" i="1" s="1"/>
  <c r="F338" i="1"/>
  <c r="J338" i="1" s="1"/>
  <c r="F342" i="1"/>
  <c r="J342" i="1" s="1"/>
  <c r="F343" i="1"/>
  <c r="J343" i="1" s="1"/>
  <c r="F341" i="1"/>
  <c r="J341" i="1" s="1"/>
  <c r="F344" i="1"/>
  <c r="J344" i="1" s="1"/>
  <c r="F345" i="1"/>
  <c r="J345" i="1" s="1"/>
  <c r="F347" i="1"/>
  <c r="J347" i="1" s="1"/>
  <c r="F346" i="1"/>
  <c r="J346" i="1" s="1"/>
  <c r="F348" i="1"/>
  <c r="J348" i="1" s="1"/>
  <c r="F349" i="1"/>
  <c r="J349" i="1" s="1"/>
  <c r="F351" i="1"/>
  <c r="J351" i="1" s="1"/>
  <c r="F352" i="1"/>
  <c r="J352" i="1" s="1"/>
  <c r="F350" i="1"/>
  <c r="J350" i="1" s="1"/>
  <c r="F354" i="1"/>
  <c r="J354" i="1" s="1"/>
  <c r="F353" i="1"/>
  <c r="J353" i="1" s="1"/>
  <c r="F355" i="1"/>
  <c r="J355" i="1" s="1"/>
  <c r="F357" i="1"/>
  <c r="J357" i="1" s="1"/>
  <c r="F356" i="1"/>
  <c r="J356" i="1" s="1"/>
  <c r="F358" i="1"/>
  <c r="J358" i="1" s="1"/>
  <c r="F359" i="1"/>
  <c r="J359" i="1" s="1"/>
  <c r="F361" i="1"/>
  <c r="J361" i="1" s="1"/>
  <c r="F360" i="1"/>
  <c r="J360" i="1" s="1"/>
  <c r="F362" i="1"/>
  <c r="J362" i="1" s="1"/>
  <c r="F363" i="1"/>
  <c r="J363" i="1" s="1"/>
  <c r="F365" i="1"/>
  <c r="J365" i="1" s="1"/>
  <c r="F364" i="1"/>
  <c r="J364" i="1" s="1"/>
  <c r="F366" i="1"/>
  <c r="J366" i="1" s="1"/>
  <c r="F367" i="1"/>
  <c r="J367" i="1" s="1"/>
  <c r="F368" i="1"/>
  <c r="J368" i="1" s="1"/>
  <c r="F369" i="1"/>
  <c r="J369" i="1" s="1"/>
  <c r="F370" i="1"/>
  <c r="J370" i="1" s="1"/>
  <c r="F371" i="1"/>
  <c r="J371" i="1" s="1"/>
  <c r="F372" i="1"/>
  <c r="J372" i="1" s="1"/>
  <c r="F373" i="1"/>
  <c r="J373" i="1" s="1"/>
  <c r="F374" i="1"/>
  <c r="J374" i="1" s="1"/>
  <c r="F375" i="1"/>
  <c r="J375" i="1" s="1"/>
  <c r="F378" i="1"/>
  <c r="J378" i="1" s="1"/>
  <c r="F377" i="1"/>
  <c r="J377" i="1" s="1"/>
  <c r="F376" i="1"/>
  <c r="J376" i="1" s="1"/>
  <c r="F379" i="1"/>
  <c r="J379" i="1" s="1"/>
  <c r="F382" i="1"/>
  <c r="J382" i="1" s="1"/>
  <c r="F380" i="1"/>
  <c r="J380" i="1" s="1"/>
  <c r="F381" i="1"/>
  <c r="J381" i="1" s="1"/>
  <c r="F384" i="1"/>
  <c r="J384" i="1" s="1"/>
  <c r="F387" i="1"/>
  <c r="J387" i="1" s="1"/>
  <c r="F383" i="1"/>
  <c r="J383" i="1" s="1"/>
  <c r="F385" i="1"/>
  <c r="J385" i="1" s="1"/>
  <c r="F386" i="1"/>
  <c r="J386" i="1" s="1"/>
  <c r="F389" i="1"/>
  <c r="J389" i="1" s="1"/>
  <c r="F388" i="1"/>
  <c r="J388" i="1" s="1"/>
  <c r="F390" i="1"/>
  <c r="J390" i="1" s="1"/>
  <c r="F391" i="1"/>
  <c r="J391" i="1" s="1"/>
  <c r="F392" i="1"/>
  <c r="J392" i="1" s="1"/>
  <c r="F393" i="1"/>
  <c r="J393" i="1" s="1"/>
  <c r="F394" i="1"/>
  <c r="J394" i="1" s="1"/>
  <c r="F395" i="1"/>
  <c r="J395" i="1" s="1"/>
  <c r="F397" i="1"/>
  <c r="J397" i="1" s="1"/>
  <c r="F396" i="1"/>
  <c r="J396" i="1" s="1"/>
  <c r="F400" i="1"/>
  <c r="J400" i="1" s="1"/>
  <c r="F398" i="1"/>
  <c r="J398" i="1" s="1"/>
  <c r="F399" i="1"/>
  <c r="J399" i="1" s="1"/>
  <c r="F402" i="1"/>
  <c r="J402" i="1" s="1"/>
  <c r="F403" i="1"/>
  <c r="J403" i="1" s="1"/>
  <c r="F401" i="1"/>
  <c r="J401" i="1" s="1"/>
  <c r="F404" i="1"/>
  <c r="J404" i="1" s="1"/>
  <c r="F406" i="1"/>
  <c r="J406" i="1" s="1"/>
  <c r="F405" i="1"/>
  <c r="J405" i="1" s="1"/>
  <c r="F408" i="1"/>
  <c r="J408" i="1" s="1"/>
  <c r="F407" i="1"/>
  <c r="J407" i="1" s="1"/>
  <c r="F409" i="1"/>
  <c r="J409" i="1" s="1"/>
  <c r="F411" i="1"/>
  <c r="J411" i="1" s="1"/>
  <c r="F413" i="1"/>
  <c r="J413" i="1" s="1"/>
  <c r="F410" i="1"/>
  <c r="J410" i="1" s="1"/>
  <c r="F412" i="1"/>
  <c r="J412" i="1" s="1"/>
  <c r="F414" i="1"/>
  <c r="J414" i="1" s="1"/>
  <c r="F415" i="1"/>
  <c r="J415" i="1" s="1"/>
  <c r="F416" i="1"/>
  <c r="J416" i="1" s="1"/>
  <c r="F417" i="1"/>
  <c r="J417" i="1" s="1"/>
  <c r="F418" i="1"/>
  <c r="J418" i="1" s="1"/>
  <c r="F419" i="1"/>
  <c r="J419" i="1" s="1"/>
  <c r="F420" i="1"/>
  <c r="J420" i="1" s="1"/>
  <c r="F421" i="1"/>
  <c r="J421" i="1" s="1"/>
  <c r="F423" i="1"/>
  <c r="J423" i="1" s="1"/>
  <c r="F422" i="1"/>
  <c r="J422" i="1" s="1"/>
  <c r="F424" i="1"/>
  <c r="J424" i="1" s="1"/>
  <c r="F426" i="1"/>
  <c r="J426" i="1" s="1"/>
  <c r="F425" i="1"/>
  <c r="J425" i="1" s="1"/>
  <c r="F427" i="1"/>
  <c r="J427" i="1" s="1"/>
  <c r="F428" i="1"/>
  <c r="J428" i="1" s="1"/>
  <c r="F429" i="1"/>
  <c r="J429" i="1" s="1"/>
  <c r="F430" i="1"/>
  <c r="J430" i="1" s="1"/>
  <c r="F432" i="1"/>
  <c r="J432" i="1" s="1"/>
  <c r="F431" i="1"/>
  <c r="J431" i="1" s="1"/>
  <c r="F433" i="1"/>
  <c r="J433" i="1" s="1"/>
  <c r="F434" i="1"/>
  <c r="J434" i="1" s="1"/>
  <c r="F435" i="1"/>
  <c r="J435" i="1" s="1"/>
  <c r="F436" i="1"/>
  <c r="J436" i="1" s="1"/>
  <c r="F437" i="1"/>
  <c r="J437" i="1" s="1"/>
  <c r="F438" i="1"/>
  <c r="J438" i="1" s="1"/>
  <c r="F439" i="1"/>
  <c r="J439" i="1" s="1"/>
  <c r="F440" i="1"/>
  <c r="J440" i="1" s="1"/>
  <c r="F442" i="1"/>
  <c r="J442" i="1" s="1"/>
  <c r="F441" i="1"/>
  <c r="J441" i="1" s="1"/>
  <c r="F443" i="1"/>
  <c r="J443" i="1" s="1"/>
  <c r="F444" i="1"/>
  <c r="J444" i="1" s="1"/>
  <c r="F445" i="1"/>
  <c r="J445" i="1" s="1"/>
  <c r="F446" i="1"/>
  <c r="J446" i="1" s="1"/>
  <c r="F449" i="1"/>
  <c r="J449" i="1" s="1"/>
  <c r="F447" i="1"/>
  <c r="J447" i="1" s="1"/>
  <c r="F448" i="1"/>
  <c r="J448" i="1" s="1"/>
  <c r="F450" i="1"/>
  <c r="J450" i="1" s="1"/>
  <c r="F451" i="1"/>
  <c r="J451" i="1" s="1"/>
  <c r="F452" i="1"/>
  <c r="J452" i="1" s="1"/>
  <c r="F455" i="1"/>
  <c r="J455" i="1" s="1"/>
  <c r="F454" i="1"/>
  <c r="J454" i="1" s="1"/>
  <c r="F453" i="1"/>
  <c r="J453" i="1" s="1"/>
  <c r="F456" i="1"/>
  <c r="J456" i="1" s="1"/>
  <c r="F457" i="1"/>
  <c r="J457" i="1" s="1"/>
  <c r="F458" i="1"/>
  <c r="J458" i="1" s="1"/>
  <c r="F459" i="1"/>
  <c r="J459" i="1" s="1"/>
  <c r="F461" i="1"/>
  <c r="J461" i="1" s="1"/>
  <c r="F460" i="1"/>
  <c r="J460" i="1" s="1"/>
  <c r="F463" i="1"/>
  <c r="J463" i="1" s="1"/>
  <c r="F462" i="1"/>
  <c r="J462" i="1" s="1"/>
  <c r="F465" i="1"/>
  <c r="J465" i="1" s="1"/>
  <c r="F464" i="1"/>
  <c r="J464" i="1" s="1"/>
  <c r="F466" i="1"/>
  <c r="J466" i="1" s="1"/>
  <c r="F468" i="1"/>
  <c r="J468" i="1" s="1"/>
  <c r="F467" i="1"/>
  <c r="J467" i="1" s="1"/>
  <c r="F469" i="1"/>
  <c r="J469" i="1" s="1"/>
  <c r="F470" i="1"/>
  <c r="J470" i="1" s="1"/>
  <c r="F472" i="1"/>
  <c r="J472" i="1" s="1"/>
  <c r="F473" i="1"/>
  <c r="J473" i="1" s="1"/>
  <c r="F471" i="1"/>
  <c r="J471" i="1" s="1"/>
  <c r="F475" i="1"/>
  <c r="J475" i="1" s="1"/>
  <c r="F474" i="1"/>
  <c r="J474" i="1" s="1"/>
  <c r="F476" i="1"/>
  <c r="J476" i="1" s="1"/>
  <c r="F481" i="1"/>
  <c r="J481" i="1" s="1"/>
  <c r="F478" i="1"/>
  <c r="J478" i="1" s="1"/>
  <c r="F477" i="1"/>
  <c r="J477" i="1" s="1"/>
  <c r="F479" i="1"/>
  <c r="J479" i="1" s="1"/>
  <c r="F480" i="1"/>
  <c r="J480" i="1" s="1"/>
  <c r="F484" i="1"/>
  <c r="J484" i="1" s="1"/>
  <c r="F482" i="1"/>
  <c r="J482" i="1" s="1"/>
  <c r="F483" i="1"/>
  <c r="J483" i="1" s="1"/>
  <c r="F486" i="1"/>
  <c r="J486" i="1" s="1"/>
  <c r="F485" i="1"/>
  <c r="J485" i="1" s="1"/>
  <c r="F487" i="1"/>
  <c r="J487" i="1" s="1"/>
  <c r="F488" i="1"/>
  <c r="J488" i="1" s="1"/>
  <c r="F489" i="1"/>
  <c r="J489" i="1" s="1"/>
  <c r="F490" i="1"/>
  <c r="J490" i="1" s="1"/>
  <c r="F493" i="1"/>
  <c r="J493" i="1" s="1"/>
  <c r="F491" i="1"/>
  <c r="J491" i="1" s="1"/>
  <c r="F492" i="1"/>
  <c r="J492" i="1" s="1"/>
  <c r="F495" i="1"/>
  <c r="J495" i="1" s="1"/>
  <c r="F494" i="1"/>
  <c r="J494" i="1" s="1"/>
  <c r="F497" i="1"/>
  <c r="J497" i="1" s="1"/>
  <c r="F496" i="1"/>
  <c r="J496" i="1" s="1"/>
  <c r="F498" i="1"/>
  <c r="J498" i="1" s="1"/>
  <c r="F500" i="1"/>
  <c r="J500" i="1" s="1"/>
  <c r="F499" i="1"/>
  <c r="J499" i="1" s="1"/>
  <c r="F504" i="1"/>
  <c r="J504" i="1" s="1"/>
  <c r="F501" i="1"/>
  <c r="J501" i="1" s="1"/>
  <c r="F502" i="1"/>
  <c r="J502" i="1" s="1"/>
  <c r="F503" i="1"/>
  <c r="J503" i="1" s="1"/>
  <c r="F506" i="1"/>
  <c r="J506" i="1" s="1"/>
  <c r="F505" i="1"/>
  <c r="J505" i="1" s="1"/>
  <c r="F508" i="1"/>
  <c r="J508" i="1" s="1"/>
  <c r="F507" i="1"/>
  <c r="J507" i="1" s="1"/>
  <c r="F510" i="1"/>
  <c r="J510" i="1" s="1"/>
  <c r="F509" i="1"/>
  <c r="J509" i="1" s="1"/>
  <c r="F511" i="1"/>
  <c r="J511" i="1" s="1"/>
  <c r="F513" i="1"/>
  <c r="J513" i="1" s="1"/>
  <c r="F514" i="1"/>
  <c r="J514" i="1" s="1"/>
  <c r="F512" i="1"/>
  <c r="J512" i="1" s="1"/>
  <c r="F515" i="1"/>
  <c r="J515" i="1" s="1"/>
  <c r="F516" i="1"/>
  <c r="J516" i="1" s="1"/>
  <c r="F518" i="1"/>
  <c r="J518" i="1" s="1"/>
  <c r="F517" i="1"/>
  <c r="J517" i="1" s="1"/>
  <c r="F519" i="1"/>
  <c r="J519" i="1" s="1"/>
  <c r="F521" i="1"/>
  <c r="J521" i="1" s="1"/>
  <c r="F520" i="1"/>
  <c r="J520" i="1" s="1"/>
  <c r="F522" i="1"/>
  <c r="J522" i="1" s="1"/>
  <c r="F523" i="1"/>
  <c r="J523" i="1" s="1"/>
  <c r="F525" i="1"/>
  <c r="J525" i="1" s="1"/>
  <c r="F524" i="1"/>
  <c r="J524" i="1" s="1"/>
  <c r="F526" i="1"/>
  <c r="J526" i="1" s="1"/>
  <c r="F527" i="1"/>
  <c r="J527" i="1" s="1"/>
  <c r="F529" i="1"/>
  <c r="J529" i="1" s="1"/>
  <c r="F528" i="1"/>
  <c r="J528" i="1" s="1"/>
  <c r="F532" i="1"/>
  <c r="J532" i="1" s="1"/>
  <c r="F531" i="1"/>
  <c r="J531" i="1" s="1"/>
  <c r="F530" i="1"/>
  <c r="J530" i="1" s="1"/>
  <c r="F533" i="1"/>
  <c r="J533" i="1" s="1"/>
  <c r="F534" i="1"/>
  <c r="J534" i="1" s="1"/>
  <c r="F535" i="1"/>
  <c r="J535" i="1" s="1"/>
  <c r="F536" i="1"/>
  <c r="J536" i="1" s="1"/>
  <c r="F538" i="1"/>
  <c r="J538" i="1" s="1"/>
  <c r="F537" i="1"/>
  <c r="J537" i="1" s="1"/>
  <c r="F541" i="1"/>
  <c r="J541" i="1" s="1"/>
  <c r="F539" i="1"/>
  <c r="J539" i="1" s="1"/>
  <c r="F540" i="1"/>
  <c r="J540" i="1" s="1"/>
  <c r="F542" i="1"/>
  <c r="J542" i="1" s="1"/>
  <c r="F543" i="1"/>
  <c r="J543" i="1" s="1"/>
  <c r="F545" i="1"/>
  <c r="J545" i="1" s="1"/>
  <c r="F544" i="1"/>
  <c r="J544" i="1" s="1"/>
  <c r="F546" i="1"/>
  <c r="J546" i="1" s="1"/>
  <c r="F547" i="1"/>
  <c r="J547" i="1" s="1"/>
  <c r="F550" i="1"/>
  <c r="J550" i="1" s="1"/>
  <c r="F549" i="1"/>
  <c r="J549" i="1" s="1"/>
  <c r="F548" i="1"/>
  <c r="J548" i="1" s="1"/>
  <c r="F553" i="1"/>
  <c r="J553" i="1" s="1"/>
  <c r="F552" i="1"/>
  <c r="J552" i="1" s="1"/>
  <c r="F551" i="1"/>
  <c r="J551" i="1" s="1"/>
  <c r="F555" i="1"/>
  <c r="J555" i="1" s="1"/>
  <c r="F554" i="1"/>
  <c r="J554" i="1" s="1"/>
  <c r="F557" i="1"/>
  <c r="J557" i="1" s="1"/>
  <c r="F558" i="1"/>
  <c r="J558" i="1" s="1"/>
  <c r="F556" i="1"/>
  <c r="J556" i="1" s="1"/>
  <c r="F559" i="1"/>
  <c r="J559" i="1" s="1"/>
  <c r="F560" i="1"/>
  <c r="J560" i="1" s="1"/>
  <c r="F561" i="1"/>
  <c r="J561" i="1" s="1"/>
  <c r="F562" i="1"/>
  <c r="J562" i="1" s="1"/>
  <c r="F563" i="1"/>
  <c r="J563" i="1" s="1"/>
  <c r="F565" i="1"/>
  <c r="J565" i="1" s="1"/>
  <c r="F564" i="1"/>
  <c r="J564" i="1" s="1"/>
  <c r="F566" i="1"/>
  <c r="J566" i="1" s="1"/>
  <c r="F567" i="1"/>
  <c r="J567" i="1" s="1"/>
  <c r="F568" i="1"/>
  <c r="J568" i="1" s="1"/>
  <c r="F569" i="1"/>
  <c r="J569" i="1" s="1"/>
  <c r="F573" i="1"/>
  <c r="J573" i="1" s="1"/>
  <c r="F571" i="1"/>
  <c r="J571" i="1" s="1"/>
  <c r="F570" i="1"/>
  <c r="J570" i="1" s="1"/>
  <c r="F572" i="1"/>
  <c r="J572" i="1" s="1"/>
  <c r="F575" i="1"/>
  <c r="J575" i="1" s="1"/>
  <c r="F574" i="1"/>
  <c r="J574" i="1" s="1"/>
  <c r="F576" i="1"/>
  <c r="J576" i="1" s="1"/>
  <c r="F577" i="1"/>
  <c r="J577" i="1" s="1"/>
  <c r="F578" i="1"/>
  <c r="J578" i="1" s="1"/>
  <c r="F579" i="1"/>
  <c r="J579" i="1" s="1"/>
  <c r="F580" i="1"/>
  <c r="J580" i="1" s="1"/>
  <c r="F582" i="1"/>
  <c r="J582" i="1" s="1"/>
  <c r="F581" i="1"/>
  <c r="J581" i="1" s="1"/>
  <c r="F584" i="1"/>
  <c r="J584" i="1" s="1"/>
  <c r="F583" i="1"/>
  <c r="J583" i="1" s="1"/>
  <c r="F585" i="1"/>
  <c r="J585" i="1" s="1"/>
  <c r="F587" i="1"/>
  <c r="J587" i="1" s="1"/>
  <c r="F589" i="1"/>
  <c r="J589" i="1" s="1"/>
  <c r="F588" i="1"/>
  <c r="J588" i="1" s="1"/>
  <c r="F586" i="1"/>
  <c r="J586" i="1" s="1"/>
  <c r="F590" i="1"/>
  <c r="J590" i="1" s="1"/>
  <c r="F592" i="1"/>
  <c r="J592" i="1" s="1"/>
  <c r="F591" i="1"/>
  <c r="J591" i="1" s="1"/>
  <c r="F593" i="1"/>
  <c r="J593" i="1" s="1"/>
  <c r="F596" i="1"/>
  <c r="J596" i="1" s="1"/>
  <c r="F594" i="1"/>
  <c r="J594" i="1" s="1"/>
  <c r="F597" i="1"/>
  <c r="J597" i="1" s="1"/>
  <c r="F595" i="1"/>
  <c r="J595" i="1" s="1"/>
  <c r="F598" i="1"/>
  <c r="J598" i="1" s="1"/>
  <c r="F599" i="1"/>
  <c r="J599" i="1" s="1"/>
  <c r="F601" i="1"/>
  <c r="J601" i="1" s="1"/>
  <c r="F600" i="1"/>
  <c r="J600" i="1" s="1"/>
  <c r="F602" i="1"/>
  <c r="J602" i="1" s="1"/>
  <c r="F603" i="1"/>
  <c r="J603" i="1" s="1"/>
  <c r="F604" i="1"/>
  <c r="J604" i="1" s="1"/>
  <c r="F606" i="1"/>
  <c r="J606" i="1" s="1"/>
  <c r="F605" i="1"/>
  <c r="J605" i="1" s="1"/>
  <c r="F607" i="1"/>
  <c r="J607" i="1" s="1"/>
  <c r="F608" i="1"/>
  <c r="J608" i="1" s="1"/>
  <c r="F610" i="1"/>
  <c r="J610" i="1" s="1"/>
  <c r="F611" i="1"/>
  <c r="J611" i="1" s="1"/>
  <c r="F609" i="1"/>
  <c r="J609" i="1" s="1"/>
  <c r="F612" i="1"/>
  <c r="J612" i="1" s="1"/>
  <c r="F613" i="1"/>
  <c r="J613" i="1" s="1"/>
  <c r="F614" i="1"/>
  <c r="J614" i="1" s="1"/>
  <c r="F617" i="1"/>
  <c r="J617" i="1" s="1"/>
  <c r="F615" i="1"/>
  <c r="J615" i="1" s="1"/>
  <c r="F616" i="1"/>
  <c r="J616" i="1" s="1"/>
  <c r="F618" i="1"/>
  <c r="J618" i="1" s="1"/>
  <c r="F619" i="1"/>
  <c r="J619" i="1" s="1"/>
  <c r="F621" i="1"/>
  <c r="J621" i="1" s="1"/>
  <c r="F620" i="1"/>
  <c r="J620" i="1" s="1"/>
  <c r="F624" i="1"/>
  <c r="J624" i="1" s="1"/>
  <c r="F622" i="1"/>
  <c r="J622" i="1" s="1"/>
  <c r="F623" i="1"/>
  <c r="J623" i="1" s="1"/>
  <c r="F625" i="1"/>
  <c r="J625" i="1" s="1"/>
  <c r="F626" i="1"/>
  <c r="J626" i="1" s="1"/>
  <c r="F627" i="1"/>
  <c r="J627" i="1" s="1"/>
  <c r="F629" i="1"/>
  <c r="J629" i="1" s="1"/>
  <c r="F630" i="1"/>
  <c r="J630" i="1" s="1"/>
  <c r="F628" i="1"/>
  <c r="J628" i="1" s="1"/>
  <c r="F633" i="1"/>
  <c r="J633" i="1" s="1"/>
  <c r="F631" i="1"/>
  <c r="J631" i="1" s="1"/>
  <c r="F634" i="1"/>
  <c r="J634" i="1" s="1"/>
  <c r="F635" i="1"/>
  <c r="J635" i="1" s="1"/>
  <c r="F632" i="1"/>
  <c r="J632" i="1" s="1"/>
  <c r="F636" i="1"/>
  <c r="J636" i="1" s="1"/>
  <c r="F638" i="1"/>
  <c r="J638" i="1" s="1"/>
  <c r="F639" i="1"/>
  <c r="J639" i="1" s="1"/>
  <c r="F637" i="1"/>
  <c r="J637" i="1" s="1"/>
  <c r="F640" i="1"/>
  <c r="J640" i="1" s="1"/>
  <c r="F642" i="1"/>
  <c r="J642" i="1" s="1"/>
  <c r="F641" i="1"/>
  <c r="J641" i="1" s="1"/>
  <c r="F643" i="1"/>
  <c r="J643" i="1" s="1"/>
  <c r="F644" i="1"/>
  <c r="J644" i="1" s="1"/>
  <c r="F645" i="1"/>
  <c r="J645" i="1" s="1"/>
  <c r="F646" i="1"/>
  <c r="J646" i="1" s="1"/>
  <c r="F647" i="1"/>
  <c r="J647" i="1" s="1"/>
  <c r="F648" i="1"/>
  <c r="J648" i="1" s="1"/>
  <c r="F650" i="1"/>
  <c r="J650" i="1" s="1"/>
  <c r="F649" i="1"/>
  <c r="J649" i="1" s="1"/>
  <c r="F651" i="1"/>
  <c r="J651" i="1" s="1"/>
  <c r="F655" i="1"/>
  <c r="J655" i="1" s="1"/>
  <c r="F652" i="1"/>
  <c r="J652" i="1" s="1"/>
  <c r="F653" i="1"/>
  <c r="J653" i="1" s="1"/>
  <c r="F654" i="1"/>
  <c r="J654" i="1" s="1"/>
  <c r="F656" i="1"/>
  <c r="J656" i="1" s="1"/>
  <c r="F658" i="1"/>
  <c r="J658" i="1" s="1"/>
  <c r="F657" i="1"/>
  <c r="J657" i="1" s="1"/>
  <c r="F660" i="1"/>
  <c r="J660" i="1" s="1"/>
  <c r="F661" i="1"/>
  <c r="J661" i="1" s="1"/>
  <c r="F659" i="1"/>
  <c r="J659" i="1" s="1"/>
  <c r="F662" i="1"/>
  <c r="J662" i="1" s="1"/>
  <c r="F665" i="1"/>
  <c r="J665" i="1" s="1"/>
  <c r="F663" i="1"/>
  <c r="J663" i="1" s="1"/>
  <c r="F666" i="1"/>
  <c r="J666" i="1" s="1"/>
  <c r="F664" i="1"/>
  <c r="J664" i="1" s="1"/>
  <c r="F669" i="1"/>
  <c r="J669" i="1" s="1"/>
  <c r="F667" i="1"/>
  <c r="J667" i="1" s="1"/>
  <c r="F668" i="1"/>
  <c r="J668" i="1" s="1"/>
  <c r="F670" i="1"/>
  <c r="J670" i="1" s="1"/>
  <c r="F671" i="1"/>
  <c r="J671" i="1" s="1"/>
  <c r="F672" i="1"/>
  <c r="J672" i="1" s="1"/>
  <c r="F673" i="1"/>
  <c r="J673" i="1" s="1"/>
  <c r="F675" i="1"/>
  <c r="J675" i="1" s="1"/>
  <c r="F674" i="1"/>
  <c r="J674" i="1" s="1"/>
  <c r="F676" i="1"/>
  <c r="J676" i="1" s="1"/>
  <c r="F678" i="1"/>
  <c r="J678" i="1" s="1"/>
  <c r="F677" i="1"/>
  <c r="J677" i="1" s="1"/>
  <c r="F680" i="1"/>
  <c r="J680" i="1" s="1"/>
  <c r="F679" i="1"/>
  <c r="J679" i="1" s="1"/>
  <c r="F681" i="1"/>
  <c r="J681" i="1" s="1"/>
  <c r="F684" i="1"/>
  <c r="J684" i="1" s="1"/>
  <c r="F682" i="1"/>
  <c r="J682" i="1" s="1"/>
  <c r="F683" i="1"/>
  <c r="J683" i="1" s="1"/>
  <c r="F686" i="1"/>
  <c r="J686" i="1" s="1"/>
  <c r="F685" i="1"/>
  <c r="J685" i="1" s="1"/>
  <c r="F687" i="1"/>
  <c r="J687" i="1" s="1"/>
  <c r="F688" i="1"/>
  <c r="J688" i="1" s="1"/>
  <c r="F691" i="1"/>
  <c r="J691" i="1" s="1"/>
  <c r="F689" i="1"/>
  <c r="J689" i="1" s="1"/>
  <c r="F690" i="1"/>
  <c r="J690" i="1" s="1"/>
  <c r="F693" i="1"/>
  <c r="J693" i="1" s="1"/>
  <c r="F692" i="1"/>
  <c r="J692" i="1" s="1"/>
  <c r="F694" i="1"/>
  <c r="J694" i="1" s="1"/>
  <c r="F695" i="1"/>
  <c r="J695" i="1" s="1"/>
  <c r="F696" i="1"/>
  <c r="J696" i="1" s="1"/>
  <c r="F697" i="1"/>
  <c r="J697" i="1" s="1"/>
  <c r="F698" i="1"/>
  <c r="J698" i="1" s="1"/>
  <c r="F699" i="1"/>
  <c r="J699" i="1" s="1"/>
  <c r="F700" i="1"/>
  <c r="J700" i="1" s="1"/>
  <c r="F701" i="1"/>
  <c r="J701" i="1" s="1"/>
  <c r="F702" i="1"/>
  <c r="J702" i="1" s="1"/>
  <c r="F703" i="1"/>
  <c r="J703" i="1" s="1"/>
  <c r="F705" i="1"/>
  <c r="J705" i="1" s="1"/>
  <c r="F704" i="1"/>
  <c r="J704" i="1" s="1"/>
  <c r="F706" i="1"/>
  <c r="J706" i="1" s="1"/>
  <c r="F707" i="1"/>
  <c r="J707" i="1" s="1"/>
  <c r="F709" i="1"/>
  <c r="J709" i="1" s="1"/>
  <c r="F708" i="1"/>
  <c r="J708" i="1" s="1"/>
  <c r="F711" i="1"/>
  <c r="J711" i="1" s="1"/>
  <c r="F710" i="1"/>
  <c r="J710" i="1" s="1"/>
  <c r="F712" i="1"/>
  <c r="J712" i="1" s="1"/>
  <c r="F714" i="1"/>
  <c r="J714" i="1" s="1"/>
  <c r="F713" i="1"/>
  <c r="J713" i="1" s="1"/>
  <c r="F715" i="1"/>
  <c r="J715" i="1" s="1"/>
  <c r="F717" i="1"/>
  <c r="J717" i="1" s="1"/>
  <c r="F716" i="1"/>
  <c r="J716" i="1" s="1"/>
  <c r="F718" i="1"/>
  <c r="J718" i="1" s="1"/>
  <c r="F719" i="1"/>
  <c r="J719" i="1" s="1"/>
  <c r="F720" i="1"/>
  <c r="J720" i="1" s="1"/>
  <c r="F721" i="1"/>
  <c r="J721" i="1" s="1"/>
  <c r="F724" i="1"/>
  <c r="J724" i="1" s="1"/>
  <c r="F722" i="1"/>
  <c r="J722" i="1" s="1"/>
  <c r="F723" i="1"/>
  <c r="J723" i="1" s="1"/>
  <c r="F725" i="1"/>
  <c r="J725" i="1" s="1"/>
  <c r="F726" i="1"/>
  <c r="J726" i="1" s="1"/>
  <c r="F728" i="1"/>
  <c r="J728" i="1" s="1"/>
  <c r="F727" i="1"/>
  <c r="J727" i="1" s="1"/>
  <c r="F729" i="1"/>
  <c r="J729" i="1" s="1"/>
  <c r="F730" i="1"/>
  <c r="J730" i="1" s="1"/>
  <c r="F731" i="1"/>
  <c r="J731" i="1" s="1"/>
  <c r="F732" i="1"/>
  <c r="J732" i="1" s="1"/>
  <c r="F733" i="1"/>
  <c r="J733" i="1" s="1"/>
  <c r="F734" i="1"/>
  <c r="J734" i="1" s="1"/>
  <c r="F735" i="1"/>
  <c r="J735" i="1" s="1"/>
  <c r="F737" i="1"/>
  <c r="J737" i="1" s="1"/>
  <c r="F736" i="1"/>
  <c r="J736" i="1" s="1"/>
  <c r="F738" i="1"/>
  <c r="J738" i="1" s="1"/>
  <c r="F740" i="1"/>
  <c r="J740" i="1" s="1"/>
  <c r="F742" i="1"/>
  <c r="J742" i="1" s="1"/>
  <c r="F741" i="1"/>
  <c r="J741" i="1" s="1"/>
  <c r="F739" i="1"/>
  <c r="J739" i="1" s="1"/>
  <c r="F743" i="1"/>
  <c r="J743" i="1" s="1"/>
  <c r="F746" i="1"/>
  <c r="J746" i="1" s="1"/>
  <c r="F744" i="1"/>
  <c r="J744" i="1" s="1"/>
  <c r="F745" i="1"/>
  <c r="J745" i="1" s="1"/>
  <c r="F747" i="1"/>
  <c r="J747" i="1" s="1"/>
  <c r="F749" i="1"/>
  <c r="J749" i="1" s="1"/>
  <c r="F748" i="1"/>
  <c r="J748" i="1" s="1"/>
  <c r="F752" i="1"/>
  <c r="J752" i="1" s="1"/>
  <c r="F751" i="1"/>
  <c r="J751" i="1" s="1"/>
  <c r="F750" i="1"/>
  <c r="J750" i="1" s="1"/>
  <c r="F754" i="1"/>
  <c r="J754" i="1" s="1"/>
  <c r="F753" i="1"/>
  <c r="J753" i="1" s="1"/>
  <c r="F755" i="1"/>
  <c r="J755" i="1" s="1"/>
  <c r="F756" i="1"/>
  <c r="J756" i="1" s="1"/>
  <c r="F758" i="1"/>
  <c r="J758" i="1" s="1"/>
  <c r="F759" i="1"/>
  <c r="J759" i="1" s="1"/>
  <c r="F757" i="1"/>
  <c r="J757" i="1" s="1"/>
  <c r="F761" i="1"/>
  <c r="J761" i="1" s="1"/>
  <c r="F760" i="1"/>
  <c r="J760" i="1" s="1"/>
  <c r="F763" i="1"/>
  <c r="J763" i="1" s="1"/>
  <c r="F762" i="1"/>
  <c r="J762" i="1" s="1"/>
  <c r="F764" i="1"/>
  <c r="J764" i="1" s="1"/>
  <c r="F765" i="1"/>
  <c r="J765" i="1" s="1"/>
  <c r="F766" i="1"/>
  <c r="J766" i="1" s="1"/>
  <c r="F767" i="1"/>
  <c r="J767" i="1" s="1"/>
  <c r="F768" i="1"/>
  <c r="J768" i="1" s="1"/>
  <c r="F769" i="1"/>
  <c r="J769" i="1" s="1"/>
  <c r="F772" i="1"/>
  <c r="J772" i="1" s="1"/>
  <c r="F771" i="1"/>
  <c r="J771" i="1" s="1"/>
  <c r="F770" i="1"/>
  <c r="J770" i="1" s="1"/>
  <c r="F773" i="1"/>
  <c r="J773" i="1" s="1"/>
  <c r="F774" i="1"/>
  <c r="J774" i="1" s="1"/>
  <c r="F775" i="1"/>
  <c r="J775" i="1" s="1"/>
  <c r="F777" i="1"/>
  <c r="J777" i="1" s="1"/>
  <c r="F776" i="1"/>
  <c r="J776" i="1" s="1"/>
  <c r="F780" i="1"/>
  <c r="J780" i="1" s="1"/>
  <c r="F778" i="1"/>
  <c r="J778" i="1" s="1"/>
  <c r="F779" i="1"/>
  <c r="J779" i="1" s="1"/>
  <c r="F781" i="1"/>
  <c r="J781" i="1" s="1"/>
  <c r="F782" i="1"/>
  <c r="J782" i="1" s="1"/>
  <c r="F783" i="1"/>
  <c r="J783" i="1" s="1"/>
  <c r="F784" i="1"/>
  <c r="J784" i="1" s="1"/>
  <c r="F785" i="1"/>
  <c r="J785" i="1" s="1"/>
  <c r="F786" i="1"/>
  <c r="J786" i="1" s="1"/>
  <c r="F787" i="1"/>
  <c r="J787" i="1" s="1"/>
  <c r="F788" i="1"/>
  <c r="J788" i="1" s="1"/>
  <c r="F790" i="1"/>
  <c r="J790" i="1" s="1"/>
  <c r="F789" i="1"/>
  <c r="J789" i="1" s="1"/>
  <c r="F794" i="1"/>
  <c r="J794" i="1" s="1"/>
  <c r="F791" i="1"/>
  <c r="J791" i="1" s="1"/>
  <c r="F792" i="1"/>
  <c r="J792" i="1" s="1"/>
  <c r="F795" i="1"/>
  <c r="J795" i="1" s="1"/>
  <c r="F793" i="1"/>
  <c r="J793" i="1" s="1"/>
  <c r="F798" i="1"/>
  <c r="J798" i="1" s="1"/>
  <c r="F796" i="1"/>
  <c r="J796" i="1" s="1"/>
  <c r="F797" i="1"/>
  <c r="J797" i="1" s="1"/>
  <c r="F800" i="1"/>
  <c r="J800" i="1" s="1"/>
  <c r="F801" i="1"/>
  <c r="J801" i="1" s="1"/>
  <c r="F799" i="1"/>
  <c r="J799" i="1" s="1"/>
  <c r="F803" i="1"/>
  <c r="J803" i="1" s="1"/>
  <c r="F802" i="1"/>
  <c r="J802" i="1" s="1"/>
  <c r="F806" i="1"/>
  <c r="J806" i="1" s="1"/>
  <c r="F804" i="1"/>
  <c r="J804" i="1" s="1"/>
  <c r="F805" i="1"/>
  <c r="J805" i="1" s="1"/>
  <c r="F807" i="1"/>
  <c r="J807" i="1" s="1"/>
  <c r="F809" i="1"/>
  <c r="J809" i="1" s="1"/>
  <c r="F808" i="1"/>
  <c r="J808" i="1" s="1"/>
  <c r="F811" i="1"/>
  <c r="J811" i="1" s="1"/>
  <c r="F810" i="1"/>
  <c r="J810" i="1" s="1"/>
  <c r="F812" i="1"/>
  <c r="J812" i="1" s="1"/>
  <c r="F814" i="1"/>
  <c r="J814" i="1" s="1"/>
  <c r="F813" i="1"/>
  <c r="J813" i="1" s="1"/>
  <c r="F815" i="1"/>
  <c r="J815" i="1" s="1"/>
  <c r="F816" i="1"/>
  <c r="J816" i="1" s="1"/>
  <c r="F817" i="1"/>
  <c r="J817" i="1" s="1"/>
  <c r="F819" i="1"/>
  <c r="J819" i="1" s="1"/>
  <c r="F818" i="1"/>
  <c r="J818" i="1" s="1"/>
  <c r="F822" i="1"/>
  <c r="J822" i="1" s="1"/>
  <c r="F821" i="1"/>
  <c r="J821" i="1" s="1"/>
  <c r="F820" i="1"/>
  <c r="J820" i="1" s="1"/>
  <c r="F824" i="1"/>
  <c r="J824" i="1" s="1"/>
  <c r="F823" i="1"/>
  <c r="J823" i="1" s="1"/>
  <c r="F825" i="1"/>
  <c r="J825" i="1" s="1"/>
  <c r="F827" i="1"/>
  <c r="J827" i="1" s="1"/>
  <c r="F828" i="1"/>
  <c r="J828" i="1" s="1"/>
  <c r="F826" i="1"/>
  <c r="J826" i="1" s="1"/>
  <c r="F829" i="1"/>
  <c r="J829" i="1" s="1"/>
  <c r="F830" i="1"/>
  <c r="J830" i="1" s="1"/>
  <c r="F831" i="1"/>
  <c r="J831" i="1" s="1"/>
  <c r="F833" i="1"/>
  <c r="J833" i="1" s="1"/>
  <c r="F832" i="1"/>
  <c r="J832" i="1" s="1"/>
  <c r="F834" i="1"/>
  <c r="J834" i="1" s="1"/>
  <c r="F835" i="1"/>
  <c r="J835" i="1" s="1"/>
  <c r="F836" i="1"/>
  <c r="J836" i="1" s="1"/>
  <c r="F837" i="1"/>
  <c r="J837" i="1" s="1"/>
  <c r="F838" i="1"/>
  <c r="J838" i="1" s="1"/>
  <c r="F839" i="1"/>
  <c r="J839" i="1" s="1"/>
  <c r="F840" i="1"/>
  <c r="J840" i="1" s="1"/>
  <c r="F841" i="1"/>
  <c r="J841" i="1" s="1"/>
  <c r="F844" i="1"/>
  <c r="J844" i="1" s="1"/>
  <c r="F842" i="1"/>
  <c r="J842" i="1" s="1"/>
  <c r="F845" i="1"/>
  <c r="J845" i="1" s="1"/>
  <c r="F843" i="1"/>
  <c r="J843" i="1" s="1"/>
  <c r="F846" i="1"/>
  <c r="J846" i="1" s="1"/>
  <c r="F848" i="1"/>
  <c r="J848" i="1" s="1"/>
  <c r="F847" i="1"/>
  <c r="J847" i="1" s="1"/>
  <c r="F849" i="1"/>
  <c r="J849" i="1" s="1"/>
  <c r="F850" i="1"/>
  <c r="J850" i="1" s="1"/>
  <c r="F852" i="1"/>
  <c r="J852" i="1" s="1"/>
  <c r="F851" i="1"/>
  <c r="J851" i="1" s="1"/>
  <c r="F853" i="1"/>
  <c r="J853" i="1" s="1"/>
  <c r="F856" i="1"/>
  <c r="J856" i="1" s="1"/>
  <c r="F854" i="1"/>
  <c r="J854" i="1" s="1"/>
  <c r="F855" i="1"/>
  <c r="J855" i="1" s="1"/>
  <c r="F857" i="1"/>
  <c r="J857" i="1" s="1"/>
  <c r="F859" i="1"/>
  <c r="J859" i="1" s="1"/>
  <c r="F858" i="1"/>
  <c r="J858" i="1" s="1"/>
  <c r="F861" i="1"/>
  <c r="J861" i="1" s="1"/>
  <c r="F860" i="1"/>
  <c r="J860" i="1" s="1"/>
  <c r="F862" i="1"/>
  <c r="J862" i="1" s="1"/>
  <c r="F864" i="1"/>
  <c r="J864" i="1" s="1"/>
  <c r="F863" i="1"/>
  <c r="J863" i="1" s="1"/>
  <c r="F867" i="1"/>
  <c r="J867" i="1" s="1"/>
  <c r="F865" i="1"/>
  <c r="J865" i="1" s="1"/>
  <c r="F868" i="1"/>
  <c r="J868" i="1" s="1"/>
  <c r="F866" i="1"/>
  <c r="J866" i="1" s="1"/>
  <c r="F869" i="1"/>
  <c r="J869" i="1" s="1"/>
  <c r="F870" i="1"/>
  <c r="J870" i="1" s="1"/>
  <c r="F871" i="1"/>
  <c r="J871" i="1" s="1"/>
  <c r="F872" i="1"/>
  <c r="J872" i="1" s="1"/>
  <c r="F873" i="1"/>
  <c r="J873" i="1" s="1"/>
  <c r="F874" i="1"/>
  <c r="J874" i="1" s="1"/>
  <c r="F876" i="1"/>
  <c r="J876" i="1" s="1"/>
  <c r="F875" i="1"/>
  <c r="J875" i="1" s="1"/>
  <c r="F877" i="1"/>
  <c r="J877" i="1" s="1"/>
  <c r="F880" i="1"/>
  <c r="J880" i="1" s="1"/>
  <c r="F879" i="1"/>
  <c r="J879" i="1" s="1"/>
  <c r="F878" i="1"/>
  <c r="J878" i="1" s="1"/>
  <c r="F882" i="1"/>
  <c r="J882" i="1" s="1"/>
  <c r="F881" i="1"/>
  <c r="J881" i="1" s="1"/>
  <c r="F885" i="1"/>
  <c r="J885" i="1" s="1"/>
  <c r="F883" i="1"/>
  <c r="J883" i="1" s="1"/>
  <c r="F887" i="1"/>
  <c r="J887" i="1" s="1"/>
  <c r="F884" i="1"/>
  <c r="J884" i="1" s="1"/>
  <c r="F886" i="1"/>
  <c r="J886" i="1" s="1"/>
  <c r="F888" i="1"/>
  <c r="J888" i="1" s="1"/>
  <c r="F890" i="1"/>
  <c r="J890" i="1" s="1"/>
  <c r="F889" i="1"/>
  <c r="J889" i="1" s="1"/>
  <c r="F892" i="1"/>
  <c r="J892" i="1" s="1"/>
  <c r="F891" i="1"/>
  <c r="J891" i="1" s="1"/>
  <c r="F893" i="1"/>
  <c r="J893" i="1" s="1"/>
  <c r="F894" i="1"/>
  <c r="J894" i="1" s="1"/>
  <c r="F895" i="1"/>
  <c r="J895" i="1" s="1"/>
  <c r="F896" i="1"/>
  <c r="J896" i="1" s="1"/>
  <c r="F897" i="1"/>
  <c r="J897" i="1" s="1"/>
  <c r="F898" i="1"/>
  <c r="J898" i="1" s="1"/>
  <c r="F899" i="1"/>
  <c r="J899" i="1" s="1"/>
  <c r="F900" i="1"/>
  <c r="J900" i="1" s="1"/>
  <c r="F901" i="1"/>
  <c r="J901" i="1" s="1"/>
  <c r="F904" i="1"/>
  <c r="J904" i="1" s="1"/>
  <c r="F902" i="1"/>
  <c r="J902" i="1" s="1"/>
  <c r="F903" i="1"/>
  <c r="J903" i="1" s="1"/>
  <c r="F905" i="1"/>
  <c r="J905" i="1" s="1"/>
  <c r="F907" i="1"/>
  <c r="J907" i="1" s="1"/>
  <c r="F906" i="1"/>
  <c r="J906" i="1" s="1"/>
  <c r="F908" i="1"/>
  <c r="J908" i="1" s="1"/>
  <c r="F911" i="1"/>
  <c r="J911" i="1" s="1"/>
  <c r="F910" i="1"/>
  <c r="J910" i="1" s="1"/>
  <c r="F909" i="1"/>
  <c r="J909" i="1" s="1"/>
  <c r="F913" i="1"/>
  <c r="J913" i="1" s="1"/>
  <c r="F912" i="1"/>
  <c r="J912" i="1" s="1"/>
  <c r="F916" i="1"/>
  <c r="J916" i="1" s="1"/>
  <c r="F914" i="1"/>
  <c r="J914" i="1" s="1"/>
  <c r="F915" i="1"/>
  <c r="J915" i="1" s="1"/>
  <c r="F917" i="1"/>
  <c r="J917" i="1" s="1"/>
  <c r="F918" i="1"/>
  <c r="J918" i="1" s="1"/>
  <c r="F919" i="1"/>
  <c r="J919" i="1" s="1"/>
  <c r="F920" i="1"/>
  <c r="J920" i="1" s="1"/>
  <c r="F924" i="1"/>
  <c r="J924" i="1" s="1"/>
  <c r="F923" i="1"/>
  <c r="J923" i="1" s="1"/>
  <c r="F922" i="1"/>
  <c r="J922" i="1" s="1"/>
  <c r="F921" i="1"/>
  <c r="J921" i="1" s="1"/>
  <c r="F925" i="1"/>
  <c r="J925" i="1" s="1"/>
  <c r="F926" i="1"/>
  <c r="J926" i="1" s="1"/>
  <c r="F927" i="1"/>
  <c r="J927" i="1" s="1"/>
  <c r="F928" i="1"/>
  <c r="J928" i="1" s="1"/>
  <c r="F929" i="1"/>
  <c r="J929" i="1" s="1"/>
  <c r="F930" i="1"/>
  <c r="J930" i="1" s="1"/>
  <c r="F931" i="1"/>
  <c r="J931" i="1" s="1"/>
  <c r="F932" i="1"/>
  <c r="J932" i="1" s="1"/>
  <c r="F933" i="1"/>
  <c r="J933" i="1" s="1"/>
  <c r="F934" i="1"/>
  <c r="J934" i="1" s="1"/>
  <c r="F935" i="1"/>
  <c r="J935" i="1" s="1"/>
  <c r="F936" i="1"/>
  <c r="J936" i="1" s="1"/>
  <c r="F937" i="1"/>
  <c r="J937" i="1" s="1"/>
  <c r="F938" i="1"/>
  <c r="J938" i="1" s="1"/>
  <c r="F939" i="1"/>
  <c r="J939" i="1" s="1"/>
  <c r="F940" i="1"/>
  <c r="J940" i="1" s="1"/>
  <c r="F941" i="1"/>
  <c r="J941" i="1" s="1"/>
  <c r="F942" i="1"/>
  <c r="J942" i="1" s="1"/>
  <c r="F944" i="1"/>
  <c r="J944" i="1" s="1"/>
  <c r="F943" i="1"/>
  <c r="J943" i="1" s="1"/>
  <c r="F946" i="1"/>
  <c r="J946" i="1" s="1"/>
  <c r="F945" i="1"/>
  <c r="J945" i="1" s="1"/>
  <c r="F948" i="1"/>
  <c r="J948" i="1" s="1"/>
  <c r="F947" i="1"/>
  <c r="J947" i="1" s="1"/>
  <c r="F949" i="1"/>
  <c r="J949" i="1" s="1"/>
  <c r="F951" i="1"/>
  <c r="J951" i="1" s="1"/>
  <c r="F950" i="1"/>
  <c r="J950" i="1" s="1"/>
  <c r="F952" i="1"/>
  <c r="J952" i="1" s="1"/>
  <c r="F954" i="1"/>
  <c r="J954" i="1" s="1"/>
  <c r="F953" i="1"/>
  <c r="J953" i="1" s="1"/>
  <c r="F956" i="1"/>
  <c r="J956" i="1" s="1"/>
  <c r="F955" i="1"/>
  <c r="J955" i="1" s="1"/>
  <c r="F959" i="1"/>
  <c r="J959" i="1" s="1"/>
  <c r="F957" i="1"/>
  <c r="J957" i="1" s="1"/>
  <c r="F958" i="1"/>
  <c r="J958" i="1" s="1"/>
  <c r="F962" i="1"/>
  <c r="J962" i="1" s="1"/>
  <c r="F961" i="1"/>
  <c r="J961" i="1" s="1"/>
  <c r="F960" i="1"/>
  <c r="J960" i="1" s="1"/>
  <c r="F963" i="1"/>
  <c r="J963" i="1" s="1"/>
  <c r="F964" i="1"/>
  <c r="J964" i="1" s="1"/>
  <c r="F965" i="1"/>
  <c r="J965" i="1" s="1"/>
  <c r="F966" i="1"/>
  <c r="J966" i="1" s="1"/>
  <c r="F969" i="1"/>
  <c r="J969" i="1" s="1"/>
  <c r="F968" i="1"/>
  <c r="J968" i="1" s="1"/>
  <c r="F967" i="1"/>
  <c r="J967" i="1" s="1"/>
  <c r="F970" i="1"/>
  <c r="J970" i="1" s="1"/>
  <c r="F971" i="1"/>
  <c r="J971" i="1" s="1"/>
  <c r="F972" i="1"/>
  <c r="J972" i="1" s="1"/>
  <c r="F973" i="1"/>
  <c r="J973" i="1" s="1"/>
  <c r="F974" i="1"/>
  <c r="J974" i="1" s="1"/>
  <c r="F975" i="1"/>
  <c r="J975" i="1" s="1"/>
  <c r="F976" i="1"/>
  <c r="J976" i="1" s="1"/>
  <c r="F977" i="1"/>
  <c r="J977" i="1" s="1"/>
  <c r="F979" i="1"/>
  <c r="J979" i="1" s="1"/>
  <c r="F978" i="1"/>
  <c r="J978" i="1" s="1"/>
  <c r="F981" i="1"/>
  <c r="J981" i="1" s="1"/>
  <c r="F980" i="1"/>
  <c r="J980" i="1" s="1"/>
  <c r="F982" i="1"/>
  <c r="J982" i="1" s="1"/>
  <c r="F984" i="1"/>
  <c r="J984" i="1" s="1"/>
  <c r="F983" i="1"/>
  <c r="J983" i="1" s="1"/>
  <c r="F985" i="1"/>
  <c r="J985" i="1" s="1"/>
  <c r="F987" i="1"/>
  <c r="J987" i="1" s="1"/>
  <c r="F986" i="1"/>
  <c r="J986" i="1" s="1"/>
  <c r="F988" i="1"/>
  <c r="J988" i="1" s="1"/>
  <c r="F989" i="1"/>
  <c r="J989" i="1" s="1"/>
  <c r="F990" i="1"/>
  <c r="J990" i="1" s="1"/>
  <c r="F993" i="1"/>
  <c r="J993" i="1" s="1"/>
  <c r="F991" i="1"/>
  <c r="J991" i="1" s="1"/>
  <c r="F992" i="1"/>
  <c r="J992" i="1" s="1"/>
  <c r="F994" i="1"/>
  <c r="J994" i="1" s="1"/>
  <c r="F995" i="1"/>
  <c r="J995" i="1" s="1"/>
  <c r="F997" i="1"/>
  <c r="J997" i="1" s="1"/>
  <c r="F996" i="1"/>
  <c r="J996" i="1" s="1"/>
  <c r="F998" i="1"/>
  <c r="J998" i="1" s="1"/>
  <c r="F999" i="1"/>
  <c r="J999" i="1" s="1"/>
  <c r="F1000" i="1"/>
  <c r="J1000" i="1" s="1"/>
  <c r="F1001" i="1"/>
  <c r="J1001" i="1" s="1"/>
  <c r="F1003" i="1"/>
  <c r="J1003" i="1" s="1"/>
  <c r="F1002" i="1"/>
  <c r="J1002" i="1" s="1"/>
  <c r="F1004" i="1"/>
  <c r="J1004" i="1" s="1"/>
  <c r="F1005" i="1"/>
  <c r="J1005" i="1" s="1"/>
  <c r="F1006" i="1"/>
  <c r="J1006" i="1" s="1"/>
  <c r="F1009" i="1"/>
  <c r="J1009" i="1" s="1"/>
  <c r="F1007" i="1"/>
  <c r="J1007" i="1" s="1"/>
  <c r="F1008" i="1"/>
  <c r="J1008" i="1" s="1"/>
  <c r="F1012" i="1"/>
  <c r="J1012" i="1" s="1"/>
  <c r="F1011" i="1"/>
  <c r="J1011" i="1" s="1"/>
  <c r="F1010" i="1"/>
  <c r="J1010" i="1" s="1"/>
  <c r="F1014" i="1"/>
  <c r="J1014" i="1" s="1"/>
  <c r="F1013" i="1"/>
  <c r="J1013" i="1" s="1"/>
  <c r="F1016" i="1"/>
  <c r="J1016" i="1" s="1"/>
  <c r="F1015" i="1"/>
  <c r="J1015" i="1" s="1"/>
  <c r="F1018" i="1"/>
  <c r="J1018" i="1" s="1"/>
  <c r="F1017" i="1"/>
  <c r="J1017" i="1" s="1"/>
  <c r="F1019" i="1"/>
  <c r="J1019" i="1" s="1"/>
  <c r="F1020" i="1"/>
  <c r="J1020" i="1" s="1"/>
  <c r="F1021" i="1"/>
  <c r="J1021" i="1" s="1"/>
  <c r="F1022" i="1"/>
  <c r="J1022" i="1" s="1"/>
  <c r="F1024" i="1"/>
  <c r="J1024" i="1" s="1"/>
  <c r="F1023" i="1"/>
  <c r="J1023" i="1" s="1"/>
  <c r="F1025" i="1"/>
  <c r="J1025" i="1" s="1"/>
  <c r="F1027" i="1"/>
  <c r="J1027" i="1" s="1"/>
  <c r="F1026" i="1"/>
  <c r="J1026" i="1" s="1"/>
  <c r="F1028" i="1"/>
  <c r="J1028" i="1" s="1"/>
  <c r="F1029" i="1"/>
  <c r="J1029" i="1" s="1"/>
  <c r="F1031" i="1"/>
  <c r="J1031" i="1" s="1"/>
  <c r="F1030" i="1"/>
  <c r="J1030" i="1" s="1"/>
  <c r="F1032" i="1"/>
  <c r="J1032" i="1" s="1"/>
  <c r="F1033" i="1"/>
  <c r="J1033" i="1" s="1"/>
  <c r="F1034" i="1"/>
  <c r="J1034" i="1" s="1"/>
  <c r="F1036" i="1"/>
  <c r="J1036" i="1" s="1"/>
  <c r="F1038" i="1"/>
  <c r="J1038" i="1" s="1"/>
  <c r="F1035" i="1"/>
  <c r="J1035" i="1" s="1"/>
  <c r="F1037" i="1"/>
  <c r="J1037" i="1" s="1"/>
  <c r="F1039" i="1"/>
  <c r="J1039" i="1" s="1"/>
  <c r="F1041" i="1"/>
  <c r="J1041" i="1" s="1"/>
  <c r="F1040" i="1"/>
  <c r="J1040" i="1" s="1"/>
  <c r="F1042" i="1"/>
  <c r="J1042" i="1" s="1"/>
  <c r="F1043" i="1"/>
  <c r="J1043" i="1" s="1"/>
  <c r="F1047" i="1"/>
  <c r="J1047" i="1" s="1"/>
  <c r="F1044" i="1"/>
  <c r="J1044" i="1" s="1"/>
  <c r="F1045" i="1"/>
  <c r="J1045" i="1" s="1"/>
  <c r="F1046" i="1"/>
  <c r="J1046" i="1" s="1"/>
  <c r="F1048" i="1"/>
  <c r="J1048" i="1" s="1"/>
  <c r="F1051" i="1"/>
  <c r="J1051" i="1" s="1"/>
  <c r="F1050" i="1"/>
  <c r="J1050" i="1" s="1"/>
  <c r="F1049" i="1"/>
  <c r="J1049" i="1" s="1"/>
  <c r="F1054" i="1"/>
  <c r="J1054" i="1" s="1"/>
  <c r="F1052" i="1"/>
  <c r="J1052" i="1" s="1"/>
  <c r="F1053" i="1"/>
  <c r="J1053" i="1" s="1"/>
  <c r="F1056" i="1"/>
  <c r="J1056" i="1" s="1"/>
  <c r="F1055" i="1"/>
  <c r="J1055" i="1" s="1"/>
  <c r="F1058" i="1"/>
  <c r="J1058" i="1" s="1"/>
  <c r="F1057" i="1"/>
  <c r="J1057" i="1" s="1"/>
  <c r="F1059" i="1"/>
  <c r="J1059" i="1" s="1"/>
  <c r="F1060" i="1"/>
  <c r="J1060" i="1" s="1"/>
  <c r="F1061" i="1"/>
  <c r="J1061" i="1" s="1"/>
  <c r="F1062" i="1"/>
  <c r="J1062" i="1" s="1"/>
  <c r="F1063" i="1"/>
  <c r="J1063" i="1" s="1"/>
  <c r="F1064" i="1"/>
  <c r="J1064" i="1" s="1"/>
  <c r="F1065" i="1"/>
  <c r="J1065" i="1" s="1"/>
  <c r="F1069" i="1"/>
  <c r="J1069" i="1" s="1"/>
  <c r="F1066" i="1"/>
  <c r="J1066" i="1" s="1"/>
  <c r="F1067" i="1"/>
  <c r="J1067" i="1" s="1"/>
  <c r="F1068" i="1"/>
  <c r="J1068" i="1" s="1"/>
  <c r="F1070" i="1"/>
  <c r="J1070" i="1" s="1"/>
  <c r="F1071" i="1"/>
  <c r="J1071" i="1" s="1"/>
  <c r="F1072" i="1"/>
  <c r="J1072" i="1" s="1"/>
  <c r="F1073" i="1"/>
  <c r="J1073" i="1" s="1"/>
  <c r="F1076" i="1"/>
  <c r="J1076" i="1" s="1"/>
  <c r="F1074" i="1"/>
  <c r="J1074" i="1" s="1"/>
  <c r="F1075" i="1"/>
  <c r="J1075" i="1" s="1"/>
  <c r="F1077" i="1"/>
  <c r="J1077" i="1" s="1"/>
  <c r="F1079" i="1"/>
  <c r="J1079" i="1" s="1"/>
  <c r="F1078" i="1"/>
  <c r="J1078" i="1" s="1"/>
  <c r="F1081" i="1"/>
  <c r="J1081" i="1" s="1"/>
  <c r="F1080" i="1"/>
  <c r="J1080" i="1" s="1"/>
  <c r="F1083" i="1"/>
  <c r="J1083" i="1" s="1"/>
  <c r="F1084" i="1"/>
  <c r="J1084" i="1" s="1"/>
  <c r="F1082" i="1"/>
  <c r="J1082" i="1" s="1"/>
  <c r="F1086" i="1"/>
  <c r="J1086" i="1" s="1"/>
  <c r="F1085" i="1"/>
  <c r="J1085" i="1" s="1"/>
  <c r="F1088" i="1"/>
  <c r="J1088" i="1" s="1"/>
  <c r="F1089" i="1"/>
  <c r="J1089" i="1" s="1"/>
  <c r="F1087" i="1"/>
  <c r="J1087" i="1" s="1"/>
  <c r="F1091" i="1"/>
  <c r="J1091" i="1" s="1"/>
  <c r="F1090" i="1"/>
  <c r="J1090" i="1" s="1"/>
  <c r="F1094" i="1"/>
  <c r="J1094" i="1" s="1"/>
  <c r="F1092" i="1"/>
  <c r="J1092" i="1" s="1"/>
  <c r="F1093" i="1"/>
  <c r="J1093" i="1" s="1"/>
  <c r="F1095" i="1"/>
  <c r="J1095" i="1" s="1"/>
  <c r="F1096" i="1"/>
  <c r="J1096" i="1" s="1"/>
  <c r="F1098" i="1"/>
  <c r="J1098" i="1" s="1"/>
  <c r="F1097" i="1"/>
  <c r="J1097" i="1" s="1"/>
  <c r="F1099" i="1"/>
  <c r="J1099" i="1" s="1"/>
  <c r="F1100" i="1"/>
  <c r="J1100" i="1" s="1"/>
  <c r="F1102" i="1"/>
  <c r="J1102" i="1" s="1"/>
  <c r="F1101" i="1"/>
  <c r="J1101" i="1" s="1"/>
  <c r="F1104" i="1"/>
  <c r="J1104" i="1" s="1"/>
  <c r="F1103" i="1"/>
  <c r="J1103" i="1" s="1"/>
  <c r="F1105" i="1"/>
  <c r="J1105" i="1" s="1"/>
  <c r="F1107" i="1"/>
  <c r="J1107" i="1" s="1"/>
  <c r="F1106" i="1"/>
  <c r="J1106" i="1" s="1"/>
  <c r="F1108" i="1"/>
  <c r="J1108" i="1" s="1"/>
  <c r="F1109" i="1"/>
  <c r="J1109" i="1" s="1"/>
  <c r="F1110" i="1"/>
  <c r="J1110" i="1" s="1"/>
  <c r="F1111" i="1"/>
  <c r="J1111" i="1" s="1"/>
  <c r="F1115" i="1"/>
  <c r="J1115" i="1" s="1"/>
  <c r="F1112" i="1"/>
  <c r="J1112" i="1" s="1"/>
  <c r="F1113" i="1"/>
  <c r="J1113" i="1" s="1"/>
  <c r="F1114" i="1"/>
  <c r="J1114" i="1" s="1"/>
  <c r="F1116" i="1"/>
  <c r="J1116" i="1" s="1"/>
  <c r="F1118" i="1"/>
  <c r="J1118" i="1" s="1"/>
  <c r="F1117" i="1"/>
  <c r="J1117" i="1" s="1"/>
  <c r="F1119" i="1"/>
  <c r="J1119" i="1" s="1"/>
  <c r="F1120" i="1"/>
  <c r="J1120" i="1" s="1"/>
  <c r="F1121" i="1"/>
  <c r="J1121" i="1" s="1"/>
  <c r="F1122" i="1"/>
  <c r="J1122" i="1" s="1"/>
  <c r="F1123" i="1"/>
  <c r="J1123" i="1" s="1"/>
  <c r="F1125" i="1"/>
  <c r="J1125" i="1" s="1"/>
  <c r="F1127" i="1"/>
  <c r="J1127" i="1" s="1"/>
  <c r="F1124" i="1"/>
  <c r="J1124" i="1" s="1"/>
  <c r="F1126" i="1"/>
  <c r="J1126" i="1" s="1"/>
  <c r="F1129" i="1"/>
  <c r="J1129" i="1" s="1"/>
  <c r="F1128" i="1"/>
  <c r="J1128" i="1" s="1"/>
  <c r="F1132" i="1"/>
  <c r="J1132" i="1" s="1"/>
  <c r="F1130" i="1"/>
  <c r="J1130" i="1" s="1"/>
  <c r="F1131" i="1"/>
  <c r="J1131" i="1" s="1"/>
  <c r="F1133" i="1"/>
  <c r="J1133" i="1" s="1"/>
  <c r="F1134" i="1"/>
  <c r="J1134" i="1" s="1"/>
  <c r="F1135" i="1"/>
  <c r="J1135" i="1" s="1"/>
  <c r="F1136" i="1"/>
  <c r="J1136" i="1" s="1"/>
  <c r="F1137" i="1"/>
  <c r="J1137" i="1" s="1"/>
  <c r="F1139" i="1"/>
  <c r="J1139" i="1" s="1"/>
  <c r="F1138" i="1"/>
  <c r="J1138" i="1" s="1"/>
  <c r="F1141" i="1"/>
  <c r="J1141" i="1" s="1"/>
  <c r="F1140" i="1"/>
  <c r="J1140" i="1" s="1"/>
  <c r="F1143" i="1"/>
  <c r="J1143" i="1" s="1"/>
  <c r="F1142" i="1"/>
  <c r="J1142" i="1" s="1"/>
  <c r="F1144" i="1"/>
  <c r="J1144" i="1" s="1"/>
  <c r="F1147" i="1"/>
  <c r="J1147" i="1" s="1"/>
  <c r="F1145" i="1"/>
  <c r="J1145" i="1" s="1"/>
  <c r="F1146" i="1"/>
  <c r="J1146" i="1" s="1"/>
  <c r="F1148" i="1"/>
  <c r="J1148" i="1" s="1"/>
  <c r="F1153" i="1"/>
  <c r="J1153" i="1" s="1"/>
  <c r="F1150" i="1"/>
  <c r="J1150" i="1" s="1"/>
  <c r="F1151" i="1"/>
  <c r="J1151" i="1" s="1"/>
  <c r="F1149" i="1"/>
  <c r="J1149" i="1" s="1"/>
  <c r="F1152" i="1"/>
  <c r="J1152" i="1" s="1"/>
  <c r="F1154" i="1"/>
  <c r="J1154" i="1" s="1"/>
  <c r="F1155" i="1"/>
  <c r="J1155" i="1" s="1"/>
  <c r="F1157" i="1"/>
  <c r="J1157" i="1" s="1"/>
  <c r="F1156" i="1"/>
  <c r="J1156" i="1" s="1"/>
  <c r="F1159" i="1"/>
  <c r="J1159" i="1" s="1"/>
  <c r="F1158" i="1"/>
  <c r="J1158" i="1" s="1"/>
  <c r="F1161" i="1"/>
  <c r="J1161" i="1" s="1"/>
  <c r="F1160" i="1"/>
  <c r="J1160" i="1" s="1"/>
  <c r="F1162" i="1"/>
  <c r="J1162" i="1" s="1"/>
  <c r="F1164" i="1"/>
  <c r="J1164" i="1" s="1"/>
  <c r="F1163" i="1"/>
  <c r="J1163" i="1" s="1"/>
  <c r="F1165" i="1"/>
  <c r="J1165" i="1" s="1"/>
  <c r="F1167" i="1"/>
  <c r="J1167" i="1" s="1"/>
  <c r="F1166" i="1"/>
  <c r="J1166" i="1" s="1"/>
  <c r="F1168" i="1"/>
  <c r="J1168" i="1" s="1"/>
  <c r="F1170" i="1"/>
  <c r="J1170" i="1" s="1"/>
  <c r="F1169" i="1"/>
  <c r="J1169" i="1" s="1"/>
  <c r="F1171" i="1"/>
  <c r="J1171" i="1" s="1"/>
  <c r="F1172" i="1"/>
  <c r="J1172" i="1" s="1"/>
  <c r="F1174" i="1"/>
  <c r="J1174" i="1" s="1"/>
  <c r="F1173" i="1"/>
  <c r="J1173" i="1" s="1"/>
  <c r="F1176" i="1"/>
  <c r="J1176" i="1" s="1"/>
  <c r="F1177" i="1"/>
  <c r="J1177" i="1" s="1"/>
  <c r="F1175" i="1"/>
  <c r="J1175" i="1" s="1"/>
  <c r="F1181" i="1"/>
  <c r="J1181" i="1" s="1"/>
  <c r="F1178" i="1"/>
  <c r="J1178" i="1" s="1"/>
  <c r="F1179" i="1"/>
  <c r="J1179" i="1" s="1"/>
  <c r="F1180" i="1"/>
  <c r="J1180" i="1" s="1"/>
  <c r="F1182" i="1"/>
  <c r="J1182" i="1" s="1"/>
  <c r="F1183" i="1"/>
  <c r="J1183" i="1" s="1"/>
  <c r="F1185" i="1"/>
  <c r="J1185" i="1" s="1"/>
  <c r="F1184" i="1"/>
  <c r="J1184" i="1" s="1"/>
  <c r="F1186" i="1"/>
  <c r="J1186" i="1" s="1"/>
  <c r="F1187" i="1"/>
  <c r="J1187" i="1" s="1"/>
  <c r="F1188" i="1"/>
  <c r="J1188" i="1" s="1"/>
  <c r="F1189" i="1"/>
  <c r="J1189" i="1" s="1"/>
  <c r="F1191" i="1"/>
  <c r="J1191" i="1" s="1"/>
  <c r="F1190" i="1"/>
  <c r="J1190" i="1" s="1"/>
  <c r="F1192" i="1"/>
  <c r="J1192" i="1" s="1"/>
  <c r="F1193" i="1"/>
  <c r="J1193" i="1" s="1"/>
  <c r="F1194" i="1"/>
  <c r="J1194" i="1" s="1"/>
  <c r="F1195" i="1"/>
  <c r="J1195" i="1" s="1"/>
  <c r="F1196" i="1"/>
  <c r="J1196" i="1" s="1"/>
  <c r="F1198" i="1"/>
  <c r="J1198" i="1" s="1"/>
  <c r="F1197" i="1"/>
  <c r="J1197" i="1" s="1"/>
  <c r="F1199" i="1"/>
  <c r="J1199" i="1" s="1"/>
  <c r="F1202" i="1"/>
  <c r="J1202" i="1" s="1"/>
  <c r="F1201" i="1"/>
  <c r="J1201" i="1" s="1"/>
  <c r="F1200" i="1"/>
  <c r="J1200" i="1" s="1"/>
  <c r="F1203" i="1"/>
  <c r="J1203" i="1" s="1"/>
  <c r="F1204" i="1"/>
  <c r="J1204" i="1" s="1"/>
  <c r="F1206" i="1"/>
  <c r="J1206" i="1" s="1"/>
  <c r="F1205" i="1"/>
  <c r="J1205" i="1" s="1"/>
  <c r="F1207" i="1"/>
  <c r="J1207" i="1" s="1"/>
  <c r="F1210" i="1"/>
  <c r="J1210" i="1" s="1"/>
  <c r="F1208" i="1"/>
  <c r="J1208" i="1" s="1"/>
  <c r="F1209" i="1"/>
  <c r="J1209" i="1" s="1"/>
  <c r="F1211" i="1"/>
  <c r="J1211" i="1" s="1"/>
  <c r="F1212" i="1"/>
  <c r="J1212" i="1" s="1"/>
  <c r="F1214" i="1"/>
  <c r="J1214" i="1" s="1"/>
  <c r="F1213" i="1"/>
  <c r="J1213" i="1" s="1"/>
  <c r="F1216" i="1"/>
  <c r="J1216" i="1" s="1"/>
  <c r="F1215" i="1"/>
  <c r="J1215" i="1" s="1"/>
  <c r="F1219" i="1"/>
  <c r="J1219" i="1" s="1"/>
  <c r="F1217" i="1"/>
  <c r="J1217" i="1" s="1"/>
  <c r="F1218" i="1"/>
  <c r="J1218" i="1" s="1"/>
  <c r="F1222" i="1"/>
  <c r="J1222" i="1" s="1"/>
  <c r="F1220" i="1"/>
  <c r="J1220" i="1" s="1"/>
  <c r="F1221" i="1"/>
  <c r="J1221" i="1" s="1"/>
  <c r="F1223" i="1"/>
  <c r="J1223" i="1" s="1"/>
  <c r="F1224" i="1"/>
  <c r="J1224" i="1" s="1"/>
  <c r="F1225" i="1"/>
  <c r="J1225" i="1" s="1"/>
  <c r="F1228" i="1"/>
  <c r="J1228" i="1" s="1"/>
  <c r="F1226" i="1"/>
  <c r="J1226" i="1" s="1"/>
  <c r="F1229" i="1"/>
  <c r="J1229" i="1" s="1"/>
  <c r="F1227" i="1"/>
  <c r="J1227" i="1" s="1"/>
  <c r="F1230" i="1"/>
  <c r="J1230" i="1" s="1"/>
  <c r="F1232" i="1"/>
  <c r="J1232" i="1" s="1"/>
  <c r="F1231" i="1"/>
  <c r="J1231" i="1" s="1"/>
  <c r="F1233" i="1"/>
  <c r="J1233" i="1" s="1"/>
  <c r="F1234" i="1"/>
  <c r="J1234" i="1" s="1"/>
  <c r="F1236" i="1"/>
  <c r="J1236" i="1" s="1"/>
  <c r="F1235" i="1"/>
  <c r="J1235" i="1" s="1"/>
  <c r="F1238" i="1"/>
  <c r="J1238" i="1" s="1"/>
  <c r="F1237" i="1"/>
  <c r="J1237" i="1" s="1"/>
  <c r="F1239" i="1"/>
  <c r="J1239" i="1" s="1"/>
  <c r="F1240" i="1"/>
  <c r="J1240" i="1" s="1"/>
  <c r="F1242" i="1"/>
  <c r="J1242" i="1" s="1"/>
  <c r="F1241" i="1"/>
  <c r="J1241" i="1" s="1"/>
  <c r="F1243" i="1"/>
  <c r="J1243" i="1" s="1"/>
  <c r="F1244" i="1"/>
  <c r="J1244" i="1" s="1"/>
  <c r="F1245" i="1"/>
  <c r="J1245" i="1" s="1"/>
  <c r="F1246" i="1"/>
  <c r="J1246" i="1" s="1"/>
  <c r="F1248" i="1"/>
  <c r="J1248" i="1" s="1"/>
  <c r="F1247" i="1"/>
  <c r="J1247" i="1" s="1"/>
  <c r="F1250" i="1"/>
  <c r="J1250" i="1" s="1"/>
  <c r="F1251" i="1"/>
  <c r="J1251" i="1" s="1"/>
  <c r="F1249" i="1"/>
  <c r="J1249" i="1" s="1"/>
  <c r="F1253" i="1"/>
  <c r="J1253" i="1" s="1"/>
  <c r="F1252" i="1"/>
  <c r="J1252" i="1" s="1"/>
  <c r="F1254" i="1"/>
  <c r="J1254" i="1" s="1"/>
  <c r="F1255" i="1"/>
  <c r="J1255" i="1" s="1"/>
  <c r="F1256" i="1"/>
  <c r="J1256" i="1" s="1"/>
  <c r="F1258" i="1"/>
  <c r="J1258" i="1" s="1"/>
  <c r="F1257" i="1"/>
  <c r="J1257" i="1" s="1"/>
  <c r="F1260" i="1"/>
  <c r="J1260" i="1" s="1"/>
  <c r="F1261" i="1"/>
  <c r="J1261" i="1" s="1"/>
  <c r="F1259" i="1"/>
  <c r="J1259" i="1" s="1"/>
  <c r="F1263" i="1"/>
  <c r="J1263" i="1" s="1"/>
  <c r="F1262" i="1"/>
  <c r="J1262" i="1" s="1"/>
  <c r="F1264" i="1"/>
  <c r="J1264" i="1" s="1"/>
  <c r="F1265" i="1"/>
  <c r="J1265" i="1" s="1"/>
  <c r="F1266" i="1"/>
  <c r="J1266" i="1" s="1"/>
  <c r="F1269" i="1"/>
  <c r="J1269" i="1" s="1"/>
  <c r="F1268" i="1"/>
  <c r="J1268" i="1" s="1"/>
  <c r="F1267" i="1"/>
  <c r="J1267" i="1" s="1"/>
  <c r="F1271" i="1"/>
  <c r="J1271" i="1" s="1"/>
  <c r="F1270" i="1"/>
  <c r="J1270" i="1" s="1"/>
  <c r="F1272" i="1"/>
  <c r="J1272" i="1" s="1"/>
  <c r="F1273" i="1"/>
  <c r="J1273" i="1" s="1"/>
  <c r="F1275" i="1"/>
  <c r="J1275" i="1" s="1"/>
  <c r="F1274" i="1"/>
  <c r="J1274" i="1" s="1"/>
  <c r="F1277" i="1"/>
  <c r="J1277" i="1" s="1"/>
  <c r="F1276" i="1"/>
  <c r="J1276" i="1" s="1"/>
  <c r="F1279" i="1"/>
  <c r="J1279" i="1" s="1"/>
  <c r="F1280" i="1"/>
  <c r="J1280" i="1" s="1"/>
  <c r="F1278" i="1"/>
  <c r="J1278" i="1" s="1"/>
  <c r="F1281" i="1"/>
  <c r="J1281" i="1" s="1"/>
  <c r="F1282" i="1"/>
  <c r="J1282" i="1" s="1"/>
  <c r="F1283" i="1"/>
  <c r="J1283" i="1" s="1"/>
  <c r="F1284" i="1"/>
  <c r="J1284" i="1" s="1"/>
  <c r="F1286" i="1"/>
  <c r="J1286" i="1" s="1"/>
  <c r="F1285" i="1"/>
  <c r="J1285" i="1" s="1"/>
  <c r="F1287" i="1"/>
  <c r="J1287" i="1" s="1"/>
  <c r="F1290" i="1"/>
  <c r="J1290" i="1" s="1"/>
  <c r="F1289" i="1"/>
  <c r="J1289" i="1" s="1"/>
  <c r="F1288" i="1"/>
  <c r="J1288" i="1" s="1"/>
  <c r="F1291" i="1"/>
  <c r="J1291" i="1" s="1"/>
  <c r="F1292" i="1"/>
  <c r="J1292" i="1" s="1"/>
  <c r="F1293" i="1"/>
  <c r="J1293" i="1" s="1"/>
  <c r="F1294" i="1"/>
  <c r="J1294" i="1" s="1"/>
  <c r="F1296" i="1"/>
  <c r="J1296" i="1" s="1"/>
  <c r="F1295" i="1"/>
  <c r="J1295" i="1" s="1"/>
  <c r="F1298" i="1"/>
  <c r="J1298" i="1" s="1"/>
  <c r="F1297" i="1"/>
  <c r="J1297" i="1" s="1"/>
  <c r="F1301" i="1"/>
  <c r="J1301" i="1" s="1"/>
  <c r="F1300" i="1"/>
  <c r="J1300" i="1" s="1"/>
  <c r="F1299" i="1"/>
  <c r="J1299" i="1" s="1"/>
  <c r="F1303" i="1"/>
  <c r="J1303" i="1" s="1"/>
  <c r="F1302" i="1"/>
  <c r="J1302" i="1" s="1"/>
  <c r="F1304" i="1"/>
  <c r="J1304" i="1" s="1"/>
  <c r="F1305" i="1"/>
  <c r="J1305" i="1" s="1"/>
  <c r="F1308" i="1"/>
  <c r="J1308" i="1" s="1"/>
  <c r="F1306" i="1"/>
  <c r="J1306" i="1" s="1"/>
  <c r="F1307" i="1"/>
  <c r="J1307" i="1" s="1"/>
  <c r="F1309" i="1"/>
  <c r="J1309" i="1" s="1"/>
  <c r="F1310" i="1"/>
  <c r="J1310" i="1" s="1"/>
  <c r="F1312" i="1"/>
  <c r="J1312" i="1" s="1"/>
  <c r="F1311" i="1"/>
  <c r="J1311" i="1" s="1"/>
  <c r="F1313" i="1"/>
  <c r="J1313" i="1" s="1"/>
  <c r="F1314" i="1"/>
  <c r="J1314" i="1" s="1"/>
  <c r="F1316" i="1"/>
  <c r="J1316" i="1" s="1"/>
  <c r="F1315" i="1"/>
  <c r="J1315" i="1" s="1"/>
  <c r="F1317" i="1"/>
  <c r="J1317" i="1" s="1"/>
  <c r="F1318" i="1"/>
  <c r="J1318" i="1" s="1"/>
  <c r="F1320" i="1"/>
  <c r="J1320" i="1" s="1"/>
  <c r="F1319" i="1"/>
  <c r="J1319" i="1" s="1"/>
  <c r="F1322" i="1"/>
  <c r="J1322" i="1" s="1"/>
  <c r="F1325" i="1"/>
  <c r="J1325" i="1" s="1"/>
  <c r="F1321" i="1"/>
  <c r="J1321" i="1" s="1"/>
  <c r="F1323" i="1"/>
  <c r="J1323" i="1" s="1"/>
  <c r="F1324" i="1"/>
  <c r="J1324" i="1" s="1"/>
  <c r="F1328" i="1"/>
  <c r="J1328" i="1" s="1"/>
  <c r="F1327" i="1"/>
  <c r="J1327" i="1" s="1"/>
  <c r="F1326" i="1"/>
  <c r="J1326" i="1" s="1"/>
  <c r="F1330" i="1"/>
  <c r="J1330" i="1" s="1"/>
  <c r="F1329" i="1"/>
  <c r="J1329" i="1" s="1"/>
  <c r="F1331" i="1"/>
  <c r="J1331" i="1" s="1"/>
  <c r="F1333" i="1"/>
  <c r="J1333" i="1" s="1"/>
  <c r="F1332" i="1"/>
  <c r="J1332" i="1" s="1"/>
  <c r="F1334" i="1"/>
  <c r="J1334" i="1" s="1"/>
  <c r="F1336" i="1"/>
  <c r="J1336" i="1" s="1"/>
  <c r="F1335" i="1"/>
  <c r="J1335" i="1" s="1"/>
  <c r="F1337" i="1"/>
  <c r="J1337" i="1" s="1"/>
  <c r="F1338" i="1"/>
  <c r="J1338" i="1" s="1"/>
  <c r="F1339" i="1"/>
  <c r="J1339" i="1" s="1"/>
  <c r="F1341" i="1"/>
  <c r="J1341" i="1" s="1"/>
  <c r="F1340" i="1"/>
  <c r="J1340" i="1" s="1"/>
  <c r="F1344" i="1"/>
  <c r="J1344" i="1" s="1"/>
  <c r="F1342" i="1"/>
  <c r="J1342" i="1" s="1"/>
  <c r="F1343" i="1"/>
  <c r="J1343" i="1" s="1"/>
  <c r="F1347" i="1"/>
  <c r="J1347" i="1" s="1"/>
  <c r="F1345" i="1"/>
  <c r="J1345" i="1" s="1"/>
  <c r="F1346" i="1"/>
  <c r="J1346" i="1" s="1"/>
  <c r="F1348" i="1"/>
  <c r="J1348" i="1" s="1"/>
  <c r="F1349" i="1"/>
  <c r="J1349" i="1" s="1"/>
  <c r="F1350" i="1"/>
  <c r="J1350" i="1" s="1"/>
  <c r="F1352" i="1"/>
  <c r="J1352" i="1" s="1"/>
  <c r="F1351" i="1"/>
  <c r="J1351" i="1" s="1"/>
  <c r="F1353" i="1"/>
  <c r="J1353" i="1" s="1"/>
  <c r="F1354" i="1"/>
  <c r="J1354" i="1" s="1"/>
  <c r="F1355" i="1"/>
  <c r="J1355" i="1" s="1"/>
  <c r="F1356" i="1"/>
  <c r="J1356" i="1" s="1"/>
  <c r="F1358" i="1"/>
  <c r="J1358" i="1" s="1"/>
  <c r="F1357" i="1"/>
  <c r="J1357" i="1" s="1"/>
  <c r="F1360" i="1"/>
  <c r="J1360" i="1" s="1"/>
  <c r="F1359" i="1"/>
  <c r="J1359" i="1" s="1"/>
  <c r="F1362" i="1"/>
  <c r="J1362" i="1" s="1"/>
  <c r="F1361" i="1"/>
  <c r="J1361" i="1" s="1"/>
  <c r="F1363" i="1"/>
  <c r="J1363" i="1" s="1"/>
  <c r="F1364" i="1"/>
  <c r="J1364" i="1" s="1"/>
  <c r="F1366" i="1"/>
  <c r="J1366" i="1" s="1"/>
  <c r="F1365" i="1"/>
  <c r="J1365" i="1" s="1"/>
  <c r="F1367" i="1"/>
  <c r="J1367" i="1" s="1"/>
  <c r="F1368" i="1"/>
  <c r="J1368" i="1" s="1"/>
  <c r="F1370" i="1"/>
  <c r="J1370" i="1" s="1"/>
  <c r="F1369" i="1"/>
  <c r="J1369" i="1" s="1"/>
  <c r="F1372" i="1"/>
  <c r="J1372" i="1" s="1"/>
  <c r="F1373" i="1"/>
  <c r="J1373" i="1" s="1"/>
  <c r="F1371" i="1"/>
  <c r="J1371" i="1" s="1"/>
  <c r="F1375" i="1"/>
  <c r="J1375" i="1" s="1"/>
  <c r="F1376" i="1"/>
  <c r="J1376" i="1" s="1"/>
  <c r="F1374" i="1"/>
  <c r="J1374" i="1" s="1"/>
  <c r="F1377" i="1"/>
  <c r="J1377" i="1" s="1"/>
  <c r="F1378" i="1"/>
  <c r="J1378" i="1" s="1"/>
  <c r="F1380" i="1"/>
  <c r="J1380" i="1" s="1"/>
  <c r="F1381" i="1"/>
  <c r="J1381" i="1" s="1"/>
  <c r="F1383" i="1"/>
  <c r="J1383" i="1" s="1"/>
  <c r="F1379" i="1"/>
  <c r="J1379" i="1" s="1"/>
  <c r="F1384" i="1"/>
  <c r="J1384" i="1" s="1"/>
  <c r="F1382" i="1"/>
  <c r="J1382" i="1" s="1"/>
  <c r="F1385" i="1"/>
  <c r="J1385" i="1" s="1"/>
  <c r="F1387" i="1"/>
  <c r="J1387" i="1" s="1"/>
  <c r="F1386" i="1"/>
  <c r="J1386" i="1" s="1"/>
  <c r="F1389" i="1"/>
  <c r="J1389" i="1" s="1"/>
  <c r="F1388" i="1"/>
  <c r="J1388" i="1" s="1"/>
  <c r="F1391" i="1"/>
  <c r="J1391" i="1" s="1"/>
  <c r="F1390" i="1"/>
  <c r="J1390" i="1" s="1"/>
  <c r="F1392" i="1"/>
  <c r="J1392" i="1" s="1"/>
  <c r="F1394" i="1"/>
  <c r="J1394" i="1" s="1"/>
  <c r="F1393" i="1"/>
  <c r="J1393" i="1" s="1"/>
  <c r="F1395" i="1"/>
  <c r="J1395" i="1" s="1"/>
  <c r="F1396" i="1"/>
  <c r="J1396" i="1" s="1"/>
  <c r="F1398" i="1"/>
  <c r="J1398" i="1" s="1"/>
  <c r="F1397" i="1"/>
  <c r="J1397" i="1" s="1"/>
  <c r="F1401" i="1"/>
  <c r="J1401" i="1" s="1"/>
  <c r="F1399" i="1"/>
  <c r="J1399" i="1" s="1"/>
  <c r="F1400" i="1"/>
  <c r="J1400" i="1" s="1"/>
  <c r="F1402" i="1"/>
  <c r="J1402" i="1" s="1"/>
  <c r="F1403" i="1"/>
  <c r="J1403" i="1" s="1"/>
  <c r="F1404" i="1"/>
  <c r="J1404" i="1" s="1"/>
  <c r="F1405" i="1"/>
  <c r="J1405" i="1" s="1"/>
  <c r="F1407" i="1"/>
  <c r="J1407" i="1" s="1"/>
  <c r="F1406" i="1"/>
  <c r="J1406" i="1" s="1"/>
  <c r="F1408" i="1"/>
  <c r="J1408" i="1" s="1"/>
  <c r="F1409" i="1"/>
  <c r="J1409" i="1" s="1"/>
  <c r="F1410" i="1"/>
  <c r="J1410" i="1" s="1"/>
  <c r="F1411" i="1"/>
  <c r="J1411" i="1" s="1"/>
  <c r="F1412" i="1"/>
  <c r="J1412" i="1" s="1"/>
  <c r="F1414" i="1"/>
  <c r="J1414" i="1" s="1"/>
  <c r="F1415" i="1"/>
  <c r="J1415" i="1" s="1"/>
  <c r="F1413" i="1"/>
  <c r="J1413" i="1" s="1"/>
  <c r="F1416" i="1"/>
  <c r="J1416" i="1" s="1"/>
  <c r="F1419" i="1"/>
  <c r="J1419" i="1" s="1"/>
  <c r="F1417" i="1"/>
  <c r="J1417" i="1" s="1"/>
  <c r="F1420" i="1"/>
  <c r="J1420" i="1" s="1"/>
  <c r="F1418" i="1"/>
  <c r="J1418" i="1" s="1"/>
  <c r="F1422" i="1"/>
  <c r="J1422" i="1" s="1"/>
  <c r="F1421" i="1"/>
  <c r="J1421" i="1" s="1"/>
  <c r="F1423" i="1"/>
  <c r="J1423" i="1" s="1"/>
  <c r="F1426" i="1"/>
  <c r="J1426" i="1" s="1"/>
  <c r="F1425" i="1"/>
  <c r="J1425" i="1" s="1"/>
  <c r="F1424" i="1"/>
  <c r="J1424" i="1" s="1"/>
  <c r="F1429" i="1"/>
  <c r="J1429" i="1" s="1"/>
  <c r="F1427" i="1"/>
  <c r="J1427" i="1" s="1"/>
  <c r="F1428" i="1"/>
  <c r="J1428" i="1" s="1"/>
  <c r="F1432" i="1"/>
  <c r="J1432" i="1" s="1"/>
  <c r="F1430" i="1"/>
  <c r="J1430" i="1" s="1"/>
  <c r="F1431" i="1"/>
  <c r="J1431" i="1" s="1"/>
  <c r="F1433" i="1"/>
  <c r="J1433" i="1" s="1"/>
  <c r="F1434" i="1"/>
  <c r="J1434" i="1" s="1"/>
  <c r="F1435" i="1"/>
  <c r="J1435" i="1" s="1"/>
  <c r="F1436" i="1"/>
  <c r="J1436" i="1" s="1"/>
  <c r="F1438" i="1"/>
  <c r="J1438" i="1" s="1"/>
  <c r="F1437" i="1"/>
  <c r="J1437" i="1" s="1"/>
  <c r="F1441" i="1"/>
  <c r="J1441" i="1" s="1"/>
  <c r="F1439" i="1"/>
  <c r="J1439" i="1" s="1"/>
  <c r="F1440" i="1"/>
  <c r="J1440" i="1" s="1"/>
  <c r="F1442" i="1"/>
  <c r="J1442" i="1" s="1"/>
  <c r="F1443" i="1"/>
  <c r="J1443" i="1" s="1"/>
  <c r="F1445" i="1"/>
  <c r="J1445" i="1" s="1"/>
  <c r="F1444" i="1"/>
  <c r="J1444" i="1" s="1"/>
  <c r="F1448" i="1"/>
  <c r="J1448" i="1" s="1"/>
  <c r="F1446" i="1"/>
  <c r="J1446" i="1" s="1"/>
  <c r="F1447" i="1"/>
  <c r="J1447" i="1" s="1"/>
  <c r="F1449" i="1"/>
  <c r="J1449" i="1" s="1"/>
  <c r="F1451" i="1"/>
  <c r="J1451" i="1" s="1"/>
  <c r="F1450" i="1"/>
  <c r="J1450" i="1" s="1"/>
  <c r="F1452" i="1"/>
  <c r="J1452" i="1" s="1"/>
  <c r="F1453" i="1"/>
  <c r="J1453" i="1" s="1"/>
  <c r="F1455" i="1"/>
  <c r="J1455" i="1" s="1"/>
  <c r="F1454" i="1"/>
  <c r="J1454" i="1" s="1"/>
  <c r="F1458" i="1"/>
  <c r="J1458" i="1" s="1"/>
  <c r="F1456" i="1"/>
  <c r="J1456" i="1" s="1"/>
  <c r="F1457" i="1"/>
  <c r="J1457" i="1" s="1"/>
  <c r="F1459" i="1"/>
  <c r="J1459" i="1" s="1"/>
  <c r="F1460" i="1"/>
  <c r="J1460" i="1" s="1"/>
  <c r="F1462" i="1"/>
  <c r="J1462" i="1" s="1"/>
  <c r="F1461" i="1"/>
  <c r="J1461" i="1" s="1"/>
  <c r="F1463" i="1"/>
  <c r="J1463" i="1" s="1"/>
  <c r="F1465" i="1"/>
  <c r="J1465" i="1" s="1"/>
  <c r="F1464" i="1"/>
  <c r="J1464" i="1" s="1"/>
  <c r="F1467" i="1"/>
  <c r="J1467" i="1" s="1"/>
  <c r="F1466" i="1"/>
  <c r="J1466" i="1" s="1"/>
  <c r="F1468" i="1"/>
  <c r="J1468" i="1" s="1"/>
  <c r="F1469" i="1"/>
  <c r="J1469" i="1" s="1"/>
  <c r="F1470" i="1"/>
  <c r="J1470" i="1" s="1"/>
  <c r="F1471" i="1"/>
  <c r="J1471" i="1" s="1"/>
  <c r="F1473" i="1"/>
  <c r="J1473" i="1" s="1"/>
  <c r="F1472" i="1"/>
  <c r="J1472" i="1" s="1"/>
  <c r="F1475" i="1"/>
  <c r="J1475" i="1" s="1"/>
  <c r="F1474" i="1"/>
  <c r="J1474" i="1" s="1"/>
  <c r="F1476" i="1"/>
  <c r="J1476" i="1" s="1"/>
  <c r="F1477" i="1"/>
  <c r="J1477" i="1" s="1"/>
  <c r="F1478" i="1"/>
  <c r="J1478" i="1" s="1"/>
  <c r="F1479" i="1"/>
  <c r="J1479" i="1" s="1"/>
  <c r="F1481" i="1"/>
  <c r="J1481" i="1" s="1"/>
  <c r="F1484" i="1"/>
  <c r="J1484" i="1" s="1"/>
  <c r="F1480" i="1"/>
  <c r="J1480" i="1" s="1"/>
  <c r="F1482" i="1"/>
  <c r="J1482" i="1" s="1"/>
  <c r="F1483" i="1"/>
  <c r="J1483" i="1" s="1"/>
  <c r="F1485" i="1"/>
  <c r="J1485" i="1" s="1"/>
  <c r="F1487" i="1"/>
  <c r="J1487" i="1" s="1"/>
  <c r="F1486" i="1"/>
  <c r="J1486" i="1" s="1"/>
  <c r="F1488" i="1"/>
  <c r="J1488" i="1" s="1"/>
  <c r="F1490" i="1"/>
  <c r="J1490" i="1" s="1"/>
  <c r="F1489" i="1"/>
  <c r="J1489" i="1" s="1"/>
  <c r="F1491" i="1"/>
  <c r="J1491" i="1" s="1"/>
  <c r="F1493" i="1"/>
  <c r="J1493" i="1" s="1"/>
  <c r="F1492" i="1"/>
  <c r="J1492" i="1" s="1"/>
  <c r="F1495" i="1"/>
  <c r="J1495" i="1" s="1"/>
  <c r="F1494" i="1"/>
  <c r="J1494" i="1" s="1"/>
  <c r="F1496" i="1"/>
  <c r="J1496" i="1" s="1"/>
  <c r="F1497" i="1"/>
  <c r="J1497" i="1" s="1"/>
  <c r="F1498" i="1"/>
  <c r="J1498" i="1" s="1"/>
  <c r="F1499" i="1"/>
  <c r="J1499" i="1" s="1"/>
  <c r="F1500" i="1"/>
  <c r="J1500" i="1" s="1"/>
  <c r="F1501" i="1"/>
  <c r="J1501" i="1" s="1"/>
  <c r="F1502" i="1"/>
  <c r="J1502" i="1" s="1"/>
  <c r="F1504" i="1"/>
  <c r="J1504" i="1" s="1"/>
  <c r="F1505" i="1"/>
  <c r="J1505" i="1" s="1"/>
  <c r="F1506" i="1"/>
  <c r="J1506" i="1" s="1"/>
  <c r="F1503" i="1"/>
  <c r="J1503" i="1" s="1"/>
  <c r="F1508" i="1"/>
  <c r="J1508" i="1" s="1"/>
  <c r="F1507" i="1"/>
  <c r="J1507" i="1" s="1"/>
  <c r="F1509" i="1"/>
  <c r="J1509" i="1" s="1"/>
  <c r="F1510" i="1"/>
  <c r="J1510" i="1" s="1"/>
  <c r="F1511" i="1"/>
  <c r="J1511" i="1" s="1"/>
  <c r="F1512" i="1"/>
  <c r="J1512" i="1" s="1"/>
  <c r="F1513" i="1"/>
  <c r="J1513" i="1" s="1"/>
  <c r="F1514" i="1"/>
  <c r="J1514" i="1" s="1"/>
  <c r="F1515" i="1"/>
  <c r="J1515" i="1" s="1"/>
  <c r="F1516" i="1"/>
  <c r="J1516" i="1" s="1"/>
  <c r="F1517" i="1"/>
  <c r="J1517" i="1" s="1"/>
  <c r="F1518" i="1"/>
  <c r="J1518" i="1" s="1"/>
  <c r="F1521" i="1"/>
  <c r="J1521" i="1" s="1"/>
  <c r="F1520" i="1"/>
  <c r="J1520" i="1" s="1"/>
  <c r="F1519" i="1"/>
  <c r="J1519" i="1" s="1"/>
  <c r="F1522" i="1"/>
  <c r="J1522" i="1" s="1"/>
  <c r="F1523" i="1"/>
  <c r="J1523" i="1" s="1"/>
  <c r="F1524" i="1"/>
  <c r="J1524" i="1" s="1"/>
  <c r="F1525" i="1"/>
  <c r="J1525" i="1" s="1"/>
  <c r="F1526" i="1"/>
  <c r="J1526" i="1" s="1"/>
  <c r="F1528" i="1"/>
  <c r="J1528" i="1" s="1"/>
  <c r="F1529" i="1"/>
  <c r="J1529" i="1" s="1"/>
  <c r="F1527" i="1"/>
  <c r="J1527" i="1" s="1"/>
  <c r="F1530" i="1"/>
  <c r="J1530" i="1" s="1"/>
  <c r="F1531" i="1"/>
  <c r="J1531" i="1" s="1"/>
  <c r="F1532" i="1"/>
  <c r="J1532" i="1" s="1"/>
  <c r="F1533" i="1"/>
  <c r="J1533" i="1" s="1"/>
  <c r="F1535" i="1"/>
  <c r="J1535" i="1" s="1"/>
  <c r="F1534" i="1"/>
  <c r="J1534" i="1" s="1"/>
  <c r="F1536" i="1"/>
  <c r="J1536" i="1" s="1"/>
  <c r="F1539" i="1"/>
  <c r="J1539" i="1" s="1"/>
  <c r="F1537" i="1"/>
  <c r="J1537" i="1" s="1"/>
  <c r="F1538" i="1"/>
  <c r="J1538" i="1" s="1"/>
  <c r="F1541" i="1"/>
  <c r="J1541" i="1" s="1"/>
  <c r="F1542" i="1"/>
  <c r="J1542" i="1" s="1"/>
  <c r="F1540" i="1"/>
  <c r="J1540" i="1" s="1"/>
  <c r="F1543" i="1"/>
  <c r="J1543" i="1" s="1"/>
  <c r="F1544" i="1"/>
  <c r="J1544" i="1" s="1"/>
  <c r="F1545" i="1"/>
  <c r="J1545" i="1" s="1"/>
  <c r="F1546" i="1"/>
  <c r="J1546" i="1" s="1"/>
  <c r="F1549" i="1"/>
  <c r="J1549" i="1" s="1"/>
  <c r="F1547" i="1"/>
  <c r="J1547" i="1" s="1"/>
  <c r="F1548" i="1"/>
  <c r="J1548" i="1" s="1"/>
  <c r="F1550" i="1"/>
  <c r="J1550" i="1" s="1"/>
  <c r="F1551" i="1"/>
  <c r="J1551" i="1" s="1"/>
  <c r="F1553" i="1"/>
  <c r="J1553" i="1" s="1"/>
  <c r="F1555" i="1"/>
  <c r="J1555" i="1" s="1"/>
  <c r="F1552" i="1"/>
  <c r="J1552" i="1" s="1"/>
  <c r="F1557" i="1"/>
  <c r="J1557" i="1" s="1"/>
  <c r="F1554" i="1"/>
  <c r="J1554" i="1" s="1"/>
  <c r="F1556" i="1"/>
  <c r="J1556" i="1" s="1"/>
  <c r="F1561" i="1"/>
  <c r="J1561" i="1" s="1"/>
  <c r="F1558" i="1"/>
  <c r="J1558" i="1" s="1"/>
  <c r="F1559" i="1"/>
  <c r="J1559" i="1" s="1"/>
  <c r="F1563" i="1"/>
  <c r="J1563" i="1" s="1"/>
  <c r="F1560" i="1"/>
  <c r="J1560" i="1" s="1"/>
  <c r="F1562" i="1"/>
  <c r="J1562" i="1" s="1"/>
  <c r="F1564" i="1"/>
  <c r="J1564" i="1" s="1"/>
  <c r="F1565" i="1"/>
  <c r="J1565" i="1" s="1"/>
  <c r="F1566" i="1"/>
  <c r="J1566" i="1" s="1"/>
  <c r="F1568" i="1"/>
  <c r="J1568" i="1" s="1"/>
  <c r="F1567" i="1"/>
  <c r="J1567" i="1" s="1"/>
  <c r="F1569" i="1"/>
  <c r="J1569" i="1" s="1"/>
  <c r="F1571" i="1"/>
  <c r="J1571" i="1" s="1"/>
  <c r="F1570" i="1"/>
  <c r="J1570" i="1" s="1"/>
  <c r="F1573" i="1"/>
  <c r="J1573" i="1" s="1"/>
  <c r="F1572" i="1"/>
  <c r="J1572" i="1" s="1"/>
  <c r="F1574" i="1"/>
  <c r="J1574" i="1" s="1"/>
  <c r="F1576" i="1"/>
  <c r="J1576" i="1" s="1"/>
  <c r="F1575" i="1"/>
  <c r="J1575" i="1" s="1"/>
  <c r="F1577" i="1"/>
  <c r="J1577" i="1" s="1"/>
  <c r="F1578" i="1"/>
  <c r="J1578" i="1" s="1"/>
  <c r="F1579" i="1"/>
  <c r="J1579" i="1" s="1"/>
  <c r="F1582" i="1"/>
  <c r="J1582" i="1" s="1"/>
  <c r="F1580" i="1"/>
  <c r="J1580" i="1" s="1"/>
  <c r="F1581" i="1"/>
  <c r="J1581" i="1" s="1"/>
  <c r="F1584" i="1"/>
  <c r="J1584" i="1" s="1"/>
  <c r="F1583" i="1"/>
  <c r="J1583" i="1" s="1"/>
  <c r="F1585" i="1"/>
  <c r="J1585" i="1" s="1"/>
  <c r="F1586" i="1"/>
  <c r="J1586" i="1" s="1"/>
  <c r="F1587" i="1"/>
  <c r="J1587" i="1" s="1"/>
  <c r="F1588" i="1"/>
  <c r="J1588" i="1" s="1"/>
  <c r="F1589" i="1"/>
  <c r="J1589" i="1" s="1"/>
  <c r="F1591" i="1"/>
  <c r="J1591" i="1" s="1"/>
  <c r="F1590" i="1"/>
  <c r="J1590" i="1" s="1"/>
  <c r="F1592" i="1"/>
  <c r="J1592" i="1" s="1"/>
  <c r="F1593" i="1"/>
  <c r="J1593" i="1" s="1"/>
  <c r="F1594" i="1"/>
  <c r="J1594" i="1" s="1"/>
  <c r="F1595" i="1"/>
  <c r="J1595" i="1" s="1"/>
  <c r="F1596" i="1"/>
  <c r="J1596" i="1" s="1"/>
  <c r="F1597" i="1"/>
  <c r="J1597" i="1" s="1"/>
  <c r="F1598" i="1"/>
  <c r="J1598" i="1" s="1"/>
  <c r="F1599" i="1"/>
  <c r="J1599" i="1" s="1"/>
  <c r="F1601" i="1"/>
  <c r="J1601" i="1" s="1"/>
  <c r="F1600" i="1"/>
  <c r="J1600" i="1" s="1"/>
  <c r="F1604" i="1"/>
  <c r="J1604" i="1" s="1"/>
  <c r="F1602" i="1"/>
  <c r="J1602" i="1" s="1"/>
  <c r="F1603" i="1"/>
  <c r="J1603" i="1" s="1"/>
  <c r="F1605" i="1"/>
  <c r="J1605" i="1" s="1"/>
  <c r="F1606" i="1"/>
  <c r="J1606" i="1" s="1"/>
  <c r="F1609" i="1"/>
  <c r="J1609" i="1" s="1"/>
  <c r="F1607" i="1"/>
  <c r="J1607" i="1" s="1"/>
  <c r="F1608" i="1"/>
  <c r="J1608" i="1" s="1"/>
  <c r="F1610" i="1"/>
  <c r="J1610" i="1" s="1"/>
  <c r="F1611" i="1"/>
  <c r="J1611" i="1" s="1"/>
  <c r="F1612" i="1"/>
  <c r="J1612" i="1" s="1"/>
  <c r="F1613" i="1"/>
  <c r="J1613" i="1" s="1"/>
  <c r="F1614" i="1"/>
  <c r="J1614" i="1" s="1"/>
  <c r="F1615" i="1"/>
  <c r="J1615" i="1" s="1"/>
  <c r="F1616" i="1"/>
  <c r="J1616" i="1" s="1"/>
  <c r="F1618" i="1"/>
  <c r="J1618" i="1" s="1"/>
  <c r="F1617" i="1"/>
  <c r="J1617" i="1" s="1"/>
  <c r="F1620" i="1"/>
  <c r="J1620" i="1" s="1"/>
  <c r="F1619" i="1"/>
  <c r="J1619" i="1" s="1"/>
  <c r="F1622" i="1"/>
  <c r="J1622" i="1" s="1"/>
  <c r="F1621" i="1"/>
  <c r="J1621" i="1" s="1"/>
  <c r="F1623" i="1"/>
  <c r="J1623" i="1" s="1"/>
  <c r="F1624" i="1"/>
  <c r="J1624" i="1" s="1"/>
  <c r="F1625" i="1"/>
  <c r="J1625" i="1" s="1"/>
  <c r="F1626" i="1"/>
  <c r="J1626" i="1" s="1"/>
  <c r="F1628" i="1"/>
  <c r="J1628" i="1" s="1"/>
  <c r="F1627" i="1"/>
  <c r="J1627" i="1" s="1"/>
  <c r="F1629" i="1"/>
  <c r="J1629" i="1" s="1"/>
  <c r="F1630" i="1"/>
  <c r="J1630" i="1" s="1"/>
  <c r="F1631" i="1"/>
  <c r="J1631" i="1" s="1"/>
  <c r="F1633" i="1"/>
  <c r="J1633" i="1" s="1"/>
  <c r="F1635" i="1"/>
  <c r="J1635" i="1" s="1"/>
  <c r="F1632" i="1"/>
  <c r="J1632" i="1" s="1"/>
  <c r="F1634" i="1"/>
  <c r="J1634" i="1" s="1"/>
  <c r="F1638" i="1"/>
  <c r="J1638" i="1" s="1"/>
  <c r="F1636" i="1"/>
  <c r="J1636" i="1" s="1"/>
  <c r="F1637" i="1"/>
  <c r="J1637" i="1" s="1"/>
  <c r="F1640" i="1"/>
  <c r="J1640" i="1" s="1"/>
  <c r="F1639" i="1"/>
  <c r="J1639" i="1" s="1"/>
  <c r="F1641" i="1"/>
  <c r="J1641" i="1" s="1"/>
  <c r="F1642" i="1"/>
  <c r="J1642" i="1" s="1"/>
  <c r="F1644" i="1"/>
  <c r="J1644" i="1" s="1"/>
  <c r="F1643" i="1"/>
  <c r="J1643" i="1" s="1"/>
  <c r="F1645" i="1"/>
  <c r="J1645" i="1" s="1"/>
  <c r="F1646" i="1"/>
  <c r="J1646" i="1" s="1"/>
  <c r="F1648" i="1"/>
  <c r="J1648" i="1" s="1"/>
  <c r="F1647" i="1"/>
  <c r="J1647" i="1" s="1"/>
  <c r="F1649" i="1"/>
  <c r="J1649" i="1" s="1"/>
  <c r="F1650" i="1"/>
  <c r="J1650" i="1" s="1"/>
  <c r="F1651" i="1"/>
  <c r="J1651" i="1" s="1"/>
  <c r="F1653" i="1"/>
  <c r="J1653" i="1" s="1"/>
  <c r="F1652" i="1"/>
  <c r="J1652" i="1" s="1"/>
  <c r="F1654" i="1"/>
  <c r="J1654" i="1" s="1"/>
  <c r="F1655" i="1"/>
  <c r="J1655" i="1" s="1"/>
  <c r="F1657" i="1"/>
  <c r="J1657" i="1" s="1"/>
  <c r="F1658" i="1"/>
  <c r="J1658" i="1" s="1"/>
  <c r="F1659" i="1"/>
  <c r="J1659" i="1" s="1"/>
  <c r="F1656" i="1"/>
  <c r="J1656" i="1" s="1"/>
  <c r="F1660" i="1"/>
  <c r="J1660" i="1" s="1"/>
  <c r="F1662" i="1"/>
  <c r="J1662" i="1" s="1"/>
  <c r="F1661" i="1"/>
  <c r="J1661" i="1" s="1"/>
  <c r="F1664" i="1"/>
  <c r="J1664" i="1" s="1"/>
  <c r="F1663" i="1"/>
  <c r="J1663" i="1" s="1"/>
  <c r="F1666" i="1"/>
  <c r="J1666" i="1" s="1"/>
  <c r="F1668" i="1"/>
  <c r="J1668" i="1" s="1"/>
  <c r="F1665" i="1"/>
  <c r="J1665" i="1" s="1"/>
  <c r="F1667" i="1"/>
  <c r="J1667" i="1" s="1"/>
  <c r="F1669" i="1"/>
  <c r="J1669" i="1" s="1"/>
  <c r="F1670" i="1"/>
  <c r="J1670" i="1" s="1"/>
  <c r="F1673" i="1"/>
  <c r="J1673" i="1" s="1"/>
  <c r="F1671" i="1"/>
  <c r="J1671" i="1" s="1"/>
  <c r="F1672" i="1"/>
  <c r="J1672" i="1" s="1"/>
  <c r="F1674" i="1"/>
  <c r="J1674" i="1" s="1"/>
  <c r="F1675" i="1"/>
  <c r="J1675" i="1" s="1"/>
  <c r="F1676" i="1"/>
  <c r="J1676" i="1" s="1"/>
  <c r="F1678" i="1"/>
  <c r="J1678" i="1" s="1"/>
  <c r="F1677" i="1"/>
  <c r="J1677" i="1" s="1"/>
  <c r="F1679" i="1"/>
  <c r="J1679" i="1" s="1"/>
  <c r="F1681" i="1"/>
  <c r="J1681" i="1" s="1"/>
  <c r="F1680" i="1"/>
  <c r="J1680" i="1" s="1"/>
  <c r="F1682" i="1"/>
  <c r="J1682" i="1" s="1"/>
  <c r="F1683" i="1"/>
  <c r="J1683" i="1" s="1"/>
  <c r="F1686" i="1"/>
  <c r="J1686" i="1" s="1"/>
  <c r="F1684" i="1"/>
  <c r="J1684" i="1" s="1"/>
  <c r="F1689" i="1"/>
  <c r="J1689" i="1" s="1"/>
  <c r="F1685" i="1"/>
  <c r="J1685" i="1" s="1"/>
  <c r="F1687" i="1"/>
  <c r="J1687" i="1" s="1"/>
  <c r="F1688" i="1"/>
  <c r="J1688" i="1" s="1"/>
  <c r="F1691" i="1"/>
  <c r="J1691" i="1" s="1"/>
  <c r="F1690" i="1"/>
  <c r="J1690" i="1" s="1"/>
  <c r="F1692" i="1"/>
  <c r="J1692" i="1" s="1"/>
  <c r="F1696" i="1"/>
  <c r="J1696" i="1" s="1"/>
  <c r="F1693" i="1"/>
  <c r="J1693" i="1" s="1"/>
  <c r="F1695" i="1"/>
  <c r="J1695" i="1" s="1"/>
  <c r="F1694" i="1"/>
  <c r="J1694" i="1" s="1"/>
  <c r="F1697" i="1"/>
  <c r="J1697" i="1" s="1"/>
  <c r="F1698" i="1"/>
  <c r="J1698" i="1" s="1"/>
  <c r="F1699" i="1"/>
  <c r="J1699" i="1" s="1"/>
  <c r="F1700" i="1"/>
  <c r="J1700" i="1" s="1"/>
  <c r="F1701" i="1"/>
  <c r="J1701" i="1" s="1"/>
  <c r="F1703" i="1"/>
  <c r="J1703" i="1" s="1"/>
  <c r="F1704" i="1"/>
  <c r="J1704" i="1" s="1"/>
  <c r="F1702" i="1"/>
  <c r="J1702" i="1" s="1"/>
  <c r="F1705" i="1"/>
  <c r="J1705" i="1" s="1"/>
  <c r="F1706" i="1"/>
  <c r="J1706" i="1" s="1"/>
  <c r="F1707" i="1"/>
  <c r="J1707" i="1" s="1"/>
  <c r="F1709" i="1"/>
  <c r="J1709" i="1" s="1"/>
  <c r="F1708" i="1"/>
  <c r="J1708" i="1" s="1"/>
  <c r="F1711" i="1"/>
  <c r="J1711" i="1" s="1"/>
  <c r="F1710" i="1"/>
  <c r="J1710" i="1" s="1"/>
  <c r="F1712" i="1"/>
  <c r="J1712" i="1" s="1"/>
  <c r="F1714" i="1"/>
  <c r="J1714" i="1" s="1"/>
  <c r="F1713" i="1"/>
  <c r="J1713" i="1" s="1"/>
  <c r="F1715" i="1"/>
  <c r="J1715" i="1" s="1"/>
  <c r="F1718" i="1"/>
  <c r="J1718" i="1" s="1"/>
  <c r="F1717" i="1"/>
  <c r="J1717" i="1" s="1"/>
  <c r="F1716" i="1"/>
  <c r="J1716" i="1" s="1"/>
  <c r="F1719" i="1"/>
  <c r="J1719" i="1" s="1"/>
  <c r="F1720" i="1"/>
  <c r="J1720" i="1" s="1"/>
  <c r="F1722" i="1"/>
  <c r="J1722" i="1" s="1"/>
  <c r="F1721" i="1"/>
  <c r="J1721" i="1" s="1"/>
  <c r="F1723" i="1"/>
  <c r="J1723" i="1" s="1"/>
  <c r="F1726" i="1"/>
  <c r="J1726" i="1" s="1"/>
  <c r="F1725" i="1"/>
  <c r="J1725" i="1" s="1"/>
  <c r="F1724" i="1"/>
  <c r="J1724" i="1" s="1"/>
  <c r="F1728" i="1"/>
  <c r="J1728" i="1" s="1"/>
  <c r="F1729" i="1"/>
  <c r="J1729" i="1" s="1"/>
  <c r="F1727" i="1"/>
  <c r="J1727" i="1" s="1"/>
  <c r="F1731" i="1"/>
  <c r="J1731" i="1" s="1"/>
  <c r="F1730" i="1"/>
  <c r="J1730" i="1" s="1"/>
  <c r="F1733" i="1"/>
  <c r="J1733" i="1" s="1"/>
  <c r="F1732" i="1"/>
  <c r="J1732" i="1" s="1"/>
  <c r="F1736" i="1"/>
  <c r="J1736" i="1" s="1"/>
  <c r="F1734" i="1"/>
  <c r="J1734" i="1" s="1"/>
  <c r="F1738" i="1"/>
  <c r="J1738" i="1" s="1"/>
  <c r="F1735" i="1"/>
  <c r="J1735" i="1" s="1"/>
  <c r="F1741" i="1"/>
  <c r="J1741" i="1" s="1"/>
  <c r="F1737" i="1"/>
  <c r="J1737" i="1" s="1"/>
  <c r="F1739" i="1"/>
  <c r="J1739" i="1" s="1"/>
  <c r="F1740" i="1"/>
  <c r="J1740" i="1" s="1"/>
  <c r="F1742" i="1"/>
  <c r="J1742" i="1" s="1"/>
  <c r="F1743" i="1"/>
  <c r="J1743" i="1" s="1"/>
  <c r="F1744" i="1"/>
  <c r="J1744" i="1" s="1"/>
  <c r="F1745" i="1"/>
  <c r="J1745" i="1" s="1"/>
  <c r="F1747" i="1"/>
  <c r="J1747" i="1" s="1"/>
  <c r="F1748" i="1"/>
  <c r="J1748" i="1" s="1"/>
  <c r="F1746" i="1"/>
  <c r="J1746" i="1" s="1"/>
  <c r="F1749" i="1"/>
  <c r="J1749" i="1" s="1"/>
  <c r="F1750" i="1"/>
  <c r="J1750" i="1" s="1"/>
  <c r="F1751" i="1"/>
  <c r="J1751" i="1" s="1"/>
  <c r="F1752" i="1"/>
  <c r="J1752" i="1" s="1"/>
  <c r="F1753" i="1"/>
  <c r="J1753" i="1" s="1"/>
  <c r="F1754" i="1"/>
  <c r="J1754" i="1" s="1"/>
  <c r="F1755" i="1"/>
  <c r="J1755" i="1" s="1"/>
  <c r="F1757" i="1"/>
  <c r="J1757" i="1" s="1"/>
  <c r="F1756" i="1"/>
  <c r="J1756" i="1" s="1"/>
  <c r="F1760" i="1"/>
  <c r="J1760" i="1" s="1"/>
  <c r="F1759" i="1"/>
  <c r="J1759" i="1" s="1"/>
  <c r="F1758" i="1"/>
  <c r="J1758" i="1" s="1"/>
  <c r="F1761" i="1"/>
  <c r="J1761" i="1" s="1"/>
  <c r="F1762" i="1"/>
  <c r="J1762" i="1" s="1"/>
  <c r="F1763" i="1"/>
  <c r="J1763" i="1" s="1"/>
  <c r="F1765" i="1"/>
  <c r="J1765" i="1" s="1"/>
  <c r="F1764" i="1"/>
  <c r="J1764" i="1" s="1"/>
  <c r="F1766" i="1"/>
  <c r="J1766" i="1" s="1"/>
  <c r="F1768" i="1"/>
  <c r="J1768" i="1" s="1"/>
  <c r="F1767" i="1"/>
  <c r="J1767" i="1" s="1"/>
  <c r="F1770" i="1"/>
  <c r="J1770" i="1" s="1"/>
  <c r="F1771" i="1"/>
  <c r="J1771" i="1" s="1"/>
  <c r="F1769" i="1"/>
  <c r="J1769" i="1" s="1"/>
  <c r="F1773" i="1"/>
  <c r="J1773" i="1" s="1"/>
  <c r="F1772" i="1"/>
  <c r="J1772" i="1" s="1"/>
  <c r="F1774" i="1"/>
  <c r="J1774" i="1" s="1"/>
  <c r="F1775" i="1"/>
  <c r="J1775" i="1" s="1"/>
  <c r="F1777" i="1"/>
  <c r="J1777" i="1" s="1"/>
  <c r="F1779" i="1"/>
  <c r="J1779" i="1" s="1"/>
  <c r="F1778" i="1"/>
  <c r="J1778" i="1" s="1"/>
  <c r="F1776" i="1"/>
  <c r="J1776" i="1" s="1"/>
  <c r="F1780" i="1"/>
  <c r="J1780" i="1" s="1"/>
  <c r="F1782" i="1"/>
  <c r="J1782" i="1" s="1"/>
  <c r="F1785" i="1"/>
  <c r="J1785" i="1" s="1"/>
  <c r="F1781" i="1"/>
  <c r="J1781" i="1" s="1"/>
  <c r="F1783" i="1"/>
  <c r="J1783" i="1" s="1"/>
  <c r="F1784" i="1"/>
  <c r="J1784" i="1" s="1"/>
  <c r="F1788" i="1"/>
  <c r="J1788" i="1" s="1"/>
  <c r="F1787" i="1"/>
  <c r="J1787" i="1" s="1"/>
  <c r="F1786" i="1"/>
  <c r="J1786" i="1" s="1"/>
  <c r="F1790" i="1"/>
  <c r="J1790" i="1" s="1"/>
  <c r="F1789" i="1"/>
  <c r="J1789" i="1" s="1"/>
  <c r="F1791" i="1"/>
  <c r="J1791" i="1" s="1"/>
  <c r="F1793" i="1"/>
  <c r="J1793" i="1" s="1"/>
  <c r="F1792" i="1"/>
  <c r="J1792" i="1" s="1"/>
  <c r="F1795" i="1"/>
  <c r="J1795" i="1" s="1"/>
  <c r="F1794" i="1"/>
  <c r="J1794" i="1" s="1"/>
  <c r="F1796" i="1"/>
  <c r="J1796" i="1" s="1"/>
  <c r="F1797" i="1"/>
  <c r="J1797" i="1" s="1"/>
  <c r="F1798" i="1"/>
  <c r="J1798" i="1" s="1"/>
  <c r="F1799" i="1"/>
  <c r="J1799" i="1" s="1"/>
  <c r="F1800" i="1"/>
  <c r="J1800" i="1" s="1"/>
  <c r="F1802" i="1"/>
  <c r="J1802" i="1" s="1"/>
  <c r="F1801" i="1"/>
  <c r="J1801" i="1" s="1"/>
  <c r="F1803" i="1"/>
  <c r="J1803" i="1" s="1"/>
  <c r="F1804" i="1"/>
  <c r="J1804" i="1" s="1"/>
  <c r="F1805" i="1"/>
  <c r="J1805" i="1" s="1"/>
  <c r="F1808" i="1"/>
  <c r="J1808" i="1" s="1"/>
  <c r="F1806" i="1"/>
  <c r="J1806" i="1" s="1"/>
  <c r="F1807" i="1"/>
  <c r="J1807" i="1" s="1"/>
  <c r="F1809" i="1"/>
  <c r="J1809" i="1" s="1"/>
  <c r="F1810" i="1"/>
  <c r="J1810" i="1" s="1"/>
  <c r="F1811" i="1"/>
  <c r="J1811" i="1" s="1"/>
  <c r="F1812" i="1"/>
  <c r="J1812" i="1" s="1"/>
  <c r="F1813" i="1"/>
  <c r="J1813" i="1" s="1"/>
  <c r="F1814" i="1"/>
  <c r="J1814" i="1" s="1"/>
  <c r="F1815" i="1"/>
  <c r="J1815" i="1" s="1"/>
  <c r="F1816" i="1"/>
  <c r="J1816" i="1" s="1"/>
  <c r="F1817" i="1"/>
  <c r="J1817" i="1" s="1"/>
  <c r="F1819" i="1"/>
  <c r="J1819" i="1" s="1"/>
  <c r="F1818" i="1"/>
  <c r="J1818" i="1" s="1"/>
  <c r="F1821" i="1"/>
  <c r="J1821" i="1" s="1"/>
  <c r="F1820" i="1"/>
  <c r="J1820" i="1" s="1"/>
  <c r="F1822" i="1"/>
  <c r="J1822" i="1" s="1"/>
  <c r="F1824" i="1"/>
  <c r="J1824" i="1" s="1"/>
  <c r="F1823" i="1"/>
  <c r="J1823" i="1" s="1"/>
  <c r="F1826" i="1"/>
  <c r="J1826" i="1" s="1"/>
  <c r="F1825" i="1"/>
  <c r="J1825" i="1" s="1"/>
  <c r="F1827" i="1"/>
  <c r="J1827" i="1" s="1"/>
  <c r="F1828" i="1"/>
  <c r="J1828" i="1" s="1"/>
  <c r="F1829" i="1"/>
  <c r="J1829" i="1" s="1"/>
  <c r="F1830" i="1"/>
  <c r="J1830" i="1" s="1"/>
  <c r="F1831" i="1"/>
  <c r="J1831" i="1" s="1"/>
  <c r="F1832" i="1"/>
  <c r="J1832" i="1" s="1"/>
  <c r="F1833" i="1"/>
  <c r="J1833" i="1" s="1"/>
  <c r="F1834" i="1"/>
  <c r="J1834" i="1" s="1"/>
  <c r="F1835" i="1"/>
  <c r="J1835" i="1" s="1"/>
  <c r="F1836" i="1"/>
  <c r="J1836" i="1" s="1"/>
  <c r="F1837" i="1"/>
  <c r="J1837" i="1" s="1"/>
  <c r="F1840" i="1"/>
  <c r="J1840" i="1" s="1"/>
  <c r="F1839" i="1"/>
  <c r="J1839" i="1" s="1"/>
  <c r="F1838" i="1"/>
  <c r="J1838" i="1" s="1"/>
  <c r="F1842" i="1"/>
  <c r="J1842" i="1" s="1"/>
  <c r="F1841" i="1"/>
  <c r="J1841" i="1" s="1"/>
  <c r="F1844" i="1"/>
  <c r="J1844" i="1" s="1"/>
  <c r="F1843" i="1"/>
  <c r="J1843" i="1" s="1"/>
  <c r="F1845" i="1"/>
  <c r="J1845" i="1" s="1"/>
  <c r="F1846" i="1"/>
  <c r="J1846" i="1" s="1"/>
  <c r="F1848" i="1"/>
  <c r="J1848" i="1" s="1"/>
  <c r="F1850" i="1"/>
  <c r="J1850" i="1" s="1"/>
  <c r="F1847" i="1"/>
  <c r="J1847" i="1" s="1"/>
  <c r="F1849" i="1"/>
  <c r="J1849" i="1" s="1"/>
  <c r="F1851" i="1"/>
  <c r="J1851" i="1" s="1"/>
  <c r="F1854" i="1"/>
  <c r="J1854" i="1" s="1"/>
  <c r="F1853" i="1"/>
  <c r="J1853" i="1" s="1"/>
  <c r="F1852" i="1"/>
  <c r="J1852" i="1" s="1"/>
  <c r="F1857" i="1"/>
  <c r="J1857" i="1" s="1"/>
  <c r="F1855" i="1"/>
  <c r="J1855" i="1" s="1"/>
  <c r="F1856" i="1"/>
  <c r="J1856" i="1" s="1"/>
  <c r="F1858" i="1"/>
  <c r="J1858" i="1" s="1"/>
  <c r="F1859" i="1"/>
  <c r="J1859" i="1" s="1"/>
  <c r="F1861" i="1"/>
  <c r="J1861" i="1" s="1"/>
  <c r="F1860" i="1"/>
  <c r="J1860" i="1" s="1"/>
  <c r="F1862" i="1"/>
  <c r="J1862" i="1" s="1"/>
  <c r="F1863" i="1"/>
  <c r="J1863" i="1" s="1"/>
  <c r="F1864" i="1"/>
  <c r="J1864" i="1" s="1"/>
  <c r="F1865" i="1"/>
  <c r="J1865" i="1" s="1"/>
  <c r="F1866" i="1"/>
  <c r="J1866" i="1" s="1"/>
  <c r="F1867" i="1"/>
  <c r="J1867" i="1" s="1"/>
  <c r="F1868" i="1"/>
  <c r="J1868" i="1" s="1"/>
  <c r="F1869" i="1"/>
  <c r="J1869" i="1" s="1"/>
  <c r="F1872" i="1"/>
  <c r="J1872" i="1" s="1"/>
  <c r="F1871" i="1"/>
  <c r="J1871" i="1" s="1"/>
  <c r="F1870" i="1"/>
  <c r="J1870" i="1" s="1"/>
  <c r="F1874" i="1"/>
  <c r="J1874" i="1" s="1"/>
  <c r="F1873" i="1"/>
  <c r="J1873" i="1" s="1"/>
  <c r="F1875" i="1"/>
  <c r="J1875" i="1" s="1"/>
  <c r="F1876" i="1"/>
  <c r="J1876" i="1" s="1"/>
  <c r="F1877" i="1"/>
  <c r="J1877" i="1" s="1"/>
  <c r="F1879" i="1"/>
  <c r="J1879" i="1" s="1"/>
  <c r="F1878" i="1"/>
  <c r="J1878" i="1" s="1"/>
  <c r="F1880" i="1"/>
  <c r="J1880" i="1" s="1"/>
  <c r="F1881" i="1"/>
  <c r="J1881" i="1" s="1"/>
  <c r="F1882" i="1"/>
  <c r="J1882" i="1" s="1"/>
  <c r="F1884" i="1"/>
  <c r="J1884" i="1" s="1"/>
  <c r="F1883" i="1"/>
  <c r="J1883" i="1" s="1"/>
  <c r="F1886" i="1"/>
  <c r="J1886" i="1" s="1"/>
  <c r="F1885" i="1"/>
  <c r="J1885" i="1" s="1"/>
  <c r="F1888" i="1"/>
  <c r="J1888" i="1" s="1"/>
  <c r="F1887" i="1"/>
  <c r="J1887" i="1" s="1"/>
  <c r="F1890" i="1"/>
  <c r="J1890" i="1" s="1"/>
  <c r="F1889" i="1"/>
  <c r="J1889" i="1" s="1"/>
  <c r="F1891" i="1"/>
  <c r="J1891" i="1" s="1"/>
  <c r="F1893" i="1"/>
  <c r="J1893" i="1" s="1"/>
  <c r="F1892" i="1"/>
  <c r="J1892" i="1" s="1"/>
  <c r="F1895" i="1"/>
  <c r="J1895" i="1" s="1"/>
  <c r="F1894" i="1"/>
  <c r="J1894" i="1" s="1"/>
  <c r="F1896" i="1"/>
  <c r="J1896" i="1" s="1"/>
  <c r="F1898" i="1"/>
  <c r="J1898" i="1" s="1"/>
  <c r="F1897" i="1"/>
  <c r="J1897" i="1" s="1"/>
  <c r="F1899" i="1"/>
  <c r="J1899" i="1" s="1"/>
  <c r="F1901" i="1"/>
  <c r="J1901" i="1" s="1"/>
  <c r="F1900" i="1"/>
  <c r="J1900" i="1" s="1"/>
  <c r="F1903" i="1"/>
  <c r="J1903" i="1" s="1"/>
  <c r="F1902" i="1"/>
  <c r="J1902" i="1" s="1"/>
  <c r="F1904" i="1"/>
  <c r="J1904" i="1" s="1"/>
  <c r="F1907" i="1"/>
  <c r="J1907" i="1" s="1"/>
  <c r="F1905" i="1"/>
  <c r="J1905" i="1" s="1"/>
  <c r="F1906" i="1"/>
  <c r="J1906" i="1" s="1"/>
  <c r="F1908" i="1"/>
  <c r="J1908" i="1" s="1"/>
  <c r="F1910" i="1"/>
  <c r="J1910" i="1" s="1"/>
  <c r="F1909" i="1"/>
  <c r="J1909" i="1" s="1"/>
  <c r="F1911" i="1"/>
  <c r="J1911" i="1" s="1"/>
  <c r="F1915" i="1"/>
  <c r="J1915" i="1" s="1"/>
  <c r="F1913" i="1"/>
  <c r="J1913" i="1" s="1"/>
  <c r="F1912" i="1"/>
  <c r="J1912" i="1" s="1"/>
  <c r="F1914" i="1"/>
  <c r="J1914" i="1" s="1"/>
  <c r="F1916" i="1"/>
  <c r="J1916" i="1" s="1"/>
  <c r="F1917" i="1"/>
  <c r="J1917" i="1" s="1"/>
  <c r="F1918" i="1"/>
  <c r="J1918" i="1" s="1"/>
  <c r="F1919" i="1"/>
  <c r="J1919" i="1" s="1"/>
  <c r="F1922" i="1"/>
  <c r="J1922" i="1" s="1"/>
  <c r="F1920" i="1"/>
  <c r="J1920" i="1" s="1"/>
  <c r="F1924" i="1"/>
  <c r="J1924" i="1" s="1"/>
  <c r="F1921" i="1"/>
  <c r="J1921" i="1" s="1"/>
  <c r="F1923" i="1"/>
  <c r="J1923" i="1" s="1"/>
  <c r="F1926" i="1"/>
  <c r="J1926" i="1" s="1"/>
  <c r="F1925" i="1"/>
  <c r="J1925" i="1" s="1"/>
  <c r="F1928" i="1"/>
  <c r="J1928" i="1" s="1"/>
  <c r="F1927" i="1"/>
  <c r="J1927" i="1" s="1"/>
  <c r="F1929" i="1"/>
  <c r="J1929" i="1" s="1"/>
  <c r="F1930" i="1"/>
  <c r="J1930" i="1" s="1"/>
  <c r="F1931" i="1"/>
  <c r="J1931" i="1" s="1"/>
  <c r="F1932" i="1"/>
  <c r="J1932" i="1" s="1"/>
  <c r="F1934" i="1"/>
  <c r="J1934" i="1" s="1"/>
  <c r="F1935" i="1"/>
  <c r="J1935" i="1" s="1"/>
  <c r="F1933" i="1"/>
  <c r="J1933" i="1" s="1"/>
  <c r="F1937" i="1"/>
  <c r="J1937" i="1" s="1"/>
  <c r="F1936" i="1"/>
  <c r="J1936" i="1" s="1"/>
  <c r="F1939" i="1"/>
  <c r="J1939" i="1" s="1"/>
  <c r="F1940" i="1"/>
  <c r="J1940" i="1" s="1"/>
  <c r="F1938" i="1"/>
  <c r="J1938" i="1" s="1"/>
  <c r="F1942" i="1"/>
  <c r="J1942" i="1" s="1"/>
  <c r="F1941" i="1"/>
  <c r="J1941" i="1" s="1"/>
  <c r="F1944" i="1"/>
  <c r="J1944" i="1" s="1"/>
  <c r="F1943" i="1"/>
  <c r="J1943" i="1" s="1"/>
  <c r="F1945" i="1"/>
  <c r="J1945" i="1" s="1"/>
  <c r="F1946" i="1"/>
  <c r="J1946" i="1" s="1"/>
  <c r="F1947" i="1"/>
  <c r="J1947" i="1" s="1"/>
  <c r="F1948" i="1"/>
  <c r="J1948" i="1" s="1"/>
  <c r="F1949" i="1"/>
  <c r="J1949" i="1" s="1"/>
  <c r="F1951" i="1"/>
  <c r="J1951" i="1" s="1"/>
  <c r="F1950" i="1"/>
  <c r="J1950" i="1" s="1"/>
  <c r="F1952" i="1"/>
  <c r="J1952" i="1" s="1"/>
  <c r="F1955" i="1"/>
  <c r="J1955" i="1" s="1"/>
  <c r="F1953" i="1"/>
  <c r="J1953" i="1" s="1"/>
  <c r="F1956" i="1"/>
  <c r="J1956" i="1" s="1"/>
  <c r="F1954" i="1"/>
  <c r="J1954" i="1" s="1"/>
  <c r="F1957" i="1"/>
  <c r="J1957" i="1" s="1"/>
  <c r="F1959" i="1"/>
  <c r="J1959" i="1" s="1"/>
  <c r="F1958" i="1"/>
  <c r="J1958" i="1" s="1"/>
  <c r="F1960" i="1"/>
  <c r="J1960" i="1" s="1"/>
  <c r="F1961" i="1"/>
  <c r="J1961" i="1" s="1"/>
  <c r="F1962" i="1"/>
  <c r="J1962" i="1" s="1"/>
  <c r="F1964" i="1"/>
  <c r="J1964" i="1" s="1"/>
  <c r="F1963" i="1"/>
  <c r="J1963" i="1" s="1"/>
  <c r="F1967" i="1"/>
  <c r="J1967" i="1" s="1"/>
  <c r="F1965" i="1"/>
  <c r="J1965" i="1" s="1"/>
  <c r="F1966" i="1"/>
  <c r="J1966" i="1" s="1"/>
  <c r="F1969" i="1"/>
  <c r="J1969" i="1" s="1"/>
  <c r="F1968" i="1"/>
  <c r="J1968" i="1" s="1"/>
  <c r="F1971" i="1"/>
  <c r="J1971" i="1" s="1"/>
  <c r="F1970" i="1"/>
  <c r="J1970" i="1" s="1"/>
  <c r="F1973" i="1"/>
  <c r="J1973" i="1" s="1"/>
  <c r="F1972" i="1"/>
  <c r="J1972" i="1" s="1"/>
  <c r="F1974" i="1"/>
  <c r="J1974" i="1" s="1"/>
  <c r="F1977" i="1"/>
  <c r="J1977" i="1" s="1"/>
  <c r="F1975" i="1"/>
  <c r="J1975" i="1" s="1"/>
  <c r="F1976" i="1"/>
  <c r="J1976" i="1" s="1"/>
  <c r="F1978" i="1"/>
  <c r="J1978" i="1" s="1"/>
  <c r="F1979" i="1"/>
  <c r="J1979" i="1" s="1"/>
  <c r="F1980" i="1"/>
  <c r="J1980" i="1" s="1"/>
  <c r="F1982" i="1"/>
  <c r="J1982" i="1" s="1"/>
  <c r="F1981" i="1"/>
  <c r="J1981" i="1" s="1"/>
  <c r="F1983" i="1"/>
  <c r="J1983" i="1" s="1"/>
  <c r="F1984" i="1"/>
  <c r="J1984" i="1" s="1"/>
  <c r="F1985" i="1"/>
  <c r="J1985" i="1" s="1"/>
  <c r="F1986" i="1"/>
  <c r="J1986" i="1" s="1"/>
  <c r="F1987" i="1"/>
  <c r="J1987" i="1" s="1"/>
  <c r="F1988" i="1"/>
  <c r="J1988" i="1" s="1"/>
  <c r="F1989" i="1"/>
  <c r="J1989" i="1" s="1"/>
  <c r="F1990" i="1"/>
  <c r="J1990" i="1" s="1"/>
  <c r="F1991" i="1"/>
  <c r="J1991" i="1" s="1"/>
  <c r="F1992" i="1"/>
  <c r="J1992" i="1" s="1"/>
  <c r="F1993" i="1"/>
  <c r="J1993" i="1" s="1"/>
  <c r="F1995" i="1"/>
  <c r="J1995" i="1" s="1"/>
  <c r="F1994" i="1"/>
  <c r="J1994" i="1" s="1"/>
  <c r="F1996" i="1"/>
  <c r="J1996" i="1" s="1"/>
  <c r="F1998" i="1"/>
  <c r="J1998" i="1" s="1"/>
  <c r="F1997" i="1"/>
  <c r="J1997" i="1" s="1"/>
  <c r="F1999" i="1"/>
  <c r="J1999" i="1" s="1"/>
  <c r="F2002" i="1"/>
  <c r="J2002" i="1" s="1"/>
  <c r="F2000" i="1"/>
  <c r="J2000" i="1" s="1"/>
  <c r="F2003" i="1"/>
  <c r="J2003" i="1" s="1"/>
  <c r="F2001" i="1"/>
  <c r="J2001" i="1" s="1"/>
  <c r="F2004" i="1"/>
  <c r="J2004" i="1" s="1"/>
  <c r="F2007" i="1"/>
  <c r="J2007" i="1" s="1"/>
  <c r="F2005" i="1"/>
  <c r="J2005" i="1" s="1"/>
  <c r="F2008" i="1"/>
  <c r="J2008" i="1" s="1"/>
  <c r="F2006" i="1"/>
  <c r="J2006" i="1" s="1"/>
  <c r="F2009" i="1"/>
  <c r="J2009" i="1" s="1"/>
  <c r="F2010" i="1"/>
  <c r="J2010" i="1" s="1"/>
  <c r="F2011" i="1"/>
  <c r="J2011" i="1" s="1"/>
  <c r="F2014" i="1"/>
  <c r="J2014" i="1" s="1"/>
  <c r="F2012" i="1"/>
  <c r="J2012" i="1" s="1"/>
  <c r="F2013" i="1"/>
  <c r="J2013" i="1" s="1"/>
  <c r="F2017" i="1"/>
  <c r="J2017" i="1" s="1"/>
  <c r="F2015" i="1"/>
  <c r="J2015" i="1" s="1"/>
  <c r="F2016" i="1"/>
  <c r="J2016" i="1" s="1"/>
  <c r="F2018" i="1"/>
  <c r="J2018" i="1" s="1"/>
  <c r="F2019" i="1"/>
  <c r="J2019" i="1" s="1"/>
  <c r="F2021" i="1"/>
  <c r="J2021" i="1" s="1"/>
  <c r="F2020" i="1"/>
  <c r="J2020" i="1" s="1"/>
  <c r="F2023" i="1"/>
  <c r="J2023" i="1" s="1"/>
  <c r="F2022" i="1"/>
  <c r="J2022" i="1" s="1"/>
  <c r="F2024" i="1"/>
  <c r="J2024" i="1" s="1"/>
  <c r="F2026" i="1"/>
  <c r="J2026" i="1" s="1"/>
  <c r="F2025" i="1"/>
  <c r="J2025" i="1" s="1"/>
  <c r="F2027" i="1"/>
  <c r="J2027" i="1" s="1"/>
  <c r="F2029" i="1"/>
  <c r="J2029" i="1" s="1"/>
  <c r="F2031" i="1"/>
  <c r="J2031" i="1" s="1"/>
  <c r="F2028" i="1"/>
  <c r="J2028" i="1" s="1"/>
  <c r="F2032" i="1"/>
  <c r="J2032" i="1" s="1"/>
  <c r="F2033" i="1"/>
  <c r="J2033" i="1" s="1"/>
  <c r="F2030" i="1"/>
  <c r="J2030" i="1" s="1"/>
  <c r="F2035" i="1"/>
  <c r="J2035" i="1" s="1"/>
  <c r="F2036" i="1"/>
  <c r="J2036" i="1" s="1"/>
  <c r="F2034" i="1"/>
  <c r="J2034" i="1" s="1"/>
  <c r="F2037" i="1"/>
  <c r="J2037" i="1" s="1"/>
  <c r="F2038" i="1"/>
  <c r="J2038" i="1" s="1"/>
  <c r="F2039" i="1"/>
  <c r="J2039" i="1" s="1"/>
  <c r="F2040" i="1"/>
  <c r="J2040" i="1" s="1"/>
  <c r="F2042" i="1"/>
  <c r="J2042" i="1" s="1"/>
  <c r="F2041" i="1"/>
  <c r="J2041" i="1" s="1"/>
  <c r="F2043" i="1"/>
  <c r="J2043" i="1" s="1"/>
  <c r="F2044" i="1"/>
  <c r="J2044" i="1" s="1"/>
  <c r="F2045" i="1"/>
  <c r="J2045" i="1" s="1"/>
  <c r="F2046" i="1"/>
  <c r="J2046" i="1" s="1"/>
  <c r="F2048" i="1"/>
  <c r="J2048" i="1" s="1"/>
  <c r="F2050" i="1"/>
  <c r="J2050" i="1" s="1"/>
  <c r="F2047" i="1"/>
  <c r="J2047" i="1" s="1"/>
  <c r="F2052" i="1"/>
  <c r="J2052" i="1" s="1"/>
  <c r="F2049" i="1"/>
  <c r="J2049" i="1" s="1"/>
  <c r="F2051" i="1"/>
  <c r="J2051" i="1" s="1"/>
  <c r="F2053" i="1"/>
  <c r="J2053" i="1" s="1"/>
  <c r="F2054" i="1"/>
  <c r="J2054" i="1" s="1"/>
  <c r="F2056" i="1"/>
  <c r="J2056" i="1" s="1"/>
  <c r="F2055" i="1"/>
  <c r="J2055" i="1" s="1"/>
  <c r="F2057" i="1"/>
  <c r="J2057" i="1" s="1"/>
  <c r="F2059" i="1"/>
  <c r="J2059" i="1" s="1"/>
  <c r="F2058" i="1"/>
  <c r="J2058" i="1" s="1"/>
  <c r="F2060" i="1"/>
  <c r="J2060" i="1" s="1"/>
  <c r="F2061" i="1"/>
  <c r="J2061" i="1" s="1"/>
  <c r="F2062" i="1"/>
  <c r="J2062" i="1" s="1"/>
  <c r="F2063" i="1"/>
  <c r="J2063" i="1" s="1"/>
  <c r="F2065" i="1"/>
  <c r="J2065" i="1" s="1"/>
  <c r="F2064" i="1"/>
  <c r="J2064" i="1" s="1"/>
  <c r="F2066" i="1"/>
  <c r="J2066" i="1" s="1"/>
  <c r="F2068" i="1"/>
  <c r="J2068" i="1" s="1"/>
  <c r="F2067" i="1"/>
  <c r="J2067" i="1" s="1"/>
  <c r="F2070" i="1"/>
  <c r="J2070" i="1" s="1"/>
  <c r="F2069" i="1"/>
  <c r="J2069" i="1" s="1"/>
  <c r="F2073" i="1"/>
  <c r="J2073" i="1" s="1"/>
  <c r="F2071" i="1"/>
  <c r="J2071" i="1" s="1"/>
  <c r="F2072" i="1"/>
  <c r="J2072" i="1" s="1"/>
  <c r="F2074" i="1"/>
  <c r="J2074" i="1" s="1"/>
  <c r="F2077" i="1"/>
  <c r="J2077" i="1" s="1"/>
  <c r="F2075" i="1"/>
  <c r="J2075" i="1" s="1"/>
  <c r="F2076" i="1"/>
  <c r="J2076" i="1" s="1"/>
  <c r="F2078" i="1"/>
  <c r="J2078" i="1" s="1"/>
  <c r="F2079" i="1"/>
  <c r="J2079" i="1" s="1"/>
  <c r="F2081" i="1"/>
  <c r="J2081" i="1" s="1"/>
  <c r="F2080" i="1"/>
  <c r="J2080" i="1" s="1"/>
  <c r="F2084" i="1"/>
  <c r="J2084" i="1" s="1"/>
  <c r="F2083" i="1"/>
  <c r="J2083" i="1" s="1"/>
  <c r="F2082" i="1"/>
  <c r="J2082" i="1" s="1"/>
  <c r="F2086" i="1"/>
  <c r="J2086" i="1" s="1"/>
  <c r="F2085" i="1"/>
  <c r="J2085" i="1" s="1"/>
  <c r="F2087" i="1"/>
  <c r="J2087" i="1" s="1"/>
  <c r="F2088" i="1"/>
  <c r="J2088" i="1" s="1"/>
  <c r="F2089" i="1"/>
  <c r="J2089" i="1" s="1"/>
  <c r="F2091" i="1"/>
  <c r="J2091" i="1" s="1"/>
  <c r="F2090" i="1"/>
  <c r="J2090" i="1" s="1"/>
  <c r="F2093" i="1"/>
  <c r="J2093" i="1" s="1"/>
  <c r="F2092" i="1"/>
  <c r="J2092" i="1" s="1"/>
  <c r="F2094" i="1"/>
  <c r="J2094" i="1" s="1"/>
  <c r="F2096" i="1"/>
  <c r="J2096" i="1" s="1"/>
  <c r="F2095" i="1"/>
  <c r="J2095" i="1" s="1"/>
  <c r="F2097" i="1"/>
  <c r="J2097" i="1" s="1"/>
  <c r="F2099" i="1"/>
  <c r="J2099" i="1" s="1"/>
  <c r="F2098" i="1"/>
  <c r="J2098" i="1" s="1"/>
  <c r="F2101" i="1"/>
  <c r="J2101" i="1" s="1"/>
  <c r="F2100" i="1"/>
  <c r="J2100" i="1" s="1"/>
  <c r="F2102" i="1"/>
  <c r="J2102" i="1" s="1"/>
  <c r="F2104" i="1"/>
  <c r="J2104" i="1" s="1"/>
  <c r="F2105" i="1"/>
  <c r="J2105" i="1" s="1"/>
  <c r="F2103" i="1"/>
  <c r="J2103" i="1" s="1"/>
  <c r="F2106" i="1"/>
  <c r="J2106" i="1" s="1"/>
  <c r="F2107" i="1"/>
  <c r="J2107" i="1" s="1"/>
  <c r="F2108" i="1"/>
  <c r="J2108" i="1" s="1"/>
  <c r="F2110" i="1"/>
  <c r="J2110" i="1" s="1"/>
  <c r="F2109" i="1"/>
  <c r="J2109" i="1" s="1"/>
  <c r="F2111" i="1"/>
  <c r="J2111" i="1" s="1"/>
  <c r="F2112" i="1"/>
  <c r="J2112" i="1" s="1"/>
  <c r="F2114" i="1"/>
  <c r="J2114" i="1" s="1"/>
  <c r="F2113" i="1"/>
  <c r="J2113" i="1" s="1"/>
  <c r="F2115" i="1"/>
  <c r="J2115" i="1" s="1"/>
  <c r="F2117" i="1"/>
  <c r="J2117" i="1" s="1"/>
  <c r="F2116" i="1"/>
  <c r="J2116" i="1" s="1"/>
  <c r="F2118" i="1"/>
  <c r="J2118" i="1" s="1"/>
  <c r="F2120" i="1"/>
  <c r="J2120" i="1" s="1"/>
  <c r="F2119" i="1"/>
  <c r="J2119" i="1" s="1"/>
  <c r="F2121" i="1"/>
  <c r="J2121" i="1" s="1"/>
  <c r="F2122" i="1"/>
  <c r="J2122" i="1" s="1"/>
  <c r="F2124" i="1"/>
  <c r="J2124" i="1" s="1"/>
  <c r="F2123" i="1"/>
  <c r="J2123" i="1" s="1"/>
  <c r="F2125" i="1"/>
  <c r="J2125" i="1" s="1"/>
  <c r="F2126" i="1"/>
  <c r="J2126" i="1" s="1"/>
  <c r="F2128" i="1"/>
  <c r="J2128" i="1" s="1"/>
  <c r="F2127" i="1"/>
  <c r="J2127" i="1" s="1"/>
  <c r="F2131" i="1"/>
  <c r="J2131" i="1" s="1"/>
  <c r="F2130" i="1"/>
  <c r="J2130" i="1" s="1"/>
  <c r="F2129" i="1"/>
  <c r="J2129" i="1" s="1"/>
  <c r="F2132" i="1"/>
  <c r="J2132" i="1" s="1"/>
  <c r="F2133" i="1"/>
  <c r="J2133" i="1" s="1"/>
  <c r="F2135" i="1"/>
  <c r="J2135" i="1" s="1"/>
  <c r="F2134" i="1"/>
  <c r="J2134" i="1" s="1"/>
  <c r="F2136" i="1"/>
  <c r="J2136" i="1" s="1"/>
  <c r="F2137" i="1"/>
  <c r="J2137" i="1" s="1"/>
  <c r="F2138" i="1"/>
  <c r="J2138" i="1" s="1"/>
  <c r="F2141" i="1"/>
  <c r="J2141" i="1" s="1"/>
  <c r="F2140" i="1"/>
  <c r="J2140" i="1" s="1"/>
  <c r="F2139" i="1"/>
  <c r="J2139" i="1" s="1"/>
  <c r="F2142" i="1"/>
  <c r="J2142" i="1" s="1"/>
  <c r="F2143" i="1"/>
  <c r="J2143" i="1" s="1"/>
  <c r="F2146" i="1"/>
  <c r="J2146" i="1" s="1"/>
  <c r="F2144" i="1"/>
  <c r="J2144" i="1" s="1"/>
  <c r="F2147" i="1"/>
  <c r="J2147" i="1" s="1"/>
  <c r="F2145" i="1"/>
  <c r="J2145" i="1" s="1"/>
  <c r="F2149" i="1"/>
  <c r="J2149" i="1" s="1"/>
  <c r="F2148" i="1"/>
  <c r="J2148" i="1" s="1"/>
  <c r="F2151" i="1"/>
  <c r="J2151" i="1" s="1"/>
  <c r="F2152" i="1"/>
  <c r="J2152" i="1" s="1"/>
  <c r="F2150" i="1"/>
  <c r="J2150" i="1" s="1"/>
  <c r="F2153" i="1"/>
  <c r="J2153" i="1" s="1"/>
  <c r="F2154" i="1"/>
  <c r="J2154" i="1" s="1"/>
  <c r="F2155" i="1"/>
  <c r="J2155" i="1" s="1"/>
  <c r="F2158" i="1"/>
  <c r="J2158" i="1" s="1"/>
  <c r="F2157" i="1"/>
  <c r="J2157" i="1" s="1"/>
  <c r="F2156" i="1"/>
  <c r="J2156" i="1" s="1"/>
  <c r="F2159" i="1"/>
  <c r="J2159" i="1" s="1"/>
  <c r="F2160" i="1"/>
  <c r="J2160" i="1" s="1"/>
  <c r="F2161" i="1"/>
  <c r="J2161" i="1" s="1"/>
  <c r="F2162" i="1"/>
  <c r="J2162" i="1" s="1"/>
  <c r="F2164" i="1"/>
  <c r="J2164" i="1" s="1"/>
  <c r="F2163" i="1"/>
  <c r="J2163" i="1" s="1"/>
  <c r="F2166" i="1"/>
  <c r="J2166" i="1" s="1"/>
  <c r="F2167" i="1"/>
  <c r="J2167" i="1" s="1"/>
  <c r="F2165" i="1"/>
  <c r="J2165" i="1" s="1"/>
  <c r="F2169" i="1"/>
  <c r="J2169" i="1" s="1"/>
  <c r="F2170" i="1"/>
  <c r="J2170" i="1" s="1"/>
  <c r="F2171" i="1"/>
  <c r="J2171" i="1" s="1"/>
  <c r="F2168" i="1"/>
  <c r="J2168" i="1" s="1"/>
  <c r="F2172" i="1"/>
  <c r="J2172" i="1" s="1"/>
  <c r="F2173" i="1"/>
  <c r="J2173" i="1" s="1"/>
  <c r="F2174" i="1"/>
  <c r="J2174" i="1" s="1"/>
  <c r="F2176" i="1"/>
  <c r="J2176" i="1" s="1"/>
  <c r="F2175" i="1"/>
  <c r="J2175" i="1" s="1"/>
  <c r="F2177" i="1"/>
  <c r="J2177" i="1" s="1"/>
  <c r="F2179" i="1"/>
  <c r="J2179" i="1" s="1"/>
  <c r="F2180" i="1"/>
  <c r="J2180" i="1" s="1"/>
  <c r="F2182" i="1"/>
  <c r="J2182" i="1" s="1"/>
  <c r="F2178" i="1"/>
  <c r="J2178" i="1" s="1"/>
  <c r="F2183" i="1"/>
  <c r="J2183" i="1" s="1"/>
  <c r="F2181" i="1"/>
  <c r="J2181" i="1" s="1"/>
  <c r="F2184" i="1"/>
  <c r="J2184" i="1" s="1"/>
  <c r="F2186" i="1"/>
  <c r="J2186" i="1" s="1"/>
  <c r="F2185" i="1"/>
  <c r="J2185" i="1" s="1"/>
  <c r="F2187" i="1"/>
  <c r="J2187" i="1" s="1"/>
  <c r="F2189" i="1"/>
  <c r="J2189" i="1" s="1"/>
  <c r="F2188" i="1"/>
  <c r="J2188" i="1" s="1"/>
  <c r="F2190" i="1"/>
  <c r="J2190" i="1" s="1"/>
  <c r="F2192" i="1"/>
  <c r="J2192" i="1" s="1"/>
  <c r="F2191" i="1"/>
  <c r="J2191" i="1" s="1"/>
  <c r="F2193" i="1"/>
  <c r="J2193" i="1" s="1"/>
  <c r="F2194" i="1"/>
  <c r="J2194" i="1" s="1"/>
  <c r="F2197" i="1"/>
  <c r="J2197" i="1" s="1"/>
  <c r="F2195" i="1"/>
  <c r="J2195" i="1" s="1"/>
  <c r="F2196" i="1"/>
  <c r="J2196" i="1" s="1"/>
  <c r="F2198" i="1"/>
  <c r="J2198" i="1" s="1"/>
  <c r="F2199" i="1"/>
  <c r="J2199" i="1" s="1"/>
  <c r="F2203" i="1"/>
  <c r="J2203" i="1" s="1"/>
  <c r="F2200" i="1"/>
  <c r="J2200" i="1" s="1"/>
  <c r="F2201" i="1"/>
  <c r="J2201" i="1" s="1"/>
  <c r="F2205" i="1"/>
  <c r="J2205" i="1" s="1"/>
  <c r="F2204" i="1"/>
  <c r="J2204" i="1" s="1"/>
  <c r="F2202" i="1"/>
  <c r="J2202" i="1" s="1"/>
  <c r="F2207" i="1"/>
  <c r="J2207" i="1" s="1"/>
  <c r="F2209" i="1"/>
  <c r="J2209" i="1" s="1"/>
  <c r="F2206" i="1"/>
  <c r="J2206" i="1" s="1"/>
  <c r="F2208" i="1"/>
  <c r="J2208" i="1" s="1"/>
  <c r="F2210" i="1"/>
  <c r="J2210" i="1" s="1"/>
  <c r="F2212" i="1"/>
  <c r="J2212" i="1" s="1"/>
  <c r="F2211" i="1"/>
  <c r="J2211" i="1" s="1"/>
  <c r="F2213" i="1"/>
  <c r="J2213" i="1" s="1"/>
  <c r="F2214" i="1"/>
  <c r="J2214" i="1" s="1"/>
  <c r="F2215" i="1"/>
  <c r="J2215" i="1" s="1"/>
  <c r="F2216" i="1"/>
  <c r="J2216" i="1" s="1"/>
  <c r="F2217" i="1"/>
  <c r="J2217" i="1" s="1"/>
  <c r="F2219" i="1"/>
  <c r="J2219" i="1" s="1"/>
  <c r="F2218" i="1"/>
  <c r="J2218" i="1" s="1"/>
  <c r="F2220" i="1"/>
  <c r="J2220" i="1" s="1"/>
  <c r="F2221" i="1"/>
  <c r="J2221" i="1" s="1"/>
  <c r="F2222" i="1"/>
  <c r="J2222" i="1" s="1"/>
  <c r="F2223" i="1"/>
  <c r="J2223" i="1" s="1"/>
  <c r="F2224" i="1"/>
  <c r="J2224" i="1" s="1"/>
  <c r="F2226" i="1"/>
  <c r="J2226" i="1" s="1"/>
  <c r="F2225" i="1"/>
  <c r="J2225" i="1" s="1"/>
  <c r="F2227" i="1"/>
  <c r="J2227" i="1" s="1"/>
  <c r="F2228" i="1"/>
  <c r="J2228" i="1" s="1"/>
  <c r="F2229" i="1"/>
  <c r="J2229" i="1" s="1"/>
  <c r="F2230" i="1"/>
  <c r="J2230" i="1" s="1"/>
  <c r="F2231" i="1"/>
  <c r="J2231" i="1" s="1"/>
  <c r="F2232" i="1"/>
  <c r="J2232" i="1" s="1"/>
  <c r="F2233" i="1"/>
  <c r="J2233" i="1" s="1"/>
  <c r="F2234" i="1"/>
  <c r="J2234" i="1" s="1"/>
  <c r="F2235" i="1"/>
  <c r="J2235" i="1" s="1"/>
  <c r="F2236" i="1"/>
  <c r="J2236" i="1" s="1"/>
  <c r="F2238" i="1"/>
  <c r="J2238" i="1" s="1"/>
  <c r="F2237" i="1"/>
  <c r="J2237" i="1" s="1"/>
  <c r="F2240" i="1"/>
  <c r="J2240" i="1" s="1"/>
  <c r="F2239" i="1"/>
  <c r="J2239" i="1" s="1"/>
  <c r="F2243" i="1"/>
  <c r="J2243" i="1" s="1"/>
  <c r="F2241" i="1"/>
  <c r="J2241" i="1" s="1"/>
  <c r="F2244" i="1"/>
  <c r="J2244" i="1" s="1"/>
  <c r="F2242" i="1"/>
  <c r="J2242" i="1" s="1"/>
  <c r="F2245" i="1"/>
  <c r="J2245" i="1" s="1"/>
  <c r="F2246" i="1"/>
  <c r="J2246" i="1" s="1"/>
  <c r="F2247" i="1"/>
  <c r="J2247" i="1" s="1"/>
  <c r="F2248" i="1"/>
  <c r="J2248" i="1" s="1"/>
  <c r="F2249" i="1"/>
  <c r="J2249" i="1" s="1"/>
  <c r="F2250" i="1"/>
  <c r="J2250" i="1" s="1"/>
  <c r="F2252" i="1"/>
  <c r="J2252" i="1" s="1"/>
  <c r="F2251" i="1"/>
  <c r="J2251" i="1" s="1"/>
  <c r="F2253" i="1"/>
  <c r="J2253" i="1" s="1"/>
  <c r="F2255" i="1"/>
  <c r="J2255" i="1" s="1"/>
  <c r="F2254" i="1"/>
  <c r="J2254" i="1" s="1"/>
  <c r="F2256" i="1"/>
  <c r="J2256" i="1" s="1"/>
  <c r="F2260" i="1"/>
  <c r="J2260" i="1" s="1"/>
  <c r="F2257" i="1"/>
  <c r="J2257" i="1" s="1"/>
  <c r="F2258" i="1"/>
  <c r="J2258" i="1" s="1"/>
  <c r="F2259" i="1"/>
  <c r="J2259" i="1" s="1"/>
  <c r="F2262" i="1"/>
  <c r="J2262" i="1" s="1"/>
  <c r="F2261" i="1"/>
  <c r="J2261" i="1" s="1"/>
  <c r="F2263" i="1"/>
  <c r="J2263" i="1" s="1"/>
  <c r="F2264" i="1"/>
  <c r="J2264" i="1" s="1"/>
  <c r="F2266" i="1"/>
  <c r="J2266" i="1" s="1"/>
  <c r="F2265" i="1"/>
  <c r="J2265" i="1" s="1"/>
  <c r="F2268" i="1"/>
  <c r="J2268" i="1" s="1"/>
  <c r="F2269" i="1"/>
  <c r="J2269" i="1" s="1"/>
  <c r="F2267" i="1"/>
  <c r="J2267" i="1" s="1"/>
  <c r="F2270" i="1"/>
  <c r="J2270" i="1" s="1"/>
  <c r="F2273" i="1"/>
  <c r="J2273" i="1" s="1"/>
  <c r="F2271" i="1"/>
  <c r="J2271" i="1" s="1"/>
  <c r="F2272" i="1"/>
  <c r="J2272" i="1" s="1"/>
  <c r="F2276" i="1"/>
  <c r="J2276" i="1" s="1"/>
  <c r="F2274" i="1"/>
  <c r="J2274" i="1" s="1"/>
  <c r="F2275" i="1"/>
  <c r="J2275" i="1" s="1"/>
  <c r="F2278" i="1"/>
  <c r="J2278" i="1" s="1"/>
  <c r="F2277" i="1"/>
  <c r="J2277" i="1" s="1"/>
  <c r="F2280" i="1"/>
  <c r="J2280" i="1" s="1"/>
  <c r="F2279" i="1"/>
  <c r="J2279" i="1" s="1"/>
  <c r="F2281" i="1"/>
  <c r="J2281" i="1" s="1"/>
  <c r="F2282" i="1"/>
  <c r="J2282" i="1" s="1"/>
  <c r="F2283" i="1"/>
  <c r="J2283" i="1" s="1"/>
  <c r="F2285" i="1"/>
  <c r="J2285" i="1" s="1"/>
  <c r="F2284" i="1"/>
  <c r="J2284" i="1" s="1"/>
  <c r="F2286" i="1"/>
  <c r="J2286" i="1" s="1"/>
  <c r="F2287" i="1"/>
  <c r="J2287" i="1" s="1"/>
  <c r="F2288" i="1"/>
  <c r="J2288" i="1" s="1"/>
  <c r="F2290" i="1"/>
  <c r="J2290" i="1" s="1"/>
  <c r="F2289" i="1"/>
  <c r="J2289" i="1" s="1"/>
  <c r="F2291" i="1"/>
  <c r="J2291" i="1" s="1"/>
  <c r="F2292" i="1"/>
  <c r="J2292" i="1" s="1"/>
  <c r="F2293" i="1"/>
  <c r="J2293" i="1" s="1"/>
  <c r="F2294" i="1"/>
  <c r="J2294" i="1" s="1"/>
  <c r="F2295" i="1"/>
  <c r="J2295" i="1" s="1"/>
  <c r="F2296" i="1"/>
  <c r="J2296" i="1" s="1"/>
  <c r="F2299" i="1"/>
  <c r="J2299" i="1" s="1"/>
  <c r="F2301" i="1"/>
  <c r="J2301" i="1" s="1"/>
  <c r="F2297" i="1"/>
  <c r="J2297" i="1" s="1"/>
  <c r="F2298" i="1"/>
  <c r="J2298" i="1" s="1"/>
  <c r="F2300" i="1"/>
  <c r="J2300" i="1" s="1"/>
  <c r="F2304" i="1"/>
  <c r="J2304" i="1" s="1"/>
  <c r="F2306" i="1"/>
  <c r="J2306" i="1" s="1"/>
  <c r="F2302" i="1"/>
  <c r="J2302" i="1" s="1"/>
  <c r="F2303" i="1"/>
  <c r="J2303" i="1" s="1"/>
  <c r="F2308" i="1"/>
  <c r="J2308" i="1" s="1"/>
  <c r="F2305" i="1"/>
  <c r="J2305" i="1" s="1"/>
  <c r="F2309" i="1"/>
  <c r="J2309" i="1" s="1"/>
  <c r="F2307" i="1"/>
  <c r="J2307" i="1" s="1"/>
  <c r="F2310" i="1"/>
  <c r="J2310" i="1" s="1"/>
  <c r="F2311" i="1"/>
  <c r="J2311" i="1" s="1"/>
  <c r="F2312" i="1"/>
  <c r="J2312" i="1" s="1"/>
  <c r="F2313" i="1"/>
  <c r="J2313" i="1" s="1"/>
  <c r="F2314" i="1"/>
  <c r="J2314" i="1" s="1"/>
  <c r="F2317" i="1"/>
  <c r="J2317" i="1" s="1"/>
  <c r="F2315" i="1"/>
  <c r="J2315" i="1" s="1"/>
  <c r="F2316" i="1"/>
  <c r="J2316" i="1" s="1"/>
  <c r="F2318" i="1"/>
  <c r="J2318" i="1" s="1"/>
  <c r="F2322" i="1"/>
  <c r="J2322" i="1" s="1"/>
  <c r="F2323" i="1"/>
  <c r="J2323" i="1" s="1"/>
  <c r="F2319" i="1"/>
  <c r="J2319" i="1" s="1"/>
  <c r="F2321" i="1"/>
  <c r="J2321" i="1" s="1"/>
  <c r="F2320" i="1"/>
  <c r="J2320" i="1" s="1"/>
  <c r="F2324" i="1"/>
  <c r="J2324" i="1" s="1"/>
  <c r="F2325" i="1"/>
  <c r="J2325" i="1" s="1"/>
  <c r="F2329" i="1"/>
  <c r="J2329" i="1" s="1"/>
  <c r="F2326" i="1"/>
  <c r="J2326" i="1" s="1"/>
  <c r="F2327" i="1"/>
  <c r="J2327" i="1" s="1"/>
  <c r="F2328" i="1"/>
  <c r="J2328" i="1" s="1"/>
  <c r="F2331" i="1"/>
  <c r="J2331" i="1" s="1"/>
  <c r="F2332" i="1"/>
  <c r="J2332" i="1" s="1"/>
  <c r="F2330" i="1"/>
  <c r="J2330" i="1" s="1"/>
  <c r="F2334" i="1"/>
  <c r="J2334" i="1" s="1"/>
  <c r="F2333" i="1"/>
  <c r="J2333" i="1" s="1"/>
  <c r="F2335" i="1"/>
  <c r="J2335" i="1" s="1"/>
  <c r="F2338" i="1"/>
  <c r="J2338" i="1" s="1"/>
  <c r="F2340" i="1"/>
  <c r="J2340" i="1" s="1"/>
  <c r="F2336" i="1"/>
  <c r="J2336" i="1" s="1"/>
  <c r="F2337" i="1"/>
  <c r="J2337" i="1" s="1"/>
  <c r="F2339" i="1"/>
  <c r="J2339" i="1" s="1"/>
  <c r="F2341" i="1"/>
  <c r="J2341" i="1" s="1"/>
  <c r="F2344" i="1"/>
  <c r="J2344" i="1" s="1"/>
  <c r="F2343" i="1"/>
  <c r="J2343" i="1" s="1"/>
  <c r="F2342" i="1"/>
  <c r="J2342" i="1" s="1"/>
  <c r="F2346" i="1"/>
  <c r="J2346" i="1" s="1"/>
  <c r="F2345" i="1"/>
  <c r="J2345" i="1" s="1"/>
  <c r="F2348" i="1"/>
  <c r="J2348" i="1" s="1"/>
  <c r="F2347" i="1"/>
  <c r="J2347" i="1" s="1"/>
  <c r="F2349" i="1"/>
  <c r="J2349" i="1" s="1"/>
  <c r="F2350" i="1"/>
  <c r="J2350" i="1" s="1"/>
  <c r="F2352" i="1"/>
  <c r="J2352" i="1" s="1"/>
  <c r="F2351" i="1"/>
  <c r="J2351" i="1" s="1"/>
  <c r="F2353" i="1"/>
  <c r="J2353" i="1" s="1"/>
  <c r="F2356" i="1"/>
  <c r="J2356" i="1" s="1"/>
  <c r="F2354" i="1"/>
  <c r="J2354" i="1" s="1"/>
  <c r="F2355" i="1"/>
  <c r="J2355" i="1" s="1"/>
  <c r="F2357" i="1"/>
  <c r="J2357" i="1" s="1"/>
  <c r="F2358" i="1"/>
  <c r="J2358" i="1" s="1"/>
  <c r="F2359" i="1"/>
  <c r="J2359" i="1" s="1"/>
  <c r="F2361" i="1"/>
  <c r="J2361" i="1" s="1"/>
  <c r="F2360" i="1"/>
  <c r="J2360" i="1" s="1"/>
  <c r="F2364" i="1"/>
  <c r="J2364" i="1" s="1"/>
  <c r="F2365" i="1"/>
  <c r="J2365" i="1" s="1"/>
  <c r="F2362" i="1"/>
  <c r="J2362" i="1" s="1"/>
  <c r="F2363" i="1"/>
  <c r="J2363" i="1" s="1"/>
  <c r="F2366" i="1"/>
  <c r="J2366" i="1" s="1"/>
  <c r="F2367" i="1"/>
  <c r="J2367" i="1" s="1"/>
  <c r="F2369" i="1"/>
  <c r="J2369" i="1" s="1"/>
  <c r="F2368" i="1"/>
  <c r="J2368" i="1" s="1"/>
  <c r="F2370" i="1"/>
  <c r="J2370" i="1" s="1"/>
  <c r="F2372" i="1"/>
  <c r="J2372" i="1" s="1"/>
  <c r="F2371" i="1"/>
  <c r="J2371" i="1" s="1"/>
  <c r="F2373" i="1"/>
  <c r="J2373" i="1" s="1"/>
  <c r="F2374" i="1"/>
  <c r="J2374" i="1" s="1"/>
  <c r="F2377" i="1"/>
  <c r="J2377" i="1" s="1"/>
  <c r="F2376" i="1"/>
  <c r="J2376" i="1" s="1"/>
  <c r="F2375" i="1"/>
  <c r="J2375" i="1" s="1"/>
  <c r="F2378" i="1"/>
  <c r="J2378" i="1" s="1"/>
  <c r="F2379" i="1"/>
  <c r="J2379" i="1" s="1"/>
  <c r="F2380" i="1"/>
  <c r="J2380" i="1" s="1"/>
  <c r="F2383" i="1"/>
  <c r="J2383" i="1" s="1"/>
  <c r="F2382" i="1"/>
  <c r="J2382" i="1" s="1"/>
  <c r="F2381" i="1"/>
  <c r="J2381" i="1" s="1"/>
  <c r="F2386" i="1"/>
  <c r="J2386" i="1" s="1"/>
  <c r="F2384" i="1"/>
  <c r="J2384" i="1" s="1"/>
  <c r="F2385" i="1"/>
  <c r="J2385" i="1" s="1"/>
  <c r="F2387" i="1"/>
  <c r="J2387" i="1" s="1"/>
  <c r="F2389" i="1"/>
  <c r="J2389" i="1" s="1"/>
  <c r="F2388" i="1"/>
  <c r="J2388" i="1" s="1"/>
  <c r="F2391" i="1"/>
  <c r="J2391" i="1" s="1"/>
  <c r="F2392" i="1"/>
  <c r="J2392" i="1" s="1"/>
  <c r="F2390" i="1"/>
  <c r="J2390" i="1" s="1"/>
  <c r="F2393" i="1"/>
  <c r="J2393" i="1" s="1"/>
  <c r="F2395" i="1"/>
  <c r="J2395" i="1" s="1"/>
  <c r="F2397" i="1"/>
  <c r="J2397" i="1" s="1"/>
  <c r="F2394" i="1"/>
  <c r="J2394" i="1" s="1"/>
  <c r="F2398" i="1"/>
  <c r="J2398" i="1" s="1"/>
  <c r="F2396" i="1"/>
  <c r="J2396" i="1" s="1"/>
  <c r="F2400" i="1"/>
  <c r="J2400" i="1" s="1"/>
  <c r="F2399" i="1"/>
  <c r="J2399" i="1" s="1"/>
  <c r="F2401" i="1"/>
  <c r="J2401" i="1" s="1"/>
  <c r="F2403" i="1"/>
  <c r="J2403" i="1" s="1"/>
  <c r="F2402" i="1"/>
  <c r="J2402" i="1" s="1"/>
  <c r="F2404" i="1"/>
  <c r="J2404" i="1" s="1"/>
  <c r="F2405" i="1"/>
  <c r="J2405" i="1" s="1"/>
  <c r="F2406" i="1"/>
  <c r="J2406" i="1" s="1"/>
  <c r="F2407" i="1"/>
  <c r="J2407" i="1" s="1"/>
  <c r="F2408" i="1"/>
  <c r="J2408" i="1" s="1"/>
  <c r="F2410" i="1"/>
  <c r="J2410" i="1" s="1"/>
  <c r="F2409" i="1"/>
  <c r="J2409" i="1" s="1"/>
  <c r="F2412" i="1"/>
  <c r="J2412" i="1" s="1"/>
  <c r="F2411" i="1"/>
  <c r="J2411" i="1" s="1"/>
  <c r="F2413" i="1"/>
  <c r="J2413" i="1" s="1"/>
  <c r="F2416" i="1"/>
  <c r="J2416" i="1" s="1"/>
  <c r="F2414" i="1"/>
  <c r="J2414" i="1" s="1"/>
  <c r="F2417" i="1"/>
  <c r="J2417" i="1" s="1"/>
  <c r="F2415" i="1"/>
  <c r="J2415" i="1" s="1"/>
  <c r="F2419" i="1"/>
  <c r="J2419" i="1" s="1"/>
  <c r="F2418" i="1"/>
  <c r="J2418" i="1" s="1"/>
  <c r="F2420" i="1"/>
  <c r="J2420" i="1" s="1"/>
  <c r="F2421" i="1"/>
  <c r="J2421" i="1" s="1"/>
  <c r="F2422" i="1"/>
  <c r="J2422" i="1" s="1"/>
  <c r="F2425" i="1"/>
  <c r="J2425" i="1" s="1"/>
  <c r="F2423" i="1"/>
  <c r="J2423" i="1" s="1"/>
  <c r="F2424" i="1"/>
  <c r="J2424" i="1" s="1"/>
  <c r="F2426" i="1"/>
  <c r="J2426" i="1" s="1"/>
  <c r="F2427" i="1"/>
  <c r="J2427" i="1" s="1"/>
  <c r="F2428" i="1"/>
  <c r="J2428" i="1" s="1"/>
  <c r="F2429" i="1"/>
  <c r="J2429" i="1" s="1"/>
  <c r="F2430" i="1"/>
  <c r="J2430" i="1" s="1"/>
  <c r="F2431" i="1"/>
  <c r="J2431" i="1" s="1"/>
  <c r="F2433" i="1"/>
  <c r="J2433" i="1" s="1"/>
  <c r="F2432" i="1"/>
  <c r="J2432" i="1" s="1"/>
  <c r="F2435" i="1"/>
  <c r="J2435" i="1" s="1"/>
  <c r="F2434" i="1"/>
  <c r="J2434" i="1" s="1"/>
  <c r="F2437" i="1"/>
  <c r="J2437" i="1" s="1"/>
  <c r="F2438" i="1"/>
  <c r="J2438" i="1" s="1"/>
  <c r="F2440" i="1"/>
  <c r="J2440" i="1" s="1"/>
  <c r="F2436" i="1"/>
  <c r="J2436" i="1" s="1"/>
  <c r="F2439" i="1"/>
  <c r="J2439" i="1" s="1"/>
  <c r="F2441" i="1"/>
  <c r="J2441" i="1" s="1"/>
  <c r="F2442" i="1"/>
  <c r="J2442" i="1" s="1"/>
  <c r="F2445" i="1"/>
  <c r="J2445" i="1" s="1"/>
  <c r="F2444" i="1"/>
  <c r="J2444" i="1" s="1"/>
  <c r="F2443" i="1"/>
  <c r="J2443" i="1" s="1"/>
  <c r="F2446" i="1"/>
  <c r="J2446" i="1" s="1"/>
  <c r="F2447" i="1"/>
  <c r="J2447" i="1" s="1"/>
  <c r="F2449" i="1"/>
  <c r="J2449" i="1" s="1"/>
  <c r="F2448" i="1"/>
  <c r="J2448" i="1" s="1"/>
  <c r="F2450" i="1"/>
  <c r="J2450" i="1" s="1"/>
  <c r="F2451" i="1"/>
  <c r="J2451" i="1" s="1"/>
  <c r="F2452" i="1"/>
  <c r="J2452" i="1" s="1"/>
  <c r="F2453" i="1"/>
  <c r="J2453" i="1" s="1"/>
  <c r="F2454" i="1"/>
  <c r="J2454" i="1" s="1"/>
  <c r="F2456" i="1"/>
  <c r="J2456" i="1" s="1"/>
  <c r="F2455" i="1"/>
  <c r="J2455" i="1" s="1"/>
  <c r="F2457" i="1"/>
  <c r="J2457" i="1" s="1"/>
  <c r="F2458" i="1"/>
  <c r="J2458" i="1" s="1"/>
  <c r="F2460" i="1"/>
  <c r="J2460" i="1" s="1"/>
  <c r="F2462" i="1"/>
  <c r="J2462" i="1" s="1"/>
  <c r="F2459" i="1"/>
  <c r="J2459" i="1" s="1"/>
  <c r="F2461" i="1"/>
  <c r="J2461" i="1" s="1"/>
  <c r="F2463" i="1"/>
  <c r="J2463" i="1" s="1"/>
  <c r="F2466" i="1"/>
  <c r="J2466" i="1" s="1"/>
  <c r="F2464" i="1"/>
  <c r="J2464" i="1" s="1"/>
  <c r="F2465" i="1"/>
  <c r="J2465" i="1" s="1"/>
  <c r="F2468" i="1"/>
  <c r="J2468" i="1" s="1"/>
  <c r="F2467" i="1"/>
  <c r="J2467" i="1" s="1"/>
  <c r="F2469" i="1"/>
  <c r="J2469" i="1" s="1"/>
  <c r="F2473" i="1"/>
  <c r="J2473" i="1" s="1"/>
  <c r="F2472" i="1"/>
  <c r="J2472" i="1" s="1"/>
  <c r="F2471" i="1"/>
  <c r="J2471" i="1" s="1"/>
  <c r="F2470" i="1"/>
  <c r="J2470" i="1" s="1"/>
  <c r="F2475" i="1"/>
  <c r="J2475" i="1" s="1"/>
  <c r="F2474" i="1"/>
  <c r="J2474" i="1" s="1"/>
  <c r="F2476" i="1"/>
  <c r="J2476" i="1" s="1"/>
  <c r="F2477" i="1"/>
  <c r="J2477" i="1" s="1"/>
  <c r="F2478" i="1"/>
  <c r="J2478" i="1" s="1"/>
  <c r="F2479" i="1"/>
  <c r="J2479" i="1" s="1"/>
  <c r="F2480" i="1"/>
  <c r="J2480" i="1" s="1"/>
  <c r="F2482" i="1"/>
  <c r="J2482" i="1" s="1"/>
  <c r="F2481" i="1"/>
  <c r="J2481" i="1" s="1"/>
  <c r="F2483" i="1"/>
  <c r="J2483" i="1" s="1"/>
  <c r="F2484" i="1"/>
  <c r="J2484" i="1" s="1"/>
  <c r="F2485" i="1"/>
  <c r="J2485" i="1" s="1"/>
  <c r="F2486" i="1"/>
  <c r="J2486" i="1" s="1"/>
  <c r="F2488" i="1"/>
  <c r="J2488" i="1" s="1"/>
  <c r="F2487" i="1"/>
  <c r="J2487" i="1" s="1"/>
  <c r="F2489" i="1"/>
  <c r="J2489" i="1" s="1"/>
  <c r="F2491" i="1"/>
  <c r="J2491" i="1" s="1"/>
  <c r="F2490" i="1"/>
  <c r="J2490" i="1" s="1"/>
  <c r="F2492" i="1"/>
  <c r="J2492" i="1" s="1"/>
  <c r="F2496" i="1"/>
  <c r="J2496" i="1" s="1"/>
  <c r="F2494" i="1"/>
  <c r="J2494" i="1" s="1"/>
  <c r="F2493" i="1"/>
  <c r="J2493" i="1" s="1"/>
  <c r="F2495" i="1"/>
  <c r="J2495" i="1" s="1"/>
  <c r="F2498" i="1"/>
  <c r="J2498" i="1" s="1"/>
  <c r="F2497" i="1"/>
  <c r="J2497" i="1" s="1"/>
  <c r="F2499" i="1"/>
  <c r="J2499" i="1" s="1"/>
  <c r="F2500" i="1"/>
  <c r="J2500" i="1" s="1"/>
  <c r="F2501" i="1"/>
  <c r="J2501" i="1" s="1"/>
  <c r="F2502" i="1"/>
  <c r="J2502" i="1" s="1"/>
  <c r="F2503" i="1"/>
  <c r="J2503" i="1" s="1"/>
  <c r="F2505" i="1"/>
  <c r="J2505" i="1" s="1"/>
  <c r="F2504" i="1"/>
  <c r="J2504" i="1" s="1"/>
  <c r="F2508" i="1"/>
  <c r="J2508" i="1" s="1"/>
  <c r="F2506" i="1"/>
  <c r="J2506" i="1" s="1"/>
  <c r="F2510" i="1"/>
  <c r="J2510" i="1" s="1"/>
  <c r="F2507" i="1"/>
  <c r="J2507" i="1" s="1"/>
  <c r="F2509" i="1"/>
  <c r="J2509" i="1" s="1"/>
  <c r="F2511" i="1"/>
  <c r="J2511" i="1" s="1"/>
  <c r="F2513" i="1"/>
  <c r="J2513" i="1" s="1"/>
  <c r="F2512" i="1"/>
  <c r="J2512" i="1" s="1"/>
  <c r="F2515" i="1"/>
  <c r="J2515" i="1" s="1"/>
  <c r="F2516" i="1"/>
  <c r="J2516" i="1" s="1"/>
  <c r="F2514" i="1"/>
  <c r="J2514" i="1" s="1"/>
  <c r="F2518" i="1"/>
  <c r="J2518" i="1" s="1"/>
  <c r="F2517" i="1"/>
  <c r="J2517" i="1" s="1"/>
  <c r="F2520" i="1"/>
  <c r="J2520" i="1" s="1"/>
  <c r="F2519" i="1"/>
  <c r="J2519" i="1" s="1"/>
  <c r="F2521" i="1"/>
  <c r="J2521" i="1" s="1"/>
  <c r="F2522" i="1"/>
  <c r="J2522" i="1" s="1"/>
  <c r="F2523" i="1"/>
  <c r="J2523" i="1" s="1"/>
  <c r="F2525" i="1"/>
  <c r="J2525" i="1" s="1"/>
  <c r="F2524" i="1"/>
  <c r="J2524" i="1" s="1"/>
  <c r="F2527" i="1"/>
  <c r="J2527" i="1" s="1"/>
  <c r="F2526" i="1"/>
  <c r="J2526" i="1" s="1"/>
  <c r="F2528" i="1"/>
  <c r="J2528" i="1" s="1"/>
  <c r="F2530" i="1"/>
  <c r="J2530" i="1" s="1"/>
  <c r="F2529" i="1"/>
  <c r="J2529" i="1" s="1"/>
  <c r="F2532" i="1"/>
  <c r="J2532" i="1" s="1"/>
  <c r="F2534" i="1"/>
  <c r="J2534" i="1" s="1"/>
  <c r="F2531" i="1"/>
  <c r="J2531" i="1" s="1"/>
  <c r="F2533" i="1"/>
  <c r="J2533" i="1" s="1"/>
  <c r="F2536" i="1"/>
  <c r="J2536" i="1" s="1"/>
  <c r="F2537" i="1"/>
  <c r="J2537" i="1" s="1"/>
  <c r="F2535" i="1"/>
  <c r="J2535" i="1" s="1"/>
  <c r="F2538" i="1"/>
  <c r="J2538" i="1" s="1"/>
  <c r="F2539" i="1"/>
  <c r="J2539" i="1" s="1"/>
  <c r="F2542" i="1"/>
  <c r="J2542" i="1" s="1"/>
  <c r="F2540" i="1"/>
  <c r="J2540" i="1" s="1"/>
  <c r="F2541" i="1"/>
  <c r="J2541" i="1" s="1"/>
  <c r="F2543" i="1"/>
  <c r="J2543" i="1" s="1"/>
  <c r="F2544" i="1"/>
  <c r="J2544" i="1" s="1"/>
  <c r="F2546" i="1"/>
  <c r="J2546" i="1" s="1"/>
  <c r="F2545" i="1"/>
  <c r="J2545" i="1" s="1"/>
  <c r="F2548" i="1"/>
  <c r="J2548" i="1" s="1"/>
  <c r="F2547" i="1"/>
  <c r="J2547" i="1" s="1"/>
  <c r="F2551" i="1"/>
  <c r="J2551" i="1" s="1"/>
  <c r="F2550" i="1"/>
  <c r="J2550" i="1" s="1"/>
  <c r="F2549" i="1"/>
  <c r="J2549" i="1" s="1"/>
  <c r="F2552" i="1"/>
  <c r="J2552" i="1" s="1"/>
  <c r="F2554" i="1"/>
  <c r="J2554" i="1" s="1"/>
  <c r="F2553" i="1"/>
  <c r="J2553" i="1" s="1"/>
  <c r="F2555" i="1"/>
  <c r="J2555" i="1" s="1"/>
  <c r="F2556" i="1"/>
  <c r="J2556" i="1" s="1"/>
  <c r="F2558" i="1"/>
  <c r="J2558" i="1" s="1"/>
  <c r="F2557" i="1"/>
  <c r="J2557" i="1" s="1"/>
  <c r="F2559" i="1"/>
  <c r="J2559" i="1" s="1"/>
  <c r="F2560" i="1"/>
  <c r="J2560" i="1" s="1"/>
  <c r="F2562" i="1"/>
  <c r="J2562" i="1" s="1"/>
  <c r="F2561" i="1"/>
  <c r="J2561" i="1" s="1"/>
  <c r="F2565" i="1"/>
  <c r="J2565" i="1" s="1"/>
  <c r="F2564" i="1"/>
  <c r="J2564" i="1" s="1"/>
  <c r="F2567" i="1"/>
  <c r="J2567" i="1" s="1"/>
  <c r="F2563" i="1"/>
  <c r="J2563" i="1" s="1"/>
  <c r="F2568" i="1"/>
  <c r="J2568" i="1" s="1"/>
  <c r="F2566" i="1"/>
  <c r="J2566" i="1" s="1"/>
  <c r="F2573" i="1"/>
  <c r="J2573" i="1" s="1"/>
  <c r="F2570" i="1"/>
  <c r="J2570" i="1" s="1"/>
  <c r="F2569" i="1"/>
  <c r="J2569" i="1" s="1"/>
  <c r="F2572" i="1"/>
  <c r="J2572" i="1" s="1"/>
  <c r="F2571" i="1"/>
  <c r="J2571" i="1" s="1"/>
  <c r="F2574" i="1"/>
  <c r="J2574" i="1" s="1"/>
  <c r="F2575" i="1"/>
  <c r="J2575" i="1" s="1"/>
  <c r="F2577" i="1"/>
  <c r="J2577" i="1" s="1"/>
  <c r="F2576" i="1"/>
  <c r="J2576" i="1" s="1"/>
  <c r="F2579" i="1"/>
  <c r="J2579" i="1" s="1"/>
  <c r="F2578" i="1"/>
  <c r="J2578" i="1" s="1"/>
  <c r="F2581" i="1"/>
  <c r="J2581" i="1" s="1"/>
  <c r="F2580" i="1"/>
  <c r="J2580" i="1" s="1"/>
  <c r="F2582" i="1"/>
  <c r="J2582" i="1" s="1"/>
  <c r="F2584" i="1"/>
  <c r="J2584" i="1" s="1"/>
  <c r="F2583" i="1"/>
  <c r="J2583" i="1" s="1"/>
  <c r="F2587" i="1"/>
  <c r="J2587" i="1" s="1"/>
  <c r="F2585" i="1"/>
  <c r="J2585" i="1" s="1"/>
  <c r="F2586" i="1"/>
  <c r="J2586" i="1" s="1"/>
  <c r="F2588" i="1"/>
  <c r="J2588" i="1" s="1"/>
  <c r="F2590" i="1"/>
  <c r="J2590" i="1" s="1"/>
  <c r="F2589" i="1"/>
  <c r="J2589" i="1" s="1"/>
  <c r="F2592" i="1"/>
  <c r="J2592" i="1" s="1"/>
  <c r="F2593" i="1"/>
  <c r="J2593" i="1" s="1"/>
  <c r="F2591" i="1"/>
  <c r="J2591" i="1" s="1"/>
  <c r="F2594" i="1"/>
  <c r="J2594" i="1" s="1"/>
  <c r="F2595" i="1"/>
  <c r="J2595" i="1" s="1"/>
  <c r="F2597" i="1"/>
  <c r="J2597" i="1" s="1"/>
  <c r="F2596" i="1"/>
  <c r="J2596" i="1" s="1"/>
  <c r="F2598" i="1"/>
  <c r="J2598" i="1" s="1"/>
  <c r="F2600" i="1"/>
  <c r="J2600" i="1" s="1"/>
  <c r="F2602" i="1"/>
  <c r="J2602" i="1" s="1"/>
  <c r="F2599" i="1"/>
  <c r="J2599" i="1" s="1"/>
  <c r="F2601" i="1"/>
  <c r="J2601" i="1" s="1"/>
  <c r="F2604" i="1"/>
  <c r="J2604" i="1" s="1"/>
  <c r="F2603" i="1"/>
  <c r="J2603" i="1" s="1"/>
  <c r="F2605" i="1"/>
  <c r="J2605" i="1" s="1"/>
  <c r="F2607" i="1"/>
  <c r="J2607" i="1" s="1"/>
  <c r="F2606" i="1"/>
  <c r="J2606" i="1" s="1"/>
  <c r="F2608" i="1"/>
  <c r="J2608" i="1" s="1"/>
  <c r="F2609" i="1"/>
  <c r="J2609" i="1" s="1"/>
  <c r="F2610" i="1"/>
  <c r="J2610" i="1" s="1"/>
  <c r="F2611" i="1"/>
  <c r="J2611" i="1" s="1"/>
  <c r="F2612" i="1"/>
  <c r="J2612" i="1" s="1"/>
  <c r="F2613" i="1"/>
  <c r="J2613" i="1" s="1"/>
  <c r="F2615" i="1"/>
  <c r="J2615" i="1" s="1"/>
  <c r="F2614" i="1"/>
  <c r="J2614" i="1" s="1"/>
  <c r="F2616" i="1"/>
  <c r="J2616" i="1" s="1"/>
  <c r="F2617" i="1"/>
  <c r="J2617" i="1" s="1"/>
  <c r="F2619" i="1"/>
  <c r="J2619" i="1" s="1"/>
  <c r="F2618" i="1"/>
  <c r="J2618" i="1" s="1"/>
  <c r="F2620" i="1"/>
  <c r="J2620" i="1" s="1"/>
  <c r="F2621" i="1"/>
  <c r="J2621" i="1" s="1"/>
  <c r="F2622" i="1"/>
  <c r="J2622" i="1" s="1"/>
  <c r="F2623" i="1"/>
  <c r="J2623" i="1" s="1"/>
  <c r="F2624" i="1"/>
  <c r="J2624" i="1" s="1"/>
  <c r="F2626" i="1"/>
  <c r="J2626" i="1" s="1"/>
  <c r="F2625" i="1"/>
  <c r="J2625" i="1" s="1"/>
  <c r="F2627" i="1"/>
  <c r="J2627" i="1" s="1"/>
  <c r="F2629" i="1"/>
  <c r="J2629" i="1" s="1"/>
  <c r="F2628" i="1"/>
  <c r="J2628" i="1" s="1"/>
  <c r="F2630" i="1"/>
  <c r="J2630" i="1" s="1"/>
  <c r="F2631" i="1"/>
  <c r="J2631" i="1" s="1"/>
  <c r="F2633" i="1"/>
  <c r="J2633" i="1" s="1"/>
  <c r="F2632" i="1"/>
  <c r="J2632" i="1" s="1"/>
  <c r="F2634" i="1"/>
  <c r="J2634" i="1" s="1"/>
  <c r="F2635" i="1"/>
  <c r="J2635" i="1" s="1"/>
  <c r="F2637" i="1"/>
  <c r="J2637" i="1" s="1"/>
  <c r="F2636" i="1"/>
  <c r="J2636" i="1" s="1"/>
  <c r="F2638" i="1"/>
  <c r="J2638" i="1" s="1"/>
  <c r="F2640" i="1"/>
  <c r="J2640" i="1" s="1"/>
  <c r="F2639" i="1"/>
  <c r="J2639" i="1" s="1"/>
  <c r="F2642" i="1"/>
  <c r="J2642" i="1" s="1"/>
  <c r="F2641" i="1"/>
  <c r="J2641" i="1" s="1"/>
  <c r="F2646" i="1"/>
  <c r="J2646" i="1" s="1"/>
  <c r="F2644" i="1"/>
  <c r="J2644" i="1" s="1"/>
  <c r="F2645" i="1"/>
  <c r="J2645" i="1" s="1"/>
  <c r="F2643" i="1"/>
  <c r="J2643" i="1" s="1"/>
  <c r="F2647" i="1"/>
  <c r="J2647" i="1" s="1"/>
  <c r="F2648" i="1"/>
  <c r="J2648" i="1" s="1"/>
  <c r="F2651" i="1"/>
  <c r="J2651" i="1" s="1"/>
  <c r="F2650" i="1"/>
  <c r="J2650" i="1" s="1"/>
  <c r="F2649" i="1"/>
  <c r="J2649" i="1" s="1"/>
  <c r="F2652" i="1"/>
  <c r="J2652" i="1" s="1"/>
  <c r="F2656" i="1"/>
  <c r="J2656" i="1" s="1"/>
  <c r="F2653" i="1"/>
  <c r="J2653" i="1" s="1"/>
  <c r="F2654" i="1"/>
  <c r="J2654" i="1" s="1"/>
  <c r="F2655" i="1"/>
  <c r="J2655" i="1" s="1"/>
  <c r="F2658" i="1"/>
  <c r="J2658" i="1" s="1"/>
  <c r="F2659" i="1"/>
  <c r="J2659" i="1" s="1"/>
  <c r="F2657" i="1"/>
  <c r="J2657" i="1" s="1"/>
  <c r="F2661" i="1"/>
  <c r="J2661" i="1" s="1"/>
  <c r="F2660" i="1"/>
  <c r="J2660" i="1" s="1"/>
  <c r="F2662" i="1"/>
  <c r="J2662" i="1" s="1"/>
  <c r="F2663" i="1"/>
  <c r="J2663" i="1" s="1"/>
  <c r="F2665" i="1"/>
  <c r="J2665" i="1" s="1"/>
  <c r="F2666" i="1"/>
  <c r="J2666" i="1" s="1"/>
  <c r="F2664" i="1"/>
  <c r="J2664" i="1" s="1"/>
  <c r="F2667" i="1"/>
  <c r="J2667" i="1" s="1"/>
  <c r="F2668" i="1"/>
  <c r="J2668" i="1" s="1"/>
  <c r="F2669" i="1"/>
  <c r="J2669" i="1" s="1"/>
  <c r="F2670" i="1"/>
  <c r="J2670" i="1" s="1"/>
  <c r="F2672" i="1"/>
  <c r="J2672" i="1" s="1"/>
  <c r="F2674" i="1"/>
  <c r="J2674" i="1" s="1"/>
  <c r="F2671" i="1"/>
  <c r="J2671" i="1" s="1"/>
  <c r="F2676" i="1"/>
  <c r="J2676" i="1" s="1"/>
  <c r="F2673" i="1"/>
  <c r="J2673" i="1" s="1"/>
  <c r="F2677" i="1"/>
  <c r="J2677" i="1" s="1"/>
  <c r="F2675" i="1"/>
  <c r="J2675" i="1" s="1"/>
  <c r="F2679" i="1"/>
  <c r="J2679" i="1" s="1"/>
  <c r="F2681" i="1"/>
  <c r="J2681" i="1" s="1"/>
  <c r="F2678" i="1"/>
  <c r="J2678" i="1" s="1"/>
  <c r="F2680" i="1"/>
  <c r="J2680" i="1" s="1"/>
  <c r="F2682" i="1"/>
  <c r="J2682" i="1" s="1"/>
  <c r="F2684" i="1"/>
  <c r="J2684" i="1" s="1"/>
  <c r="F2685" i="1"/>
  <c r="J2685" i="1" s="1"/>
  <c r="F2683" i="1"/>
  <c r="J2683" i="1" s="1"/>
  <c r="F2686" i="1"/>
  <c r="J2686" i="1" s="1"/>
  <c r="F2687" i="1"/>
  <c r="J2687" i="1" s="1"/>
  <c r="F2688" i="1"/>
  <c r="J2688" i="1" s="1"/>
  <c r="F2690" i="1"/>
  <c r="J2690" i="1" s="1"/>
  <c r="F2691" i="1"/>
  <c r="J2691" i="1" s="1"/>
  <c r="F2689" i="1"/>
  <c r="J2689" i="1" s="1"/>
  <c r="F2693" i="1"/>
  <c r="J2693" i="1" s="1"/>
  <c r="F2692" i="1"/>
  <c r="J2692" i="1" s="1"/>
  <c r="F2694" i="1"/>
  <c r="J2694" i="1" s="1"/>
  <c r="F2695" i="1"/>
  <c r="J2695" i="1" s="1"/>
  <c r="F2696" i="1"/>
  <c r="J2696" i="1" s="1"/>
  <c r="F2697" i="1"/>
  <c r="J2697" i="1" s="1"/>
  <c r="F2698" i="1"/>
  <c r="J2698" i="1" s="1"/>
  <c r="F2699" i="1"/>
  <c r="J2699" i="1" s="1"/>
  <c r="F2700" i="1"/>
  <c r="J2700" i="1" s="1"/>
  <c r="F2702" i="1"/>
  <c r="J2702" i="1" s="1"/>
  <c r="F2701" i="1"/>
  <c r="J2701" i="1" s="1"/>
  <c r="F2704" i="1"/>
  <c r="J2704" i="1" s="1"/>
  <c r="F2703" i="1"/>
  <c r="J2703" i="1" s="1"/>
  <c r="F2705" i="1"/>
  <c r="J2705" i="1" s="1"/>
  <c r="F2706" i="1"/>
  <c r="J2706" i="1" s="1"/>
  <c r="F2708" i="1"/>
  <c r="J2708" i="1" s="1"/>
  <c r="F2707" i="1"/>
  <c r="J2707" i="1" s="1"/>
  <c r="F2710" i="1"/>
  <c r="J2710" i="1" s="1"/>
  <c r="F2709" i="1"/>
  <c r="J2709" i="1" s="1"/>
  <c r="F2713" i="1"/>
  <c r="J2713" i="1" s="1"/>
  <c r="F2711" i="1"/>
  <c r="J2711" i="1" s="1"/>
  <c r="F2712" i="1"/>
  <c r="J2712" i="1" s="1"/>
  <c r="F2714" i="1"/>
  <c r="J2714" i="1" s="1"/>
  <c r="F2716" i="1"/>
  <c r="J2716" i="1" s="1"/>
  <c r="F2715" i="1"/>
  <c r="J2715" i="1" s="1"/>
  <c r="F2718" i="1"/>
  <c r="J2718" i="1" s="1"/>
  <c r="F2717" i="1"/>
  <c r="J2717" i="1" s="1"/>
  <c r="F2719" i="1"/>
  <c r="J2719" i="1" s="1"/>
  <c r="F2720" i="1"/>
  <c r="J2720" i="1" s="1"/>
  <c r="F2721" i="1"/>
  <c r="J2721" i="1" s="1"/>
  <c r="F2722" i="1"/>
  <c r="J2722" i="1" s="1"/>
  <c r="F2723" i="1"/>
  <c r="J2723" i="1" s="1"/>
  <c r="F2724" i="1"/>
  <c r="J2724" i="1" s="1"/>
  <c r="F2725" i="1"/>
  <c r="J2725" i="1" s="1"/>
  <c r="F2727" i="1"/>
  <c r="J2727" i="1" s="1"/>
  <c r="F2728" i="1"/>
  <c r="J2728" i="1" s="1"/>
  <c r="F2726" i="1"/>
  <c r="J2726" i="1" s="1"/>
  <c r="F2729" i="1"/>
  <c r="J2729" i="1" s="1"/>
  <c r="F2730" i="1"/>
  <c r="J2730" i="1" s="1"/>
  <c r="F2731" i="1"/>
  <c r="J2731" i="1" s="1"/>
  <c r="F2732" i="1"/>
  <c r="J2732" i="1" s="1"/>
  <c r="F2734" i="1"/>
  <c r="J2734" i="1" s="1"/>
  <c r="F2733" i="1"/>
  <c r="J2733" i="1" s="1"/>
  <c r="F2737" i="1"/>
  <c r="J2737" i="1" s="1"/>
  <c r="F2736" i="1"/>
  <c r="J2736" i="1" s="1"/>
  <c r="F2735" i="1"/>
  <c r="J2735" i="1" s="1"/>
  <c r="F2740" i="1"/>
  <c r="J2740" i="1" s="1"/>
  <c r="F2738" i="1"/>
  <c r="J2738" i="1" s="1"/>
  <c r="F2739" i="1"/>
  <c r="J2739" i="1" s="1"/>
  <c r="F2741" i="1"/>
  <c r="J2741" i="1" s="1"/>
  <c r="F2742" i="1"/>
  <c r="J2742" i="1" s="1"/>
  <c r="F2743" i="1"/>
  <c r="J2743" i="1" s="1"/>
  <c r="F2744" i="1"/>
  <c r="J2744" i="1" s="1"/>
  <c r="F2746" i="1"/>
  <c r="J2746" i="1" s="1"/>
  <c r="F2747" i="1"/>
  <c r="J2747" i="1" s="1"/>
  <c r="F2745" i="1"/>
  <c r="J2745" i="1" s="1"/>
  <c r="F2748" i="1"/>
  <c r="J2748" i="1" s="1"/>
  <c r="F2750" i="1"/>
  <c r="J2750" i="1" s="1"/>
  <c r="F2749" i="1"/>
  <c r="J2749" i="1" s="1"/>
  <c r="F2751" i="1"/>
  <c r="J2751" i="1" s="1"/>
  <c r="F2752" i="1"/>
  <c r="J2752" i="1" s="1"/>
  <c r="F2754" i="1"/>
  <c r="J2754" i="1" s="1"/>
  <c r="F2753" i="1"/>
  <c r="J2753" i="1" s="1"/>
  <c r="F2755" i="1"/>
  <c r="J2755" i="1" s="1"/>
  <c r="F2756" i="1"/>
  <c r="J2756" i="1" s="1"/>
  <c r="F2757" i="1"/>
  <c r="J2757" i="1" s="1"/>
  <c r="F2758" i="1"/>
  <c r="J2758" i="1" s="1"/>
  <c r="F2759" i="1"/>
  <c r="J2759" i="1" s="1"/>
  <c r="F2760" i="1"/>
  <c r="J2760" i="1" s="1"/>
  <c r="F2761" i="1"/>
  <c r="J2761" i="1" s="1"/>
  <c r="F2763" i="1"/>
  <c r="J2763" i="1" s="1"/>
  <c r="F2762" i="1"/>
  <c r="J2762" i="1" s="1"/>
  <c r="F2766" i="1"/>
  <c r="J2766" i="1" s="1"/>
  <c r="F2765" i="1"/>
  <c r="J2765" i="1" s="1"/>
  <c r="F2764" i="1"/>
  <c r="J2764" i="1" s="1"/>
  <c r="F2767" i="1"/>
  <c r="J2767" i="1" s="1"/>
  <c r="F2768" i="1"/>
  <c r="J2768" i="1" s="1"/>
  <c r="F2770" i="1"/>
  <c r="J2770" i="1" s="1"/>
  <c r="F2769" i="1"/>
  <c r="J2769" i="1" s="1"/>
  <c r="F2771" i="1"/>
  <c r="J2771" i="1" s="1"/>
  <c r="F2772" i="1"/>
  <c r="J2772" i="1" s="1"/>
  <c r="F2774" i="1"/>
  <c r="J2774" i="1" s="1"/>
  <c r="F2776" i="1"/>
  <c r="J2776" i="1" s="1"/>
  <c r="F2773" i="1"/>
  <c r="J2773" i="1" s="1"/>
  <c r="F2775" i="1"/>
  <c r="J2775" i="1" s="1"/>
  <c r="F2777" i="1"/>
  <c r="J2777" i="1" s="1"/>
  <c r="F2778" i="1"/>
  <c r="J2778" i="1" s="1"/>
  <c r="F2780" i="1"/>
  <c r="J2780" i="1" s="1"/>
  <c r="F2779" i="1"/>
  <c r="J2779" i="1" s="1"/>
  <c r="F2782" i="1"/>
  <c r="J2782" i="1" s="1"/>
  <c r="F2781" i="1"/>
  <c r="J2781" i="1" s="1"/>
  <c r="F2783" i="1"/>
  <c r="J2783" i="1" s="1"/>
  <c r="F2784" i="1"/>
  <c r="J2784" i="1" s="1"/>
  <c r="F2785" i="1"/>
  <c r="J2785" i="1" s="1"/>
  <c r="F2787" i="1"/>
  <c r="J2787" i="1" s="1"/>
  <c r="F2786" i="1"/>
  <c r="J2786" i="1" s="1"/>
  <c r="F2788" i="1"/>
  <c r="J2788" i="1" s="1"/>
  <c r="F2789" i="1"/>
  <c r="J2789" i="1" s="1"/>
  <c r="F2790" i="1"/>
  <c r="J2790" i="1" s="1"/>
  <c r="F2792" i="1"/>
  <c r="J2792" i="1" s="1"/>
  <c r="F2791" i="1"/>
  <c r="J2791" i="1" s="1"/>
  <c r="F2793" i="1"/>
  <c r="J2793" i="1" s="1"/>
  <c r="F2794" i="1"/>
  <c r="J2794" i="1" s="1"/>
  <c r="F2795" i="1"/>
  <c r="J2795" i="1" s="1"/>
  <c r="F2796" i="1"/>
  <c r="J2796" i="1" s="1"/>
  <c r="F2798" i="1"/>
  <c r="J2798" i="1" s="1"/>
  <c r="F2797" i="1"/>
  <c r="J2797" i="1" s="1"/>
  <c r="F2800" i="1"/>
  <c r="J2800" i="1" s="1"/>
  <c r="F2799" i="1"/>
  <c r="J2799" i="1" s="1"/>
  <c r="F2801" i="1"/>
  <c r="J2801" i="1" s="1"/>
  <c r="F2803" i="1"/>
  <c r="J2803" i="1" s="1"/>
  <c r="F2802" i="1"/>
  <c r="J2802" i="1" s="1"/>
  <c r="F2804" i="1"/>
  <c r="J2804" i="1" s="1"/>
  <c r="F2805" i="1"/>
  <c r="J2805" i="1" s="1"/>
  <c r="F2807" i="1"/>
  <c r="J2807" i="1" s="1"/>
  <c r="F2806" i="1"/>
  <c r="J2806" i="1" s="1"/>
  <c r="F2808" i="1"/>
  <c r="J2808" i="1" s="1"/>
  <c r="F2809" i="1"/>
  <c r="J2809" i="1" s="1"/>
  <c r="F2811" i="1"/>
  <c r="J2811" i="1" s="1"/>
  <c r="F2810" i="1"/>
  <c r="J2810" i="1" s="1"/>
  <c r="F2813" i="1"/>
  <c r="J2813" i="1" s="1"/>
  <c r="F2812" i="1"/>
  <c r="J2812" i="1" s="1"/>
  <c r="F2815" i="1"/>
  <c r="J2815" i="1" s="1"/>
  <c r="F2814" i="1"/>
  <c r="J2814" i="1" s="1"/>
  <c r="F2816" i="1"/>
  <c r="J2816" i="1" s="1"/>
  <c r="F2817" i="1"/>
  <c r="J2817" i="1" s="1"/>
  <c r="F2818" i="1"/>
  <c r="J2818" i="1" s="1"/>
  <c r="F2819" i="1"/>
  <c r="J2819" i="1" s="1"/>
  <c r="F2820" i="1"/>
  <c r="J2820" i="1" s="1"/>
  <c r="F2821" i="1"/>
  <c r="J2821" i="1" s="1"/>
  <c r="F2822" i="1"/>
  <c r="J2822" i="1" s="1"/>
  <c r="F2823" i="1"/>
  <c r="J2823" i="1" s="1"/>
  <c r="F2826" i="1"/>
  <c r="J2826" i="1" s="1"/>
  <c r="F2825" i="1"/>
  <c r="J2825" i="1" s="1"/>
  <c r="F2824" i="1"/>
  <c r="J2824" i="1" s="1"/>
  <c r="F2827" i="1"/>
  <c r="J2827" i="1" s="1"/>
  <c r="F2828" i="1"/>
  <c r="J2828" i="1" s="1"/>
  <c r="F2829" i="1"/>
  <c r="J2829" i="1" s="1"/>
  <c r="F2831" i="1"/>
  <c r="J2831" i="1" s="1"/>
  <c r="F2830" i="1"/>
  <c r="J2830" i="1" s="1"/>
  <c r="F2832" i="1"/>
  <c r="J2832" i="1" s="1"/>
  <c r="F2834" i="1"/>
  <c r="J2834" i="1" s="1"/>
  <c r="F2833" i="1"/>
  <c r="J2833" i="1" s="1"/>
  <c r="F2836" i="1"/>
  <c r="J2836" i="1" s="1"/>
  <c r="F2835" i="1"/>
  <c r="J2835" i="1" s="1"/>
  <c r="F2837" i="1"/>
  <c r="J2837" i="1" s="1"/>
  <c r="F2838" i="1"/>
  <c r="J2838" i="1" s="1"/>
  <c r="F2839" i="1"/>
  <c r="J2839" i="1" s="1"/>
  <c r="F2840" i="1"/>
  <c r="J2840" i="1" s="1"/>
  <c r="F2841" i="1"/>
  <c r="J2841" i="1" s="1"/>
  <c r="F2842" i="1"/>
  <c r="J2842" i="1" s="1"/>
  <c r="F2843" i="1"/>
  <c r="J2843" i="1" s="1"/>
  <c r="F2844" i="1"/>
  <c r="J2844" i="1" s="1"/>
  <c r="F2845" i="1"/>
  <c r="J2845" i="1" s="1"/>
  <c r="F2846" i="1"/>
  <c r="J2846" i="1" s="1"/>
  <c r="F2847" i="1"/>
  <c r="J2847" i="1" s="1"/>
  <c r="F2848" i="1"/>
  <c r="J2848" i="1" s="1"/>
  <c r="F2851" i="1"/>
  <c r="J2851" i="1" s="1"/>
  <c r="F2850" i="1"/>
  <c r="J2850" i="1" s="1"/>
  <c r="F2849" i="1"/>
  <c r="J2849" i="1" s="1"/>
  <c r="F2854" i="1"/>
  <c r="J2854" i="1" s="1"/>
  <c r="F2853" i="1"/>
  <c r="J2853" i="1" s="1"/>
  <c r="F2852" i="1"/>
  <c r="J2852" i="1" s="1"/>
  <c r="F2855" i="1"/>
  <c r="J2855" i="1" s="1"/>
  <c r="F2856" i="1"/>
  <c r="J2856" i="1" s="1"/>
  <c r="F2857" i="1"/>
  <c r="J2857" i="1" s="1"/>
  <c r="F2859" i="1"/>
  <c r="J2859" i="1" s="1"/>
  <c r="F2858" i="1"/>
  <c r="J2858" i="1" s="1"/>
  <c r="F2860" i="1"/>
  <c r="J2860" i="1" s="1"/>
  <c r="F2864" i="1"/>
  <c r="J2864" i="1" s="1"/>
  <c r="F2861" i="1"/>
  <c r="J2861" i="1" s="1"/>
  <c r="F2862" i="1"/>
  <c r="J2862" i="1" s="1"/>
  <c r="F2863" i="1"/>
  <c r="J2863" i="1" s="1"/>
  <c r="F2867" i="1"/>
  <c r="J2867" i="1" s="1"/>
  <c r="F2866" i="1"/>
  <c r="J2866" i="1" s="1"/>
  <c r="F2865" i="1"/>
  <c r="J2865" i="1" s="1"/>
  <c r="F2869" i="1"/>
  <c r="J2869" i="1" s="1"/>
  <c r="F2870" i="1"/>
  <c r="J2870" i="1" s="1"/>
  <c r="F2868" i="1"/>
  <c r="J2868" i="1" s="1"/>
  <c r="F2871" i="1"/>
  <c r="J2871" i="1" s="1"/>
  <c r="F2872" i="1"/>
  <c r="J2872" i="1" s="1"/>
  <c r="F2874" i="1"/>
  <c r="J2874" i="1" s="1"/>
  <c r="F2873" i="1"/>
  <c r="J2873" i="1" s="1"/>
  <c r="F2876" i="1"/>
  <c r="J2876" i="1" s="1"/>
  <c r="F2875" i="1"/>
  <c r="J2875" i="1" s="1"/>
  <c r="F2877" i="1"/>
  <c r="J2877" i="1" s="1"/>
  <c r="F2881" i="1"/>
  <c r="J2881" i="1" s="1"/>
  <c r="F2879" i="1"/>
  <c r="J2879" i="1" s="1"/>
  <c r="F2878" i="1"/>
  <c r="J2878" i="1" s="1"/>
  <c r="F2880" i="1"/>
  <c r="J2880" i="1" s="1"/>
  <c r="F2883" i="1"/>
  <c r="J2883" i="1" s="1"/>
  <c r="F2882" i="1"/>
  <c r="J2882" i="1" s="1"/>
  <c r="F2885" i="1"/>
  <c r="J2885" i="1" s="1"/>
  <c r="F2884" i="1"/>
  <c r="J2884" i="1" s="1"/>
  <c r="F2886" i="1"/>
  <c r="J2886" i="1" s="1"/>
  <c r="F2888" i="1"/>
  <c r="J2888" i="1" s="1"/>
  <c r="F2887" i="1"/>
  <c r="J2887" i="1" s="1"/>
  <c r="F2889" i="1"/>
  <c r="J2889" i="1" s="1"/>
  <c r="F2890" i="1"/>
  <c r="J2890" i="1" s="1"/>
  <c r="F2893" i="1"/>
  <c r="J2893" i="1" s="1"/>
  <c r="F2892" i="1"/>
  <c r="J2892" i="1" s="1"/>
  <c r="F2891" i="1"/>
  <c r="J2891" i="1" s="1"/>
  <c r="F2895" i="1"/>
  <c r="J2895" i="1" s="1"/>
  <c r="F2897" i="1"/>
  <c r="J2897" i="1" s="1"/>
  <c r="F2894" i="1"/>
  <c r="J2894" i="1" s="1"/>
  <c r="F2896" i="1"/>
  <c r="J2896" i="1" s="1"/>
  <c r="F2898" i="1"/>
  <c r="J2898" i="1" s="1"/>
  <c r="F2899" i="1"/>
  <c r="J2899" i="1" s="1"/>
  <c r="F2901" i="1"/>
  <c r="J2901" i="1" s="1"/>
  <c r="F2900" i="1"/>
  <c r="J2900" i="1" s="1"/>
  <c r="F2902" i="1"/>
  <c r="J2902" i="1" s="1"/>
  <c r="F2903" i="1"/>
  <c r="J2903" i="1" s="1"/>
  <c r="F2905" i="1"/>
  <c r="J2905" i="1" s="1"/>
  <c r="F2904" i="1"/>
  <c r="J2904" i="1" s="1"/>
  <c r="F2906" i="1"/>
  <c r="J2906" i="1" s="1"/>
  <c r="F2907" i="1"/>
  <c r="J2907" i="1" s="1"/>
  <c r="F2909" i="1"/>
  <c r="J2909" i="1" s="1"/>
  <c r="F2908" i="1"/>
  <c r="J2908" i="1" s="1"/>
  <c r="F2910" i="1"/>
  <c r="J2910" i="1" s="1"/>
  <c r="F2911" i="1"/>
  <c r="J2911" i="1" s="1"/>
  <c r="F2912" i="1"/>
  <c r="J2912" i="1" s="1"/>
  <c r="F2913" i="1"/>
  <c r="J2913" i="1" s="1"/>
  <c r="F2914" i="1"/>
  <c r="J2914" i="1" s="1"/>
  <c r="F2917" i="1"/>
  <c r="J2917" i="1" s="1"/>
  <c r="F2916" i="1"/>
  <c r="J2916" i="1" s="1"/>
  <c r="F2915" i="1"/>
  <c r="J2915" i="1" s="1"/>
  <c r="F2919" i="1"/>
  <c r="J2919" i="1" s="1"/>
  <c r="F2918" i="1"/>
  <c r="J2918" i="1" s="1"/>
  <c r="F2922" i="1"/>
  <c r="J2922" i="1" s="1"/>
  <c r="F2920" i="1"/>
  <c r="J2920" i="1" s="1"/>
  <c r="F2921" i="1"/>
  <c r="J2921" i="1" s="1"/>
  <c r="F2923" i="1"/>
  <c r="J2923" i="1" s="1"/>
  <c r="F2927" i="1"/>
  <c r="J2927" i="1" s="1"/>
  <c r="F2924" i="1"/>
  <c r="J2924" i="1" s="1"/>
  <c r="F2925" i="1"/>
  <c r="J2925" i="1" s="1"/>
  <c r="F2928" i="1"/>
  <c r="J2928" i="1" s="1"/>
  <c r="F2926" i="1"/>
  <c r="J2926" i="1" s="1"/>
  <c r="F2929" i="1"/>
  <c r="J2929" i="1" s="1"/>
  <c r="F2930" i="1"/>
  <c r="J2930" i="1" s="1"/>
  <c r="F2931" i="1"/>
  <c r="J2931" i="1" s="1"/>
  <c r="F2932" i="1"/>
  <c r="J2932" i="1" s="1"/>
  <c r="F2933" i="1"/>
  <c r="J2933" i="1" s="1"/>
  <c r="F2935" i="1"/>
  <c r="J2935" i="1" s="1"/>
  <c r="F2936" i="1"/>
  <c r="J2936" i="1" s="1"/>
  <c r="F2934" i="1"/>
  <c r="J2934" i="1" s="1"/>
  <c r="F2937" i="1"/>
  <c r="J2937" i="1" s="1"/>
  <c r="F2938" i="1"/>
  <c r="J2938" i="1" s="1"/>
  <c r="F2939" i="1"/>
  <c r="J2939" i="1" s="1"/>
  <c r="F2940" i="1"/>
  <c r="J2940" i="1" s="1"/>
  <c r="F2942" i="1"/>
  <c r="J2942" i="1" s="1"/>
  <c r="F2941" i="1"/>
  <c r="J2941" i="1" s="1"/>
  <c r="F2943" i="1"/>
  <c r="J2943" i="1" s="1"/>
  <c r="F2946" i="1"/>
  <c r="J2946" i="1" s="1"/>
  <c r="F2945" i="1"/>
  <c r="J2945" i="1" s="1"/>
  <c r="F2944" i="1"/>
  <c r="J2944" i="1" s="1"/>
  <c r="F2947" i="1"/>
  <c r="J2947" i="1" s="1"/>
  <c r="F2948" i="1"/>
  <c r="J2948" i="1" s="1"/>
  <c r="F2949" i="1"/>
  <c r="J2949" i="1" s="1"/>
  <c r="F2950" i="1"/>
  <c r="J2950" i="1" s="1"/>
  <c r="F2952" i="1"/>
  <c r="J2952" i="1" s="1"/>
  <c r="F2954" i="1"/>
  <c r="J2954" i="1" s="1"/>
  <c r="F2951" i="1"/>
  <c r="J2951" i="1" s="1"/>
  <c r="F2953" i="1"/>
  <c r="J2953" i="1" s="1"/>
  <c r="F2956" i="1"/>
  <c r="J2956" i="1" s="1"/>
  <c r="F2955" i="1"/>
  <c r="J2955" i="1" s="1"/>
  <c r="F2958" i="1"/>
  <c r="J2958" i="1" s="1"/>
  <c r="F2957" i="1"/>
  <c r="J2957" i="1" s="1"/>
  <c r="F2963" i="1"/>
  <c r="J2963" i="1" s="1"/>
  <c r="F2961" i="1"/>
  <c r="J2961" i="1" s="1"/>
  <c r="F2959" i="1"/>
  <c r="J2959" i="1" s="1"/>
  <c r="F2960" i="1"/>
  <c r="J2960" i="1" s="1"/>
  <c r="F2962" i="1"/>
  <c r="J2962" i="1" s="1"/>
  <c r="F2966" i="1"/>
  <c r="J2966" i="1" s="1"/>
  <c r="F2964" i="1"/>
  <c r="J2964" i="1" s="1"/>
  <c r="F2965" i="1"/>
  <c r="J2965" i="1" s="1"/>
  <c r="F2967" i="1"/>
  <c r="J2967" i="1" s="1"/>
  <c r="F2968" i="1"/>
  <c r="J2968" i="1" s="1"/>
  <c r="F2969" i="1"/>
  <c r="J2969" i="1" s="1"/>
  <c r="F2972" i="1"/>
  <c r="J2972" i="1" s="1"/>
  <c r="F2971" i="1"/>
  <c r="J2971" i="1" s="1"/>
  <c r="F2970" i="1"/>
  <c r="J2970" i="1" s="1"/>
  <c r="F2974" i="1"/>
  <c r="J2974" i="1" s="1"/>
  <c r="F2975" i="1"/>
  <c r="J2975" i="1" s="1"/>
  <c r="F2973" i="1"/>
  <c r="J2973" i="1" s="1"/>
  <c r="F2977" i="1"/>
  <c r="J2977" i="1" s="1"/>
  <c r="F2978" i="1"/>
  <c r="J2978" i="1" s="1"/>
  <c r="F2976" i="1"/>
  <c r="J2976" i="1" s="1"/>
  <c r="F2979" i="1"/>
  <c r="J2979" i="1" s="1"/>
  <c r="F2980" i="1"/>
  <c r="J2980" i="1" s="1"/>
  <c r="F2981" i="1"/>
  <c r="J2981" i="1" s="1"/>
  <c r="F2982" i="1"/>
  <c r="J2982" i="1" s="1"/>
  <c r="F2984" i="1"/>
  <c r="J2984" i="1" s="1"/>
  <c r="F2983" i="1"/>
  <c r="J2983" i="1" s="1"/>
  <c r="F2985" i="1"/>
  <c r="J2985" i="1" s="1"/>
  <c r="F2987" i="1"/>
  <c r="J2987" i="1" s="1"/>
  <c r="F2986" i="1"/>
  <c r="J2986" i="1" s="1"/>
  <c r="F2990" i="1"/>
  <c r="J2990" i="1" s="1"/>
  <c r="F2989" i="1"/>
  <c r="J2989" i="1" s="1"/>
  <c r="F2988" i="1"/>
  <c r="J2988" i="1" s="1"/>
  <c r="F2991" i="1"/>
  <c r="J2991" i="1" s="1"/>
  <c r="F2993" i="1"/>
  <c r="J2993" i="1" s="1"/>
  <c r="F2992" i="1"/>
  <c r="J2992" i="1" s="1"/>
  <c r="F2994" i="1"/>
  <c r="J2994" i="1" s="1"/>
  <c r="F2995" i="1"/>
  <c r="J2995" i="1" s="1"/>
  <c r="F2998" i="1"/>
  <c r="J2998" i="1" s="1"/>
  <c r="F2996" i="1"/>
  <c r="J2996" i="1" s="1"/>
  <c r="F2997" i="1"/>
  <c r="J2997" i="1" s="1"/>
  <c r="F3002" i="1"/>
  <c r="J3002" i="1" s="1"/>
  <c r="F3000" i="1"/>
  <c r="J3000" i="1" s="1"/>
  <c r="F3001" i="1"/>
  <c r="J3001" i="1" s="1"/>
  <c r="F2999" i="1"/>
  <c r="J2999" i="1" s="1"/>
  <c r="F3003" i="1"/>
  <c r="J3003" i="1" s="1"/>
  <c r="F3004" i="1"/>
  <c r="J3004" i="1" s="1"/>
  <c r="F3006" i="1"/>
  <c r="J3006" i="1" s="1"/>
  <c r="F3005" i="1"/>
  <c r="J3005" i="1" s="1"/>
  <c r="F3008" i="1"/>
  <c r="J3008" i="1" s="1"/>
  <c r="F3009" i="1"/>
  <c r="J3009" i="1" s="1"/>
  <c r="F3007" i="1"/>
  <c r="J3007" i="1" s="1"/>
  <c r="F3011" i="1"/>
  <c r="J3011" i="1" s="1"/>
  <c r="F3012" i="1"/>
  <c r="J3012" i="1" s="1"/>
  <c r="F3010" i="1"/>
  <c r="J3010" i="1" s="1"/>
  <c r="F3014" i="1"/>
  <c r="J3014" i="1" s="1"/>
  <c r="F3013" i="1"/>
  <c r="J3013" i="1" s="1"/>
  <c r="F3016" i="1"/>
  <c r="J3016" i="1" s="1"/>
  <c r="F3015" i="1"/>
  <c r="J3015" i="1" s="1"/>
  <c r="F3017" i="1"/>
  <c r="J3017" i="1" s="1"/>
  <c r="F3018" i="1"/>
  <c r="J3018" i="1" s="1"/>
  <c r="F3019" i="1"/>
  <c r="J3019" i="1" s="1"/>
  <c r="F3020" i="1"/>
  <c r="J3020" i="1" s="1"/>
  <c r="F3021" i="1"/>
  <c r="J3021" i="1" s="1"/>
  <c r="F3022" i="1"/>
  <c r="J3022" i="1" s="1"/>
  <c r="F3023" i="1"/>
  <c r="J3023" i="1" s="1"/>
  <c r="F3025" i="1"/>
  <c r="J3025" i="1" s="1"/>
  <c r="F3024" i="1"/>
  <c r="J3024" i="1" s="1"/>
  <c r="F3027" i="1"/>
  <c r="J3027" i="1" s="1"/>
  <c r="F3026" i="1"/>
  <c r="J3026" i="1" s="1"/>
  <c r="F3028" i="1"/>
  <c r="J3028" i="1" s="1"/>
  <c r="F3029" i="1"/>
  <c r="J3029" i="1" s="1"/>
  <c r="F3030" i="1"/>
  <c r="J3030" i="1" s="1"/>
  <c r="F3031" i="1"/>
  <c r="J3031" i="1" s="1"/>
  <c r="F3032" i="1"/>
  <c r="J3032" i="1" s="1"/>
  <c r="F3034" i="1"/>
  <c r="J3034" i="1" s="1"/>
  <c r="F3033" i="1"/>
  <c r="J3033" i="1" s="1"/>
  <c r="F3036" i="1"/>
  <c r="J3036" i="1" s="1"/>
  <c r="F3035" i="1"/>
  <c r="J3035" i="1" s="1"/>
  <c r="F3037" i="1"/>
  <c r="J3037" i="1" s="1"/>
  <c r="F3038" i="1"/>
  <c r="J3038" i="1" s="1"/>
  <c r="F3041" i="1"/>
  <c r="J3041" i="1" s="1"/>
  <c r="F3040" i="1"/>
  <c r="J3040" i="1" s="1"/>
  <c r="F3039" i="1"/>
  <c r="J3039" i="1" s="1"/>
  <c r="F3042" i="1"/>
  <c r="J3042" i="1" s="1"/>
  <c r="F3043" i="1"/>
  <c r="J3043" i="1" s="1"/>
  <c r="F3044" i="1"/>
  <c r="J3044" i="1" s="1"/>
  <c r="F3046" i="1"/>
  <c r="J3046" i="1" s="1"/>
  <c r="F3047" i="1"/>
  <c r="J3047" i="1" s="1"/>
  <c r="F3045" i="1"/>
  <c r="J3045" i="1" s="1"/>
  <c r="F3048" i="1"/>
  <c r="J3048" i="1" s="1"/>
  <c r="F3050" i="1"/>
  <c r="J3050" i="1" s="1"/>
  <c r="F3052" i="1"/>
  <c r="J3052" i="1" s="1"/>
  <c r="F3051" i="1"/>
  <c r="J3051" i="1" s="1"/>
  <c r="F3049" i="1"/>
  <c r="J3049" i="1" s="1"/>
  <c r="F3053" i="1"/>
  <c r="J3053" i="1" s="1"/>
  <c r="F3054" i="1"/>
  <c r="J3054" i="1" s="1"/>
  <c r="F3057" i="1"/>
  <c r="J3057" i="1" s="1"/>
  <c r="F3055" i="1"/>
  <c r="J3055" i="1" s="1"/>
  <c r="F3056" i="1"/>
  <c r="J3056" i="1" s="1"/>
  <c r="F3058" i="1"/>
  <c r="J3058" i="1" s="1"/>
  <c r="F3059" i="1"/>
  <c r="J3059" i="1" s="1"/>
  <c r="F3060" i="1"/>
  <c r="J3060" i="1" s="1"/>
  <c r="F3061" i="1"/>
  <c r="J3061" i="1" s="1"/>
  <c r="F3063" i="1"/>
  <c r="J3063" i="1" s="1"/>
  <c r="F3062" i="1"/>
  <c r="J3062" i="1" s="1"/>
  <c r="F3065" i="1"/>
  <c r="J3065" i="1" s="1"/>
  <c r="F3066" i="1"/>
  <c r="J3066" i="1" s="1"/>
  <c r="F3067" i="1"/>
  <c r="J3067" i="1" s="1"/>
  <c r="F3064" i="1"/>
  <c r="J3064" i="1" s="1"/>
  <c r="F3069" i="1"/>
  <c r="J3069" i="1" s="1"/>
  <c r="F3068" i="1"/>
  <c r="J3068" i="1" s="1"/>
  <c r="F3070" i="1"/>
  <c r="J3070" i="1" s="1"/>
  <c r="F3071" i="1"/>
  <c r="J3071" i="1" s="1"/>
  <c r="F3073" i="1"/>
  <c r="J3073" i="1" s="1"/>
  <c r="F3072" i="1"/>
  <c r="J3072" i="1" s="1"/>
  <c r="F3075" i="1"/>
  <c r="J3075" i="1" s="1"/>
  <c r="F3074" i="1"/>
  <c r="J3074" i="1" s="1"/>
  <c r="F3076" i="1"/>
  <c r="J3076" i="1" s="1"/>
  <c r="F3077" i="1"/>
  <c r="J3077" i="1" s="1"/>
  <c r="F3078" i="1"/>
  <c r="J3078" i="1" s="1"/>
  <c r="F3081" i="1"/>
  <c r="J3081" i="1" s="1"/>
  <c r="F3080" i="1"/>
  <c r="J3080" i="1" s="1"/>
  <c r="F3079" i="1"/>
  <c r="J3079" i="1" s="1"/>
  <c r="F3082" i="1"/>
  <c r="J3082" i="1" s="1"/>
  <c r="F3083" i="1"/>
  <c r="J3083" i="1" s="1"/>
  <c r="F3084" i="1"/>
  <c r="J3084" i="1" s="1"/>
  <c r="F3086" i="1"/>
  <c r="J3086" i="1" s="1"/>
  <c r="F3085" i="1"/>
  <c r="J3085" i="1" s="1"/>
  <c r="F3088" i="1"/>
  <c r="J3088" i="1" s="1"/>
  <c r="F3087" i="1"/>
  <c r="J3087" i="1" s="1"/>
  <c r="F3090" i="1"/>
  <c r="J3090" i="1" s="1"/>
  <c r="F3089" i="1"/>
  <c r="J3089" i="1" s="1"/>
  <c r="F3091" i="1"/>
  <c r="J3091" i="1" s="1"/>
  <c r="F3092" i="1"/>
  <c r="J3092" i="1" s="1"/>
  <c r="F3094" i="1"/>
  <c r="J3094" i="1" s="1"/>
  <c r="F3093" i="1"/>
  <c r="J3093" i="1" s="1"/>
  <c r="F3095" i="1"/>
  <c r="J3095" i="1" s="1"/>
  <c r="F3096" i="1"/>
  <c r="J3096" i="1" s="1"/>
  <c r="F3098" i="1"/>
  <c r="J3098" i="1" s="1"/>
  <c r="F3097" i="1"/>
  <c r="J3097" i="1" s="1"/>
  <c r="F3099" i="1"/>
  <c r="J3099" i="1" s="1"/>
  <c r="F3100" i="1"/>
  <c r="J3100" i="1" s="1"/>
  <c r="F3101" i="1"/>
  <c r="J3101" i="1" s="1"/>
  <c r="F3104" i="1"/>
  <c r="J3104" i="1" s="1"/>
  <c r="F3102" i="1"/>
  <c r="J3102" i="1" s="1"/>
  <c r="F3103" i="1"/>
  <c r="J3103" i="1" s="1"/>
  <c r="F3105" i="1"/>
  <c r="J3105" i="1" s="1"/>
  <c r="F3106" i="1"/>
  <c r="J3106" i="1" s="1"/>
  <c r="F3108" i="1"/>
  <c r="J3108" i="1" s="1"/>
  <c r="F3107" i="1"/>
  <c r="J3107" i="1" s="1"/>
  <c r="F3109" i="1"/>
  <c r="J3109" i="1" s="1"/>
  <c r="F3110" i="1"/>
  <c r="J3110" i="1" s="1"/>
  <c r="F3111" i="1"/>
  <c r="J3111" i="1" s="1"/>
  <c r="F3114" i="1"/>
  <c r="J3114" i="1" s="1"/>
  <c r="F3112" i="1"/>
  <c r="J3112" i="1" s="1"/>
  <c r="F3113" i="1"/>
  <c r="J3113" i="1" s="1"/>
  <c r="F3117" i="1"/>
  <c r="J3117" i="1" s="1"/>
  <c r="F3115" i="1"/>
  <c r="J3115" i="1" s="1"/>
  <c r="F3116" i="1"/>
  <c r="J3116" i="1" s="1"/>
  <c r="F3118" i="1"/>
  <c r="J3118" i="1" s="1"/>
  <c r="F3119" i="1"/>
  <c r="J3119" i="1" s="1"/>
  <c r="F3122" i="1"/>
  <c r="J3122" i="1" s="1"/>
  <c r="F3120" i="1"/>
  <c r="J3120" i="1" s="1"/>
  <c r="F3124" i="1"/>
  <c r="J3124" i="1" s="1"/>
  <c r="F3121" i="1"/>
  <c r="J3121" i="1" s="1"/>
  <c r="F3123" i="1"/>
  <c r="J3123" i="1" s="1"/>
  <c r="F3126" i="1"/>
  <c r="J3126" i="1" s="1"/>
  <c r="F3125" i="1"/>
  <c r="J3125" i="1" s="1"/>
  <c r="F3128" i="1"/>
  <c r="J3128" i="1" s="1"/>
  <c r="F3127" i="1"/>
  <c r="J3127" i="1" s="1"/>
  <c r="F3129" i="1"/>
  <c r="J3129" i="1" s="1"/>
  <c r="F3130" i="1"/>
  <c r="J3130" i="1" s="1"/>
  <c r="F3131" i="1"/>
  <c r="J3131" i="1" s="1"/>
  <c r="F3134" i="1"/>
  <c r="J3134" i="1" s="1"/>
  <c r="F3132" i="1"/>
  <c r="J3132" i="1" s="1"/>
  <c r="F3133" i="1"/>
  <c r="J3133" i="1" s="1"/>
  <c r="F3136" i="1"/>
  <c r="J3136" i="1" s="1"/>
  <c r="F3135" i="1"/>
  <c r="J3135" i="1" s="1"/>
  <c r="F3137" i="1"/>
  <c r="J3137" i="1" s="1"/>
  <c r="F3139" i="1"/>
  <c r="J3139" i="1" s="1"/>
  <c r="F3138" i="1"/>
  <c r="J3138" i="1" s="1"/>
  <c r="F3140" i="1"/>
  <c r="J3140" i="1" s="1"/>
  <c r="F3141" i="1"/>
  <c r="J3141" i="1" s="1"/>
  <c r="F3142" i="1"/>
  <c r="J3142" i="1" s="1"/>
  <c r="F3143" i="1"/>
  <c r="J3143" i="1" s="1"/>
  <c r="F3144" i="1"/>
  <c r="J3144" i="1" s="1"/>
  <c r="F3145" i="1"/>
  <c r="J3145" i="1" s="1"/>
  <c r="F3146" i="1"/>
  <c r="J3146" i="1" s="1"/>
  <c r="F3147" i="1"/>
  <c r="J3147" i="1" s="1"/>
  <c r="F3149" i="1"/>
  <c r="J3149" i="1" s="1"/>
  <c r="F3150" i="1"/>
  <c r="J3150" i="1" s="1"/>
  <c r="F3148" i="1"/>
  <c r="J3148" i="1" s="1"/>
  <c r="F3151" i="1"/>
  <c r="J3151" i="1" s="1"/>
  <c r="F3152" i="1"/>
  <c r="J3152" i="1" s="1"/>
  <c r="F3153" i="1"/>
  <c r="J3153" i="1" s="1"/>
  <c r="F3154" i="1"/>
  <c r="J3154" i="1" s="1"/>
  <c r="F3156" i="1"/>
  <c r="J3156" i="1" s="1"/>
  <c r="F3155" i="1"/>
  <c r="J3155" i="1" s="1"/>
  <c r="F3158" i="1"/>
  <c r="J3158" i="1" s="1"/>
  <c r="F3157" i="1"/>
  <c r="J3157" i="1" s="1"/>
  <c r="F3161" i="1"/>
  <c r="J3161" i="1" s="1"/>
  <c r="F3160" i="1"/>
  <c r="J3160" i="1" s="1"/>
  <c r="F3159" i="1"/>
  <c r="J3159" i="1" s="1"/>
  <c r="F3162" i="1"/>
  <c r="J3162" i="1" s="1"/>
  <c r="F3163" i="1"/>
  <c r="J3163" i="1" s="1"/>
  <c r="F3164" i="1"/>
  <c r="J3164" i="1" s="1"/>
  <c r="F3165" i="1"/>
  <c r="J3165" i="1" s="1"/>
  <c r="F3166" i="1"/>
  <c r="J3166" i="1" s="1"/>
  <c r="F3169" i="1"/>
  <c r="J3169" i="1" s="1"/>
  <c r="F3167" i="1"/>
  <c r="J3167" i="1" s="1"/>
  <c r="F3168" i="1"/>
  <c r="J3168" i="1" s="1"/>
  <c r="F3170" i="1"/>
  <c r="J3170" i="1" s="1"/>
  <c r="F3172" i="1"/>
  <c r="J3172" i="1" s="1"/>
  <c r="F3171" i="1"/>
  <c r="J3171" i="1" s="1"/>
  <c r="F3174" i="1"/>
  <c r="J3174" i="1" s="1"/>
  <c r="F3173" i="1"/>
  <c r="J3173" i="1" s="1"/>
  <c r="F3176" i="1"/>
  <c r="J3176" i="1" s="1"/>
  <c r="F3175" i="1"/>
  <c r="J3175" i="1" s="1"/>
  <c r="F3177" i="1"/>
  <c r="J3177" i="1" s="1"/>
  <c r="F3180" i="1"/>
  <c r="J3180" i="1" s="1"/>
  <c r="F3178" i="1"/>
  <c r="J3178" i="1" s="1"/>
  <c r="F3179" i="1"/>
  <c r="J3179" i="1" s="1"/>
  <c r="F3183" i="1"/>
  <c r="J3183" i="1" s="1"/>
  <c r="F3185" i="1"/>
  <c r="J3185" i="1" s="1"/>
  <c r="F3182" i="1"/>
  <c r="J3182" i="1" s="1"/>
  <c r="F3181" i="1"/>
  <c r="J3181" i="1" s="1"/>
  <c r="F3187" i="1"/>
  <c r="J3187" i="1" s="1"/>
  <c r="F3184" i="1"/>
  <c r="J3184" i="1" s="1"/>
  <c r="F3186" i="1"/>
  <c r="J3186" i="1" s="1"/>
  <c r="F3188" i="1"/>
  <c r="J3188" i="1" s="1"/>
  <c r="F3189" i="1"/>
  <c r="J3189" i="1" s="1"/>
  <c r="F3190" i="1"/>
  <c r="J3190" i="1" s="1"/>
  <c r="F3192" i="1"/>
  <c r="J3192" i="1" s="1"/>
  <c r="F3191" i="1"/>
  <c r="J3191" i="1" s="1"/>
  <c r="F3193" i="1"/>
  <c r="J3193" i="1" s="1"/>
  <c r="F3194" i="1"/>
  <c r="J3194" i="1" s="1"/>
  <c r="F3195" i="1"/>
  <c r="J3195" i="1" s="1"/>
  <c r="F3196" i="1"/>
  <c r="J3196" i="1" s="1"/>
  <c r="F3197" i="1"/>
  <c r="J3197" i="1" s="1"/>
  <c r="F3198" i="1"/>
  <c r="J3198" i="1" s="1"/>
  <c r="F3199" i="1"/>
  <c r="J3199" i="1" s="1"/>
  <c r="F3200" i="1"/>
  <c r="J3200" i="1" s="1"/>
  <c r="F3201" i="1"/>
  <c r="J3201" i="1" s="1"/>
  <c r="F3202" i="1"/>
  <c r="J3202" i="1" s="1"/>
  <c r="F3203" i="1"/>
  <c r="J3203" i="1" s="1"/>
  <c r="F3204" i="1"/>
  <c r="J3204" i="1" s="1"/>
  <c r="F3205" i="1"/>
  <c r="J3205" i="1" s="1"/>
  <c r="F3207" i="1"/>
  <c r="J3207" i="1" s="1"/>
  <c r="F3206" i="1"/>
  <c r="J3206" i="1" s="1"/>
  <c r="F3208" i="1"/>
  <c r="J3208" i="1" s="1"/>
  <c r="F3210" i="1"/>
  <c r="J3210" i="1" s="1"/>
  <c r="F3212" i="1"/>
  <c r="J3212" i="1" s="1"/>
  <c r="F3209" i="1"/>
  <c r="J3209" i="1" s="1"/>
  <c r="F3211" i="1"/>
  <c r="J3211" i="1" s="1"/>
  <c r="F3214" i="1"/>
  <c r="J3214" i="1" s="1"/>
  <c r="F3217" i="1"/>
  <c r="J3217" i="1" s="1"/>
  <c r="F3215" i="1"/>
  <c r="J3215" i="1" s="1"/>
  <c r="F3213" i="1"/>
  <c r="J3213" i="1" s="1"/>
  <c r="F3219" i="1"/>
  <c r="J3219" i="1" s="1"/>
  <c r="F3216" i="1"/>
  <c r="J3216" i="1" s="1"/>
  <c r="F3220" i="1"/>
  <c r="J3220" i="1" s="1"/>
  <c r="F3218" i="1"/>
  <c r="J3218" i="1" s="1"/>
  <c r="F3223" i="1"/>
  <c r="J3223" i="1" s="1"/>
  <c r="F3222" i="1"/>
  <c r="J3222" i="1" s="1"/>
  <c r="F3221" i="1"/>
  <c r="J3221" i="1" s="1"/>
  <c r="F3224" i="1"/>
  <c r="J3224" i="1" s="1"/>
  <c r="F3225" i="1"/>
  <c r="J3225" i="1" s="1"/>
  <c r="F3226" i="1"/>
  <c r="J3226" i="1" s="1"/>
  <c r="F3227" i="1"/>
  <c r="J3227" i="1" s="1"/>
  <c r="F3228" i="1"/>
  <c r="J3228" i="1" s="1"/>
  <c r="F3229" i="1"/>
  <c r="J3229" i="1" s="1"/>
  <c r="F3230" i="1"/>
  <c r="J3230" i="1" s="1"/>
  <c r="F3232" i="1"/>
  <c r="J3232" i="1" s="1"/>
  <c r="F3231" i="1"/>
  <c r="J3231" i="1" s="1"/>
  <c r="F3233" i="1"/>
  <c r="J3233" i="1" s="1"/>
  <c r="F3234" i="1"/>
  <c r="J3234" i="1" s="1"/>
  <c r="F3235" i="1"/>
  <c r="J3235" i="1" s="1"/>
  <c r="F3236" i="1"/>
  <c r="J3236" i="1" s="1"/>
  <c r="F3237" i="1"/>
  <c r="J3237" i="1" s="1"/>
  <c r="F3239" i="1"/>
  <c r="J3239" i="1" s="1"/>
  <c r="F3238" i="1"/>
  <c r="J3238" i="1" s="1"/>
  <c r="F3242" i="1"/>
  <c r="J3242" i="1" s="1"/>
  <c r="F3241" i="1"/>
  <c r="J3241" i="1" s="1"/>
  <c r="F3240" i="1"/>
  <c r="J3240" i="1" s="1"/>
  <c r="F3243" i="1"/>
  <c r="J3243" i="1" s="1"/>
  <c r="F3244" i="1"/>
  <c r="J3244" i="1" s="1"/>
  <c r="F3245" i="1"/>
  <c r="J3245" i="1" s="1"/>
  <c r="F3246" i="1"/>
  <c r="J3246" i="1" s="1"/>
  <c r="F3247" i="1"/>
  <c r="J3247" i="1" s="1"/>
  <c r="F3248" i="1"/>
  <c r="J3248" i="1" s="1"/>
  <c r="F3249" i="1"/>
  <c r="J3249" i="1" s="1"/>
  <c r="F3250" i="1"/>
  <c r="J3250" i="1" s="1"/>
  <c r="F3252" i="1"/>
  <c r="J3252" i="1" s="1"/>
  <c r="F3251" i="1"/>
  <c r="J3251" i="1" s="1"/>
  <c r="F3254" i="1"/>
  <c r="J3254" i="1" s="1"/>
  <c r="F3255" i="1"/>
  <c r="J3255" i="1" s="1"/>
  <c r="F3253" i="1"/>
  <c r="J3253" i="1" s="1"/>
  <c r="F3256" i="1"/>
  <c r="J3256" i="1" s="1"/>
  <c r="F3257" i="1"/>
  <c r="J3257" i="1" s="1"/>
  <c r="F3258" i="1"/>
  <c r="J3258" i="1" s="1"/>
  <c r="F3259" i="1"/>
  <c r="J3259" i="1" s="1"/>
  <c r="F3260" i="1"/>
  <c r="J3260" i="1" s="1"/>
  <c r="F3262" i="1"/>
  <c r="J3262" i="1" s="1"/>
  <c r="F3261" i="1"/>
  <c r="J3261" i="1" s="1"/>
  <c r="F3263" i="1"/>
  <c r="J3263" i="1" s="1"/>
  <c r="F3265" i="1"/>
  <c r="J3265" i="1" s="1"/>
  <c r="F3264" i="1"/>
  <c r="J3264" i="1" s="1"/>
  <c r="F3268" i="1"/>
  <c r="J3268" i="1" s="1"/>
  <c r="F3266" i="1"/>
  <c r="J3266" i="1" s="1"/>
  <c r="F3267" i="1"/>
  <c r="J3267" i="1" s="1"/>
  <c r="F3270" i="1"/>
  <c r="J3270" i="1" s="1"/>
  <c r="F3269" i="1"/>
  <c r="J3269" i="1" s="1"/>
  <c r="F3272" i="1"/>
  <c r="J3272" i="1" s="1"/>
  <c r="F3271" i="1"/>
  <c r="J3271" i="1" s="1"/>
  <c r="F3274" i="1"/>
  <c r="J3274" i="1" s="1"/>
  <c r="F3273" i="1"/>
  <c r="J3273" i="1" s="1"/>
  <c r="F3275" i="1"/>
  <c r="J3275" i="1" s="1"/>
  <c r="F3277" i="1"/>
  <c r="J3277" i="1" s="1"/>
  <c r="F3276" i="1"/>
  <c r="J3276" i="1" s="1"/>
  <c r="F3279" i="1"/>
  <c r="J3279" i="1" s="1"/>
  <c r="F3280" i="1"/>
  <c r="J3280" i="1" s="1"/>
  <c r="F3278" i="1"/>
  <c r="J3278" i="1" s="1"/>
  <c r="F3281" i="1"/>
  <c r="J3281" i="1" s="1"/>
  <c r="F3283" i="1"/>
  <c r="J3283" i="1" s="1"/>
  <c r="F3282" i="1"/>
  <c r="J3282" i="1" s="1"/>
  <c r="F3284" i="1"/>
  <c r="J3284" i="1" s="1"/>
  <c r="F3285" i="1"/>
  <c r="J3285" i="1" s="1"/>
  <c r="F3288" i="1"/>
  <c r="J3288" i="1" s="1"/>
  <c r="F3286" i="1"/>
  <c r="J3286" i="1" s="1"/>
  <c r="F3287" i="1"/>
  <c r="J3287" i="1" s="1"/>
  <c r="F3289" i="1"/>
  <c r="J3289" i="1" s="1"/>
  <c r="F3290" i="1"/>
  <c r="J3290" i="1" s="1"/>
  <c r="F3293" i="1"/>
  <c r="J3293" i="1" s="1"/>
  <c r="F3292" i="1"/>
  <c r="J3292" i="1" s="1"/>
  <c r="F3291" i="1"/>
  <c r="J3291" i="1" s="1"/>
  <c r="F3295" i="1"/>
  <c r="J3295" i="1" s="1"/>
  <c r="F3294" i="1"/>
  <c r="J3294" i="1" s="1"/>
  <c r="F3296" i="1"/>
  <c r="J3296" i="1" s="1"/>
  <c r="F3297" i="1"/>
  <c r="J3297" i="1" s="1"/>
  <c r="F3299" i="1"/>
  <c r="J3299" i="1" s="1"/>
  <c r="F3298" i="1"/>
  <c r="J3298" i="1" s="1"/>
  <c r="F3300" i="1"/>
  <c r="J3300" i="1" s="1"/>
  <c r="F3302" i="1"/>
  <c r="J3302" i="1" s="1"/>
  <c r="F3301" i="1"/>
  <c r="J3301" i="1" s="1"/>
  <c r="F3304" i="1"/>
  <c r="J3304" i="1" s="1"/>
  <c r="F3303" i="1"/>
  <c r="J3303" i="1" s="1"/>
  <c r="F3307" i="1"/>
  <c r="J3307" i="1" s="1"/>
  <c r="F3306" i="1"/>
  <c r="J3306" i="1" s="1"/>
  <c r="F3305" i="1"/>
  <c r="J3305" i="1" s="1"/>
  <c r="F3308" i="1"/>
  <c r="J3308" i="1" s="1"/>
  <c r="F3309" i="1"/>
  <c r="J3309" i="1" s="1"/>
  <c r="F3310" i="1"/>
  <c r="J3310" i="1" s="1"/>
  <c r="F3311" i="1"/>
  <c r="J3311" i="1" s="1"/>
  <c r="F3313" i="1"/>
  <c r="J3313" i="1" s="1"/>
  <c r="F3312" i="1"/>
  <c r="J3312" i="1" s="1"/>
  <c r="F3315" i="1"/>
  <c r="J3315" i="1" s="1"/>
  <c r="F3316" i="1"/>
  <c r="J3316" i="1" s="1"/>
  <c r="F3314" i="1"/>
  <c r="J3314" i="1" s="1"/>
  <c r="F3318" i="1"/>
  <c r="J3318" i="1" s="1"/>
  <c r="F3317" i="1"/>
  <c r="J3317" i="1" s="1"/>
  <c r="F3320" i="1"/>
  <c r="J3320" i="1" s="1"/>
  <c r="F3319" i="1"/>
  <c r="J3319" i="1" s="1"/>
  <c r="F3322" i="1"/>
  <c r="J3322" i="1" s="1"/>
  <c r="F3323" i="1"/>
  <c r="J3323" i="1" s="1"/>
  <c r="F3321" i="1"/>
  <c r="J3321" i="1" s="1"/>
  <c r="F3324" i="1"/>
  <c r="J3324" i="1" s="1"/>
  <c r="F3326" i="1"/>
  <c r="J3326" i="1" s="1"/>
  <c r="F3325" i="1"/>
  <c r="J3325" i="1" s="1"/>
  <c r="F3328" i="1"/>
  <c r="J3328" i="1" s="1"/>
  <c r="F3329" i="1"/>
  <c r="J3329" i="1" s="1"/>
  <c r="F3327" i="1"/>
  <c r="J3327" i="1" s="1"/>
  <c r="F3330" i="1"/>
  <c r="J3330" i="1" s="1"/>
  <c r="F3331" i="1"/>
  <c r="J3331" i="1" s="1"/>
  <c r="F3332" i="1"/>
  <c r="J3332" i="1" s="1"/>
  <c r="F3333" i="1"/>
  <c r="J3333" i="1" s="1"/>
  <c r="F3334" i="1"/>
  <c r="J3334" i="1" s="1"/>
  <c r="F3335" i="1"/>
  <c r="J3335" i="1" s="1"/>
  <c r="F3336" i="1"/>
  <c r="J3336" i="1" s="1"/>
  <c r="F3337" i="1"/>
  <c r="J3337" i="1" s="1"/>
  <c r="F3338" i="1"/>
  <c r="J3338" i="1" s="1"/>
  <c r="F3340" i="1"/>
  <c r="J3340" i="1" s="1"/>
  <c r="F3339" i="1"/>
  <c r="J3339" i="1" s="1"/>
  <c r="F3341" i="1"/>
  <c r="J3341" i="1" s="1"/>
  <c r="F3342" i="1"/>
  <c r="J3342" i="1" s="1"/>
  <c r="F3344" i="1"/>
  <c r="J3344" i="1" s="1"/>
  <c r="F3343" i="1"/>
  <c r="J3343" i="1" s="1"/>
  <c r="F3345" i="1"/>
  <c r="J3345" i="1" s="1"/>
  <c r="F3346" i="1"/>
  <c r="J3346" i="1" s="1"/>
  <c r="F3348" i="1"/>
  <c r="J3348" i="1" s="1"/>
  <c r="F3347" i="1"/>
  <c r="J3347" i="1" s="1"/>
  <c r="F3351" i="1"/>
  <c r="J3351" i="1" s="1"/>
  <c r="F3349" i="1"/>
  <c r="J3349" i="1" s="1"/>
  <c r="F3350" i="1"/>
  <c r="J3350" i="1" s="1"/>
  <c r="F3354" i="1"/>
  <c r="J3354" i="1" s="1"/>
  <c r="F3353" i="1"/>
  <c r="J3353" i="1" s="1"/>
  <c r="F3352" i="1"/>
  <c r="J3352" i="1" s="1"/>
  <c r="F3355" i="1"/>
  <c r="J3355" i="1" s="1"/>
  <c r="F3356" i="1"/>
  <c r="J3356" i="1" s="1"/>
  <c r="F3357" i="1"/>
  <c r="J3357" i="1" s="1"/>
  <c r="F3358" i="1"/>
  <c r="J3358" i="1" s="1"/>
  <c r="F3359" i="1"/>
  <c r="J3359" i="1" s="1"/>
  <c r="F3361" i="1"/>
  <c r="J3361" i="1" s="1"/>
  <c r="F3360" i="1"/>
  <c r="J3360" i="1" s="1"/>
  <c r="F3362" i="1"/>
  <c r="J3362" i="1" s="1"/>
  <c r="F3364" i="1"/>
  <c r="J3364" i="1" s="1"/>
  <c r="F3363" i="1"/>
  <c r="J3363" i="1" s="1"/>
  <c r="F3365" i="1"/>
  <c r="J3365" i="1" s="1"/>
  <c r="F3366" i="1"/>
  <c r="J3366" i="1" s="1"/>
  <c r="F3367" i="1"/>
  <c r="J3367" i="1" s="1"/>
  <c r="F3368" i="1"/>
  <c r="J3368" i="1" s="1"/>
  <c r="F3370" i="1"/>
  <c r="J3370" i="1" s="1"/>
  <c r="F3369" i="1"/>
  <c r="J3369" i="1" s="1"/>
  <c r="F3371" i="1"/>
  <c r="J3371" i="1" s="1"/>
  <c r="F3373" i="1"/>
  <c r="J3373" i="1" s="1"/>
  <c r="F3372" i="1"/>
  <c r="J3372" i="1" s="1"/>
  <c r="F3374" i="1"/>
  <c r="J3374" i="1" s="1"/>
  <c r="F3377" i="1"/>
  <c r="J3377" i="1" s="1"/>
  <c r="F3376" i="1"/>
  <c r="J3376" i="1" s="1"/>
  <c r="F3375" i="1"/>
  <c r="J3375" i="1" s="1"/>
  <c r="F3378" i="1"/>
  <c r="J3378" i="1" s="1"/>
  <c r="F3381" i="1"/>
  <c r="J3381" i="1" s="1"/>
  <c r="F3380" i="1"/>
  <c r="J3380" i="1" s="1"/>
  <c r="F3379" i="1"/>
  <c r="J3379" i="1" s="1"/>
  <c r="F3382" i="1"/>
  <c r="J3382" i="1" s="1"/>
  <c r="F3383" i="1"/>
  <c r="J3383" i="1" s="1"/>
  <c r="F3385" i="1"/>
  <c r="J3385" i="1" s="1"/>
  <c r="F3386" i="1"/>
  <c r="J3386" i="1" s="1"/>
  <c r="F3384" i="1"/>
  <c r="J3384" i="1" s="1"/>
  <c r="F3387" i="1"/>
  <c r="J3387" i="1" s="1"/>
  <c r="F3389" i="1"/>
  <c r="J3389" i="1" s="1"/>
  <c r="F3388" i="1"/>
  <c r="J3388" i="1" s="1"/>
  <c r="F3391" i="1"/>
  <c r="J3391" i="1" s="1"/>
  <c r="F3392" i="1"/>
  <c r="J3392" i="1" s="1"/>
  <c r="F3390" i="1"/>
  <c r="J3390" i="1" s="1"/>
  <c r="F3394" i="1"/>
  <c r="J3394" i="1" s="1"/>
  <c r="F3393" i="1"/>
  <c r="J3393" i="1" s="1"/>
  <c r="F3395" i="1"/>
  <c r="J3395" i="1" s="1"/>
  <c r="F3396" i="1"/>
  <c r="J3396" i="1" s="1"/>
  <c r="F3397" i="1"/>
  <c r="J3397" i="1" s="1"/>
  <c r="F3398" i="1"/>
  <c r="J3398" i="1" s="1"/>
  <c r="F3401" i="1"/>
  <c r="J3401" i="1" s="1"/>
  <c r="F3399" i="1"/>
  <c r="J3399" i="1" s="1"/>
  <c r="F3404" i="1"/>
  <c r="J3404" i="1" s="1"/>
  <c r="F3400" i="1"/>
  <c r="J3400" i="1" s="1"/>
  <c r="F3402" i="1"/>
  <c r="J3402" i="1" s="1"/>
  <c r="F3403" i="1"/>
  <c r="J3403" i="1" s="1"/>
  <c r="F3406" i="1"/>
  <c r="J3406" i="1" s="1"/>
  <c r="F3405" i="1"/>
  <c r="J3405" i="1" s="1"/>
  <c r="F3407" i="1"/>
  <c r="J3407" i="1" s="1"/>
  <c r="F3408" i="1"/>
  <c r="J3408" i="1" s="1"/>
  <c r="F3409" i="1"/>
  <c r="J3409" i="1" s="1"/>
  <c r="F3410" i="1"/>
  <c r="J3410" i="1" s="1"/>
  <c r="F3411" i="1"/>
  <c r="J3411" i="1" s="1"/>
  <c r="F3412" i="1"/>
  <c r="J3412" i="1" s="1"/>
  <c r="F3415" i="1"/>
  <c r="J3415" i="1" s="1"/>
  <c r="F3413" i="1"/>
  <c r="J3413" i="1" s="1"/>
  <c r="F3414" i="1"/>
  <c r="J3414" i="1" s="1"/>
  <c r="F3417" i="1"/>
  <c r="J3417" i="1" s="1"/>
  <c r="F3416" i="1"/>
  <c r="J3416" i="1" s="1"/>
  <c r="F3420" i="1"/>
  <c r="J3420" i="1" s="1"/>
  <c r="F3418" i="1"/>
  <c r="J3418" i="1" s="1"/>
  <c r="F3419" i="1"/>
  <c r="J3419" i="1" s="1"/>
  <c r="F3421" i="1"/>
  <c r="J3421" i="1" s="1"/>
  <c r="F3422" i="1"/>
  <c r="J3422" i="1" s="1"/>
  <c r="F3423" i="1"/>
  <c r="J3423" i="1" s="1"/>
  <c r="F3425" i="1"/>
  <c r="J3425" i="1" s="1"/>
  <c r="F3424" i="1"/>
  <c r="J3424" i="1" s="1"/>
  <c r="F3426" i="1"/>
  <c r="J3426" i="1" s="1"/>
  <c r="F3427" i="1"/>
  <c r="J3427" i="1" s="1"/>
  <c r="F3428" i="1"/>
  <c r="J3428" i="1" s="1"/>
  <c r="F3429" i="1"/>
  <c r="J3429" i="1" s="1"/>
  <c r="F3430" i="1"/>
  <c r="J3430" i="1" s="1"/>
  <c r="F3432" i="1"/>
  <c r="J3432" i="1" s="1"/>
  <c r="F3431" i="1"/>
  <c r="J3431" i="1" s="1"/>
  <c r="F3434" i="1"/>
  <c r="J3434" i="1" s="1"/>
  <c r="F3433" i="1"/>
  <c r="J3433" i="1" s="1"/>
  <c r="F3437" i="1"/>
  <c r="J3437" i="1" s="1"/>
  <c r="F3435" i="1"/>
  <c r="J3435" i="1" s="1"/>
  <c r="F3436" i="1"/>
  <c r="J3436" i="1" s="1"/>
  <c r="F3438" i="1"/>
  <c r="J3438" i="1" s="1"/>
  <c r="F3440" i="1"/>
  <c r="J3440" i="1" s="1"/>
  <c r="F3442" i="1"/>
  <c r="J3442" i="1" s="1"/>
  <c r="F3439" i="1"/>
  <c r="J3439" i="1" s="1"/>
  <c r="F3444" i="1"/>
  <c r="J3444" i="1" s="1"/>
  <c r="F3441" i="1"/>
  <c r="J3441" i="1" s="1"/>
  <c r="F3445" i="1"/>
  <c r="J3445" i="1" s="1"/>
  <c r="F3446" i="1"/>
  <c r="J3446" i="1" s="1"/>
  <c r="F3443" i="1"/>
  <c r="J3443" i="1" s="1"/>
  <c r="F3447" i="1"/>
  <c r="J3447" i="1" s="1"/>
  <c r="F3448" i="1"/>
  <c r="J3448" i="1" s="1"/>
  <c r="F3449" i="1"/>
  <c r="J3449" i="1" s="1"/>
  <c r="F3451" i="1"/>
  <c r="J3451" i="1" s="1"/>
  <c r="F3452" i="1"/>
  <c r="J3452" i="1" s="1"/>
  <c r="F3453" i="1"/>
  <c r="J3453" i="1" s="1"/>
  <c r="F3450" i="1"/>
  <c r="J3450" i="1" s="1"/>
  <c r="F3454" i="1"/>
  <c r="J3454" i="1" s="1"/>
  <c r="F3455" i="1"/>
  <c r="J3455" i="1" s="1"/>
  <c r="F3457" i="1"/>
  <c r="J3457" i="1" s="1"/>
  <c r="F3456" i="1"/>
  <c r="J3456" i="1" s="1"/>
  <c r="F3461" i="1"/>
  <c r="J3461" i="1" s="1"/>
  <c r="F3458" i="1"/>
  <c r="J3458" i="1" s="1"/>
  <c r="F3460" i="1"/>
  <c r="J3460" i="1" s="1"/>
  <c r="F3459" i="1"/>
  <c r="J3459" i="1" s="1"/>
  <c r="F3463" i="1"/>
  <c r="J3463" i="1" s="1"/>
  <c r="F3462" i="1"/>
  <c r="J3462" i="1" s="1"/>
  <c r="F3465" i="1"/>
  <c r="J3465" i="1" s="1"/>
  <c r="F3464" i="1"/>
  <c r="J3464" i="1" s="1"/>
  <c r="F3466" i="1"/>
  <c r="J3466" i="1" s="1"/>
  <c r="F3468" i="1"/>
  <c r="J3468" i="1" s="1"/>
  <c r="F3467" i="1"/>
  <c r="J3467" i="1" s="1"/>
  <c r="F3469" i="1"/>
  <c r="J3469" i="1" s="1"/>
  <c r="F3470" i="1"/>
  <c r="J3470" i="1" s="1"/>
  <c r="F3471" i="1"/>
  <c r="J3471" i="1" s="1"/>
  <c r="F3472" i="1"/>
  <c r="J3472" i="1" s="1"/>
  <c r="F3473" i="1"/>
  <c r="J3473" i="1" s="1"/>
  <c r="F3474" i="1"/>
  <c r="J3474" i="1" s="1"/>
  <c r="F3475" i="1"/>
  <c r="J3475" i="1" s="1"/>
  <c r="F3476" i="1"/>
  <c r="J3476" i="1" s="1"/>
  <c r="F3477" i="1"/>
  <c r="J3477" i="1" s="1"/>
  <c r="F3479" i="1"/>
  <c r="J3479" i="1" s="1"/>
  <c r="F3480" i="1"/>
  <c r="J3480" i="1" s="1"/>
  <c r="F3478" i="1"/>
  <c r="J3478" i="1" s="1"/>
  <c r="F3481" i="1"/>
  <c r="J3481" i="1" s="1"/>
  <c r="F3482" i="1"/>
  <c r="J3482" i="1" s="1"/>
  <c r="F3484" i="1"/>
  <c r="J3484" i="1" s="1"/>
  <c r="F3483" i="1"/>
  <c r="J3483" i="1" s="1"/>
  <c r="F3485" i="1"/>
  <c r="J3485" i="1" s="1"/>
  <c r="F3486" i="1"/>
  <c r="J3486" i="1" s="1"/>
  <c r="F3488" i="1"/>
  <c r="J3488" i="1" s="1"/>
  <c r="F3487" i="1"/>
  <c r="J3487" i="1" s="1"/>
  <c r="F3489" i="1"/>
  <c r="J3489" i="1" s="1"/>
  <c r="F3492" i="1"/>
  <c r="J3492" i="1" s="1"/>
  <c r="F3490" i="1"/>
  <c r="J3490" i="1" s="1"/>
  <c r="F3491" i="1"/>
  <c r="J3491" i="1" s="1"/>
  <c r="F3494" i="1"/>
  <c r="J3494" i="1" s="1"/>
  <c r="F3493" i="1"/>
  <c r="J3493" i="1" s="1"/>
  <c r="F3495" i="1"/>
  <c r="J3495" i="1" s="1"/>
  <c r="F3496" i="1"/>
  <c r="J3496" i="1" s="1"/>
  <c r="F3497" i="1"/>
  <c r="J3497" i="1" s="1"/>
  <c r="F3498" i="1"/>
  <c r="J3498" i="1" s="1"/>
  <c r="F3501" i="1"/>
  <c r="J3501" i="1" s="1"/>
  <c r="F3499" i="1"/>
  <c r="J3499" i="1" s="1"/>
  <c r="F3500" i="1"/>
  <c r="J3500" i="1" s="1"/>
  <c r="F3504" i="1"/>
  <c r="J3504" i="1" s="1"/>
  <c r="F3502" i="1"/>
  <c r="J3502" i="1" s="1"/>
  <c r="F3503" i="1"/>
  <c r="J3503" i="1" s="1"/>
  <c r="F3505" i="1"/>
  <c r="J3505" i="1" s="1"/>
  <c r="F3506" i="1"/>
  <c r="J3506" i="1" s="1"/>
  <c r="F3510" i="1"/>
  <c r="J3510" i="1" s="1"/>
  <c r="F3507" i="1"/>
  <c r="J3507" i="1" s="1"/>
  <c r="F3509" i="1"/>
  <c r="J3509" i="1" s="1"/>
  <c r="F3508" i="1"/>
  <c r="J3508" i="1" s="1"/>
  <c r="F3511" i="1"/>
  <c r="J3511" i="1" s="1"/>
  <c r="F3512" i="1"/>
  <c r="J3512" i="1" s="1"/>
  <c r="F3514" i="1"/>
  <c r="J3514" i="1" s="1"/>
  <c r="F3513" i="1"/>
  <c r="J3513" i="1" s="1"/>
  <c r="F3515" i="1"/>
  <c r="J3515" i="1" s="1"/>
  <c r="F3516" i="1"/>
  <c r="J3516" i="1" s="1"/>
  <c r="F3518" i="1"/>
  <c r="J3518" i="1" s="1"/>
  <c r="F3517" i="1"/>
  <c r="J3517" i="1" s="1"/>
  <c r="F3519" i="1"/>
  <c r="J3519" i="1" s="1"/>
  <c r="F3520" i="1"/>
  <c r="J3520" i="1" s="1"/>
  <c r="F3521" i="1"/>
  <c r="J3521" i="1" s="1"/>
  <c r="F3523" i="1"/>
  <c r="J3523" i="1" s="1"/>
  <c r="F3522" i="1"/>
  <c r="J3522" i="1" s="1"/>
  <c r="F3524" i="1"/>
  <c r="J3524" i="1" s="1"/>
  <c r="F3526" i="1"/>
  <c r="J3526" i="1" s="1"/>
  <c r="F3525" i="1"/>
  <c r="J3525" i="1" s="1"/>
  <c r="F3527" i="1"/>
  <c r="J3527" i="1" s="1"/>
  <c r="F3529" i="1"/>
  <c r="J3529" i="1" s="1"/>
  <c r="F3528" i="1"/>
  <c r="J3528" i="1" s="1"/>
  <c r="F3530" i="1"/>
  <c r="J3530" i="1" s="1"/>
  <c r="F3531" i="1"/>
  <c r="J3531" i="1" s="1"/>
  <c r="F3533" i="1"/>
  <c r="J3533" i="1" s="1"/>
  <c r="F3532" i="1"/>
  <c r="J3532" i="1" s="1"/>
  <c r="F3535" i="1"/>
  <c r="J3535" i="1" s="1"/>
  <c r="F3534" i="1"/>
  <c r="J3534" i="1" s="1"/>
  <c r="F3536" i="1"/>
  <c r="J3536" i="1" s="1"/>
  <c r="F3537" i="1"/>
  <c r="J3537" i="1" s="1"/>
  <c r="F3538" i="1"/>
  <c r="J3538" i="1" s="1"/>
  <c r="F3539" i="1"/>
  <c r="J3539" i="1" s="1"/>
  <c r="F3540" i="1"/>
  <c r="J3540" i="1" s="1"/>
  <c r="F3541" i="1"/>
  <c r="J3541" i="1" s="1"/>
  <c r="F3543" i="1"/>
  <c r="J3543" i="1" s="1"/>
  <c r="F3542" i="1"/>
  <c r="J3542" i="1" s="1"/>
  <c r="F3545" i="1"/>
  <c r="J3545" i="1" s="1"/>
  <c r="F3544" i="1"/>
  <c r="J3544" i="1" s="1"/>
  <c r="F3547" i="1"/>
  <c r="J3547" i="1" s="1"/>
  <c r="F3548" i="1"/>
  <c r="J3548" i="1" s="1"/>
  <c r="F3546" i="1"/>
  <c r="J3546" i="1" s="1"/>
  <c r="F3550" i="1"/>
  <c r="J3550" i="1" s="1"/>
  <c r="F3551" i="1"/>
  <c r="J3551" i="1" s="1"/>
  <c r="F3549" i="1"/>
  <c r="J3549" i="1" s="1"/>
  <c r="F3552" i="1"/>
  <c r="J3552" i="1" s="1"/>
  <c r="F3553" i="1"/>
  <c r="J3553" i="1" s="1"/>
  <c r="F3554" i="1"/>
  <c r="J3554" i="1" s="1"/>
  <c r="F3556" i="1"/>
  <c r="J3556" i="1" s="1"/>
  <c r="F3555" i="1"/>
  <c r="J3555" i="1" s="1"/>
  <c r="F3557" i="1"/>
  <c r="J3557" i="1" s="1"/>
  <c r="F3558" i="1"/>
  <c r="J3558" i="1" s="1"/>
  <c r="F3559" i="1"/>
  <c r="J3559" i="1" s="1"/>
  <c r="F3560" i="1"/>
  <c r="J3560" i="1" s="1"/>
  <c r="F3561" i="1"/>
  <c r="J3561" i="1" s="1"/>
  <c r="F3562" i="1"/>
  <c r="J3562" i="1" s="1"/>
  <c r="F3563" i="1"/>
  <c r="J3563" i="1" s="1"/>
  <c r="F3565" i="1"/>
  <c r="J3565" i="1" s="1"/>
  <c r="F3567" i="1"/>
  <c r="J3567" i="1" s="1"/>
  <c r="F3564" i="1"/>
  <c r="J3564" i="1" s="1"/>
  <c r="F3566" i="1"/>
  <c r="J3566" i="1" s="1"/>
  <c r="F3568" i="1"/>
  <c r="J3568" i="1" s="1"/>
  <c r="F3570" i="1"/>
  <c r="J3570" i="1" s="1"/>
  <c r="F3569" i="1"/>
  <c r="J3569" i="1" s="1"/>
  <c r="F3571" i="1"/>
  <c r="J3571" i="1" s="1"/>
  <c r="F3572" i="1"/>
  <c r="J3572" i="1" s="1"/>
  <c r="F3573" i="1"/>
  <c r="J3573" i="1" s="1"/>
  <c r="F3575" i="1"/>
  <c r="J3575" i="1" s="1"/>
  <c r="F3574" i="1"/>
  <c r="J3574" i="1" s="1"/>
  <c r="F3576" i="1"/>
  <c r="J3576" i="1" s="1"/>
  <c r="F3577" i="1"/>
  <c r="J3577" i="1" s="1"/>
  <c r="F3578" i="1"/>
  <c r="J3578" i="1" s="1"/>
  <c r="F3579" i="1"/>
  <c r="J3579" i="1" s="1"/>
  <c r="F3582" i="1"/>
  <c r="J3582" i="1" s="1"/>
  <c r="F3581" i="1"/>
  <c r="J3581" i="1" s="1"/>
  <c r="F3580" i="1"/>
  <c r="J3580" i="1" s="1"/>
  <c r="F3585" i="1"/>
  <c r="J3585" i="1" s="1"/>
  <c r="F3584" i="1"/>
  <c r="J3584" i="1" s="1"/>
  <c r="F3583" i="1"/>
  <c r="J3583" i="1" s="1"/>
  <c r="F3586" i="1"/>
  <c r="J3586" i="1" s="1"/>
  <c r="F3587" i="1"/>
  <c r="J3587" i="1" s="1"/>
  <c r="F3588" i="1"/>
  <c r="J3588" i="1" s="1"/>
  <c r="F3590" i="1"/>
  <c r="J3590" i="1" s="1"/>
  <c r="F3589" i="1"/>
  <c r="J3589" i="1" s="1"/>
  <c r="F3591" i="1"/>
  <c r="J3591" i="1" s="1"/>
  <c r="F3592" i="1"/>
  <c r="J3592" i="1" s="1"/>
  <c r="F3594" i="1"/>
  <c r="J3594" i="1" s="1"/>
  <c r="F3593" i="1"/>
  <c r="J3593" i="1" s="1"/>
  <c r="F3598" i="1"/>
  <c r="J3598" i="1" s="1"/>
  <c r="F3595" i="1"/>
  <c r="J3595" i="1" s="1"/>
  <c r="F3596" i="1"/>
  <c r="J3596" i="1" s="1"/>
  <c r="F3599" i="1"/>
  <c r="J3599" i="1" s="1"/>
  <c r="F3597" i="1"/>
  <c r="J3597" i="1" s="1"/>
  <c r="F3600" i="1"/>
  <c r="J3600" i="1" s="1"/>
  <c r="F3601" i="1"/>
  <c r="J3601" i="1" s="1"/>
  <c r="F3603" i="1"/>
  <c r="J3603" i="1" s="1"/>
  <c r="F3602" i="1"/>
  <c r="J3602" i="1" s="1"/>
  <c r="F3605" i="1"/>
  <c r="J3605" i="1" s="1"/>
  <c r="F3604" i="1"/>
  <c r="J3604" i="1" s="1"/>
  <c r="F3608" i="1"/>
  <c r="J3608" i="1" s="1"/>
  <c r="F3606" i="1"/>
  <c r="J3606" i="1" s="1"/>
  <c r="F3607" i="1"/>
  <c r="J3607" i="1" s="1"/>
  <c r="F3609" i="1"/>
  <c r="J3609" i="1" s="1"/>
  <c r="F3610" i="1"/>
  <c r="J3610" i="1" s="1"/>
  <c r="F3611" i="1"/>
  <c r="J3611" i="1" s="1"/>
  <c r="F3612" i="1"/>
  <c r="J3612" i="1" s="1"/>
  <c r="F3613" i="1"/>
  <c r="J3613" i="1" s="1"/>
  <c r="F3614" i="1"/>
  <c r="J3614" i="1" s="1"/>
  <c r="F3615" i="1"/>
  <c r="J3615" i="1" s="1"/>
  <c r="F3616" i="1"/>
  <c r="J3616" i="1" s="1"/>
  <c r="F3617" i="1"/>
  <c r="J3617" i="1" s="1"/>
  <c r="F3618" i="1"/>
  <c r="J3618" i="1" s="1"/>
  <c r="F3619" i="1"/>
  <c r="J3619" i="1" s="1"/>
  <c r="F3620" i="1"/>
  <c r="J3620" i="1" s="1"/>
  <c r="F3621" i="1"/>
  <c r="J3621" i="1" s="1"/>
  <c r="F3622" i="1"/>
  <c r="J3622" i="1" s="1"/>
  <c r="F3623" i="1"/>
  <c r="J3623" i="1" s="1"/>
  <c r="F3624" i="1"/>
  <c r="J3624" i="1" s="1"/>
  <c r="F3625" i="1"/>
  <c r="J3625" i="1" s="1"/>
  <c r="F3627" i="1"/>
  <c r="J3627" i="1" s="1"/>
  <c r="F3626" i="1"/>
  <c r="J3626" i="1" s="1"/>
  <c r="F3630" i="1"/>
  <c r="J3630" i="1" s="1"/>
  <c r="F3629" i="1"/>
  <c r="J3629" i="1" s="1"/>
  <c r="F3628" i="1"/>
  <c r="J3628" i="1" s="1"/>
  <c r="F3632" i="1"/>
  <c r="J3632" i="1" s="1"/>
  <c r="F3633" i="1"/>
  <c r="J3633" i="1" s="1"/>
  <c r="F3631" i="1"/>
  <c r="J3631" i="1" s="1"/>
  <c r="F3634" i="1"/>
  <c r="J3634" i="1" s="1"/>
  <c r="F3635" i="1"/>
  <c r="J3635" i="1" s="1"/>
  <c r="F3636" i="1"/>
  <c r="J3636" i="1" s="1"/>
  <c r="F3637" i="1"/>
  <c r="J3637" i="1" s="1"/>
  <c r="F3639" i="1"/>
  <c r="J3639" i="1" s="1"/>
  <c r="F3640" i="1"/>
  <c r="J3640" i="1" s="1"/>
  <c r="F3638" i="1"/>
  <c r="J3638" i="1" s="1"/>
  <c r="F3642" i="1"/>
  <c r="J3642" i="1" s="1"/>
  <c r="F3641" i="1"/>
  <c r="J3641" i="1" s="1"/>
  <c r="F3643" i="1"/>
  <c r="J3643" i="1" s="1"/>
  <c r="F3644" i="1"/>
  <c r="J3644" i="1" s="1"/>
  <c r="F3648" i="1"/>
  <c r="J3648" i="1" s="1"/>
  <c r="F3645" i="1"/>
  <c r="J3645" i="1" s="1"/>
  <c r="F3646" i="1"/>
  <c r="J3646" i="1" s="1"/>
  <c r="F3650" i="1"/>
  <c r="J3650" i="1" s="1"/>
  <c r="F3647" i="1"/>
  <c r="J3647" i="1" s="1"/>
  <c r="F3652" i="1"/>
  <c r="J3652" i="1" s="1"/>
  <c r="F3649" i="1"/>
  <c r="J3649" i="1" s="1"/>
  <c r="F3651" i="1"/>
  <c r="J3651" i="1" s="1"/>
  <c r="F3654" i="1"/>
  <c r="J3654" i="1" s="1"/>
  <c r="F3655" i="1"/>
  <c r="J3655" i="1" s="1"/>
  <c r="F3656" i="1"/>
  <c r="J3656" i="1" s="1"/>
  <c r="F3653" i="1"/>
  <c r="J3653" i="1" s="1"/>
  <c r="F3658" i="1"/>
  <c r="J3658" i="1" s="1"/>
  <c r="F3657" i="1"/>
  <c r="J3657" i="1" s="1"/>
  <c r="F3659" i="1"/>
  <c r="J3659" i="1" s="1"/>
  <c r="F3660" i="1"/>
  <c r="J3660" i="1" s="1"/>
  <c r="F3661" i="1"/>
  <c r="J3661" i="1" s="1"/>
  <c r="F3662" i="1"/>
  <c r="J3662" i="1" s="1"/>
  <c r="F3663" i="1"/>
  <c r="J3663" i="1" s="1"/>
  <c r="F3665" i="1"/>
  <c r="J3665" i="1" s="1"/>
  <c r="F3664" i="1"/>
  <c r="J3664" i="1" s="1"/>
  <c r="F3666" i="1"/>
  <c r="J3666" i="1" s="1"/>
  <c r="F3667" i="1"/>
  <c r="J3667" i="1" s="1"/>
  <c r="F3670" i="1"/>
  <c r="J3670" i="1" s="1"/>
  <c r="F3668" i="1"/>
  <c r="J3668" i="1" s="1"/>
  <c r="F3669" i="1"/>
  <c r="J3669" i="1" s="1"/>
  <c r="F3672" i="1"/>
  <c r="J3672" i="1" s="1"/>
  <c r="F3671" i="1"/>
  <c r="J3671" i="1" s="1"/>
  <c r="F3674" i="1"/>
  <c r="J3674" i="1" s="1"/>
  <c r="F3675" i="1"/>
  <c r="J3675" i="1" s="1"/>
  <c r="F3673" i="1"/>
  <c r="J3673" i="1" s="1"/>
  <c r="F3677" i="1"/>
  <c r="J3677" i="1" s="1"/>
  <c r="F3676" i="1"/>
  <c r="J3676" i="1" s="1"/>
  <c r="F3678" i="1"/>
  <c r="J3678" i="1" s="1"/>
  <c r="F3680" i="1"/>
  <c r="J3680" i="1" s="1"/>
  <c r="F3681" i="1"/>
  <c r="J3681" i="1" s="1"/>
  <c r="F3679" i="1"/>
  <c r="J3679" i="1" s="1"/>
  <c r="F3683" i="1"/>
  <c r="J3683" i="1" s="1"/>
  <c r="F3684" i="1"/>
  <c r="J3684" i="1" s="1"/>
  <c r="F3682" i="1"/>
  <c r="J3682" i="1" s="1"/>
  <c r="F3685" i="1"/>
  <c r="J3685" i="1" s="1"/>
  <c r="F3687" i="1"/>
  <c r="J3687" i="1" s="1"/>
  <c r="F3686" i="1"/>
  <c r="J3686" i="1" s="1"/>
  <c r="F3688" i="1"/>
  <c r="J3688" i="1" s="1"/>
  <c r="F3689" i="1"/>
  <c r="J3689" i="1" s="1"/>
  <c r="F3690" i="1"/>
  <c r="J3690" i="1" s="1"/>
  <c r="F3691" i="1"/>
  <c r="J3691" i="1" s="1"/>
  <c r="F3692" i="1"/>
  <c r="J3692" i="1" s="1"/>
  <c r="F3693" i="1"/>
  <c r="J3693" i="1" s="1"/>
  <c r="F3694" i="1"/>
  <c r="J3694" i="1" s="1"/>
  <c r="F3695" i="1"/>
  <c r="J3695" i="1" s="1"/>
  <c r="F3696" i="1"/>
  <c r="J3696" i="1" s="1"/>
  <c r="F3697" i="1"/>
  <c r="J3697" i="1" s="1"/>
  <c r="F3698" i="1"/>
  <c r="J3698" i="1" s="1"/>
  <c r="F3699" i="1"/>
  <c r="J3699" i="1" s="1"/>
  <c r="F3700" i="1"/>
  <c r="J3700" i="1" s="1"/>
  <c r="F3701" i="1"/>
  <c r="J3701" i="1" s="1"/>
  <c r="F3702" i="1"/>
  <c r="J3702" i="1" s="1"/>
  <c r="F3707" i="1"/>
  <c r="J3707" i="1" s="1"/>
  <c r="F3704" i="1"/>
  <c r="J3704" i="1" s="1"/>
  <c r="F3703" i="1"/>
  <c r="J3703" i="1" s="1"/>
  <c r="F3705" i="1"/>
  <c r="J3705" i="1" s="1"/>
  <c r="F3706" i="1"/>
  <c r="J3706" i="1" s="1"/>
  <c r="F3708" i="1"/>
  <c r="J3708" i="1" s="1"/>
  <c r="F3710" i="1"/>
  <c r="J3710" i="1" s="1"/>
  <c r="F3709" i="1"/>
  <c r="J3709" i="1" s="1"/>
  <c r="F3711" i="1"/>
  <c r="J3711" i="1" s="1"/>
  <c r="F3712" i="1"/>
  <c r="J3712" i="1" s="1"/>
  <c r="F3713" i="1"/>
  <c r="J3713" i="1" s="1"/>
  <c r="F3714" i="1"/>
  <c r="J3714" i="1" s="1"/>
  <c r="F3716" i="1"/>
  <c r="J3716" i="1" s="1"/>
  <c r="F3715" i="1"/>
  <c r="J3715" i="1" s="1"/>
  <c r="F3719" i="1"/>
  <c r="J3719" i="1" s="1"/>
  <c r="F3718" i="1"/>
  <c r="J3718" i="1" s="1"/>
  <c r="F3717" i="1"/>
  <c r="J3717" i="1" s="1"/>
  <c r="F3722" i="1"/>
  <c r="J3722" i="1" s="1"/>
  <c r="F3720" i="1"/>
  <c r="J3720" i="1" s="1"/>
  <c r="F3721" i="1"/>
  <c r="J3721" i="1" s="1"/>
  <c r="F3723" i="1"/>
  <c r="J3723" i="1" s="1"/>
  <c r="F3725" i="1"/>
  <c r="J3725" i="1" s="1"/>
  <c r="F3724" i="1"/>
  <c r="J3724" i="1" s="1"/>
  <c r="F3726" i="1"/>
  <c r="J3726" i="1" s="1"/>
  <c r="F3727" i="1"/>
  <c r="J3727" i="1" s="1"/>
  <c r="F3728" i="1"/>
  <c r="J3728" i="1" s="1"/>
  <c r="F3729" i="1"/>
  <c r="J3729" i="1" s="1"/>
  <c r="F3731" i="1"/>
  <c r="J3731" i="1" s="1"/>
  <c r="F3732" i="1"/>
  <c r="J3732" i="1" s="1"/>
  <c r="F3730" i="1"/>
  <c r="J3730" i="1" s="1"/>
  <c r="F3733" i="1"/>
  <c r="J3733" i="1" s="1"/>
  <c r="F3734" i="1"/>
  <c r="J3734" i="1" s="1"/>
  <c r="F3737" i="1"/>
  <c r="J3737" i="1" s="1"/>
  <c r="F3736" i="1"/>
  <c r="J3736" i="1" s="1"/>
  <c r="F3735" i="1"/>
  <c r="J3735" i="1" s="1"/>
  <c r="F3739" i="1"/>
  <c r="J3739" i="1" s="1"/>
  <c r="F3738" i="1"/>
  <c r="J3738" i="1" s="1"/>
  <c r="F3741" i="1"/>
  <c r="J3741" i="1" s="1"/>
  <c r="F3740" i="1"/>
  <c r="J3740" i="1" s="1"/>
  <c r="F3743" i="1"/>
  <c r="J3743" i="1" s="1"/>
  <c r="F3742" i="1"/>
  <c r="J3742" i="1" s="1"/>
  <c r="F3744" i="1"/>
  <c r="J3744" i="1" s="1"/>
  <c r="F3745" i="1"/>
  <c r="J3745" i="1" s="1"/>
  <c r="F3746" i="1"/>
  <c r="J3746" i="1" s="1"/>
  <c r="F3747" i="1"/>
  <c r="J3747" i="1" s="1"/>
  <c r="F3751" i="1"/>
  <c r="J3751" i="1" s="1"/>
  <c r="F3750" i="1"/>
  <c r="J3750" i="1" s="1"/>
  <c r="F3749" i="1"/>
  <c r="J3749" i="1" s="1"/>
  <c r="F3748" i="1"/>
  <c r="J3748" i="1" s="1"/>
  <c r="F3752" i="1"/>
  <c r="J3752" i="1" s="1"/>
  <c r="F3753" i="1"/>
  <c r="J3753" i="1" s="1"/>
  <c r="F3754" i="1"/>
  <c r="J3754" i="1" s="1"/>
  <c r="F3755" i="1"/>
  <c r="J3755" i="1" s="1"/>
  <c r="F3756" i="1"/>
  <c r="J3756" i="1" s="1"/>
  <c r="F3759" i="1"/>
  <c r="J3759" i="1" s="1"/>
  <c r="F3757" i="1"/>
  <c r="J3757" i="1" s="1"/>
  <c r="F3758" i="1"/>
  <c r="J3758" i="1" s="1"/>
  <c r="F3760" i="1"/>
  <c r="J3760" i="1" s="1"/>
  <c r="F3763" i="1"/>
  <c r="J3763" i="1" s="1"/>
  <c r="F3761" i="1"/>
  <c r="J3761" i="1" s="1"/>
  <c r="F3762" i="1"/>
  <c r="J3762" i="1" s="1"/>
  <c r="F3764" i="1"/>
  <c r="J3764" i="1" s="1"/>
  <c r="F3767" i="1"/>
  <c r="J3767" i="1" s="1"/>
  <c r="F3766" i="1"/>
  <c r="J3766" i="1" s="1"/>
  <c r="F3768" i="1"/>
  <c r="J3768" i="1" s="1"/>
  <c r="F3765" i="1"/>
  <c r="J3765" i="1" s="1"/>
  <c r="F3769" i="1"/>
  <c r="J3769" i="1" s="1"/>
  <c r="F3770" i="1"/>
  <c r="J3770" i="1" s="1"/>
  <c r="F3772" i="1"/>
  <c r="J3772" i="1" s="1"/>
  <c r="F3771" i="1"/>
  <c r="J3771" i="1" s="1"/>
  <c r="F3773" i="1"/>
  <c r="J3773" i="1" s="1"/>
  <c r="F3774" i="1"/>
  <c r="J3774" i="1" s="1"/>
  <c r="F3775" i="1"/>
  <c r="J3775" i="1" s="1"/>
  <c r="F3776" i="1"/>
  <c r="J3776" i="1" s="1"/>
  <c r="F3778" i="1"/>
  <c r="J3778" i="1" s="1"/>
  <c r="F3777" i="1"/>
  <c r="J3777" i="1" s="1"/>
  <c r="F3779" i="1"/>
  <c r="J3779" i="1" s="1"/>
  <c r="F3780" i="1"/>
  <c r="J3780" i="1" s="1"/>
  <c r="F3781" i="1"/>
  <c r="J3781" i="1" s="1"/>
  <c r="F3783" i="1"/>
  <c r="J3783" i="1" s="1"/>
  <c r="F3782" i="1"/>
  <c r="J3782" i="1" s="1"/>
  <c r="F3785" i="1"/>
  <c r="J3785" i="1" s="1"/>
  <c r="F3784" i="1"/>
  <c r="J3784" i="1" s="1"/>
  <c r="F3786" i="1"/>
  <c r="J3786" i="1" s="1"/>
  <c r="F3788" i="1"/>
  <c r="J3788" i="1" s="1"/>
  <c r="F3787" i="1"/>
  <c r="J3787" i="1" s="1"/>
  <c r="F3790" i="1"/>
  <c r="J3790" i="1" s="1"/>
  <c r="F3791" i="1"/>
  <c r="J3791" i="1" s="1"/>
  <c r="F3789" i="1"/>
  <c r="J3789" i="1" s="1"/>
  <c r="F3793" i="1"/>
  <c r="J3793" i="1" s="1"/>
  <c r="F3794" i="1"/>
  <c r="J3794" i="1" s="1"/>
  <c r="F3795" i="1"/>
  <c r="J3795" i="1" s="1"/>
  <c r="F3792" i="1"/>
  <c r="J3792" i="1" s="1"/>
  <c r="F3797" i="1"/>
  <c r="J3797" i="1" s="1"/>
  <c r="F3796" i="1"/>
  <c r="J3796" i="1" s="1"/>
  <c r="F3799" i="1"/>
  <c r="J3799" i="1" s="1"/>
  <c r="F3800" i="1"/>
  <c r="J3800" i="1" s="1"/>
  <c r="F3798" i="1"/>
  <c r="J3798" i="1" s="1"/>
  <c r="F3801" i="1"/>
  <c r="J3801" i="1" s="1"/>
  <c r="F3802" i="1"/>
  <c r="J3802" i="1" s="1"/>
  <c r="F3804" i="1"/>
  <c r="J3804" i="1" s="1"/>
  <c r="F3803" i="1"/>
  <c r="J3803" i="1" s="1"/>
  <c r="F3806" i="1"/>
  <c r="J3806" i="1" s="1"/>
  <c r="F3807" i="1"/>
  <c r="J3807" i="1" s="1"/>
  <c r="F3805" i="1"/>
  <c r="J3805" i="1" s="1"/>
  <c r="F3809" i="1"/>
  <c r="J3809" i="1" s="1"/>
  <c r="F3811" i="1"/>
  <c r="J3811" i="1" s="1"/>
  <c r="F3810" i="1"/>
  <c r="J3810" i="1" s="1"/>
  <c r="F3808" i="1"/>
  <c r="J3808" i="1" s="1"/>
  <c r="F3812" i="1"/>
  <c r="J3812" i="1" s="1"/>
  <c r="F3813" i="1"/>
  <c r="J3813" i="1" s="1"/>
  <c r="F3815" i="1"/>
  <c r="J3815" i="1" s="1"/>
  <c r="F3814" i="1"/>
  <c r="J3814" i="1" s="1"/>
  <c r="F3816" i="1"/>
  <c r="J3816" i="1" s="1"/>
  <c r="F3817" i="1"/>
  <c r="J3817" i="1" s="1"/>
  <c r="F3819" i="1"/>
  <c r="J3819" i="1" s="1"/>
  <c r="F3818" i="1"/>
  <c r="J3818" i="1" s="1"/>
  <c r="F3820" i="1"/>
  <c r="J3820" i="1" s="1"/>
  <c r="F3821" i="1"/>
  <c r="J3821" i="1" s="1"/>
  <c r="F3822" i="1"/>
  <c r="J3822" i="1" s="1"/>
  <c r="F3824" i="1"/>
  <c r="J3824" i="1" s="1"/>
  <c r="F3823" i="1"/>
  <c r="J3823" i="1" s="1"/>
  <c r="F3826" i="1"/>
  <c r="J3826" i="1" s="1"/>
  <c r="F3825" i="1"/>
  <c r="J3825" i="1" s="1"/>
  <c r="F3827" i="1"/>
  <c r="J3827" i="1" s="1"/>
  <c r="F3829" i="1"/>
  <c r="J3829" i="1" s="1"/>
  <c r="F3828" i="1"/>
  <c r="J3828" i="1" s="1"/>
  <c r="F3830" i="1"/>
  <c r="J3830" i="1" s="1"/>
  <c r="F3833" i="1"/>
  <c r="J3833" i="1" s="1"/>
  <c r="F3831" i="1"/>
  <c r="J3831" i="1" s="1"/>
  <c r="F3832" i="1"/>
  <c r="J3832" i="1" s="1"/>
  <c r="F3835" i="1"/>
  <c r="J3835" i="1" s="1"/>
  <c r="F3834" i="1"/>
  <c r="J3834" i="1" s="1"/>
  <c r="F3837" i="1"/>
  <c r="J3837" i="1" s="1"/>
  <c r="F3838" i="1"/>
  <c r="J3838" i="1" s="1"/>
  <c r="F3839" i="1"/>
  <c r="J3839" i="1" s="1"/>
  <c r="F3836" i="1"/>
  <c r="J3836" i="1" s="1"/>
  <c r="F3840" i="1"/>
  <c r="J3840" i="1" s="1"/>
  <c r="F3841" i="1"/>
  <c r="J3841" i="1" s="1"/>
  <c r="F3843" i="1"/>
  <c r="J3843" i="1" s="1"/>
  <c r="F3842" i="1"/>
  <c r="J3842" i="1" s="1"/>
  <c r="F3845" i="1"/>
  <c r="J3845" i="1" s="1"/>
  <c r="F3844" i="1"/>
  <c r="J3844" i="1" s="1"/>
  <c r="F3848" i="1"/>
  <c r="J3848" i="1" s="1"/>
  <c r="F3846" i="1"/>
  <c r="J3846" i="1" s="1"/>
  <c r="F3847" i="1"/>
  <c r="J3847" i="1" s="1"/>
  <c r="F3850" i="1"/>
  <c r="J3850" i="1" s="1"/>
  <c r="F3849" i="1"/>
  <c r="J3849" i="1" s="1"/>
  <c r="F3855" i="1"/>
  <c r="J3855" i="1" s="1"/>
  <c r="F3851" i="1"/>
  <c r="J3851" i="1" s="1"/>
  <c r="F3852" i="1"/>
  <c r="J3852" i="1" s="1"/>
  <c r="F3853" i="1"/>
  <c r="J3853" i="1" s="1"/>
  <c r="F3854" i="1"/>
  <c r="J3854" i="1" s="1"/>
  <c r="F3856" i="1"/>
  <c r="J3856" i="1" s="1"/>
  <c r="F3858" i="1"/>
  <c r="J3858" i="1" s="1"/>
  <c r="F3857" i="1"/>
  <c r="J3857" i="1" s="1"/>
  <c r="F3859" i="1"/>
  <c r="J3859" i="1" s="1"/>
  <c r="F3861" i="1"/>
  <c r="J3861" i="1" s="1"/>
  <c r="F3860" i="1"/>
  <c r="J3860" i="1" s="1"/>
  <c r="F3862" i="1"/>
  <c r="J3862" i="1" s="1"/>
  <c r="F3864" i="1"/>
  <c r="J3864" i="1" s="1"/>
  <c r="F3863" i="1"/>
  <c r="J3863" i="1" s="1"/>
  <c r="F3865" i="1"/>
  <c r="J3865" i="1" s="1"/>
  <c r="F3866" i="1"/>
  <c r="J3866" i="1" s="1"/>
  <c r="F3868" i="1"/>
  <c r="J3868" i="1" s="1"/>
  <c r="F3867" i="1"/>
  <c r="J3867" i="1" s="1"/>
  <c r="F3869" i="1"/>
  <c r="J3869" i="1" s="1"/>
  <c r="F3871" i="1"/>
  <c r="J3871" i="1" s="1"/>
  <c r="F3870" i="1"/>
  <c r="J3870" i="1" s="1"/>
  <c r="F3872" i="1"/>
  <c r="J3872" i="1" s="1"/>
  <c r="F3873" i="1"/>
  <c r="J3873" i="1" s="1"/>
  <c r="F3875" i="1"/>
  <c r="J3875" i="1" s="1"/>
  <c r="F3874" i="1"/>
  <c r="J3874" i="1" s="1"/>
  <c r="F3877" i="1"/>
  <c r="J3877" i="1" s="1"/>
  <c r="F3876" i="1"/>
  <c r="J3876" i="1" s="1"/>
  <c r="F3879" i="1"/>
  <c r="J3879" i="1" s="1"/>
  <c r="F3880" i="1"/>
  <c r="J3880" i="1" s="1"/>
  <c r="F3878" i="1"/>
  <c r="J3878" i="1" s="1"/>
  <c r="F3881" i="1"/>
  <c r="J3881" i="1" s="1"/>
  <c r="F3883" i="1"/>
  <c r="J3883" i="1" s="1"/>
  <c r="F3884" i="1"/>
  <c r="J3884" i="1" s="1"/>
  <c r="F3882" i="1"/>
  <c r="J3882" i="1" s="1"/>
  <c r="F3887" i="1"/>
  <c r="J3887" i="1" s="1"/>
  <c r="F3886" i="1"/>
  <c r="J3886" i="1" s="1"/>
  <c r="F3888" i="1"/>
  <c r="J3888" i="1" s="1"/>
  <c r="F3885" i="1"/>
  <c r="J3885" i="1" s="1"/>
  <c r="F3890" i="1"/>
  <c r="J3890" i="1" s="1"/>
  <c r="F3891" i="1"/>
  <c r="J3891" i="1" s="1"/>
  <c r="F3889" i="1"/>
  <c r="J3889" i="1" s="1"/>
  <c r="F3893" i="1"/>
  <c r="J3893" i="1" s="1"/>
  <c r="F3892" i="1"/>
  <c r="J3892" i="1" s="1"/>
  <c r="F3894" i="1"/>
  <c r="J3894" i="1" s="1"/>
  <c r="F3897" i="1"/>
  <c r="J3897" i="1" s="1"/>
  <c r="F3896" i="1"/>
  <c r="J3896" i="1" s="1"/>
  <c r="F3895" i="1"/>
  <c r="J3895" i="1" s="1"/>
  <c r="F3898" i="1"/>
  <c r="J3898" i="1" s="1"/>
  <c r="F3899" i="1"/>
  <c r="J3899" i="1" s="1"/>
  <c r="F3900" i="1"/>
  <c r="J3900" i="1" s="1"/>
  <c r="F3901" i="1"/>
  <c r="J3901" i="1" s="1"/>
  <c r="F3902" i="1"/>
  <c r="J3902" i="1" s="1"/>
  <c r="F3904" i="1"/>
  <c r="J3904" i="1" s="1"/>
  <c r="F3903" i="1"/>
  <c r="J3903" i="1" s="1"/>
  <c r="F3905" i="1"/>
  <c r="J3905" i="1" s="1"/>
  <c r="F3906" i="1"/>
  <c r="J3906" i="1" s="1"/>
  <c r="F3907" i="1"/>
  <c r="J3907" i="1" s="1"/>
  <c r="F3908" i="1"/>
  <c r="J3908" i="1" s="1"/>
  <c r="F3911" i="1"/>
  <c r="J3911" i="1" s="1"/>
  <c r="F3909" i="1"/>
  <c r="J3909" i="1" s="1"/>
  <c r="F3910" i="1"/>
  <c r="J3910" i="1" s="1"/>
  <c r="F3913" i="1"/>
  <c r="J3913" i="1" s="1"/>
  <c r="F3914" i="1"/>
  <c r="J3914" i="1" s="1"/>
  <c r="F3912" i="1"/>
  <c r="J3912" i="1" s="1"/>
  <c r="F3915" i="1"/>
  <c r="J3915" i="1" s="1"/>
  <c r="F3917" i="1"/>
  <c r="J3917" i="1" s="1"/>
  <c r="F3918" i="1"/>
  <c r="J3918" i="1" s="1"/>
  <c r="F3916" i="1"/>
  <c r="J3916" i="1" s="1"/>
  <c r="F3920" i="1"/>
  <c r="J3920" i="1" s="1"/>
  <c r="F3919" i="1"/>
  <c r="J3919" i="1" s="1"/>
  <c r="F3921" i="1"/>
  <c r="J3921" i="1" s="1"/>
  <c r="F3922" i="1"/>
  <c r="J3922" i="1" s="1"/>
  <c r="F3924" i="1"/>
  <c r="J3924" i="1" s="1"/>
  <c r="F3923" i="1"/>
  <c r="J3923" i="1" s="1"/>
  <c r="F3927" i="1"/>
  <c r="J3927" i="1" s="1"/>
  <c r="F3925" i="1"/>
  <c r="J3925" i="1" s="1"/>
  <c r="F3928" i="1"/>
  <c r="J3928" i="1" s="1"/>
  <c r="F3926" i="1"/>
  <c r="J3926" i="1" s="1"/>
  <c r="F3930" i="1"/>
  <c r="J3930" i="1" s="1"/>
  <c r="F3931" i="1"/>
  <c r="J3931" i="1" s="1"/>
  <c r="F3932" i="1"/>
  <c r="J3932" i="1" s="1"/>
  <c r="F3929" i="1"/>
  <c r="J3929" i="1" s="1"/>
  <c r="F3933" i="1"/>
  <c r="J3933" i="1" s="1"/>
  <c r="F3934" i="1"/>
  <c r="J3934" i="1" s="1"/>
  <c r="F3935" i="1"/>
  <c r="J3935" i="1" s="1"/>
  <c r="F3936" i="1"/>
  <c r="J3936" i="1" s="1"/>
  <c r="F3937" i="1"/>
  <c r="J3937" i="1" s="1"/>
  <c r="F3938" i="1"/>
  <c r="J3938" i="1" s="1"/>
  <c r="F3940" i="1"/>
  <c r="J3940" i="1" s="1"/>
  <c r="F3939" i="1"/>
  <c r="J3939" i="1" s="1"/>
  <c r="F3941" i="1"/>
  <c r="J3941" i="1" s="1"/>
  <c r="F3942" i="1"/>
  <c r="J3942" i="1" s="1"/>
  <c r="F3944" i="1"/>
  <c r="J3944" i="1" s="1"/>
  <c r="F3943" i="1"/>
  <c r="J3943" i="1" s="1"/>
  <c r="F3946" i="1"/>
  <c r="J3946" i="1" s="1"/>
  <c r="F3945" i="1"/>
  <c r="J3945" i="1" s="1"/>
  <c r="F3947" i="1"/>
  <c r="J3947" i="1" s="1"/>
  <c r="F3948" i="1"/>
  <c r="J3948" i="1" s="1"/>
  <c r="F3949" i="1"/>
  <c r="J3949" i="1" s="1"/>
  <c r="F3954" i="1"/>
  <c r="J3954" i="1" s="1"/>
  <c r="F3951" i="1"/>
  <c r="J3951" i="1" s="1"/>
  <c r="F3952" i="1"/>
  <c r="J3952" i="1" s="1"/>
  <c r="F3950" i="1"/>
  <c r="J3950" i="1" s="1"/>
  <c r="F3953" i="1"/>
  <c r="J3953" i="1" s="1"/>
  <c r="F3956" i="1"/>
  <c r="J3956" i="1" s="1"/>
  <c r="F3955" i="1"/>
  <c r="J3955" i="1" s="1"/>
  <c r="F3957" i="1"/>
  <c r="J3957" i="1" s="1"/>
  <c r="F3958" i="1"/>
  <c r="J3958" i="1" s="1"/>
  <c r="F3960" i="1"/>
  <c r="J3960" i="1" s="1"/>
  <c r="F3959" i="1"/>
  <c r="J3959" i="1" s="1"/>
  <c r="F3963" i="1"/>
  <c r="J3963" i="1" s="1"/>
  <c r="F3961" i="1"/>
  <c r="J3961" i="1" s="1"/>
  <c r="F3964" i="1"/>
  <c r="J3964" i="1" s="1"/>
  <c r="F3962" i="1"/>
  <c r="J3962" i="1" s="1"/>
  <c r="F3966" i="1"/>
  <c r="J3966" i="1" s="1"/>
  <c r="F3965" i="1"/>
  <c r="J3965" i="1" s="1"/>
  <c r="F3969" i="1"/>
  <c r="J3969" i="1" s="1"/>
  <c r="F3967" i="1"/>
  <c r="J3967" i="1" s="1"/>
  <c r="F3968" i="1"/>
  <c r="J3968" i="1" s="1"/>
  <c r="F3971" i="1"/>
  <c r="J3971" i="1" s="1"/>
  <c r="F3970" i="1"/>
  <c r="J3970" i="1" s="1"/>
  <c r="F3973" i="1"/>
  <c r="J3973" i="1" s="1"/>
  <c r="F3974" i="1"/>
  <c r="J3974" i="1" s="1"/>
  <c r="F3972" i="1"/>
  <c r="J3972" i="1" s="1"/>
  <c r="F3976" i="1"/>
  <c r="J3976" i="1" s="1"/>
  <c r="F3975" i="1"/>
  <c r="J3975" i="1" s="1"/>
  <c r="F3977" i="1"/>
  <c r="J3977" i="1" s="1"/>
  <c r="F3979" i="1"/>
  <c r="J3979" i="1" s="1"/>
  <c r="F3978" i="1"/>
  <c r="J3978" i="1" s="1"/>
  <c r="F3983" i="1"/>
  <c r="J3983" i="1" s="1"/>
  <c r="F3980" i="1"/>
  <c r="J3980" i="1" s="1"/>
  <c r="F3981" i="1"/>
  <c r="J3981" i="1" s="1"/>
  <c r="F3982" i="1"/>
  <c r="J3982" i="1" s="1"/>
  <c r="F3985" i="1"/>
  <c r="J3985" i="1" s="1"/>
  <c r="F3984" i="1"/>
  <c r="J3984" i="1" s="1"/>
  <c r="F3986" i="1"/>
  <c r="J3986" i="1" s="1"/>
  <c r="F3987" i="1"/>
  <c r="J3987" i="1" s="1"/>
  <c r="F3989" i="1"/>
  <c r="J3989" i="1" s="1"/>
  <c r="F3988" i="1"/>
  <c r="J3988" i="1" s="1"/>
  <c r="F3991" i="1"/>
  <c r="J3991" i="1" s="1"/>
  <c r="F3990" i="1"/>
  <c r="J3990" i="1" s="1"/>
  <c r="F3994" i="1"/>
  <c r="J3994" i="1" s="1"/>
  <c r="F3992" i="1"/>
  <c r="J3992" i="1" s="1"/>
  <c r="F3997" i="1"/>
  <c r="J3997" i="1" s="1"/>
  <c r="F3996" i="1"/>
  <c r="J3996" i="1" s="1"/>
  <c r="F3993" i="1"/>
  <c r="J3993" i="1" s="1"/>
  <c r="F3995" i="1"/>
  <c r="J3995" i="1" s="1"/>
  <c r="F4000" i="1"/>
  <c r="J4000" i="1" s="1"/>
  <c r="F3998" i="1"/>
  <c r="J3998" i="1" s="1"/>
  <c r="F4001" i="1"/>
  <c r="J4001" i="1" s="1"/>
  <c r="F3999" i="1"/>
  <c r="J3999" i="1" s="1"/>
  <c r="F4002" i="1"/>
  <c r="J4002" i="1" s="1"/>
  <c r="F4003" i="1"/>
  <c r="J4003" i="1" s="1"/>
  <c r="F4005" i="1"/>
  <c r="J4005" i="1" s="1"/>
  <c r="F4004" i="1"/>
  <c r="J4004" i="1" s="1"/>
  <c r="F4008" i="1"/>
  <c r="J4008" i="1" s="1"/>
  <c r="F4006" i="1"/>
  <c r="J4006" i="1" s="1"/>
  <c r="F4007" i="1"/>
  <c r="J4007" i="1" s="1"/>
  <c r="F4009" i="1"/>
  <c r="J4009" i="1" s="1"/>
  <c r="F4011" i="1"/>
  <c r="J4011" i="1" s="1"/>
  <c r="F4013" i="1"/>
  <c r="J4013" i="1" s="1"/>
  <c r="F4010" i="1"/>
  <c r="J4010" i="1" s="1"/>
  <c r="F4014" i="1"/>
  <c r="J4014" i="1" s="1"/>
  <c r="F4015" i="1"/>
  <c r="J4015" i="1" s="1"/>
  <c r="F4012" i="1"/>
  <c r="J4012" i="1" s="1"/>
  <c r="F4016" i="1"/>
  <c r="J4016" i="1" s="1"/>
  <c r="F4017" i="1"/>
  <c r="J4017" i="1" s="1"/>
  <c r="F4018" i="1"/>
  <c r="J4018" i="1" s="1"/>
  <c r="F4020" i="1"/>
  <c r="J4020" i="1" s="1"/>
  <c r="F4019" i="1"/>
  <c r="J4019" i="1" s="1"/>
  <c r="F4022" i="1"/>
  <c r="J4022" i="1" s="1"/>
  <c r="F4021" i="1"/>
  <c r="J4021" i="1" s="1"/>
  <c r="F4025" i="1"/>
  <c r="J4025" i="1" s="1"/>
  <c r="F4024" i="1"/>
  <c r="J4024" i="1" s="1"/>
  <c r="F4023" i="1"/>
  <c r="J4023" i="1" s="1"/>
  <c r="F4027" i="1"/>
  <c r="J4027" i="1" s="1"/>
  <c r="F4026" i="1"/>
  <c r="J4026" i="1" s="1"/>
  <c r="F4028" i="1"/>
  <c r="J4028" i="1" s="1"/>
  <c r="F4031" i="1"/>
  <c r="J4031" i="1" s="1"/>
  <c r="F4029" i="1"/>
  <c r="J4029" i="1" s="1"/>
  <c r="F4032" i="1"/>
  <c r="J4032" i="1" s="1"/>
  <c r="F4030" i="1"/>
  <c r="J4030" i="1" s="1"/>
  <c r="F4034" i="1"/>
  <c r="J4034" i="1" s="1"/>
  <c r="F4033" i="1"/>
  <c r="J4033" i="1" s="1"/>
  <c r="F4035" i="1"/>
  <c r="J4035" i="1" s="1"/>
  <c r="F4036" i="1"/>
  <c r="J4036" i="1" s="1"/>
  <c r="F4037" i="1"/>
  <c r="J4037" i="1" s="1"/>
  <c r="F4038" i="1"/>
  <c r="J4038" i="1" s="1"/>
  <c r="F4039" i="1"/>
  <c r="J4039" i="1" s="1"/>
  <c r="F4040" i="1"/>
  <c r="J4040" i="1" s="1"/>
  <c r="F4043" i="1"/>
  <c r="J4043" i="1" s="1"/>
  <c r="F4041" i="1"/>
  <c r="J4041" i="1" s="1"/>
  <c r="F4042" i="1"/>
  <c r="J4042" i="1" s="1"/>
  <c r="F4044" i="1"/>
  <c r="J4044" i="1" s="1"/>
  <c r="F4045" i="1"/>
  <c r="J4045" i="1" s="1"/>
  <c r="F4046" i="1"/>
  <c r="J4046" i="1" s="1"/>
  <c r="F4047" i="1"/>
  <c r="J4047" i="1" s="1"/>
  <c r="F4050" i="1"/>
  <c r="J4050" i="1" s="1"/>
  <c r="F4048" i="1"/>
  <c r="J4048" i="1" s="1"/>
  <c r="F4049" i="1"/>
  <c r="J4049" i="1" s="1"/>
  <c r="F4051" i="1"/>
  <c r="J4051" i="1" s="1"/>
  <c r="F4053" i="1"/>
  <c r="J4053" i="1" s="1"/>
  <c r="F4052" i="1"/>
  <c r="J4052" i="1" s="1"/>
  <c r="F4054" i="1"/>
  <c r="J4054" i="1" s="1"/>
  <c r="F4056" i="1"/>
  <c r="J4056" i="1" s="1"/>
  <c r="F4057" i="1"/>
  <c r="J4057" i="1" s="1"/>
  <c r="F4055" i="1"/>
  <c r="J4055" i="1" s="1"/>
  <c r="F4058" i="1"/>
  <c r="J4058" i="1" s="1"/>
  <c r="F4059" i="1"/>
  <c r="J4059" i="1" s="1"/>
  <c r="F4060" i="1"/>
  <c r="J4060" i="1" s="1"/>
  <c r="F4061" i="1"/>
  <c r="J4061" i="1" s="1"/>
  <c r="F4063" i="1"/>
  <c r="J4063" i="1" s="1"/>
  <c r="F4064" i="1"/>
  <c r="J4064" i="1" s="1"/>
  <c r="F4062" i="1"/>
  <c r="J4062" i="1" s="1"/>
  <c r="F4065" i="1"/>
  <c r="J4065" i="1" s="1"/>
  <c r="F4067" i="1"/>
  <c r="J4067" i="1" s="1"/>
  <c r="F4068" i="1"/>
  <c r="J4068" i="1" s="1"/>
  <c r="F4066" i="1"/>
  <c r="J4066" i="1" s="1"/>
  <c r="F4069" i="1"/>
  <c r="J4069" i="1" s="1"/>
  <c r="F4072" i="1"/>
  <c r="J4072" i="1" s="1"/>
  <c r="F4070" i="1"/>
  <c r="J4070" i="1" s="1"/>
  <c r="F4071" i="1"/>
  <c r="J4071" i="1" s="1"/>
  <c r="F4073" i="1"/>
  <c r="J4073" i="1" s="1"/>
  <c r="F4076" i="1"/>
  <c r="J4076" i="1" s="1"/>
  <c r="F4074" i="1"/>
  <c r="J4074" i="1" s="1"/>
  <c r="F4075" i="1"/>
  <c r="J4075" i="1" s="1"/>
  <c r="F4077" i="1"/>
  <c r="J4077" i="1" s="1"/>
  <c r="F4078" i="1"/>
  <c r="J4078" i="1" s="1"/>
  <c r="F4079" i="1"/>
  <c r="J4079" i="1" s="1"/>
  <c r="F4080" i="1"/>
  <c r="J4080" i="1" s="1"/>
  <c r="F4081" i="1"/>
  <c r="J4081" i="1" s="1"/>
  <c r="F4082" i="1"/>
  <c r="J4082" i="1" s="1"/>
  <c r="F4083" i="1"/>
  <c r="J4083" i="1" s="1"/>
  <c r="F4085" i="1"/>
  <c r="J4085" i="1" s="1"/>
  <c r="F4084" i="1"/>
  <c r="J4084" i="1" s="1"/>
  <c r="F4087" i="1"/>
  <c r="J4087" i="1" s="1"/>
  <c r="F4086" i="1"/>
  <c r="J4086" i="1" s="1"/>
  <c r="F4088" i="1"/>
  <c r="J4088" i="1" s="1"/>
  <c r="F4090" i="1"/>
  <c r="J4090" i="1" s="1"/>
  <c r="F4089" i="1"/>
  <c r="J4089" i="1" s="1"/>
  <c r="F4092" i="1"/>
  <c r="J4092" i="1" s="1"/>
  <c r="F4091" i="1"/>
  <c r="J4091" i="1" s="1"/>
  <c r="F4093" i="1"/>
  <c r="J4093" i="1" s="1"/>
  <c r="F4095" i="1"/>
  <c r="J4095" i="1" s="1"/>
  <c r="F4096" i="1"/>
  <c r="J4096" i="1" s="1"/>
  <c r="F4094" i="1"/>
  <c r="J4094" i="1" s="1"/>
  <c r="F4097" i="1"/>
  <c r="J4097" i="1" s="1"/>
  <c r="F4099" i="1"/>
  <c r="J4099" i="1" s="1"/>
  <c r="F4098" i="1"/>
  <c r="J4098" i="1" s="1"/>
  <c r="F4100" i="1"/>
  <c r="J4100" i="1" s="1"/>
  <c r="F4101" i="1"/>
  <c r="J4101" i="1" s="1"/>
  <c r="F4102" i="1"/>
  <c r="J4102" i="1" s="1"/>
  <c r="F4103" i="1"/>
  <c r="J4103" i="1" s="1"/>
  <c r="F4104" i="1"/>
  <c r="J4104" i="1" s="1"/>
  <c r="F4107" i="1"/>
  <c r="J4107" i="1" s="1"/>
  <c r="F4105" i="1"/>
  <c r="J4105" i="1" s="1"/>
  <c r="F4106" i="1"/>
  <c r="J4106" i="1" s="1"/>
  <c r="F4111" i="1"/>
  <c r="J4111" i="1" s="1"/>
  <c r="F4108" i="1"/>
  <c r="J4108" i="1" s="1"/>
  <c r="F4110" i="1"/>
  <c r="J4110" i="1" s="1"/>
  <c r="F4109" i="1"/>
  <c r="J4109" i="1" s="1"/>
  <c r="F4112" i="1"/>
  <c r="J4112" i="1" s="1"/>
  <c r="F4114" i="1"/>
  <c r="J4114" i="1" s="1"/>
  <c r="F4113" i="1"/>
  <c r="J4113" i="1" s="1"/>
  <c r="F4115" i="1"/>
  <c r="J4115" i="1" s="1"/>
  <c r="F4116" i="1"/>
  <c r="J4116" i="1" s="1"/>
  <c r="F4118" i="1"/>
  <c r="J4118" i="1" s="1"/>
  <c r="F4117" i="1"/>
  <c r="J4117" i="1" s="1"/>
  <c r="F4120" i="1"/>
  <c r="J4120" i="1" s="1"/>
  <c r="F4121" i="1"/>
  <c r="J4121" i="1" s="1"/>
  <c r="F4119" i="1"/>
  <c r="J4119" i="1" s="1"/>
  <c r="F4122" i="1"/>
  <c r="J4122" i="1" s="1"/>
  <c r="F4124" i="1"/>
  <c r="J4124" i="1" s="1"/>
  <c r="F4123" i="1"/>
  <c r="J4123" i="1" s="1"/>
  <c r="F4126" i="1"/>
  <c r="J4126" i="1" s="1"/>
  <c r="F4125" i="1"/>
  <c r="J4125" i="1" s="1"/>
  <c r="F4128" i="1"/>
  <c r="J4128" i="1" s="1"/>
  <c r="F4127" i="1"/>
  <c r="J4127" i="1" s="1"/>
  <c r="F4129" i="1"/>
  <c r="J4129" i="1" s="1"/>
  <c r="F4130" i="1"/>
  <c r="J4130" i="1" s="1"/>
  <c r="F4131" i="1"/>
  <c r="J4131" i="1" s="1"/>
  <c r="F4132" i="1"/>
  <c r="J4132" i="1" s="1"/>
  <c r="F4133" i="1"/>
  <c r="J4133" i="1" s="1"/>
  <c r="F4134" i="1"/>
  <c r="J4134" i="1" s="1"/>
  <c r="F4136" i="1"/>
  <c r="J4136" i="1" s="1"/>
  <c r="F4135" i="1"/>
  <c r="J4135" i="1" s="1"/>
  <c r="F4137" i="1"/>
  <c r="J4137" i="1" s="1"/>
  <c r="F4138" i="1"/>
  <c r="J4138" i="1" s="1"/>
  <c r="F4139" i="1"/>
  <c r="J4139" i="1" s="1"/>
  <c r="F4141" i="1"/>
  <c r="J4141" i="1" s="1"/>
  <c r="F4140" i="1"/>
  <c r="J4140" i="1" s="1"/>
  <c r="F4142" i="1"/>
  <c r="J4142" i="1" s="1"/>
  <c r="F4145" i="1"/>
  <c r="J4145" i="1" s="1"/>
  <c r="F4143" i="1"/>
  <c r="J4143" i="1" s="1"/>
  <c r="F4144" i="1"/>
  <c r="J4144" i="1" s="1"/>
  <c r="F4146" i="1"/>
  <c r="J4146" i="1" s="1"/>
  <c r="F4148" i="1"/>
  <c r="J4148" i="1" s="1"/>
  <c r="F4149" i="1"/>
  <c r="J4149" i="1" s="1"/>
  <c r="F4147" i="1"/>
  <c r="J4147" i="1" s="1"/>
  <c r="F4150" i="1"/>
  <c r="J4150" i="1" s="1"/>
  <c r="F4152" i="1"/>
  <c r="J4152" i="1" s="1"/>
  <c r="F4151" i="1"/>
  <c r="J4151" i="1" s="1"/>
  <c r="F4155" i="1"/>
  <c r="J4155" i="1" s="1"/>
  <c r="F4154" i="1"/>
  <c r="J4154" i="1" s="1"/>
  <c r="F4153" i="1"/>
  <c r="J4153" i="1" s="1"/>
  <c r="F4156" i="1"/>
  <c r="J4156" i="1" s="1"/>
  <c r="F4158" i="1"/>
  <c r="J4158" i="1" s="1"/>
  <c r="F4157" i="1"/>
  <c r="J4157" i="1" s="1"/>
  <c r="F4159" i="1"/>
  <c r="J4159" i="1" s="1"/>
  <c r="F4161" i="1"/>
  <c r="J4161" i="1" s="1"/>
  <c r="F4160" i="1"/>
  <c r="J4160" i="1" s="1"/>
  <c r="F4162" i="1"/>
  <c r="J4162" i="1" s="1"/>
  <c r="F4165" i="1"/>
  <c r="J4165" i="1" s="1"/>
  <c r="F4166" i="1"/>
  <c r="J4166" i="1" s="1"/>
  <c r="F4163" i="1"/>
  <c r="J4163" i="1" s="1"/>
  <c r="F4164" i="1"/>
  <c r="J4164" i="1" s="1"/>
  <c r="F4169" i="1"/>
  <c r="J4169" i="1" s="1"/>
  <c r="F4168" i="1"/>
  <c r="J4168" i="1" s="1"/>
  <c r="F4167" i="1"/>
  <c r="J4167" i="1" s="1"/>
  <c r="F4171" i="1"/>
  <c r="J4171" i="1" s="1"/>
  <c r="F4173" i="1"/>
  <c r="J4173" i="1" s="1"/>
  <c r="F4170" i="1"/>
  <c r="J4170" i="1" s="1"/>
  <c r="F4172" i="1"/>
  <c r="J4172" i="1" s="1"/>
  <c r="F4175" i="1"/>
  <c r="J4175" i="1" s="1"/>
  <c r="F4174" i="1"/>
  <c r="J4174" i="1" s="1"/>
  <c r="F4177" i="1"/>
  <c r="J4177" i="1" s="1"/>
  <c r="F4178" i="1"/>
  <c r="J4178" i="1" s="1"/>
  <c r="F4176" i="1"/>
  <c r="J4176" i="1" s="1"/>
  <c r="F4179" i="1"/>
  <c r="J4179" i="1" s="1"/>
  <c r="F4181" i="1"/>
  <c r="J4181" i="1" s="1"/>
  <c r="F4180" i="1"/>
  <c r="J4180" i="1" s="1"/>
  <c r="F4183" i="1"/>
  <c r="J4183" i="1" s="1"/>
  <c r="F4182" i="1"/>
  <c r="J4182" i="1" s="1"/>
  <c r="F4184" i="1"/>
  <c r="J4184" i="1" s="1"/>
  <c r="F4187" i="1"/>
  <c r="J4187" i="1" s="1"/>
  <c r="F4185" i="1"/>
  <c r="J4185" i="1" s="1"/>
  <c r="F4186" i="1"/>
  <c r="J4186" i="1" s="1"/>
  <c r="F4188" i="1"/>
  <c r="J4188" i="1" s="1"/>
  <c r="F4189" i="1"/>
  <c r="J4189" i="1" s="1"/>
  <c r="F4191" i="1"/>
  <c r="J4191" i="1" s="1"/>
  <c r="F4190" i="1"/>
  <c r="J4190" i="1" s="1"/>
  <c r="F4192" i="1"/>
  <c r="J4192" i="1" s="1"/>
  <c r="F4194" i="1"/>
  <c r="J4194" i="1" s="1"/>
  <c r="F4193" i="1"/>
  <c r="J4193" i="1" s="1"/>
  <c r="F4195" i="1"/>
  <c r="J4195" i="1" s="1"/>
  <c r="F4197" i="1"/>
  <c r="J4197" i="1" s="1"/>
  <c r="F4196" i="1"/>
  <c r="J4196" i="1" s="1"/>
  <c r="F4198" i="1"/>
  <c r="J4198" i="1" s="1"/>
  <c r="F4199" i="1"/>
  <c r="J4199" i="1" s="1"/>
  <c r="F4202" i="1"/>
  <c r="J4202" i="1" s="1"/>
  <c r="F4201" i="1"/>
  <c r="J4201" i="1" s="1"/>
  <c r="F4200" i="1"/>
  <c r="J4200" i="1" s="1"/>
  <c r="F4203" i="1"/>
  <c r="J4203" i="1" s="1"/>
  <c r="F4204" i="1"/>
  <c r="J4204" i="1" s="1"/>
  <c r="F4205" i="1"/>
  <c r="J4205" i="1" s="1"/>
  <c r="F4207" i="1"/>
  <c r="J4207" i="1" s="1"/>
  <c r="F4206" i="1"/>
  <c r="J4206" i="1" s="1"/>
  <c r="F4209" i="1"/>
  <c r="J4209" i="1" s="1"/>
  <c r="F4208" i="1"/>
  <c r="J4208" i="1" s="1"/>
  <c r="F4210" i="1"/>
  <c r="J4210" i="1" s="1"/>
  <c r="F4213" i="1"/>
  <c r="J4213" i="1" s="1"/>
  <c r="F4211" i="1"/>
  <c r="J4211" i="1" s="1"/>
  <c r="F4212" i="1"/>
  <c r="J4212" i="1" s="1"/>
  <c r="F4216" i="1"/>
  <c r="J4216" i="1" s="1"/>
  <c r="F4214" i="1"/>
  <c r="J4214" i="1" s="1"/>
  <c r="F4215" i="1"/>
  <c r="J4215" i="1" s="1"/>
  <c r="F4218" i="1"/>
  <c r="J4218" i="1" s="1"/>
  <c r="F4217" i="1"/>
  <c r="J4217" i="1" s="1"/>
  <c r="F4219" i="1"/>
  <c r="J4219" i="1" s="1"/>
  <c r="F4221" i="1"/>
  <c r="J4221" i="1" s="1"/>
  <c r="F4220" i="1"/>
  <c r="J4220" i="1" s="1"/>
  <c r="F4223" i="1"/>
  <c r="J4223" i="1" s="1"/>
  <c r="F4224" i="1"/>
  <c r="J4224" i="1" s="1"/>
  <c r="F4222" i="1"/>
  <c r="J4222" i="1" s="1"/>
  <c r="F4225" i="1"/>
  <c r="J4225" i="1" s="1"/>
  <c r="F4226" i="1"/>
  <c r="J4226" i="1" s="1"/>
  <c r="F4228" i="1"/>
  <c r="J4228" i="1" s="1"/>
  <c r="F4227" i="1"/>
  <c r="J4227" i="1" s="1"/>
  <c r="F4229" i="1"/>
  <c r="J4229" i="1" s="1"/>
  <c r="F4230" i="1"/>
  <c r="J4230" i="1" s="1"/>
  <c r="F4233" i="1"/>
  <c r="J4233" i="1" s="1"/>
  <c r="F4231" i="1"/>
  <c r="J4231" i="1" s="1"/>
  <c r="F4232" i="1"/>
  <c r="J4232" i="1" s="1"/>
  <c r="F4234" i="1"/>
  <c r="J4234" i="1" s="1"/>
  <c r="F4235" i="1"/>
  <c r="J4235" i="1" s="1"/>
  <c r="F4236" i="1"/>
  <c r="J4236" i="1" s="1"/>
  <c r="F4237" i="1"/>
  <c r="J4237" i="1" s="1"/>
  <c r="F4238" i="1"/>
  <c r="J4238" i="1" s="1"/>
  <c r="F4239" i="1"/>
  <c r="J4239" i="1" s="1"/>
  <c r="F4240" i="1"/>
  <c r="J4240" i="1" s="1"/>
  <c r="F4241" i="1"/>
  <c r="J4241" i="1" s="1"/>
  <c r="F4242" i="1"/>
  <c r="J4242" i="1" s="1"/>
  <c r="F4245" i="1"/>
  <c r="J4245" i="1" s="1"/>
  <c r="F4244" i="1"/>
  <c r="J4244" i="1" s="1"/>
  <c r="F4243" i="1"/>
  <c r="J4243" i="1" s="1"/>
  <c r="F4246" i="1"/>
  <c r="J4246" i="1" s="1"/>
  <c r="F4247" i="1"/>
  <c r="J4247" i="1" s="1"/>
  <c r="F4250" i="1"/>
  <c r="J4250" i="1" s="1"/>
  <c r="F4249" i="1"/>
  <c r="J4249" i="1" s="1"/>
  <c r="F4248" i="1"/>
  <c r="J4248" i="1" s="1"/>
  <c r="F4251" i="1"/>
  <c r="J4251" i="1" s="1"/>
  <c r="F4254" i="1"/>
  <c r="J4254" i="1" s="1"/>
  <c r="F4253" i="1"/>
  <c r="J4253" i="1" s="1"/>
  <c r="F4252" i="1"/>
  <c r="J4252" i="1" s="1"/>
  <c r="F4256" i="1"/>
  <c r="J4256" i="1" s="1"/>
  <c r="F4255" i="1"/>
  <c r="J4255" i="1" s="1"/>
  <c r="F4257" i="1"/>
  <c r="J4257" i="1" s="1"/>
  <c r="F4258" i="1"/>
  <c r="J4258" i="1" s="1"/>
  <c r="F4261" i="1"/>
  <c r="J4261" i="1" s="1"/>
  <c r="F4259" i="1"/>
  <c r="J4259" i="1" s="1"/>
  <c r="F4260" i="1"/>
  <c r="J4260" i="1" s="1"/>
  <c r="F4262" i="1"/>
  <c r="J4262" i="1" s="1"/>
  <c r="F4263" i="1"/>
  <c r="J4263" i="1" s="1"/>
  <c r="F4264" i="1"/>
  <c r="J4264" i="1" s="1"/>
  <c r="F4265" i="1"/>
  <c r="J4265" i="1" s="1"/>
  <c r="F4267" i="1"/>
  <c r="J4267" i="1" s="1"/>
  <c r="F4266" i="1"/>
  <c r="J4266" i="1" s="1"/>
  <c r="F4269" i="1"/>
  <c r="J4269" i="1" s="1"/>
  <c r="F4268" i="1"/>
  <c r="J4268" i="1" s="1"/>
  <c r="F4272" i="1"/>
  <c r="J4272" i="1" s="1"/>
  <c r="F4270" i="1"/>
  <c r="J4270" i="1" s="1"/>
  <c r="F4271" i="1"/>
  <c r="J4271" i="1" s="1"/>
  <c r="F4273" i="1"/>
  <c r="J4273" i="1" s="1"/>
  <c r="F4277" i="1"/>
  <c r="J4277" i="1" s="1"/>
  <c r="F4274" i="1"/>
  <c r="J4274" i="1" s="1"/>
  <c r="F4275" i="1"/>
  <c r="J4275" i="1" s="1"/>
  <c r="F4276" i="1"/>
  <c r="J4276" i="1" s="1"/>
  <c r="F4280" i="1"/>
  <c r="J4280" i="1" s="1"/>
  <c r="F4279" i="1"/>
  <c r="J4279" i="1" s="1"/>
  <c r="F4278" i="1"/>
  <c r="J4278" i="1" s="1"/>
  <c r="F4281" i="1"/>
  <c r="J4281" i="1" s="1"/>
  <c r="F4282" i="1"/>
  <c r="J4282" i="1" s="1"/>
  <c r="F4284" i="1"/>
  <c r="J4284" i="1" s="1"/>
  <c r="F4285" i="1"/>
  <c r="J4285" i="1" s="1"/>
  <c r="F4283" i="1"/>
  <c r="J4283" i="1" s="1"/>
  <c r="F4286" i="1"/>
  <c r="J4286" i="1" s="1"/>
  <c r="F4287" i="1"/>
  <c r="J4287" i="1" s="1"/>
  <c r="F4288" i="1"/>
  <c r="J4288" i="1" s="1"/>
  <c r="F4290" i="1"/>
  <c r="J4290" i="1" s="1"/>
  <c r="F4289" i="1"/>
  <c r="J4289" i="1" s="1"/>
  <c r="F4291" i="1"/>
  <c r="J4291" i="1" s="1"/>
  <c r="F4292" i="1"/>
  <c r="J4292" i="1" s="1"/>
  <c r="F4294" i="1"/>
  <c r="J4294" i="1" s="1"/>
  <c r="F4293" i="1"/>
  <c r="J4293" i="1" s="1"/>
  <c r="F4295" i="1"/>
  <c r="J4295" i="1" s="1"/>
  <c r="F4296" i="1"/>
  <c r="J4296" i="1" s="1"/>
  <c r="F4298" i="1"/>
  <c r="J4298" i="1" s="1"/>
  <c r="F4297" i="1"/>
  <c r="J4297" i="1" s="1"/>
  <c r="F4299" i="1"/>
  <c r="J4299" i="1" s="1"/>
  <c r="F4301" i="1"/>
  <c r="J4301" i="1" s="1"/>
  <c r="F4300" i="1"/>
  <c r="J4300" i="1" s="1"/>
  <c r="F4302" i="1"/>
  <c r="J4302" i="1" s="1"/>
  <c r="F4303" i="1"/>
  <c r="J4303" i="1" s="1"/>
  <c r="F4304" i="1"/>
  <c r="J4304" i="1" s="1"/>
  <c r="F4305" i="1"/>
  <c r="J4305" i="1" s="1"/>
  <c r="F4306" i="1"/>
  <c r="J4306" i="1" s="1"/>
  <c r="F4307" i="1"/>
  <c r="J4307" i="1" s="1"/>
  <c r="F4308" i="1"/>
  <c r="J4308" i="1" s="1"/>
  <c r="F4310" i="1"/>
  <c r="J4310" i="1" s="1"/>
  <c r="F4309" i="1"/>
  <c r="J4309" i="1" s="1"/>
  <c r="F4311" i="1"/>
  <c r="J4311" i="1" s="1"/>
  <c r="F4312" i="1"/>
  <c r="J4312" i="1" s="1"/>
  <c r="F4313" i="1"/>
  <c r="J4313" i="1" s="1"/>
  <c r="F4316" i="1"/>
  <c r="J4316" i="1" s="1"/>
  <c r="F4315" i="1"/>
  <c r="J4315" i="1" s="1"/>
  <c r="F4314" i="1"/>
  <c r="J4314" i="1" s="1"/>
  <c r="F4321" i="1"/>
  <c r="J4321" i="1" s="1"/>
  <c r="F4318" i="1"/>
  <c r="J4318" i="1" s="1"/>
  <c r="F4317" i="1"/>
  <c r="J4317" i="1" s="1"/>
  <c r="F4320" i="1"/>
  <c r="J4320" i="1" s="1"/>
  <c r="F4319" i="1"/>
  <c r="J4319" i="1" s="1"/>
  <c r="F4322" i="1"/>
  <c r="J4322" i="1" s="1"/>
  <c r="F4323" i="1"/>
  <c r="J4323" i="1" s="1"/>
  <c r="F4324" i="1"/>
  <c r="J4324" i="1" s="1"/>
  <c r="F4326" i="1"/>
  <c r="J4326" i="1" s="1"/>
  <c r="F4325" i="1"/>
  <c r="J4325" i="1" s="1"/>
  <c r="F4329" i="1"/>
  <c r="J4329" i="1" s="1"/>
  <c r="F4327" i="1"/>
  <c r="J4327" i="1" s="1"/>
  <c r="F4328" i="1"/>
  <c r="J4328" i="1" s="1"/>
  <c r="F4330" i="1"/>
  <c r="J4330" i="1" s="1"/>
  <c r="F4333" i="1"/>
  <c r="J4333" i="1" s="1"/>
  <c r="F4332" i="1"/>
  <c r="J4332" i="1" s="1"/>
  <c r="F4331" i="1"/>
  <c r="J4331" i="1" s="1"/>
  <c r="F4334" i="1"/>
  <c r="J4334" i="1" s="1"/>
  <c r="F4335" i="1"/>
  <c r="J4335" i="1" s="1"/>
  <c r="F4337" i="1"/>
  <c r="J4337" i="1" s="1"/>
  <c r="F4336" i="1"/>
  <c r="J4336" i="1" s="1"/>
  <c r="F4338" i="1"/>
  <c r="J4338" i="1" s="1"/>
  <c r="F4341" i="1"/>
  <c r="J4341" i="1" s="1"/>
  <c r="F4340" i="1"/>
  <c r="J4340" i="1" s="1"/>
  <c r="F4339" i="1"/>
  <c r="J4339" i="1" s="1"/>
  <c r="F4342" i="1"/>
  <c r="J4342" i="1" s="1"/>
  <c r="F4344" i="1"/>
  <c r="J4344" i="1" s="1"/>
  <c r="F4343" i="1"/>
  <c r="J4343" i="1" s="1"/>
  <c r="F4349" i="1"/>
  <c r="J4349" i="1" s="1"/>
  <c r="F4346" i="1"/>
  <c r="J4346" i="1" s="1"/>
  <c r="F4345" i="1"/>
  <c r="J4345" i="1" s="1"/>
  <c r="F4347" i="1"/>
  <c r="J4347" i="1" s="1"/>
  <c r="F4348" i="1"/>
  <c r="J4348" i="1" s="1"/>
  <c r="F4350" i="1"/>
  <c r="J4350" i="1" s="1"/>
  <c r="F4351" i="1"/>
  <c r="J4351" i="1" s="1"/>
  <c r="F4352" i="1"/>
  <c r="J4352" i="1" s="1"/>
  <c r="F4353" i="1"/>
  <c r="J4353" i="1" s="1"/>
  <c r="F4354" i="1"/>
  <c r="J4354" i="1" s="1"/>
  <c r="F4356" i="1"/>
  <c r="J4356" i="1" s="1"/>
  <c r="F4357" i="1"/>
  <c r="J4357" i="1" s="1"/>
  <c r="F4355" i="1"/>
  <c r="J4355" i="1" s="1"/>
  <c r="F4360" i="1"/>
  <c r="J4360" i="1" s="1"/>
  <c r="F4359" i="1"/>
  <c r="J4359" i="1" s="1"/>
  <c r="F4358" i="1"/>
  <c r="J4358" i="1" s="1"/>
  <c r="F4362" i="1"/>
  <c r="J4362" i="1" s="1"/>
  <c r="F4361" i="1"/>
  <c r="J4361" i="1" s="1"/>
  <c r="F4363" i="1"/>
  <c r="J4363" i="1" s="1"/>
  <c r="F4365" i="1"/>
  <c r="J4365" i="1" s="1"/>
  <c r="F4364" i="1"/>
  <c r="J4364" i="1" s="1"/>
  <c r="F4367" i="1"/>
  <c r="J4367" i="1" s="1"/>
  <c r="F4366" i="1"/>
  <c r="J4366" i="1" s="1"/>
  <c r="F4369" i="1"/>
  <c r="J4369" i="1" s="1"/>
  <c r="F4368" i="1"/>
  <c r="J4368" i="1" s="1"/>
  <c r="F4370" i="1"/>
  <c r="J4370" i="1" s="1"/>
  <c r="F4372" i="1"/>
  <c r="J4372" i="1" s="1"/>
  <c r="F4371" i="1"/>
  <c r="J4371" i="1" s="1"/>
  <c r="F4373" i="1"/>
  <c r="J4373" i="1" s="1"/>
  <c r="F4374" i="1"/>
  <c r="J4374" i="1" s="1"/>
  <c r="F4376" i="1"/>
  <c r="J4376" i="1" s="1"/>
  <c r="F4375" i="1"/>
  <c r="J4375" i="1" s="1"/>
  <c r="F4377" i="1"/>
  <c r="J4377" i="1" s="1"/>
  <c r="F4379" i="1"/>
  <c r="J4379" i="1" s="1"/>
  <c r="F4378" i="1"/>
  <c r="J4378" i="1" s="1"/>
  <c r="F4380" i="1"/>
  <c r="J4380" i="1" s="1"/>
  <c r="F4381" i="1"/>
  <c r="J4381" i="1" s="1"/>
  <c r="F4382" i="1"/>
  <c r="J4382" i="1" s="1"/>
  <c r="F4383" i="1"/>
  <c r="J4383" i="1" s="1"/>
  <c r="F4385" i="1"/>
  <c r="J4385" i="1" s="1"/>
  <c r="F4384" i="1"/>
  <c r="J4384" i="1" s="1"/>
  <c r="F4387" i="1"/>
  <c r="J4387" i="1" s="1"/>
  <c r="F4386" i="1"/>
  <c r="J4386" i="1" s="1"/>
  <c r="F4388" i="1"/>
  <c r="J4388" i="1" s="1"/>
  <c r="F4389" i="1"/>
  <c r="J4389" i="1" s="1"/>
  <c r="F4390" i="1"/>
  <c r="J4390" i="1" s="1"/>
  <c r="F4393" i="1"/>
  <c r="J4393" i="1" s="1"/>
  <c r="F4391" i="1"/>
  <c r="J4391" i="1" s="1"/>
  <c r="F4392" i="1"/>
  <c r="J4392" i="1" s="1"/>
  <c r="F4395" i="1"/>
  <c r="J4395" i="1" s="1"/>
  <c r="F4394" i="1"/>
  <c r="J4394" i="1" s="1"/>
  <c r="F4396" i="1"/>
  <c r="J4396" i="1" s="1"/>
  <c r="F4397" i="1"/>
  <c r="J4397" i="1" s="1"/>
  <c r="F4400" i="1"/>
  <c r="J4400" i="1" s="1"/>
  <c r="F4399" i="1"/>
  <c r="J4399" i="1" s="1"/>
  <c r="F4398" i="1"/>
  <c r="J4398" i="1" s="1"/>
  <c r="F4401" i="1"/>
  <c r="J4401" i="1" s="1"/>
  <c r="F4403" i="1"/>
  <c r="J4403" i="1" s="1"/>
  <c r="F4405" i="1"/>
  <c r="J4405" i="1" s="1"/>
  <c r="F4402" i="1"/>
  <c r="J4402" i="1" s="1"/>
  <c r="F4404" i="1"/>
  <c r="J4404" i="1" s="1"/>
  <c r="F4406" i="1"/>
  <c r="J4406" i="1" s="1"/>
  <c r="F4407" i="1"/>
  <c r="J4407" i="1" s="1"/>
  <c r="F4409" i="1"/>
  <c r="J4409" i="1" s="1"/>
  <c r="F4408" i="1"/>
  <c r="J4408" i="1" s="1"/>
  <c r="F4410" i="1"/>
  <c r="J4410" i="1" s="1"/>
  <c r="F4411" i="1"/>
  <c r="J4411" i="1" s="1"/>
  <c r="F4412" i="1"/>
  <c r="J4412" i="1" s="1"/>
  <c r="F4413" i="1"/>
  <c r="J4413" i="1" s="1"/>
  <c r="F4414" i="1"/>
  <c r="J4414" i="1" s="1"/>
  <c r="F4415" i="1"/>
  <c r="J4415" i="1" s="1"/>
  <c r="F4417" i="1"/>
  <c r="J4417" i="1" s="1"/>
  <c r="F4416" i="1"/>
  <c r="J4416" i="1" s="1"/>
  <c r="F4418" i="1"/>
  <c r="J4418" i="1" s="1"/>
  <c r="F4422" i="1"/>
  <c r="J4422" i="1" s="1"/>
  <c r="F4419" i="1"/>
  <c r="J4419" i="1" s="1"/>
  <c r="F4420" i="1"/>
  <c r="J4420" i="1" s="1"/>
  <c r="F4421" i="1"/>
  <c r="J4421" i="1" s="1"/>
  <c r="F4424" i="1"/>
  <c r="J4424" i="1" s="1"/>
  <c r="F4423" i="1"/>
  <c r="J4423" i="1" s="1"/>
  <c r="F4425" i="1"/>
  <c r="J4425" i="1" s="1"/>
  <c r="F4426" i="1"/>
  <c r="J4426" i="1" s="1"/>
  <c r="F4428" i="1"/>
  <c r="J4428" i="1" s="1"/>
  <c r="F4427" i="1"/>
  <c r="J4427" i="1" s="1"/>
  <c r="F4431" i="1"/>
  <c r="J4431" i="1" s="1"/>
  <c r="F4430" i="1"/>
  <c r="J4430" i="1" s="1"/>
  <c r="F4429" i="1"/>
  <c r="J4429" i="1" s="1"/>
  <c r="F4432" i="1"/>
  <c r="J4432" i="1" s="1"/>
  <c r="F4433" i="1"/>
  <c r="J4433" i="1" s="1"/>
  <c r="F4435" i="1"/>
  <c r="J4435" i="1" s="1"/>
  <c r="F4434" i="1"/>
  <c r="J4434" i="1" s="1"/>
  <c r="F4437" i="1"/>
  <c r="J4437" i="1" s="1"/>
  <c r="F4436" i="1"/>
  <c r="J4436" i="1" s="1"/>
  <c r="F4438" i="1"/>
  <c r="J4438" i="1" s="1"/>
  <c r="F4440" i="1"/>
  <c r="J4440" i="1" s="1"/>
  <c r="F4439" i="1"/>
  <c r="J4439" i="1" s="1"/>
  <c r="F4441" i="1"/>
  <c r="J4441" i="1" s="1"/>
  <c r="F4442" i="1"/>
  <c r="J4442" i="1" s="1"/>
  <c r="F4445" i="1"/>
  <c r="J4445" i="1" s="1"/>
  <c r="F4443" i="1"/>
  <c r="J4443" i="1" s="1"/>
  <c r="F4444" i="1"/>
  <c r="J4444" i="1" s="1"/>
  <c r="F4447" i="1"/>
  <c r="J4447" i="1" s="1"/>
  <c r="F4446" i="1"/>
  <c r="J4446" i="1" s="1"/>
  <c r="F4448" i="1"/>
  <c r="J4448" i="1" s="1"/>
  <c r="F4449" i="1"/>
  <c r="J4449" i="1" s="1"/>
  <c r="F4451" i="1"/>
  <c r="J4451" i="1" s="1"/>
  <c r="F4450" i="1"/>
  <c r="J4450" i="1" s="1"/>
  <c r="F4452" i="1"/>
  <c r="J4452" i="1" s="1"/>
  <c r="F4453" i="1"/>
  <c r="J4453" i="1" s="1"/>
  <c r="F4455" i="1"/>
  <c r="J4455" i="1" s="1"/>
  <c r="F4454" i="1"/>
  <c r="J4454" i="1" s="1"/>
  <c r="F4456" i="1"/>
  <c r="J4456" i="1" s="1"/>
  <c r="F4458" i="1"/>
  <c r="J4458" i="1" s="1"/>
  <c r="F4457" i="1"/>
  <c r="J4457" i="1" s="1"/>
  <c r="F4459" i="1"/>
  <c r="J4459" i="1" s="1"/>
  <c r="F4461" i="1"/>
  <c r="J4461" i="1" s="1"/>
  <c r="F4460" i="1"/>
  <c r="J4460" i="1" s="1"/>
  <c r="F4462" i="1"/>
  <c r="J4462" i="1" s="1"/>
  <c r="F4463" i="1"/>
  <c r="J4463" i="1" s="1"/>
  <c r="F4465" i="1"/>
  <c r="J4465" i="1" s="1"/>
  <c r="F4464" i="1"/>
  <c r="J4464" i="1" s="1"/>
  <c r="F4466" i="1"/>
  <c r="J4466" i="1" s="1"/>
  <c r="F4469" i="1"/>
  <c r="J4469" i="1" s="1"/>
  <c r="F4467" i="1"/>
  <c r="J4467" i="1" s="1"/>
  <c r="F4468" i="1"/>
  <c r="J4468" i="1" s="1"/>
  <c r="F4471" i="1"/>
  <c r="J4471" i="1" s="1"/>
  <c r="F4470" i="1"/>
  <c r="J4470" i="1" s="1"/>
  <c r="F4473" i="1"/>
  <c r="J4473" i="1" s="1"/>
  <c r="F4474" i="1"/>
  <c r="J4474" i="1" s="1"/>
  <c r="F4472" i="1"/>
  <c r="J4472" i="1" s="1"/>
  <c r="F4475" i="1"/>
  <c r="J4475" i="1" s="1"/>
  <c r="F4477" i="1"/>
  <c r="J4477" i="1" s="1"/>
  <c r="F4476" i="1"/>
  <c r="J4476" i="1" s="1"/>
  <c r="F4479" i="1"/>
  <c r="J4479" i="1" s="1"/>
  <c r="F4480" i="1"/>
  <c r="J4480" i="1" s="1"/>
  <c r="F4478" i="1"/>
  <c r="J4478" i="1" s="1"/>
  <c r="F4482" i="1"/>
  <c r="J4482" i="1" s="1"/>
  <c r="F4481" i="1"/>
  <c r="J4481" i="1" s="1"/>
  <c r="F4485" i="1"/>
  <c r="J4485" i="1" s="1"/>
  <c r="F4483" i="1"/>
  <c r="J4483" i="1" s="1"/>
  <c r="F4486" i="1"/>
  <c r="J4486" i="1" s="1"/>
  <c r="F4484" i="1"/>
  <c r="J4484" i="1" s="1"/>
  <c r="F4488" i="1"/>
  <c r="J4488" i="1" s="1"/>
  <c r="F4489" i="1"/>
  <c r="J4489" i="1" s="1"/>
  <c r="F4487" i="1"/>
  <c r="J4487" i="1" s="1"/>
  <c r="F4491" i="1"/>
  <c r="J4491" i="1" s="1"/>
  <c r="F4490" i="1"/>
  <c r="J4490" i="1" s="1"/>
  <c r="F4492" i="1"/>
  <c r="J4492" i="1" s="1"/>
  <c r="F4493" i="1"/>
  <c r="J4493" i="1" s="1"/>
  <c r="F4496" i="1"/>
  <c r="J4496" i="1" s="1"/>
  <c r="F4494" i="1"/>
  <c r="J4494" i="1" s="1"/>
  <c r="F4495" i="1"/>
  <c r="J4495" i="1" s="1"/>
  <c r="F4497" i="1"/>
  <c r="J4497" i="1" s="1"/>
  <c r="F4500" i="1"/>
  <c r="J4500" i="1" s="1"/>
  <c r="F4498" i="1"/>
  <c r="J4498" i="1" s="1"/>
  <c r="F4499" i="1"/>
  <c r="J4499" i="1" s="1"/>
  <c r="F4501" i="1"/>
  <c r="J4501" i="1" s="1"/>
  <c r="F4502" i="1"/>
  <c r="J4502" i="1" s="1"/>
  <c r="F4503" i="1"/>
  <c r="J4503" i="1" s="1"/>
  <c r="F4504" i="1"/>
  <c r="J4504" i="1" s="1"/>
  <c r="F4509" i="1"/>
  <c r="J4509" i="1" s="1"/>
  <c r="F4505" i="1"/>
  <c r="J4505" i="1" s="1"/>
  <c r="F4507" i="1"/>
  <c r="J4507" i="1" s="1"/>
  <c r="F4508" i="1"/>
  <c r="J4508" i="1" s="1"/>
  <c r="F4506" i="1"/>
  <c r="J4506" i="1" s="1"/>
  <c r="F4510" i="1"/>
  <c r="J4510" i="1" s="1"/>
  <c r="F4512" i="1"/>
  <c r="J4512" i="1" s="1"/>
  <c r="F4511" i="1"/>
  <c r="J4511" i="1" s="1"/>
  <c r="F4513" i="1"/>
  <c r="J4513" i="1" s="1"/>
  <c r="F4514" i="1"/>
  <c r="J4514" i="1" s="1"/>
  <c r="F4515" i="1"/>
  <c r="J4515" i="1" s="1"/>
  <c r="F4516" i="1"/>
  <c r="J4516" i="1" s="1"/>
  <c r="F4518" i="1"/>
  <c r="J4518" i="1" s="1"/>
  <c r="F4517" i="1"/>
  <c r="J4517" i="1" s="1"/>
  <c r="F4519" i="1"/>
  <c r="J4519" i="1" s="1"/>
  <c r="F4520" i="1"/>
  <c r="J4520" i="1" s="1"/>
  <c r="F4521" i="1"/>
  <c r="J4521" i="1" s="1"/>
  <c r="F4522" i="1"/>
  <c r="J4522" i="1" s="1"/>
  <c r="F4524" i="1"/>
  <c r="J4524" i="1" s="1"/>
  <c r="F4523" i="1"/>
  <c r="J4523" i="1" s="1"/>
  <c r="F4525" i="1"/>
  <c r="J4525" i="1" s="1"/>
  <c r="F4526" i="1"/>
  <c r="J4526" i="1" s="1"/>
  <c r="F4527" i="1"/>
  <c r="J4527" i="1" s="1"/>
  <c r="F4528" i="1"/>
  <c r="J4528" i="1" s="1"/>
  <c r="F4529" i="1"/>
  <c r="J4529" i="1" s="1"/>
  <c r="F4530" i="1"/>
  <c r="J4530" i="1" s="1"/>
  <c r="F4532" i="1"/>
  <c r="J4532" i="1" s="1"/>
  <c r="F4531" i="1"/>
  <c r="J4531" i="1" s="1"/>
  <c r="F4533" i="1"/>
  <c r="J4533" i="1" s="1"/>
  <c r="F4537" i="1"/>
  <c r="J4537" i="1" s="1"/>
  <c r="F4535" i="1"/>
  <c r="J4535" i="1" s="1"/>
  <c r="F4534" i="1"/>
  <c r="J4534" i="1" s="1"/>
  <c r="F4539" i="1"/>
  <c r="J4539" i="1" s="1"/>
  <c r="F4536" i="1"/>
  <c r="J4536" i="1" s="1"/>
  <c r="F4541" i="1"/>
  <c r="J4541" i="1" s="1"/>
  <c r="F4540" i="1"/>
  <c r="J4540" i="1" s="1"/>
  <c r="F4538" i="1"/>
  <c r="J4538" i="1" s="1"/>
  <c r="F4542" i="1"/>
  <c r="J4542" i="1" s="1"/>
  <c r="F4544" i="1"/>
  <c r="J4544" i="1" s="1"/>
  <c r="F4543" i="1"/>
  <c r="J4543" i="1" s="1"/>
  <c r="F4545" i="1"/>
  <c r="J4545" i="1" s="1"/>
  <c r="F4546" i="1"/>
  <c r="J4546" i="1" s="1"/>
  <c r="F4547" i="1"/>
  <c r="J4547" i="1" s="1"/>
  <c r="F4548" i="1"/>
  <c r="J4548" i="1" s="1"/>
  <c r="F4549" i="1"/>
  <c r="J4549" i="1" s="1"/>
  <c r="F4550" i="1"/>
  <c r="J4550" i="1" s="1"/>
  <c r="F4551" i="1"/>
  <c r="J4551" i="1" s="1"/>
  <c r="F4552" i="1"/>
  <c r="J4552" i="1" s="1"/>
  <c r="F4553" i="1"/>
  <c r="J4553" i="1" s="1"/>
  <c r="F4554" i="1"/>
  <c r="J4554" i="1" s="1"/>
  <c r="F4555" i="1"/>
  <c r="J4555" i="1" s="1"/>
  <c r="F4556" i="1"/>
  <c r="J4556" i="1" s="1"/>
  <c r="F4558" i="1"/>
  <c r="J4558" i="1" s="1"/>
  <c r="F4559" i="1"/>
  <c r="J4559" i="1" s="1"/>
  <c r="F4557" i="1"/>
  <c r="J4557" i="1" s="1"/>
  <c r="F4560" i="1"/>
  <c r="J4560" i="1" s="1"/>
  <c r="F4562" i="1"/>
  <c r="J4562" i="1" s="1"/>
  <c r="F4561" i="1"/>
  <c r="J4561" i="1" s="1"/>
  <c r="F4563" i="1"/>
  <c r="J4563" i="1" s="1"/>
  <c r="F4564" i="1"/>
  <c r="J4564" i="1" s="1"/>
  <c r="F4565" i="1"/>
  <c r="J4565" i="1" s="1"/>
  <c r="F4566" i="1"/>
  <c r="J4566" i="1" s="1"/>
  <c r="F4567" i="1"/>
  <c r="J4567" i="1" s="1"/>
  <c r="F4569" i="1"/>
  <c r="J4569" i="1" s="1"/>
  <c r="F4568" i="1"/>
  <c r="J4568" i="1" s="1"/>
  <c r="F4570" i="1"/>
  <c r="J4570" i="1" s="1"/>
  <c r="F4571" i="1"/>
  <c r="J4571" i="1" s="1"/>
  <c r="F4572" i="1"/>
  <c r="J4572" i="1" s="1"/>
  <c r="F4573" i="1"/>
  <c r="J4573" i="1" s="1"/>
  <c r="F4574" i="1"/>
  <c r="J4574" i="1" s="1"/>
  <c r="F4577" i="1"/>
  <c r="J4577" i="1" s="1"/>
  <c r="F4575" i="1"/>
  <c r="J4575" i="1" s="1"/>
  <c r="F4576" i="1"/>
  <c r="J4576" i="1" s="1"/>
  <c r="F4578" i="1"/>
  <c r="J4578" i="1" s="1"/>
  <c r="F4580" i="1"/>
  <c r="J4580" i="1" s="1"/>
  <c r="F4579" i="1"/>
  <c r="J4579" i="1" s="1"/>
  <c r="F4581" i="1"/>
  <c r="J4581" i="1" s="1"/>
  <c r="F4582" i="1"/>
  <c r="J4582" i="1" s="1"/>
  <c r="F4584" i="1"/>
  <c r="J4584" i="1" s="1"/>
  <c r="F4583" i="1"/>
  <c r="J4583" i="1" s="1"/>
  <c r="F4585" i="1"/>
  <c r="J4585" i="1" s="1"/>
  <c r="F4586" i="1"/>
  <c r="J4586" i="1" s="1"/>
  <c r="F4588" i="1"/>
  <c r="J4588" i="1" s="1"/>
  <c r="F4587" i="1"/>
  <c r="J4587" i="1" s="1"/>
  <c r="F4589" i="1"/>
  <c r="J4589" i="1" s="1"/>
  <c r="F4590" i="1"/>
  <c r="J4590" i="1" s="1"/>
  <c r="F4591" i="1"/>
  <c r="J4591" i="1" s="1"/>
  <c r="F4593" i="1"/>
  <c r="J4593" i="1" s="1"/>
  <c r="F4592" i="1"/>
  <c r="J4592" i="1" s="1"/>
  <c r="F4594" i="1"/>
  <c r="J4594" i="1" s="1"/>
  <c r="F4596" i="1"/>
  <c r="J4596" i="1" s="1"/>
  <c r="F4595" i="1"/>
  <c r="J4595" i="1" s="1"/>
  <c r="F4597" i="1"/>
  <c r="J4597" i="1" s="1"/>
  <c r="F4599" i="1"/>
  <c r="J4599" i="1" s="1"/>
  <c r="F4601" i="1"/>
  <c r="J4601" i="1" s="1"/>
  <c r="F4602" i="1"/>
  <c r="J4602" i="1" s="1"/>
  <c r="F4598" i="1"/>
  <c r="J4598" i="1" s="1"/>
  <c r="F4600" i="1"/>
  <c r="J4600" i="1" s="1"/>
  <c r="F4603" i="1"/>
  <c r="J4603" i="1" s="1"/>
  <c r="F4606" i="1"/>
  <c r="J4606" i="1" s="1"/>
  <c r="F4604" i="1"/>
  <c r="J4604" i="1" s="1"/>
  <c r="F4605" i="1"/>
  <c r="J4605" i="1" s="1"/>
  <c r="F4607" i="1"/>
  <c r="J4607" i="1" s="1"/>
  <c r="F4608" i="1"/>
  <c r="J4608" i="1" s="1"/>
  <c r="F4610" i="1"/>
  <c r="J4610" i="1" s="1"/>
  <c r="F4609" i="1"/>
  <c r="J4609" i="1" s="1"/>
  <c r="F4611" i="1"/>
  <c r="J4611" i="1" s="1"/>
  <c r="F4612" i="1"/>
  <c r="J4612" i="1" s="1"/>
  <c r="F4614" i="1"/>
  <c r="J4614" i="1" s="1"/>
  <c r="F4613" i="1"/>
  <c r="J4613" i="1" s="1"/>
  <c r="F4615" i="1"/>
  <c r="J4615" i="1" s="1"/>
  <c r="F4616" i="1"/>
  <c r="J4616" i="1" s="1"/>
  <c r="F4617" i="1"/>
  <c r="J4617" i="1" s="1"/>
  <c r="F4618" i="1"/>
  <c r="J4618" i="1" s="1"/>
  <c r="F4619" i="1"/>
  <c r="J4619" i="1" s="1"/>
  <c r="F4620" i="1"/>
  <c r="J4620" i="1" s="1"/>
  <c r="F4621" i="1"/>
  <c r="J4621" i="1" s="1"/>
  <c r="F4622" i="1"/>
  <c r="J4622" i="1" s="1"/>
  <c r="F4623" i="1"/>
  <c r="J4623" i="1" s="1"/>
  <c r="F4624" i="1"/>
  <c r="J4624" i="1" s="1"/>
  <c r="F4626" i="1"/>
  <c r="J4626" i="1" s="1"/>
  <c r="F4627" i="1"/>
  <c r="J4627" i="1" s="1"/>
  <c r="F4625" i="1"/>
  <c r="J4625" i="1" s="1"/>
  <c r="F4628" i="1"/>
  <c r="J4628" i="1" s="1"/>
  <c r="F4630" i="1"/>
  <c r="J4630" i="1" s="1"/>
  <c r="F4629" i="1"/>
  <c r="J4629" i="1" s="1"/>
  <c r="F4632" i="1"/>
  <c r="J4632" i="1" s="1"/>
  <c r="F4631" i="1"/>
  <c r="J4631" i="1" s="1"/>
  <c r="F4633" i="1"/>
  <c r="J4633" i="1" s="1"/>
  <c r="F4637" i="1"/>
  <c r="J4637" i="1" s="1"/>
  <c r="F4634" i="1"/>
  <c r="J4634" i="1" s="1"/>
  <c r="F4635" i="1"/>
  <c r="J4635" i="1" s="1"/>
  <c r="F4636" i="1"/>
  <c r="J4636" i="1" s="1"/>
  <c r="F4639" i="1"/>
  <c r="J4639" i="1" s="1"/>
  <c r="F4638" i="1"/>
  <c r="J4638" i="1" s="1"/>
  <c r="F4640" i="1"/>
  <c r="J4640" i="1" s="1"/>
  <c r="F4641" i="1"/>
  <c r="J4641" i="1" s="1"/>
  <c r="F4642" i="1"/>
  <c r="J4642" i="1" s="1"/>
  <c r="F4643" i="1"/>
  <c r="J4643" i="1" s="1"/>
  <c r="F4644" i="1"/>
  <c r="J4644" i="1" s="1"/>
  <c r="F4645" i="1"/>
  <c r="J4645" i="1" s="1"/>
  <c r="F4646" i="1"/>
  <c r="J4646" i="1" s="1"/>
  <c r="F4647" i="1"/>
  <c r="J4647" i="1" s="1"/>
  <c r="F4648" i="1"/>
  <c r="J4648" i="1" s="1"/>
  <c r="F4649" i="1"/>
  <c r="J4649" i="1" s="1"/>
  <c r="F4650" i="1"/>
  <c r="J4650" i="1" s="1"/>
  <c r="F4651" i="1"/>
  <c r="J4651" i="1" s="1"/>
  <c r="F4652" i="1"/>
  <c r="J4652" i="1" s="1"/>
  <c r="F4653" i="1"/>
  <c r="J4653" i="1" s="1"/>
  <c r="F4655" i="1"/>
  <c r="J4655" i="1" s="1"/>
  <c r="F4656" i="1"/>
  <c r="J4656" i="1" s="1"/>
  <c r="F4654" i="1"/>
  <c r="J4654" i="1" s="1"/>
  <c r="F4657" i="1"/>
  <c r="J4657" i="1" s="1"/>
  <c r="F4660" i="1"/>
  <c r="J4660" i="1" s="1"/>
  <c r="F4659" i="1"/>
  <c r="J4659" i="1" s="1"/>
  <c r="F4658" i="1"/>
  <c r="J4658" i="1" s="1"/>
  <c r="F4661" i="1"/>
  <c r="J4661" i="1" s="1"/>
  <c r="F4662" i="1"/>
  <c r="J4662" i="1" s="1"/>
  <c r="F4663" i="1"/>
  <c r="J4663" i="1" s="1"/>
  <c r="F4665" i="1"/>
  <c r="J4665" i="1" s="1"/>
  <c r="F4666" i="1"/>
  <c r="J4666" i="1" s="1"/>
  <c r="F4664" i="1"/>
  <c r="J4664" i="1" s="1"/>
  <c r="F4668" i="1"/>
  <c r="J4668" i="1" s="1"/>
  <c r="F4669" i="1"/>
  <c r="J4669" i="1" s="1"/>
  <c r="F4667" i="1"/>
  <c r="J4667" i="1" s="1"/>
  <c r="F4670" i="1"/>
  <c r="J4670" i="1" s="1"/>
  <c r="F4673" i="1"/>
  <c r="J4673" i="1" s="1"/>
  <c r="F4671" i="1"/>
  <c r="J4671" i="1" s="1"/>
  <c r="F4672" i="1"/>
  <c r="J4672" i="1" s="1"/>
  <c r="F4674" i="1"/>
  <c r="J4674" i="1" s="1"/>
  <c r="F4675" i="1"/>
  <c r="J4675" i="1" s="1"/>
  <c r="F4676" i="1"/>
  <c r="J4676" i="1" s="1"/>
  <c r="F4677" i="1"/>
  <c r="J4677" i="1" s="1"/>
  <c r="F4678" i="1"/>
  <c r="J4678" i="1" s="1"/>
  <c r="F4679" i="1"/>
  <c r="J4679" i="1" s="1"/>
  <c r="F4680" i="1"/>
  <c r="J4680" i="1" s="1"/>
  <c r="F4681" i="1"/>
  <c r="J4681" i="1" s="1"/>
  <c r="F4682" i="1"/>
  <c r="J4682" i="1" s="1"/>
  <c r="F4683" i="1"/>
  <c r="J4683" i="1" s="1"/>
  <c r="F4687" i="1"/>
  <c r="J4687" i="1" s="1"/>
  <c r="F4684" i="1"/>
  <c r="J4684" i="1" s="1"/>
  <c r="F4686" i="1"/>
  <c r="J4686" i="1" s="1"/>
  <c r="F4685" i="1"/>
  <c r="J4685" i="1" s="1"/>
  <c r="F4689" i="1"/>
  <c r="J4689" i="1" s="1"/>
  <c r="F4688" i="1"/>
  <c r="J4688" i="1" s="1"/>
  <c r="F4690" i="1"/>
  <c r="J4690" i="1" s="1"/>
  <c r="F4692" i="1"/>
  <c r="J4692" i="1" s="1"/>
  <c r="F4691" i="1"/>
  <c r="J4691" i="1" s="1"/>
  <c r="F4695" i="1"/>
  <c r="J4695" i="1" s="1"/>
  <c r="F4694" i="1"/>
  <c r="J4694" i="1" s="1"/>
  <c r="F4693" i="1"/>
  <c r="J4693" i="1" s="1"/>
  <c r="F4696" i="1"/>
  <c r="J4696" i="1" s="1"/>
  <c r="F4698" i="1"/>
  <c r="J4698" i="1" s="1"/>
  <c r="F4697" i="1"/>
  <c r="J4697" i="1" s="1"/>
  <c r="F4699" i="1"/>
  <c r="J4699" i="1" s="1"/>
  <c r="F4700" i="1"/>
  <c r="J4700" i="1" s="1"/>
  <c r="F4701" i="1"/>
  <c r="J4701" i="1" s="1"/>
  <c r="F4705" i="1"/>
  <c r="J4705" i="1" s="1"/>
  <c r="F4702" i="1"/>
  <c r="J4702" i="1" s="1"/>
  <c r="F4703" i="1"/>
  <c r="J4703" i="1" s="1"/>
  <c r="F4704" i="1"/>
  <c r="J4704" i="1" s="1"/>
  <c r="F4707" i="1"/>
  <c r="J4707" i="1" s="1"/>
  <c r="F4708" i="1"/>
  <c r="J4708" i="1" s="1"/>
  <c r="F4706" i="1"/>
  <c r="J4706" i="1" s="1"/>
  <c r="F4709" i="1"/>
  <c r="J4709" i="1" s="1"/>
  <c r="F4710" i="1"/>
  <c r="J4710" i="1" s="1"/>
  <c r="F4711" i="1"/>
  <c r="J4711" i="1" s="1"/>
  <c r="F4713" i="1"/>
  <c r="J4713" i="1" s="1"/>
  <c r="F4715" i="1"/>
  <c r="J4715" i="1" s="1"/>
  <c r="F4712" i="1"/>
  <c r="J4712" i="1" s="1"/>
  <c r="F4716" i="1"/>
  <c r="J4716" i="1" s="1"/>
  <c r="F4714" i="1"/>
  <c r="J4714" i="1" s="1"/>
  <c r="F4718" i="1"/>
  <c r="J4718" i="1" s="1"/>
  <c r="F4717" i="1"/>
  <c r="J4717" i="1" s="1"/>
  <c r="F4721" i="1"/>
  <c r="J4721" i="1" s="1"/>
  <c r="F4719" i="1"/>
  <c r="J4719" i="1" s="1"/>
  <c r="F4720" i="1"/>
  <c r="J4720" i="1" s="1"/>
  <c r="F4722" i="1"/>
  <c r="J4722" i="1" s="1"/>
  <c r="F4727" i="1"/>
  <c r="J4727" i="1" s="1"/>
  <c r="F4724" i="1"/>
  <c r="J4724" i="1" s="1"/>
  <c r="F4725" i="1"/>
  <c r="J4725" i="1" s="1"/>
  <c r="F4723" i="1"/>
  <c r="J4723" i="1" s="1"/>
  <c r="F4726" i="1"/>
  <c r="J4726" i="1" s="1"/>
  <c r="F4729" i="1"/>
  <c r="J4729" i="1" s="1"/>
  <c r="F4728" i="1"/>
  <c r="J4728" i="1" s="1"/>
  <c r="F4730" i="1"/>
  <c r="J4730" i="1" s="1"/>
  <c r="F4732" i="1"/>
  <c r="J4732" i="1" s="1"/>
  <c r="F4731" i="1"/>
  <c r="J4731" i="1" s="1"/>
  <c r="F4735" i="1"/>
  <c r="J4735" i="1" s="1"/>
  <c r="F4733" i="1"/>
  <c r="J4733" i="1" s="1"/>
  <c r="F4734" i="1"/>
  <c r="J4734" i="1" s="1"/>
  <c r="F4736" i="1"/>
  <c r="J4736" i="1" s="1"/>
  <c r="F4737" i="1"/>
  <c r="J4737" i="1" s="1"/>
  <c r="F4738" i="1"/>
  <c r="J4738" i="1" s="1"/>
  <c r="F4740" i="1"/>
  <c r="J4740" i="1" s="1"/>
  <c r="F4739" i="1"/>
  <c r="J4739" i="1" s="1"/>
  <c r="F4741" i="1"/>
  <c r="J4741" i="1" s="1"/>
  <c r="F4743" i="1"/>
  <c r="J4743" i="1" s="1"/>
  <c r="F4742" i="1"/>
  <c r="J4742" i="1" s="1"/>
  <c r="F4745" i="1"/>
  <c r="J4745" i="1" s="1"/>
  <c r="F4744" i="1"/>
  <c r="J4744" i="1" s="1"/>
  <c r="F4746" i="1"/>
  <c r="J4746" i="1" s="1"/>
  <c r="F4749" i="1"/>
  <c r="J4749" i="1" s="1"/>
  <c r="F4747" i="1"/>
  <c r="J4747" i="1" s="1"/>
  <c r="F4748" i="1"/>
  <c r="J4748" i="1" s="1"/>
  <c r="F4750" i="1"/>
  <c r="J4750" i="1" s="1"/>
  <c r="F4751" i="1"/>
  <c r="J4751" i="1" s="1"/>
  <c r="F4752" i="1"/>
  <c r="J4752" i="1" s="1"/>
  <c r="F4753" i="1"/>
  <c r="J4753" i="1" s="1"/>
  <c r="F4754" i="1"/>
  <c r="J4754" i="1" s="1"/>
  <c r="F4755" i="1"/>
  <c r="J4755" i="1" s="1"/>
  <c r="F4756" i="1"/>
  <c r="J4756" i="1" s="1"/>
  <c r="F4757" i="1"/>
  <c r="J4757" i="1" s="1"/>
  <c r="F4758" i="1"/>
  <c r="J4758" i="1" s="1"/>
  <c r="F4759" i="1"/>
  <c r="J4759" i="1" s="1"/>
  <c r="F4760" i="1"/>
  <c r="J4760" i="1" s="1"/>
  <c r="F4761" i="1"/>
  <c r="J4761" i="1" s="1"/>
  <c r="F4762" i="1"/>
  <c r="J4762" i="1" s="1"/>
  <c r="F4763" i="1"/>
  <c r="J4763" i="1" s="1"/>
  <c r="F4764" i="1"/>
  <c r="J4764" i="1" s="1"/>
  <c r="F4765" i="1"/>
  <c r="J4765" i="1" s="1"/>
  <c r="F4766" i="1"/>
  <c r="J4766" i="1" s="1"/>
  <c r="F4767" i="1"/>
  <c r="J4767" i="1" s="1"/>
  <c r="F4770" i="1"/>
  <c r="J4770" i="1" s="1"/>
  <c r="F4768" i="1"/>
  <c r="J4768" i="1" s="1"/>
  <c r="F4769" i="1"/>
  <c r="J4769" i="1" s="1"/>
  <c r="F4772" i="1"/>
  <c r="J4772" i="1" s="1"/>
  <c r="F4771" i="1"/>
  <c r="J4771" i="1" s="1"/>
  <c r="F4773" i="1"/>
  <c r="J4773" i="1" s="1"/>
  <c r="F4775" i="1"/>
  <c r="J4775" i="1" s="1"/>
  <c r="F4774" i="1"/>
  <c r="J4774" i="1" s="1"/>
  <c r="F4776" i="1"/>
  <c r="J4776" i="1" s="1"/>
  <c r="F4777" i="1"/>
  <c r="J4777" i="1" s="1"/>
  <c r="F4778" i="1"/>
  <c r="J4778" i="1" s="1"/>
  <c r="F4780" i="1"/>
  <c r="J4780" i="1" s="1"/>
  <c r="F4779" i="1"/>
  <c r="J4779" i="1" s="1"/>
  <c r="F4781" i="1"/>
  <c r="J4781" i="1" s="1"/>
  <c r="F4782" i="1"/>
  <c r="J4782" i="1" s="1"/>
  <c r="F4784" i="1"/>
  <c r="J4784" i="1" s="1"/>
  <c r="F4783" i="1"/>
  <c r="J4783" i="1" s="1"/>
  <c r="F4785" i="1"/>
  <c r="J4785" i="1" s="1"/>
  <c r="F4786" i="1"/>
  <c r="J4786" i="1" s="1"/>
  <c r="F4787" i="1"/>
  <c r="J4787" i="1" s="1"/>
  <c r="F4789" i="1"/>
  <c r="J4789" i="1" s="1"/>
  <c r="F4788" i="1"/>
  <c r="J4788" i="1" s="1"/>
  <c r="F4790" i="1"/>
  <c r="J4790" i="1" s="1"/>
  <c r="F4792" i="1"/>
  <c r="J4792" i="1" s="1"/>
  <c r="F4791" i="1"/>
  <c r="J4791" i="1" s="1"/>
  <c r="F4793" i="1"/>
  <c r="J4793" i="1" s="1"/>
  <c r="F4794" i="1"/>
  <c r="J4794" i="1" s="1"/>
  <c r="F4795" i="1"/>
  <c r="J4795" i="1" s="1"/>
  <c r="F4796" i="1"/>
  <c r="J4796" i="1" s="1"/>
  <c r="F4798" i="1"/>
  <c r="J4798" i="1" s="1"/>
  <c r="F4797" i="1"/>
  <c r="J4797" i="1" s="1"/>
  <c r="F4800" i="1"/>
  <c r="J4800" i="1" s="1"/>
  <c r="F4799" i="1"/>
  <c r="J4799" i="1" s="1"/>
  <c r="F4802" i="1"/>
  <c r="J4802" i="1" s="1"/>
  <c r="F4801" i="1"/>
  <c r="J4801" i="1" s="1"/>
  <c r="F4804" i="1"/>
  <c r="J4804" i="1" s="1"/>
  <c r="F4803" i="1"/>
  <c r="J4803" i="1" s="1"/>
  <c r="F4805" i="1"/>
  <c r="J4805" i="1" s="1"/>
  <c r="F4806" i="1"/>
  <c r="J4806" i="1" s="1"/>
  <c r="F4808" i="1"/>
  <c r="J4808" i="1" s="1"/>
  <c r="F4807" i="1"/>
  <c r="J4807" i="1" s="1"/>
  <c r="F4810" i="1"/>
  <c r="J4810" i="1" s="1"/>
  <c r="F4809" i="1"/>
  <c r="J4809" i="1" s="1"/>
  <c r="F4811" i="1"/>
  <c r="J4811" i="1" s="1"/>
  <c r="F4812" i="1"/>
  <c r="J4812" i="1" s="1"/>
  <c r="F4813" i="1"/>
  <c r="J4813" i="1" s="1"/>
  <c r="F4814" i="1"/>
  <c r="J4814" i="1" s="1"/>
  <c r="F4816" i="1"/>
  <c r="J4816" i="1" s="1"/>
  <c r="F4815" i="1"/>
  <c r="J4815" i="1" s="1"/>
  <c r="F4817" i="1"/>
  <c r="J4817" i="1" s="1"/>
  <c r="F4818" i="1"/>
  <c r="J4818" i="1" s="1"/>
  <c r="F4819" i="1"/>
  <c r="J4819" i="1" s="1"/>
  <c r="F4820" i="1"/>
  <c r="J4820" i="1" s="1"/>
  <c r="F4821" i="1"/>
  <c r="J4821" i="1" s="1"/>
  <c r="F4822" i="1"/>
  <c r="J4822" i="1" s="1"/>
  <c r="F4823" i="1"/>
  <c r="J4823" i="1" s="1"/>
  <c r="F4825" i="1"/>
  <c r="J4825" i="1" s="1"/>
  <c r="F4824" i="1"/>
  <c r="J4824" i="1" s="1"/>
  <c r="F4828" i="1"/>
  <c r="J4828" i="1" s="1"/>
  <c r="F4829" i="1"/>
  <c r="J4829" i="1" s="1"/>
  <c r="F4827" i="1"/>
  <c r="J4827" i="1" s="1"/>
  <c r="F4826" i="1"/>
  <c r="J4826" i="1" s="1"/>
  <c r="F4830" i="1"/>
  <c r="J4830" i="1" s="1"/>
  <c r="F4831" i="1"/>
  <c r="J4831" i="1" s="1"/>
  <c r="F4832" i="1"/>
  <c r="J4832" i="1" s="1"/>
  <c r="F4834" i="1"/>
  <c r="J4834" i="1" s="1"/>
  <c r="F4833" i="1"/>
  <c r="J4833" i="1" s="1"/>
  <c r="F4835" i="1"/>
  <c r="J4835" i="1" s="1"/>
  <c r="F4838" i="1"/>
  <c r="J4838" i="1" s="1"/>
  <c r="F4836" i="1"/>
  <c r="J4836" i="1" s="1"/>
  <c r="F4837" i="1"/>
  <c r="J4837" i="1" s="1"/>
  <c r="F4839" i="1"/>
  <c r="J4839" i="1" s="1"/>
  <c r="F4841" i="1"/>
  <c r="J4841" i="1" s="1"/>
  <c r="F4843" i="1"/>
  <c r="J4843" i="1" s="1"/>
  <c r="F4844" i="1"/>
  <c r="J4844" i="1" s="1"/>
  <c r="F4840" i="1"/>
  <c r="J4840" i="1" s="1"/>
  <c r="F4842" i="1"/>
  <c r="J4842" i="1" s="1"/>
  <c r="F4845" i="1"/>
  <c r="J4845" i="1" s="1"/>
  <c r="F4846" i="1"/>
  <c r="J4846" i="1" s="1"/>
  <c r="F4847" i="1"/>
  <c r="J4847" i="1" s="1"/>
  <c r="F4848" i="1"/>
  <c r="J4848" i="1" s="1"/>
  <c r="F4849" i="1"/>
  <c r="J4849" i="1" s="1"/>
  <c r="F4851" i="1"/>
  <c r="J4851" i="1" s="1"/>
  <c r="F4852" i="1"/>
  <c r="J4852" i="1" s="1"/>
  <c r="F4850" i="1"/>
  <c r="J4850" i="1" s="1"/>
  <c r="F4853" i="1"/>
  <c r="J4853" i="1" s="1"/>
  <c r="F4855" i="1"/>
  <c r="J4855" i="1" s="1"/>
  <c r="F4854" i="1"/>
  <c r="J4854" i="1" s="1"/>
  <c r="F4856" i="1"/>
  <c r="J4856" i="1" s="1"/>
  <c r="F4858" i="1"/>
  <c r="J4858" i="1" s="1"/>
  <c r="F4857" i="1"/>
  <c r="J4857" i="1" s="1"/>
  <c r="F4859" i="1"/>
  <c r="J4859" i="1" s="1"/>
  <c r="F4860" i="1"/>
  <c r="J4860" i="1" s="1"/>
  <c r="F4861" i="1"/>
  <c r="J4861" i="1" s="1"/>
  <c r="F4864" i="1"/>
  <c r="J4864" i="1" s="1"/>
  <c r="F4862" i="1"/>
  <c r="J4862" i="1" s="1"/>
  <c r="F4863" i="1"/>
  <c r="J4863" i="1" s="1"/>
  <c r="F4866" i="1"/>
  <c r="J4866" i="1" s="1"/>
  <c r="F4865" i="1"/>
  <c r="J4865" i="1" s="1"/>
  <c r="F4869" i="1"/>
  <c r="J4869" i="1" s="1"/>
  <c r="F4867" i="1"/>
  <c r="J4867" i="1" s="1"/>
  <c r="F4871" i="1"/>
  <c r="J4871" i="1" s="1"/>
  <c r="F4872" i="1"/>
  <c r="J4872" i="1" s="1"/>
  <c r="F4870" i="1"/>
  <c r="J4870" i="1" s="1"/>
  <c r="F4868" i="1"/>
  <c r="J4868" i="1" s="1"/>
  <c r="F4873" i="1"/>
  <c r="J4873" i="1" s="1"/>
  <c r="F4874" i="1"/>
  <c r="J4874" i="1" s="1"/>
  <c r="F4875" i="1"/>
  <c r="J4875" i="1" s="1"/>
  <c r="F4877" i="1"/>
  <c r="J4877" i="1" s="1"/>
  <c r="F4876" i="1"/>
  <c r="J4876" i="1" s="1"/>
  <c r="F4878" i="1"/>
  <c r="J4878" i="1" s="1"/>
  <c r="F4880" i="1"/>
  <c r="J4880" i="1" s="1"/>
  <c r="F4879" i="1"/>
  <c r="J4879" i="1" s="1"/>
  <c r="F4881" i="1"/>
  <c r="J4881" i="1" s="1"/>
  <c r="F4882" i="1"/>
  <c r="J4882" i="1" s="1"/>
  <c r="F4883" i="1"/>
  <c r="J4883" i="1" s="1"/>
  <c r="F4884" i="1"/>
  <c r="J4884" i="1" s="1"/>
  <c r="F4885" i="1"/>
  <c r="J4885" i="1" s="1"/>
  <c r="F4886" i="1"/>
  <c r="J4886" i="1" s="1"/>
  <c r="F4888" i="1"/>
  <c r="J4888" i="1" s="1"/>
  <c r="F4887" i="1"/>
  <c r="J4887" i="1" s="1"/>
  <c r="F4889" i="1"/>
  <c r="J4889" i="1" s="1"/>
  <c r="F4891" i="1"/>
  <c r="J4891" i="1" s="1"/>
  <c r="F4890" i="1"/>
  <c r="J4890" i="1" s="1"/>
  <c r="F4892" i="1"/>
  <c r="J4892" i="1" s="1"/>
  <c r="F4893" i="1"/>
  <c r="J4893" i="1" s="1"/>
  <c r="F4895" i="1"/>
  <c r="J4895" i="1" s="1"/>
  <c r="F4897" i="1"/>
  <c r="J4897" i="1" s="1"/>
  <c r="F4894" i="1"/>
  <c r="J4894" i="1" s="1"/>
  <c r="F4896" i="1"/>
  <c r="J4896" i="1" s="1"/>
  <c r="F4898" i="1"/>
  <c r="J4898" i="1" s="1"/>
  <c r="F4899" i="1"/>
  <c r="J4899" i="1" s="1"/>
  <c r="F4900" i="1"/>
  <c r="J4900" i="1" s="1"/>
  <c r="F4901" i="1"/>
  <c r="J4901" i="1" s="1"/>
  <c r="F4902" i="1"/>
  <c r="J4902" i="1" s="1"/>
  <c r="F4903" i="1"/>
  <c r="J4903" i="1" s="1"/>
  <c r="F4904" i="1"/>
  <c r="J4904" i="1" s="1"/>
  <c r="F4906" i="1"/>
  <c r="J4906" i="1" s="1"/>
  <c r="F4905" i="1"/>
  <c r="J4905" i="1" s="1"/>
  <c r="F4908" i="1"/>
  <c r="J4908" i="1" s="1"/>
  <c r="F4907" i="1"/>
  <c r="J4907" i="1" s="1"/>
  <c r="F4910" i="1"/>
  <c r="J4910" i="1" s="1"/>
  <c r="F4909" i="1"/>
  <c r="J4909" i="1" s="1"/>
  <c r="F4914" i="1"/>
  <c r="J4914" i="1" s="1"/>
  <c r="F4911" i="1"/>
  <c r="J4911" i="1" s="1"/>
  <c r="F4912" i="1"/>
  <c r="J4912" i="1" s="1"/>
  <c r="F4915" i="1"/>
  <c r="J4915" i="1" s="1"/>
  <c r="F4913" i="1"/>
  <c r="J4913" i="1" s="1"/>
  <c r="F4916" i="1"/>
  <c r="J4916" i="1" s="1"/>
  <c r="F4917" i="1"/>
  <c r="J4917" i="1" s="1"/>
  <c r="F4918" i="1"/>
  <c r="J4918" i="1" s="1"/>
  <c r="F4919" i="1"/>
  <c r="J4919" i="1" s="1"/>
  <c r="F4920" i="1"/>
  <c r="J4920" i="1" s="1"/>
  <c r="F4922" i="1"/>
  <c r="J4922" i="1" s="1"/>
  <c r="F4921" i="1"/>
  <c r="J4921" i="1" s="1"/>
  <c r="F4923" i="1"/>
  <c r="J4923" i="1" s="1"/>
  <c r="F4924" i="1"/>
  <c r="J4924" i="1" s="1"/>
  <c r="F4926" i="1"/>
  <c r="J4926" i="1" s="1"/>
  <c r="F4928" i="1"/>
  <c r="J4928" i="1" s="1"/>
  <c r="F4925" i="1"/>
  <c r="J4925" i="1" s="1"/>
  <c r="F4927" i="1"/>
  <c r="J4927" i="1" s="1"/>
  <c r="F4929" i="1"/>
  <c r="J4929" i="1" s="1"/>
  <c r="F4930" i="1"/>
  <c r="J4930" i="1" s="1"/>
  <c r="F4932" i="1"/>
  <c r="J4932" i="1" s="1"/>
  <c r="F4931" i="1"/>
  <c r="J4931" i="1" s="1"/>
  <c r="F4933" i="1"/>
  <c r="J4933" i="1" s="1"/>
  <c r="F4934" i="1"/>
  <c r="J4934" i="1" s="1"/>
  <c r="F4936" i="1"/>
  <c r="J4936" i="1" s="1"/>
  <c r="F4935" i="1"/>
  <c r="J4935" i="1" s="1"/>
  <c r="F4937" i="1"/>
  <c r="J4937" i="1" s="1"/>
  <c r="F4938" i="1"/>
  <c r="J4938" i="1" s="1"/>
  <c r="F4939" i="1"/>
  <c r="J4939" i="1" s="1"/>
  <c r="F4941" i="1"/>
  <c r="J4941" i="1" s="1"/>
  <c r="F4942" i="1"/>
  <c r="J4942" i="1" s="1"/>
  <c r="F4940" i="1"/>
  <c r="J4940" i="1" s="1"/>
  <c r="F4944" i="1"/>
  <c r="J4944" i="1" s="1"/>
  <c r="F4945" i="1"/>
  <c r="J4945" i="1" s="1"/>
  <c r="F4943" i="1"/>
  <c r="J4943" i="1" s="1"/>
  <c r="F4946" i="1"/>
  <c r="J4946" i="1" s="1"/>
  <c r="F4947" i="1"/>
  <c r="J4947" i="1" s="1"/>
  <c r="F4948" i="1"/>
  <c r="J4948" i="1" s="1"/>
  <c r="F4951" i="1"/>
  <c r="J4951" i="1" s="1"/>
  <c r="F4949" i="1"/>
  <c r="J4949" i="1" s="1"/>
  <c r="F4950" i="1"/>
  <c r="J4950" i="1" s="1"/>
  <c r="F4952" i="1"/>
  <c r="J4952" i="1" s="1"/>
  <c r="F4954" i="1"/>
  <c r="J4954" i="1" s="1"/>
  <c r="F4953" i="1"/>
  <c r="J4953" i="1" s="1"/>
  <c r="F4956" i="1"/>
  <c r="J4956" i="1" s="1"/>
  <c r="F4955" i="1"/>
  <c r="J4955" i="1" s="1"/>
  <c r="F4957" i="1"/>
  <c r="J4957" i="1" s="1"/>
  <c r="F4958" i="1"/>
  <c r="J4958" i="1" s="1"/>
  <c r="F4961" i="1"/>
  <c r="J4961" i="1" s="1"/>
  <c r="F4959" i="1"/>
  <c r="J4959" i="1" s="1"/>
  <c r="F4962" i="1"/>
  <c r="J4962" i="1" s="1"/>
  <c r="F4960" i="1"/>
  <c r="J4960" i="1" s="1"/>
  <c r="F4963" i="1"/>
  <c r="J4963" i="1" s="1"/>
  <c r="F4964" i="1"/>
  <c r="J4964" i="1" s="1"/>
  <c r="F4966" i="1"/>
  <c r="J4966" i="1" s="1"/>
  <c r="F4965" i="1"/>
  <c r="J4965" i="1" s="1"/>
  <c r="F4967" i="1"/>
  <c r="J4967" i="1" s="1"/>
  <c r="F4968" i="1"/>
  <c r="J4968" i="1" s="1"/>
  <c r="F4969" i="1"/>
  <c r="J4969" i="1" s="1"/>
  <c r="F4970" i="1"/>
  <c r="J4970" i="1" s="1"/>
  <c r="F4971" i="1"/>
  <c r="J4971" i="1" s="1"/>
  <c r="F4973" i="1"/>
  <c r="J4973" i="1" s="1"/>
  <c r="F4972" i="1"/>
  <c r="J4972" i="1" s="1"/>
  <c r="F4974" i="1"/>
  <c r="J4974" i="1" s="1"/>
  <c r="F4975" i="1"/>
  <c r="J4975" i="1" s="1"/>
  <c r="F4977" i="1"/>
  <c r="J4977" i="1" s="1"/>
  <c r="F4976" i="1"/>
  <c r="J4976" i="1" s="1"/>
  <c r="F4979" i="1"/>
  <c r="J4979" i="1" s="1"/>
  <c r="F4978" i="1"/>
  <c r="J4978" i="1" s="1"/>
  <c r="F4981" i="1"/>
  <c r="J4981" i="1" s="1"/>
  <c r="F4982" i="1"/>
  <c r="J4982" i="1" s="1"/>
  <c r="F4980" i="1"/>
  <c r="J4980" i="1" s="1"/>
  <c r="F4983" i="1"/>
  <c r="J4983" i="1" s="1"/>
  <c r="F4985" i="1"/>
  <c r="J4985" i="1" s="1"/>
  <c r="F4984" i="1"/>
  <c r="J4984" i="1" s="1"/>
  <c r="F4987" i="1"/>
  <c r="J4987" i="1" s="1"/>
  <c r="F4986" i="1"/>
  <c r="J4986" i="1" s="1"/>
  <c r="F4988" i="1"/>
  <c r="J4988" i="1" s="1"/>
  <c r="F4989" i="1"/>
  <c r="J4989" i="1" s="1"/>
  <c r="F4990" i="1"/>
  <c r="J4990" i="1" s="1"/>
  <c r="F4991" i="1"/>
  <c r="J4991" i="1" s="1"/>
  <c r="F4992" i="1"/>
  <c r="J4992" i="1" s="1"/>
  <c r="F4993" i="1"/>
  <c r="J4993" i="1" s="1"/>
  <c r="F4994" i="1"/>
  <c r="J4994" i="1" s="1"/>
  <c r="F4995" i="1"/>
  <c r="J4995" i="1" s="1"/>
  <c r="F4996" i="1"/>
  <c r="J4996" i="1" s="1"/>
  <c r="F5003" i="1"/>
  <c r="J5003" i="1" s="1"/>
  <c r="F5000" i="1"/>
  <c r="J5000" i="1" s="1"/>
  <c r="K4984" i="1" l="1"/>
  <c r="B252" i="3" s="1"/>
  <c r="K4824" i="1"/>
  <c r="B244" i="3" s="1"/>
  <c r="K4744" i="1"/>
  <c r="B240" i="3" s="1"/>
  <c r="K4604" i="1"/>
  <c r="B233" i="3" s="1"/>
  <c r="K4964" i="1"/>
  <c r="B251" i="3" s="1"/>
  <c r="K4904" i="1"/>
  <c r="B248" i="3" s="1"/>
  <c r="K4884" i="1"/>
  <c r="B247" i="3" s="1"/>
  <c r="K4724" i="1"/>
  <c r="B239" i="3" s="1"/>
  <c r="K4644" i="1"/>
  <c r="B235" i="3" s="1"/>
  <c r="K4324" i="1"/>
  <c r="B219" i="3" s="1"/>
  <c r="K4264" i="1"/>
  <c r="B216" i="3" s="1"/>
  <c r="K4204" i="1"/>
  <c r="B213" i="3" s="1"/>
  <c r="K4024" i="1"/>
  <c r="B204" i="3" s="1"/>
  <c r="K3744" i="1"/>
  <c r="B190" i="3" s="1"/>
  <c r="K3624" i="1"/>
  <c r="B184" i="3" s="1"/>
  <c r="K3244" i="1"/>
  <c r="B165" i="3" s="1"/>
  <c r="K3004" i="1"/>
  <c r="B153" i="3" s="1"/>
  <c r="K2624" i="1"/>
  <c r="B134" i="3" s="1"/>
  <c r="K2564" i="1"/>
  <c r="B131" i="3" s="1"/>
  <c r="K2444" i="1"/>
  <c r="B125" i="3" s="1"/>
  <c r="K4804" i="1"/>
  <c r="B243" i="3" s="1"/>
  <c r="K4584" i="1"/>
  <c r="B232" i="3" s="1"/>
  <c r="K4544" i="1"/>
  <c r="B230" i="3" s="1"/>
  <c r="K4424" i="1"/>
  <c r="B224" i="3" s="1"/>
  <c r="K4344" i="1"/>
  <c r="B220" i="3" s="1"/>
  <c r="K4224" i="1"/>
  <c r="B214" i="3" s="1"/>
  <c r="K4064" i="1"/>
  <c r="B206" i="3" s="1"/>
  <c r="K3964" i="1"/>
  <c r="B201" i="3" s="1"/>
  <c r="K3944" i="1"/>
  <c r="B200" i="3" s="1"/>
  <c r="K3904" i="1"/>
  <c r="B198" i="3" s="1"/>
  <c r="K3864" i="1"/>
  <c r="B196" i="3" s="1"/>
  <c r="K3804" i="1"/>
  <c r="B193" i="3" s="1"/>
  <c r="K3684" i="1"/>
  <c r="B187" i="3" s="1"/>
  <c r="K3344" i="1"/>
  <c r="B170" i="3" s="1"/>
  <c r="K3304" i="1"/>
  <c r="B168" i="3" s="1"/>
  <c r="K2704" i="1"/>
  <c r="B138" i="3" s="1"/>
  <c r="K2684" i="1"/>
  <c r="B137" i="3" s="1"/>
  <c r="K2604" i="1"/>
  <c r="B133" i="3" s="1"/>
  <c r="K2584" i="1"/>
  <c r="B132" i="3" s="1"/>
  <c r="K2244" i="1"/>
  <c r="B115" i="3" s="1"/>
  <c r="K2164" i="1"/>
  <c r="B111" i="3" s="1"/>
  <c r="K2124" i="1"/>
  <c r="B109" i="3" s="1"/>
  <c r="K2104" i="1"/>
  <c r="B108" i="3" s="1"/>
  <c r="K1964" i="1"/>
  <c r="B101" i="3" s="1"/>
  <c r="K1944" i="1"/>
  <c r="B100" i="3" s="1"/>
  <c r="K1884" i="1"/>
  <c r="B97" i="3" s="1"/>
  <c r="K1844" i="1"/>
  <c r="B95" i="3" s="1"/>
  <c r="K1824" i="1"/>
  <c r="B94" i="3" s="1"/>
  <c r="K1704" i="1"/>
  <c r="B88" i="3" s="1"/>
  <c r="K1664" i="1"/>
  <c r="B86" i="3" s="1"/>
  <c r="K1644" i="1"/>
  <c r="B85" i="3" s="1"/>
  <c r="K1584" i="1"/>
  <c r="B82" i="3" s="1"/>
  <c r="K1504" i="1"/>
  <c r="B78" i="3" s="1"/>
  <c r="K1384" i="1"/>
  <c r="B72" i="3" s="1"/>
  <c r="K1164" i="1"/>
  <c r="B61" i="3" s="1"/>
  <c r="K1104" i="1"/>
  <c r="B58" i="3" s="1"/>
  <c r="K1084" i="1"/>
  <c r="B57" i="3" s="1"/>
  <c r="K1024" i="1"/>
  <c r="B54" i="3" s="1"/>
  <c r="K984" i="1"/>
  <c r="B52" i="3" s="1"/>
  <c r="K944" i="1"/>
  <c r="B50" i="3" s="1"/>
  <c r="K864" i="1"/>
  <c r="B46" i="3" s="1"/>
  <c r="K824" i="1"/>
  <c r="B44" i="3" s="1"/>
  <c r="K584" i="1"/>
  <c r="B32" i="3" s="1"/>
  <c r="K384" i="1"/>
  <c r="B22" i="3" s="1"/>
  <c r="K264" i="1"/>
  <c r="B16" i="3" s="1"/>
  <c r="K224" i="1"/>
  <c r="B14" i="3" s="1"/>
  <c r="K204" i="1"/>
  <c r="B13" i="3" s="1"/>
  <c r="K184" i="1"/>
  <c r="B12" i="3" s="1"/>
  <c r="K104" i="1"/>
  <c r="B8" i="3" s="1"/>
  <c r="K64" i="1"/>
  <c r="B6" i="3" s="1"/>
  <c r="K4924" i="1"/>
  <c r="B249" i="3" s="1"/>
  <c r="K4764" i="1"/>
  <c r="B241" i="3" s="1"/>
  <c r="K4624" i="1"/>
  <c r="B234" i="3" s="1"/>
  <c r="K4104" i="1"/>
  <c r="B208" i="3" s="1"/>
  <c r="K4044" i="1"/>
  <c r="B205" i="3" s="1"/>
  <c r="K3764" i="1"/>
  <c r="B191" i="3" s="1"/>
  <c r="K3704" i="1"/>
  <c r="B188" i="3" s="1"/>
  <c r="K3644" i="1"/>
  <c r="B185" i="3" s="1"/>
  <c r="K3584" i="1"/>
  <c r="B182" i="3" s="1"/>
  <c r="K3524" i="1"/>
  <c r="B179" i="3" s="1"/>
  <c r="K3284" i="1"/>
  <c r="B167" i="3" s="1"/>
  <c r="K3224" i="1"/>
  <c r="B164" i="3" s="1"/>
  <c r="K3164" i="1"/>
  <c r="B161" i="3" s="1"/>
  <c r="K3044" i="1"/>
  <c r="B155" i="3" s="1"/>
  <c r="K2844" i="1"/>
  <c r="B145" i="3" s="1"/>
  <c r="K2784" i="1"/>
  <c r="B142" i="3" s="1"/>
  <c r="K2724" i="1"/>
  <c r="B139" i="3" s="1"/>
  <c r="K2544" i="1"/>
  <c r="B130" i="3" s="1"/>
  <c r="K2484" i="1"/>
  <c r="B127" i="3" s="1"/>
  <c r="K4944" i="1"/>
  <c r="B250" i="3" s="1"/>
  <c r="K4784" i="1"/>
  <c r="B242" i="3" s="1"/>
  <c r="K4524" i="1"/>
  <c r="B229" i="3" s="1"/>
  <c r="K4284" i="1"/>
  <c r="B217" i="3" s="1"/>
  <c r="K4124" i="1"/>
  <c r="B209" i="3" s="1"/>
  <c r="K3924" i="1"/>
  <c r="B199" i="3" s="1"/>
  <c r="K3884" i="1"/>
  <c r="B197" i="3" s="1"/>
  <c r="K3824" i="1"/>
  <c r="B194" i="3" s="1"/>
  <c r="K3484" i="1"/>
  <c r="B177" i="3" s="1"/>
  <c r="K3364" i="1"/>
  <c r="B171" i="3" s="1"/>
  <c r="K3064" i="1"/>
  <c r="B156" i="3" s="1"/>
  <c r="K2984" i="1"/>
  <c r="B152" i="3" s="1"/>
  <c r="K4864" i="1"/>
  <c r="B246" i="3" s="1"/>
  <c r="K4844" i="1"/>
  <c r="B245" i="3" s="1"/>
  <c r="K4664" i="1"/>
  <c r="B236" i="3" s="1"/>
  <c r="K4484" i="1"/>
  <c r="B227" i="3" s="1"/>
  <c r="K4164" i="1"/>
  <c r="B211" i="3" s="1"/>
  <c r="K3564" i="1"/>
  <c r="B181" i="3" s="1"/>
  <c r="K3504" i="1"/>
  <c r="B178" i="3" s="1"/>
  <c r="K3444" i="1"/>
  <c r="B175" i="3" s="1"/>
  <c r="K3384" i="1"/>
  <c r="B172" i="3" s="1"/>
  <c r="K3184" i="1"/>
  <c r="B162" i="3" s="1"/>
  <c r="K3124" i="1"/>
  <c r="B159" i="3" s="1"/>
  <c r="K3104" i="1"/>
  <c r="B158" i="3" s="1"/>
  <c r="K2944" i="1"/>
  <c r="B150" i="3" s="1"/>
  <c r="K2824" i="1"/>
  <c r="B144" i="3" s="1"/>
  <c r="K2764" i="1"/>
  <c r="B141" i="3" s="1"/>
  <c r="K2664" i="1"/>
  <c r="B136" i="3" s="1"/>
  <c r="K2364" i="1"/>
  <c r="B121" i="3" s="1"/>
  <c r="K2344" i="1"/>
  <c r="B120" i="3" s="1"/>
  <c r="K2304" i="1"/>
  <c r="B118" i="3" s="1"/>
  <c r="K2084" i="1"/>
  <c r="B107" i="3" s="1"/>
  <c r="K1924" i="1"/>
  <c r="B99" i="3" s="1"/>
  <c r="K1724" i="1"/>
  <c r="B89" i="3" s="1"/>
  <c r="K1604" i="1"/>
  <c r="B83" i="3" s="1"/>
  <c r="K1424" i="1"/>
  <c r="B74" i="3" s="1"/>
  <c r="K1344" i="1"/>
  <c r="B70" i="3" s="1"/>
  <c r="K1124" i="1"/>
  <c r="B59" i="3" s="1"/>
  <c r="K904" i="1"/>
  <c r="B48" i="3" s="1"/>
  <c r="K884" i="1"/>
  <c r="B47" i="3" s="1"/>
  <c r="K844" i="1"/>
  <c r="B45" i="3" s="1"/>
  <c r="K724" i="1"/>
  <c r="B39" i="3" s="1"/>
  <c r="K684" i="1"/>
  <c r="B37" i="3" s="1"/>
  <c r="K664" i="1"/>
  <c r="B36" i="3" s="1"/>
  <c r="K624" i="1"/>
  <c r="B34" i="3" s="1"/>
  <c r="K484" i="1"/>
  <c r="B27" i="3" s="1"/>
  <c r="K124" i="1"/>
  <c r="B9" i="3" s="1"/>
  <c r="K24" i="1"/>
  <c r="B4" i="3" s="1"/>
  <c r="K4704" i="1"/>
  <c r="B238" i="3" s="1"/>
  <c r="K4464" i="1"/>
  <c r="B226" i="3" s="1"/>
  <c r="K4444" i="1"/>
  <c r="B225" i="3" s="1"/>
  <c r="K4404" i="1"/>
  <c r="B223" i="3" s="1"/>
  <c r="K4384" i="1"/>
  <c r="B222" i="3" s="1"/>
  <c r="K4364" i="1"/>
  <c r="B221" i="3" s="1"/>
  <c r="K4144" i="1"/>
  <c r="B210" i="3" s="1"/>
  <c r="K4084" i="1"/>
  <c r="B207" i="3" s="1"/>
  <c r="K4004" i="1"/>
  <c r="B203" i="3" s="1"/>
  <c r="K3984" i="1"/>
  <c r="B202" i="3" s="1"/>
  <c r="K3844" i="1"/>
  <c r="B195" i="3" s="1"/>
  <c r="K3784" i="1"/>
  <c r="B192" i="3" s="1"/>
  <c r="K3724" i="1"/>
  <c r="B189" i="3" s="1"/>
  <c r="K3664" i="1"/>
  <c r="B186" i="3" s="1"/>
  <c r="K3604" i="1"/>
  <c r="B183" i="3" s="1"/>
  <c r="K3544" i="1"/>
  <c r="B180" i="3" s="1"/>
  <c r="K3464" i="1"/>
  <c r="B176" i="3" s="1"/>
  <c r="K3424" i="1"/>
  <c r="B174" i="3" s="1"/>
  <c r="K3404" i="1"/>
  <c r="B173" i="3" s="1"/>
  <c r="K3264" i="1"/>
  <c r="B166" i="3" s="1"/>
  <c r="K3024" i="1"/>
  <c r="B154" i="3" s="1"/>
  <c r="K2964" i="1"/>
  <c r="B151" i="3" s="1"/>
  <c r="K2924" i="1"/>
  <c r="B149" i="3" s="1"/>
  <c r="K2904" i="1"/>
  <c r="B148" i="3" s="1"/>
  <c r="K2884" i="1"/>
  <c r="B147" i="3" s="1"/>
  <c r="K2864" i="1"/>
  <c r="B146" i="3" s="1"/>
  <c r="K2524" i="1"/>
  <c r="B129" i="3" s="1"/>
  <c r="K2504" i="1"/>
  <c r="B128" i="3" s="1"/>
  <c r="K2464" i="1"/>
  <c r="B126" i="3" s="1"/>
  <c r="K2424" i="1"/>
  <c r="B124" i="3" s="1"/>
  <c r="K2384" i="1"/>
  <c r="B122" i="3" s="1"/>
  <c r="K2284" i="1"/>
  <c r="B117" i="3" s="1"/>
  <c r="K2144" i="1"/>
  <c r="B110" i="3" s="1"/>
  <c r="K2064" i="1"/>
  <c r="B106" i="3" s="1"/>
  <c r="K1784" i="1"/>
  <c r="B92" i="3" s="1"/>
  <c r="K1764" i="1"/>
  <c r="B91" i="3" s="1"/>
  <c r="K1684" i="1"/>
  <c r="B87" i="3" s="1"/>
  <c r="K1484" i="1"/>
  <c r="B77" i="3" s="1"/>
  <c r="K1464" i="1"/>
  <c r="B76" i="3" s="1"/>
  <c r="K1444" i="1"/>
  <c r="B75" i="3" s="1"/>
  <c r="K1324" i="1"/>
  <c r="B69" i="3" s="1"/>
  <c r="K1184" i="1"/>
  <c r="B62" i="3" s="1"/>
  <c r="K1044" i="1"/>
  <c r="B55" i="3" s="1"/>
  <c r="K924" i="1"/>
  <c r="B49" i="3" s="1"/>
  <c r="K804" i="1"/>
  <c r="B43" i="3" s="1"/>
  <c r="K744" i="1"/>
  <c r="B40" i="3" s="1"/>
  <c r="K704" i="1"/>
  <c r="B38" i="3" s="1"/>
  <c r="K564" i="1"/>
  <c r="B31" i="3" s="1"/>
  <c r="K544" i="1"/>
  <c r="B30" i="3" s="1"/>
  <c r="K524" i="1"/>
  <c r="B29" i="3" s="1"/>
  <c r="K504" i="1"/>
  <c r="B28" i="3" s="1"/>
  <c r="K464" i="1"/>
  <c r="B26" i="3" s="1"/>
  <c r="K364" i="1"/>
  <c r="B21" i="3" s="1"/>
  <c r="K324" i="1"/>
  <c r="B19" i="3" s="1"/>
  <c r="K304" i="1"/>
  <c r="B18" i="3" s="1"/>
  <c r="K44" i="1"/>
  <c r="B5" i="3" s="1"/>
  <c r="K4684" i="1"/>
  <c r="B237" i="3" s="1"/>
  <c r="K4564" i="1"/>
  <c r="B231" i="3" s="1"/>
  <c r="K4504" i="1"/>
  <c r="B228" i="3" s="1"/>
  <c r="K4304" i="1"/>
  <c r="B218" i="3" s="1"/>
  <c r="K4244" i="1"/>
  <c r="B215" i="3" s="1"/>
  <c r="K4184" i="1"/>
  <c r="B212" i="3" s="1"/>
  <c r="K3324" i="1"/>
  <c r="B169" i="3" s="1"/>
  <c r="K3204" i="1"/>
  <c r="B163" i="3" s="1"/>
  <c r="K3144" i="1"/>
  <c r="B160" i="3" s="1"/>
  <c r="K3084" i="1"/>
  <c r="B157" i="3" s="1"/>
  <c r="K2804" i="1"/>
  <c r="B143" i="3" s="1"/>
  <c r="K2744" i="1"/>
  <c r="B140" i="3" s="1"/>
  <c r="K2644" i="1"/>
  <c r="B135" i="3" s="1"/>
  <c r="K2404" i="1"/>
  <c r="B123" i="3" s="1"/>
  <c r="K2324" i="1"/>
  <c r="B119" i="3" s="1"/>
  <c r="K2264" i="1"/>
  <c r="B116" i="3" s="1"/>
  <c r="K2224" i="1"/>
  <c r="B114" i="3" s="1"/>
  <c r="K2204" i="1"/>
  <c r="B113" i="3" s="1"/>
  <c r="K2184" i="1"/>
  <c r="B112" i="3" s="1"/>
  <c r="K2044" i="1"/>
  <c r="B105" i="3" s="1"/>
  <c r="K2024" i="1"/>
  <c r="B104" i="3" s="1"/>
  <c r="K2004" i="1"/>
  <c r="B103" i="3" s="1"/>
  <c r="K1984" i="1"/>
  <c r="B102" i="3" s="1"/>
  <c r="K1904" i="1"/>
  <c r="B98" i="3" s="1"/>
  <c r="K1864" i="1"/>
  <c r="B96" i="3" s="1"/>
  <c r="K1804" i="1"/>
  <c r="B93" i="3" s="1"/>
  <c r="K1744" i="1"/>
  <c r="B90" i="3" s="1"/>
  <c r="K1624" i="1"/>
  <c r="B84" i="3" s="1"/>
  <c r="K1564" i="1"/>
  <c r="B81" i="3" s="1"/>
  <c r="K1544" i="1"/>
  <c r="B80" i="3" s="1"/>
  <c r="K1524" i="1"/>
  <c r="B79" i="3" s="1"/>
  <c r="K1404" i="1"/>
  <c r="B73" i="3" s="1"/>
  <c r="K1364" i="1"/>
  <c r="B71" i="3" s="1"/>
  <c r="K1304" i="1"/>
  <c r="B68" i="3" s="1"/>
  <c r="K1284" i="1"/>
  <c r="B67" i="3" s="1"/>
  <c r="K1264" i="1"/>
  <c r="B66" i="3" s="1"/>
  <c r="K1244" i="1"/>
  <c r="B65" i="3" s="1"/>
  <c r="K1224" i="1"/>
  <c r="B64" i="3" s="1"/>
  <c r="K1204" i="1"/>
  <c r="B63" i="3" s="1"/>
  <c r="K1144" i="1"/>
  <c r="B60" i="3" s="1"/>
  <c r="K1064" i="1"/>
  <c r="B56" i="3" s="1"/>
  <c r="K1004" i="1"/>
  <c r="B53" i="3" s="1"/>
  <c r="K964" i="1"/>
  <c r="B51" i="3" s="1"/>
  <c r="K784" i="1"/>
  <c r="B42" i="3" s="1"/>
  <c r="K764" i="1"/>
  <c r="B41" i="3" s="1"/>
  <c r="K644" i="1"/>
  <c r="B35" i="3" s="1"/>
  <c r="K604" i="1"/>
  <c r="B33" i="3" s="1"/>
  <c r="K444" i="1"/>
  <c r="B25" i="3" s="1"/>
  <c r="K424" i="1"/>
  <c r="B24" i="3" s="1"/>
  <c r="K404" i="1"/>
  <c r="B23" i="3" s="1"/>
  <c r="K344" i="1"/>
  <c r="B20" i="3" s="1"/>
  <c r="K284" i="1"/>
  <c r="B17" i="3" s="1"/>
  <c r="K244" i="1"/>
  <c r="B15" i="3" s="1"/>
  <c r="K164" i="1"/>
  <c r="B11" i="3" s="1"/>
  <c r="K144" i="1"/>
  <c r="B10" i="3" s="1"/>
  <c r="K84" i="1"/>
  <c r="B7" i="3" s="1"/>
  <c r="K4" i="1"/>
  <c r="B3" i="3" s="1"/>
  <c r="T51" i="1" l="1"/>
  <c r="V51" i="1" s="1"/>
  <c r="T59" i="1"/>
  <c r="V59" i="1" s="1"/>
  <c r="T5" i="1"/>
  <c r="V5" i="1" s="1"/>
  <c r="T11" i="1"/>
  <c r="V11" i="1" s="1"/>
  <c r="T16" i="1"/>
  <c r="V16" i="1" s="1"/>
  <c r="T26" i="1"/>
  <c r="V26" i="1" s="1"/>
  <c r="T52" i="1"/>
  <c r="V52" i="1" s="1"/>
  <c r="T72" i="1"/>
  <c r="V72" i="1" s="1"/>
  <c r="T76" i="1"/>
  <c r="V76" i="1" s="1"/>
  <c r="T109" i="1"/>
  <c r="V109" i="1" s="1"/>
  <c r="T96" i="1"/>
  <c r="V96" i="1" s="1"/>
  <c r="T94" i="1"/>
  <c r="V94" i="1" s="1"/>
  <c r="T77" i="1"/>
  <c r="V77" i="1" s="1"/>
  <c r="T107" i="1"/>
  <c r="V107" i="1" s="1"/>
  <c r="T113" i="1"/>
  <c r="V113" i="1" s="1"/>
  <c r="T23" i="1"/>
  <c r="V23" i="1" s="1"/>
  <c r="T45" i="1"/>
  <c r="V45" i="1" s="1"/>
  <c r="T54" i="1"/>
  <c r="V54" i="1" s="1"/>
  <c r="T82" i="1"/>
  <c r="V82" i="1" s="1"/>
  <c r="T74" i="1"/>
  <c r="V74" i="1" s="1"/>
  <c r="T39" i="1"/>
  <c r="V39" i="1" s="1"/>
  <c r="T46" i="1"/>
  <c r="V46" i="1" s="1"/>
  <c r="T31" i="1"/>
  <c r="V31" i="1" s="1"/>
  <c r="T34" i="1"/>
  <c r="V34" i="1" s="1"/>
  <c r="T70" i="1"/>
  <c r="V70" i="1" s="1"/>
  <c r="T85" i="1"/>
  <c r="V85" i="1" s="1"/>
  <c r="T102" i="1"/>
  <c r="V102" i="1" s="1"/>
  <c r="T8" i="1"/>
  <c r="V8" i="1" s="1"/>
  <c r="T25" i="1"/>
  <c r="V25" i="1" s="1"/>
  <c r="T32" i="1"/>
  <c r="V32" i="1" s="1"/>
  <c r="T35" i="1"/>
  <c r="V35" i="1" s="1"/>
  <c r="T43" i="1"/>
  <c r="V43" i="1" s="1"/>
  <c r="T53" i="1"/>
  <c r="V53" i="1" s="1"/>
  <c r="T60" i="1"/>
  <c r="V60" i="1" s="1"/>
  <c r="T66" i="1"/>
  <c r="V66" i="1" s="1"/>
  <c r="T6" i="1"/>
  <c r="V6" i="1" s="1"/>
  <c r="T41" i="1"/>
  <c r="V41" i="1" s="1"/>
  <c r="T62" i="1"/>
  <c r="V62" i="1" s="1"/>
  <c r="T73" i="1"/>
  <c r="V73" i="1" s="1"/>
  <c r="T91" i="1"/>
  <c r="V91" i="1" s="1"/>
  <c r="T111" i="1"/>
  <c r="V111" i="1" s="1"/>
  <c r="T17" i="1"/>
  <c r="V17" i="1" s="1"/>
  <c r="T29" i="1"/>
  <c r="V29" i="1" s="1"/>
  <c r="T50" i="1"/>
  <c r="V50" i="1" s="1"/>
  <c r="T86" i="1"/>
  <c r="V86" i="1" s="1"/>
  <c r="T103" i="1"/>
  <c r="V103" i="1" s="1"/>
  <c r="T97" i="1"/>
  <c r="V97" i="1" s="1"/>
  <c r="T108" i="1"/>
  <c r="V108" i="1" s="1"/>
  <c r="T2" i="1"/>
  <c r="V2" i="1" s="1"/>
  <c r="T13" i="1"/>
  <c r="V13" i="1" s="1"/>
  <c r="T24" i="1"/>
  <c r="V24" i="1" s="1"/>
  <c r="T30" i="1"/>
  <c r="V30" i="1" s="1"/>
  <c r="T47" i="1"/>
  <c r="V47" i="1" s="1"/>
  <c r="T63" i="1"/>
  <c r="V63" i="1" s="1"/>
  <c r="T78" i="1"/>
  <c r="V78" i="1" s="1"/>
  <c r="T110" i="1"/>
  <c r="V110" i="1" s="1"/>
  <c r="T18" i="1"/>
  <c r="V18" i="1" s="1"/>
  <c r="T27" i="1"/>
  <c r="V27" i="1" s="1"/>
  <c r="T44" i="1"/>
  <c r="V44" i="1" s="1"/>
  <c r="T55" i="1"/>
  <c r="V55" i="1" s="1"/>
  <c r="T67" i="1"/>
  <c r="V67" i="1" s="1"/>
  <c r="T80" i="1"/>
  <c r="V80" i="1" s="1"/>
  <c r="T7" i="1"/>
  <c r="V7" i="1" s="1"/>
  <c r="T12" i="1"/>
  <c r="V12" i="1" s="1"/>
  <c r="T19" i="1"/>
  <c r="V19" i="1" s="1"/>
  <c r="T36" i="1"/>
  <c r="V36" i="1" s="1"/>
  <c r="T88" i="1"/>
  <c r="V88" i="1" s="1"/>
  <c r="T93" i="1"/>
  <c r="V93" i="1" s="1"/>
  <c r="T14" i="1"/>
  <c r="V14" i="1" s="1"/>
  <c r="T20" i="1"/>
  <c r="V20" i="1" s="1"/>
  <c r="T37" i="1"/>
  <c r="V37" i="1" s="1"/>
  <c r="T71" i="1"/>
  <c r="V71" i="1" s="1"/>
  <c r="T90" i="1"/>
  <c r="V90" i="1" s="1"/>
  <c r="T104" i="1"/>
  <c r="V104" i="1" s="1"/>
  <c r="T106" i="1"/>
  <c r="V106" i="1" s="1"/>
  <c r="T84" i="1"/>
  <c r="V84" i="1" s="1"/>
  <c r="T99" i="1"/>
  <c r="V99" i="1" s="1"/>
  <c r="T3" i="1"/>
  <c r="V3" i="1" s="1"/>
  <c r="T38" i="1"/>
  <c r="V38" i="1" s="1"/>
  <c r="T48" i="1"/>
  <c r="V48" i="1" s="1"/>
  <c r="T56" i="1"/>
  <c r="V56" i="1" s="1"/>
  <c r="T64" i="1"/>
  <c r="V64" i="1" s="1"/>
  <c r="T79" i="1"/>
  <c r="V79" i="1" s="1"/>
  <c r="T9" i="1"/>
  <c r="V9" i="1" s="1"/>
  <c r="T61" i="1"/>
  <c r="V61" i="1" s="1"/>
  <c r="T68" i="1"/>
  <c r="V68" i="1" s="1"/>
  <c r="T83" i="1"/>
  <c r="V83" i="1" s="1"/>
  <c r="T98" i="1"/>
  <c r="V98" i="1" s="1"/>
  <c r="T10" i="1"/>
  <c r="V10" i="1" s="1"/>
  <c r="T22" i="1"/>
  <c r="V22" i="1" s="1"/>
  <c r="T40" i="1"/>
  <c r="V40" i="1" s="1"/>
  <c r="T89" i="1"/>
  <c r="V89" i="1" s="1"/>
  <c r="T100" i="1"/>
  <c r="V100" i="1" s="1"/>
  <c r="T114" i="1"/>
  <c r="V114" i="1" s="1"/>
  <c r="T15" i="1"/>
  <c r="V15" i="1" s="1"/>
  <c r="T21" i="1"/>
  <c r="V21" i="1" s="1"/>
  <c r="T81" i="1"/>
  <c r="V81" i="1" s="1"/>
  <c r="T95" i="1"/>
  <c r="V95" i="1" s="1"/>
  <c r="T105" i="1"/>
  <c r="V105" i="1" s="1"/>
  <c r="T75" i="1"/>
  <c r="V75" i="1" s="1"/>
  <c r="T87" i="1"/>
  <c r="V87" i="1" s="1"/>
  <c r="T101" i="1"/>
  <c r="V101" i="1" s="1"/>
  <c r="L104" i="1"/>
  <c r="B8" i="2" s="1"/>
  <c r="T4" i="1"/>
  <c r="V4" i="1" s="1"/>
  <c r="T28" i="1"/>
  <c r="V28" i="1" s="1"/>
  <c r="T42" i="1"/>
  <c r="V42" i="1" s="1"/>
  <c r="T49" i="1"/>
  <c r="V49" i="1" s="1"/>
  <c r="T58" i="1"/>
  <c r="V58" i="1" s="1"/>
  <c r="T65" i="1"/>
  <c r="V65" i="1" s="1"/>
  <c r="T112" i="1"/>
  <c r="V112" i="1" s="1"/>
  <c r="T92" i="1"/>
  <c r="V92" i="1" s="1"/>
  <c r="T33" i="1"/>
  <c r="V33" i="1" s="1"/>
  <c r="T57" i="1"/>
  <c r="V57" i="1" s="1"/>
  <c r="T69" i="1"/>
  <c r="V69" i="1" s="1"/>
  <c r="L604" i="1"/>
  <c r="B33" i="2" s="1"/>
  <c r="L1204" i="1"/>
  <c r="B63" i="2" s="1"/>
  <c r="L1524" i="1"/>
  <c r="B79" i="2" s="1"/>
  <c r="L164" i="1"/>
  <c r="B11" i="2" s="1"/>
  <c r="L404" i="1"/>
  <c r="B23" i="2" s="1"/>
  <c r="L644" i="1"/>
  <c r="B35" i="2" s="1"/>
  <c r="L1004" i="1"/>
  <c r="B53" i="2" s="1"/>
  <c r="L1224" i="1"/>
  <c r="B64" i="2" s="1"/>
  <c r="L1304" i="1"/>
  <c r="B68" i="2" s="1"/>
  <c r="L1544" i="1"/>
  <c r="B80" i="2" s="1"/>
  <c r="L1804" i="1"/>
  <c r="B93" i="2" s="1"/>
  <c r="L2004" i="1"/>
  <c r="B103" i="2" s="1"/>
  <c r="L2204" i="1"/>
  <c r="B113" i="2" s="1"/>
  <c r="L2404" i="1"/>
  <c r="B123" i="2" s="1"/>
  <c r="L3084" i="1"/>
  <c r="B157" i="2" s="1"/>
  <c r="L4184" i="1"/>
  <c r="B212" i="2" s="1"/>
  <c r="L4564" i="1"/>
  <c r="B231" i="2" s="1"/>
  <c r="L324" i="1"/>
  <c r="B19" i="2" s="1"/>
  <c r="L524" i="1"/>
  <c r="B29" i="2" s="1"/>
  <c r="L744" i="1"/>
  <c r="B40" i="2" s="1"/>
  <c r="L1184" i="1"/>
  <c r="B62" i="2" s="1"/>
  <c r="L1484" i="1"/>
  <c r="B77" i="2" s="1"/>
  <c r="L2064" i="1"/>
  <c r="B106" i="2" s="1"/>
  <c r="L2424" i="1"/>
  <c r="B124" i="2" s="1"/>
  <c r="L2864" i="1"/>
  <c r="B146" i="2" s="1"/>
  <c r="L2964" i="1"/>
  <c r="B151" i="2" s="1"/>
  <c r="L3424" i="1"/>
  <c r="B174" i="2" s="1"/>
  <c r="L3664" i="1"/>
  <c r="B186" i="2" s="1"/>
  <c r="L3984" i="1"/>
  <c r="B202" i="2" s="1"/>
  <c r="L4364" i="1"/>
  <c r="B221" i="2" s="1"/>
  <c r="L4464" i="1"/>
  <c r="B226" i="2" s="1"/>
  <c r="L484" i="1"/>
  <c r="B27" i="2" s="1"/>
  <c r="L724" i="1"/>
  <c r="B39" i="2" s="1"/>
  <c r="L1124" i="1"/>
  <c r="B59" i="2" s="1"/>
  <c r="L1724" i="1"/>
  <c r="B89" i="2" s="1"/>
  <c r="L2344" i="1"/>
  <c r="B120" i="2" s="1"/>
  <c r="L2824" i="1"/>
  <c r="B144" i="2" s="1"/>
  <c r="L3184" i="1"/>
  <c r="B162" i="2" s="1"/>
  <c r="L3564" i="1"/>
  <c r="B181" i="2" s="1"/>
  <c r="L4844" i="1"/>
  <c r="B245" i="2" s="1"/>
  <c r="L3364" i="1"/>
  <c r="B171" i="2" s="1"/>
  <c r="L3924" i="1"/>
  <c r="B199" i="2" s="1"/>
  <c r="L4784" i="1"/>
  <c r="B242" i="2" s="1"/>
  <c r="L2724" i="1"/>
  <c r="B139" i="2" s="1"/>
  <c r="L3164" i="1"/>
  <c r="B161" i="2" s="1"/>
  <c r="L3584" i="1"/>
  <c r="B182" i="2" s="1"/>
  <c r="L4044" i="1"/>
  <c r="B205" i="2" s="1"/>
  <c r="L4924" i="1"/>
  <c r="B249" i="2" s="1"/>
  <c r="L204" i="1"/>
  <c r="B13" i="2" s="1"/>
  <c r="L584" i="1"/>
  <c r="B32" i="2" s="1"/>
  <c r="L984" i="1"/>
  <c r="B52" i="2" s="1"/>
  <c r="L1164" i="1"/>
  <c r="B61" i="2" s="1"/>
  <c r="L1644" i="1"/>
  <c r="B85" i="2" s="1"/>
  <c r="L1844" i="1"/>
  <c r="B95" i="2" s="1"/>
  <c r="L2104" i="1"/>
  <c r="B108" i="2" s="1"/>
  <c r="L2584" i="1"/>
  <c r="B132" i="2" s="1"/>
  <c r="L3304" i="1"/>
  <c r="B168" i="2" s="1"/>
  <c r="L3864" i="1"/>
  <c r="B196" i="2" s="1"/>
  <c r="L4064" i="1"/>
  <c r="B206" i="2" s="1"/>
  <c r="L4544" i="1"/>
  <c r="B230" i="2" s="1"/>
  <c r="L2564" i="1"/>
  <c r="B131" i="2" s="1"/>
  <c r="L3624" i="1"/>
  <c r="B184" i="2" s="1"/>
  <c r="L4264" i="1"/>
  <c r="B216" i="2" s="1"/>
  <c r="L4884" i="1"/>
  <c r="B247" i="2" s="1"/>
  <c r="L4744" i="1"/>
  <c r="B240" i="2" s="1"/>
  <c r="L344" i="1"/>
  <c r="B20" i="2" s="1"/>
  <c r="L4" i="1"/>
  <c r="B3" i="2" s="1"/>
  <c r="L244" i="1"/>
  <c r="B15" i="2" s="1"/>
  <c r="L424" i="1"/>
  <c r="B24" i="2" s="1"/>
  <c r="L764" i="1"/>
  <c r="B41" i="2" s="1"/>
  <c r="L1064" i="1"/>
  <c r="B56" i="2" s="1"/>
  <c r="L1244" i="1"/>
  <c r="B65" i="2" s="1"/>
  <c r="L1364" i="1"/>
  <c r="B71" i="2" s="1"/>
  <c r="L1564" i="1"/>
  <c r="B81" i="2" s="1"/>
  <c r="L1864" i="1"/>
  <c r="B96" i="2" s="1"/>
  <c r="L2024" i="1"/>
  <c r="B104" i="2" s="1"/>
  <c r="L2224" i="1"/>
  <c r="B114" i="2" s="1"/>
  <c r="L2644" i="1"/>
  <c r="B135" i="2" s="1"/>
  <c r="L3144" i="1"/>
  <c r="B160" i="2" s="1"/>
  <c r="L4244" i="1"/>
  <c r="B215" i="2" s="1"/>
  <c r="L4684" i="1"/>
  <c r="B237" i="2" s="1"/>
  <c r="L364" i="1"/>
  <c r="B21" i="2" s="1"/>
  <c r="L544" i="1"/>
  <c r="B30" i="2" s="1"/>
  <c r="L804" i="1"/>
  <c r="B43" i="2" s="1"/>
  <c r="L1324" i="1"/>
  <c r="B69" i="2" s="1"/>
  <c r="L1684" i="1"/>
  <c r="B87" i="2" s="1"/>
  <c r="L2144" i="1"/>
  <c r="B110" i="2" s="1"/>
  <c r="L2464" i="1"/>
  <c r="B126" i="2" s="1"/>
  <c r="L2884" i="1"/>
  <c r="B147" i="2" s="1"/>
  <c r="L3024" i="1"/>
  <c r="B154" i="2" s="1"/>
  <c r="L3464" i="1"/>
  <c r="B176" i="2" s="1"/>
  <c r="L3724" i="1"/>
  <c r="B189" i="2" s="1"/>
  <c r="L4004" i="1"/>
  <c r="B203" i="2" s="1"/>
  <c r="L4384" i="1"/>
  <c r="B222" i="2" s="1"/>
  <c r="L4704" i="1"/>
  <c r="B238" i="2" s="1"/>
  <c r="L624" i="1"/>
  <c r="B34" i="2" s="1"/>
  <c r="L844" i="1"/>
  <c r="B45" i="2" s="1"/>
  <c r="L1344" i="1"/>
  <c r="B70" i="2" s="1"/>
  <c r="L1924" i="1"/>
  <c r="B99" i="2" s="1"/>
  <c r="L2364" i="1"/>
  <c r="B121" i="2" s="1"/>
  <c r="L2944" i="1"/>
  <c r="B150" i="2" s="1"/>
  <c r="L3384" i="1"/>
  <c r="B172" i="2" s="1"/>
  <c r="L4164" i="1"/>
  <c r="B211" i="2" s="1"/>
  <c r="L4864" i="1"/>
  <c r="B246" i="2" s="1"/>
  <c r="L3484" i="1"/>
  <c r="B177" i="2" s="1"/>
  <c r="L4124" i="1"/>
  <c r="B209" i="2" s="1"/>
  <c r="L4944" i="1"/>
  <c r="B250" i="2" s="1"/>
  <c r="L2784" i="1"/>
  <c r="B142" i="2" s="1"/>
  <c r="L3224" i="1"/>
  <c r="B164" i="2" s="1"/>
  <c r="L3644" i="1"/>
  <c r="B185" i="2" s="1"/>
  <c r="L4104" i="1"/>
  <c r="B208" i="2" s="1"/>
  <c r="L64" i="1"/>
  <c r="B6" i="2" s="1"/>
  <c r="L224" i="1"/>
  <c r="B14" i="2" s="1"/>
  <c r="L824" i="1"/>
  <c r="B44" i="2" s="1"/>
  <c r="L1024" i="1"/>
  <c r="B54" i="2" s="1"/>
  <c r="L1384" i="1"/>
  <c r="B72" i="2" s="1"/>
  <c r="L1664" i="1"/>
  <c r="B86" i="2" s="1"/>
  <c r="L1884" i="1"/>
  <c r="B97" i="2" s="1"/>
  <c r="L2124" i="1"/>
  <c r="B109" i="2" s="1"/>
  <c r="L2604" i="1"/>
  <c r="B133" i="2" s="1"/>
  <c r="L3344" i="1"/>
  <c r="B170" i="2" s="1"/>
  <c r="L3904" i="1"/>
  <c r="B198" i="2" s="1"/>
  <c r="L4224" i="1"/>
  <c r="B214" i="2" s="1"/>
  <c r="L4584" i="1"/>
  <c r="B232" i="2" s="1"/>
  <c r="L2624" i="1"/>
  <c r="B134" i="2" s="1"/>
  <c r="L3744" i="1"/>
  <c r="B190" i="2" s="1"/>
  <c r="L4324" i="1"/>
  <c r="B219" i="2" s="1"/>
  <c r="L4904" i="1"/>
  <c r="B248" i="2" s="1"/>
  <c r="L4824" i="1"/>
  <c r="B244" i="2" s="1"/>
  <c r="L144" i="1"/>
  <c r="B10" i="2" s="1"/>
  <c r="L84" i="1"/>
  <c r="L284" i="1"/>
  <c r="B17" i="2" s="1"/>
  <c r="L444" i="1"/>
  <c r="B25" i="2" s="1"/>
  <c r="L784" i="1"/>
  <c r="B42" i="2" s="1"/>
  <c r="L1144" i="1"/>
  <c r="B60" i="2" s="1"/>
  <c r="L1264" i="1"/>
  <c r="B66" i="2" s="1"/>
  <c r="L1404" i="1"/>
  <c r="B73" i="2" s="1"/>
  <c r="L1624" i="1"/>
  <c r="B84" i="2" s="1"/>
  <c r="L1904" i="1"/>
  <c r="B98" i="2" s="1"/>
  <c r="L2044" i="1"/>
  <c r="B105" i="2" s="1"/>
  <c r="L2264" i="1"/>
  <c r="B116" i="2" s="1"/>
  <c r="L2744" i="1"/>
  <c r="B140" i="2" s="1"/>
  <c r="L3204" i="1"/>
  <c r="B163" i="2" s="1"/>
  <c r="L4304" i="1"/>
  <c r="B218" i="2" s="1"/>
  <c r="L44" i="1"/>
  <c r="B5" i="2" s="1"/>
  <c r="L464" i="1"/>
  <c r="B26" i="2" s="1"/>
  <c r="L564" i="1"/>
  <c r="B31" i="2" s="1"/>
  <c r="L924" i="1"/>
  <c r="B49" i="2" s="1"/>
  <c r="L1444" i="1"/>
  <c r="B75" i="2" s="1"/>
  <c r="L1764" i="1"/>
  <c r="B91" i="2" s="1"/>
  <c r="L2284" i="1"/>
  <c r="B117" i="2" s="1"/>
  <c r="L2504" i="1"/>
  <c r="B128" i="2" s="1"/>
  <c r="L2904" i="1"/>
  <c r="B148" i="2" s="1"/>
  <c r="L3264" i="1"/>
  <c r="B166" i="2" s="1"/>
  <c r="L3544" i="1"/>
  <c r="B180" i="2" s="1"/>
  <c r="L3784" i="1"/>
  <c r="B192" i="2" s="1"/>
  <c r="L4084" i="1"/>
  <c r="B207" i="2" s="1"/>
  <c r="L4404" i="1"/>
  <c r="B223" i="2" s="1"/>
  <c r="L24" i="1"/>
  <c r="B4" i="2" s="1"/>
  <c r="L664" i="1"/>
  <c r="B36" i="2" s="1"/>
  <c r="L884" i="1"/>
  <c r="B47" i="2" s="1"/>
  <c r="L1424" i="1"/>
  <c r="B74" i="2" s="1"/>
  <c r="L2084" i="1"/>
  <c r="B107" i="2" s="1"/>
  <c r="L2664" i="1"/>
  <c r="B136" i="2" s="1"/>
  <c r="L3104" i="1"/>
  <c r="B158" i="2" s="1"/>
  <c r="L3444" i="1"/>
  <c r="B175" i="2" s="1"/>
  <c r="L4484" i="1"/>
  <c r="B227" i="2" s="1"/>
  <c r="L2984" i="1"/>
  <c r="B152" i="2" s="1"/>
  <c r="L3824" i="1"/>
  <c r="B194" i="2" s="1"/>
  <c r="L4284" i="1"/>
  <c r="B217" i="2" s="1"/>
  <c r="L2484" i="1"/>
  <c r="B127" i="2" s="1"/>
  <c r="L2844" i="1"/>
  <c r="B145" i="2" s="1"/>
  <c r="L3284" i="1"/>
  <c r="B167" i="2" s="1"/>
  <c r="L3704" i="1"/>
  <c r="B188" i="2" s="1"/>
  <c r="L4624" i="1"/>
  <c r="B234" i="2" s="1"/>
  <c r="L264" i="1"/>
  <c r="B16" i="2" s="1"/>
  <c r="L864" i="1"/>
  <c r="B46" i="2" s="1"/>
  <c r="L1084" i="1"/>
  <c r="B57" i="2" s="1"/>
  <c r="L1504" i="1"/>
  <c r="B78" i="2" s="1"/>
  <c r="L1704" i="1"/>
  <c r="B88" i="2" s="1"/>
  <c r="L1944" i="1"/>
  <c r="B100" i="2" s="1"/>
  <c r="L2164" i="1"/>
  <c r="B111" i="2" s="1"/>
  <c r="L2684" i="1"/>
  <c r="B137" i="2" s="1"/>
  <c r="L3684" i="1"/>
  <c r="B187" i="2" s="1"/>
  <c r="L3944" i="1"/>
  <c r="B200" i="2" s="1"/>
  <c r="L4344" i="1"/>
  <c r="B220" i="2" s="1"/>
  <c r="L4804" i="1"/>
  <c r="B243" i="2" s="1"/>
  <c r="L3004" i="1"/>
  <c r="B153" i="2" s="1"/>
  <c r="L4024" i="1"/>
  <c r="B204" i="2" s="1"/>
  <c r="L4644" i="1"/>
  <c r="B235" i="2" s="1"/>
  <c r="L4964" i="1"/>
  <c r="B251" i="2" s="1"/>
  <c r="L4984" i="1"/>
  <c r="L964" i="1"/>
  <c r="B51" i="2" s="1"/>
  <c r="L1284" i="1"/>
  <c r="B67" i="2" s="1"/>
  <c r="L1744" i="1"/>
  <c r="B90" i="2" s="1"/>
  <c r="L1984" i="1"/>
  <c r="B102" i="2" s="1"/>
  <c r="L2184" i="1"/>
  <c r="B112" i="2" s="1"/>
  <c r="L2324" i="1"/>
  <c r="B119" i="2" s="1"/>
  <c r="L2804" i="1"/>
  <c r="B143" i="2" s="1"/>
  <c r="L3324" i="1"/>
  <c r="B169" i="2" s="1"/>
  <c r="L4504" i="1"/>
  <c r="B228" i="2" s="1"/>
  <c r="L304" i="1"/>
  <c r="B18" i="2" s="1"/>
  <c r="L504" i="1"/>
  <c r="B28" i="2" s="1"/>
  <c r="L704" i="1"/>
  <c r="B38" i="2" s="1"/>
  <c r="L1044" i="1"/>
  <c r="B55" i="2" s="1"/>
  <c r="L1464" i="1"/>
  <c r="B76" i="2" s="1"/>
  <c r="L1784" i="1"/>
  <c r="B92" i="2" s="1"/>
  <c r="L2384" i="1"/>
  <c r="B122" i="2" s="1"/>
  <c r="L2524" i="1"/>
  <c r="B129" i="2" s="1"/>
  <c r="L2924" i="1"/>
  <c r="B149" i="2" s="1"/>
  <c r="L3404" i="1"/>
  <c r="B173" i="2" s="1"/>
  <c r="L3604" i="1"/>
  <c r="B183" i="2" s="1"/>
  <c r="L3844" i="1"/>
  <c r="B195" i="2" s="1"/>
  <c r="L4144" i="1"/>
  <c r="B210" i="2" s="1"/>
  <c r="L4444" i="1"/>
  <c r="B225" i="2" s="1"/>
  <c r="L124" i="1"/>
  <c r="B9" i="2" s="1"/>
  <c r="L684" i="1"/>
  <c r="B37" i="2" s="1"/>
  <c r="L904" i="1"/>
  <c r="B48" i="2" s="1"/>
  <c r="L1604" i="1"/>
  <c r="B83" i="2" s="1"/>
  <c r="L2304" i="1"/>
  <c r="B118" i="2" s="1"/>
  <c r="L2764" i="1"/>
  <c r="B141" i="2" s="1"/>
  <c r="L3124" i="1"/>
  <c r="B159" i="2" s="1"/>
  <c r="L3504" i="1"/>
  <c r="B178" i="2" s="1"/>
  <c r="L4664" i="1"/>
  <c r="B236" i="2" s="1"/>
  <c r="L3064" i="1"/>
  <c r="B156" i="2" s="1"/>
  <c r="L3884" i="1"/>
  <c r="B197" i="2" s="1"/>
  <c r="L4524" i="1"/>
  <c r="B229" i="2" s="1"/>
  <c r="L2544" i="1"/>
  <c r="B130" i="2" s="1"/>
  <c r="L3044" i="1"/>
  <c r="B155" i="2" s="1"/>
  <c r="L3524" i="1"/>
  <c r="B179" i="2" s="1"/>
  <c r="L3764" i="1"/>
  <c r="B191" i="2" s="1"/>
  <c r="L4764" i="1"/>
  <c r="B241" i="2" s="1"/>
  <c r="L184" i="1"/>
  <c r="B12" i="2" s="1"/>
  <c r="L384" i="1"/>
  <c r="B22" i="2" s="1"/>
  <c r="L944" i="1"/>
  <c r="B50" i="2" s="1"/>
  <c r="L1104" i="1"/>
  <c r="B58" i="2" s="1"/>
  <c r="L1584" i="1"/>
  <c r="B82" i="2" s="1"/>
  <c r="L1824" i="1"/>
  <c r="B94" i="2" s="1"/>
  <c r="L1964" i="1"/>
  <c r="B101" i="2" s="1"/>
  <c r="L2244" i="1"/>
  <c r="B115" i="2" s="1"/>
  <c r="L2704" i="1"/>
  <c r="B138" i="2" s="1"/>
  <c r="L3804" i="1"/>
  <c r="B193" i="2" s="1"/>
  <c r="L3964" i="1"/>
  <c r="B201" i="2" s="1"/>
  <c r="L4424" i="1"/>
  <c r="B224" i="2" s="1"/>
  <c r="L2444" i="1"/>
  <c r="B125" i="2" s="1"/>
  <c r="L3244" i="1"/>
  <c r="B165" i="2" s="1"/>
  <c r="L4204" i="1"/>
  <c r="B213" i="2" s="1"/>
  <c r="L4724" i="1"/>
  <c r="B239" i="2" s="1"/>
  <c r="L4604" i="1"/>
  <c r="B233" i="2" s="1"/>
  <c r="N104" i="1"/>
  <c r="N304" i="1"/>
  <c r="N464" i="1"/>
  <c r="N804" i="1"/>
  <c r="N1164" i="1"/>
  <c r="N1284" i="1"/>
  <c r="N1424" i="1"/>
  <c r="N1644" i="1"/>
  <c r="N1924" i="1"/>
  <c r="N2064" i="1"/>
  <c r="N2284" i="1"/>
  <c r="N2764" i="1"/>
  <c r="N3224" i="1"/>
  <c r="N4324" i="1"/>
  <c r="N64" i="1"/>
  <c r="N484" i="1"/>
  <c r="N584" i="1"/>
  <c r="N944" i="1"/>
  <c r="N1464" i="1"/>
  <c r="N1784" i="1"/>
  <c r="N2304" i="1"/>
  <c r="N2524" i="1"/>
  <c r="N2924" i="1"/>
  <c r="N3284" i="1"/>
  <c r="N3564" i="1"/>
  <c r="N3804" i="1"/>
  <c r="N4104" i="1"/>
  <c r="N4424" i="1"/>
  <c r="N44" i="1"/>
  <c r="N684" i="1"/>
  <c r="N904" i="1"/>
  <c r="N1444" i="1"/>
  <c r="N2104" i="1"/>
  <c r="N2684" i="1"/>
  <c r="N3124" i="1"/>
  <c r="N3464" i="1"/>
  <c r="N4504" i="1"/>
  <c r="N3004" i="1"/>
  <c r="N3844" i="1"/>
  <c r="N4304" i="1"/>
  <c r="N2504" i="1"/>
  <c r="N2864" i="1"/>
  <c r="N3304" i="1"/>
  <c r="N3724" i="1"/>
  <c r="N4644" i="1"/>
  <c r="N124" i="1"/>
  <c r="N284" i="1"/>
  <c r="N884" i="1"/>
  <c r="N1104" i="1"/>
  <c r="N1524" i="1"/>
  <c r="N1724" i="1"/>
  <c r="N1964" i="1"/>
  <c r="N2184" i="1"/>
  <c r="N2704" i="1"/>
  <c r="N3704" i="1"/>
  <c r="N3964" i="1"/>
  <c r="N4364" i="1"/>
  <c r="N4824" i="1"/>
  <c r="N3024" i="1"/>
  <c r="N4044" i="1"/>
  <c r="N4664" i="1"/>
  <c r="N4984" i="1"/>
  <c r="N164" i="1"/>
  <c r="N364" i="1"/>
  <c r="N624" i="1"/>
  <c r="N984" i="1"/>
  <c r="N1224" i="1"/>
  <c r="N1304" i="1"/>
  <c r="N1544" i="1"/>
  <c r="N1764" i="1"/>
  <c r="N2004" i="1"/>
  <c r="N2204" i="1"/>
  <c r="N2344" i="1"/>
  <c r="N2824" i="1"/>
  <c r="N3344" i="1"/>
  <c r="N4524" i="1"/>
  <c r="N324" i="1"/>
  <c r="N524" i="1"/>
  <c r="N724" i="1"/>
  <c r="N1064" i="1"/>
  <c r="N1484" i="1"/>
  <c r="N1804" i="1"/>
  <c r="N2404" i="1"/>
  <c r="N2544" i="1"/>
  <c r="N2944" i="1"/>
  <c r="N3424" i="1"/>
  <c r="N3624" i="1"/>
  <c r="N3864" i="1"/>
  <c r="N4164" i="1"/>
  <c r="N4464" i="1"/>
  <c r="N144" i="1"/>
  <c r="N704" i="1"/>
  <c r="N924" i="1"/>
  <c r="N1624" i="1"/>
  <c r="N2324" i="1"/>
  <c r="N2784" i="1"/>
  <c r="N3144" i="1"/>
  <c r="N3524" i="1"/>
  <c r="N4684" i="1"/>
  <c r="N3084" i="1"/>
  <c r="N3904" i="1"/>
  <c r="N4544" i="1"/>
  <c r="N2564" i="1"/>
  <c r="N3064" i="1"/>
  <c r="N3544" i="1"/>
  <c r="N3784" i="1"/>
  <c r="N4784" i="1"/>
  <c r="N204" i="1"/>
  <c r="N404" i="1"/>
  <c r="N964" i="1"/>
  <c r="N1124" i="1"/>
  <c r="N1604" i="1"/>
  <c r="N1844" i="1"/>
  <c r="N1984" i="1"/>
  <c r="N2264" i="1"/>
  <c r="N2724" i="1"/>
  <c r="N3824" i="1"/>
  <c r="N3984" i="1"/>
  <c r="N4444" i="1"/>
  <c r="N2464" i="1"/>
  <c r="N3264" i="1"/>
  <c r="N4224" i="1"/>
  <c r="N4744" i="1"/>
  <c r="N4624" i="1"/>
  <c r="N184" i="1"/>
  <c r="N424" i="1"/>
  <c r="N664" i="1"/>
  <c r="N1024" i="1"/>
  <c r="N1244" i="1"/>
  <c r="N1324" i="1"/>
  <c r="N1564" i="1"/>
  <c r="N1824" i="1"/>
  <c r="N2024" i="1"/>
  <c r="N2224" i="1"/>
  <c r="N2424" i="1"/>
  <c r="N3104" i="1"/>
  <c r="N4204" i="1"/>
  <c r="N4584" i="1"/>
  <c r="N344" i="1"/>
  <c r="N544" i="1"/>
  <c r="N764" i="1"/>
  <c r="N1204" i="1"/>
  <c r="N1504" i="1"/>
  <c r="N2084" i="1"/>
  <c r="N2444" i="1"/>
  <c r="N2884" i="1"/>
  <c r="N2984" i="1"/>
  <c r="N3444" i="1"/>
  <c r="N3684" i="1"/>
  <c r="N4004" i="1"/>
  <c r="N4384" i="1"/>
  <c r="N4484" i="1"/>
  <c r="N504" i="1"/>
  <c r="N744" i="1"/>
  <c r="N1144" i="1"/>
  <c r="N1744" i="1"/>
  <c r="N2364" i="1"/>
  <c r="N2844" i="1"/>
  <c r="N3204" i="1"/>
  <c r="N3584" i="1"/>
  <c r="N4864" i="1"/>
  <c r="N3384" i="1"/>
  <c r="N3944" i="1"/>
  <c r="N4804" i="1"/>
  <c r="N2744" i="1"/>
  <c r="N3184" i="1"/>
  <c r="N3604" i="1"/>
  <c r="N4064" i="1"/>
  <c r="N4944" i="1"/>
  <c r="N224" i="1"/>
  <c r="N604" i="1"/>
  <c r="N1004" i="1"/>
  <c r="N1184" i="1"/>
  <c r="N1664" i="1"/>
  <c r="N1864" i="1"/>
  <c r="N2124" i="1"/>
  <c r="N2604" i="1"/>
  <c r="N3324" i="1"/>
  <c r="N3884" i="1"/>
  <c r="N4084" i="1"/>
  <c r="N4564" i="1"/>
  <c r="N2584" i="1"/>
  <c r="N3644" i="1"/>
  <c r="N4284" i="1"/>
  <c r="N4904" i="1"/>
  <c r="N4764" i="1"/>
  <c r="N24" i="1"/>
  <c r="N264" i="1"/>
  <c r="N444" i="1"/>
  <c r="N784" i="1"/>
  <c r="N1084" i="1"/>
  <c r="N1264" i="1"/>
  <c r="N1384" i="1"/>
  <c r="N1584" i="1"/>
  <c r="N1884" i="1"/>
  <c r="N2044" i="1"/>
  <c r="N2244" i="1"/>
  <c r="N2664" i="1"/>
  <c r="N3164" i="1"/>
  <c r="N4264" i="1"/>
  <c r="N4704" i="1"/>
  <c r="N384" i="1"/>
  <c r="N564" i="1"/>
  <c r="N824" i="1"/>
  <c r="N1344" i="1"/>
  <c r="N1704" i="1"/>
  <c r="N2164" i="1"/>
  <c r="N2484" i="1"/>
  <c r="N2904" i="1"/>
  <c r="N3044" i="1"/>
  <c r="N3484" i="1"/>
  <c r="N3744" i="1"/>
  <c r="N4024" i="1"/>
  <c r="N4404" i="1"/>
  <c r="N4724" i="1"/>
  <c r="N644" i="1"/>
  <c r="N864" i="1"/>
  <c r="N1364" i="1"/>
  <c r="N1944" i="1"/>
  <c r="N2384" i="1"/>
  <c r="N2964" i="1"/>
  <c r="N3404" i="1"/>
  <c r="N4184" i="1"/>
  <c r="N4884" i="1"/>
  <c r="N3504" i="1"/>
  <c r="N4144" i="1"/>
  <c r="N4964" i="1"/>
  <c r="N2804" i="1"/>
  <c r="N3244" i="1"/>
  <c r="N3664" i="1"/>
  <c r="N4124" i="1"/>
  <c r="N84" i="1"/>
  <c r="N244" i="1"/>
  <c r="N844" i="1"/>
  <c r="N1044" i="1"/>
  <c r="N1404" i="1"/>
  <c r="N1684" i="1"/>
  <c r="N1904" i="1"/>
  <c r="N2144" i="1"/>
  <c r="N2624" i="1"/>
  <c r="N3364" i="1"/>
  <c r="N3924" i="1"/>
  <c r="N4244" i="1"/>
  <c r="N4604" i="1"/>
  <c r="N2644" i="1"/>
  <c r="N3764" i="1"/>
  <c r="N4344" i="1"/>
  <c r="N4924" i="1"/>
  <c r="N4844" i="1"/>
  <c r="B7" i="2" l="1"/>
  <c r="B252" i="2"/>
  <c r="Q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OG_015" type="6" refreshedVersion="6" background="1" saveData="1">
    <textPr codePage="437" sourceFile="C:\Users\fend1101\Desktop\New folder\LOG_015.TXT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LOG_019" type="6" refreshedVersion="6" background="1" saveData="1">
    <textPr codePage="437" sourceFile="C:\Users\fend1101\Desktop\New folder\LOG_019.TXT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LOG_0191" type="6" refreshedVersion="6" background="1" saveData="1">
    <textPr codePage="437" sourceFile="C:\Users\fend1101\Desktop\New folder\LOG_019.TXT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<sst xmlns="http://schemas.openxmlformats.org/spreadsheetml/2006/main" count="574" uniqueCount="538">
  <si>
    <t>counts=(max flux) (air density function) e^(-C1 (max hight - hight)) e^(-C2 (integral from max to current hight (air density function))</t>
  </si>
  <si>
    <t>max flux</t>
  </si>
  <si>
    <t>hight</t>
  </si>
  <si>
    <t>temp</t>
  </si>
  <si>
    <t>pres</t>
  </si>
  <si>
    <t>density</t>
  </si>
  <si>
    <t>trap rule</t>
  </si>
  <si>
    <t>density integral</t>
  </si>
  <si>
    <t>C1</t>
  </si>
  <si>
    <t>C2</t>
  </si>
  <si>
    <t>CPM</t>
  </si>
  <si>
    <t>average cpm</t>
  </si>
  <si>
    <t>adjusted cpm</t>
  </si>
  <si>
    <t>average alt</t>
  </si>
  <si>
    <t>dif</t>
  </si>
  <si>
    <t>r^2</t>
  </si>
  <si>
    <t>Model</t>
  </si>
  <si>
    <t>Spring 2016</t>
  </si>
  <si>
    <t>Fall 2016</t>
  </si>
  <si>
    <t>Eclipse</t>
  </si>
  <si>
    <t>ALT</t>
  </si>
  <si>
    <t>Spring 2017</t>
  </si>
  <si>
    <t>"=(1.775E-6*alt+.06436)*raw"</t>
  </si>
  <si>
    <t>"=0.13536*raw"</t>
  </si>
  <si>
    <t xml:space="preserve"> 19:5:16</t>
  </si>
  <si>
    <t xml:space="preserve"> 19:4:59</t>
  </si>
  <si>
    <t xml:space="preserve"> 19:4:42</t>
  </si>
  <si>
    <t xml:space="preserve"> 19:4:25</t>
  </si>
  <si>
    <t xml:space="preserve"> 19:4:8</t>
  </si>
  <si>
    <t xml:space="preserve"> 19:3:51</t>
  </si>
  <si>
    <t xml:space="preserve"> 19:3:34</t>
  </si>
  <si>
    <t xml:space="preserve"> 19:3:17</t>
  </si>
  <si>
    <t xml:space="preserve"> 19:3:0</t>
  </si>
  <si>
    <t xml:space="preserve"> 19:2:43</t>
  </si>
  <si>
    <t xml:space="preserve"> 19:2:26</t>
  </si>
  <si>
    <t xml:space="preserve"> 19:2:9</t>
  </si>
  <si>
    <t xml:space="preserve"> 19:1:52</t>
  </si>
  <si>
    <t xml:space="preserve"> 19:1:35</t>
  </si>
  <si>
    <t xml:space="preserve"> 19:1:18</t>
  </si>
  <si>
    <t xml:space="preserve"> 19:1:1</t>
  </si>
  <si>
    <t xml:space="preserve"> 19:0:44</t>
  </si>
  <si>
    <t xml:space="preserve"> 19:0:27</t>
  </si>
  <si>
    <t xml:space="preserve"> 19:0:10</t>
  </si>
  <si>
    <t xml:space="preserve"> 18:59:53</t>
  </si>
  <si>
    <t xml:space="preserve"> 18:59:36</t>
  </si>
  <si>
    <t xml:space="preserve"> 18:59:19</t>
  </si>
  <si>
    <t xml:space="preserve"> 18:59:2</t>
  </si>
  <si>
    <t xml:space="preserve"> 18:58:45</t>
  </si>
  <si>
    <t xml:space="preserve"> 18:58:28</t>
  </si>
  <si>
    <t xml:space="preserve"> 18:58:11</t>
  </si>
  <si>
    <t xml:space="preserve"> 18:57:54</t>
  </si>
  <si>
    <t xml:space="preserve"> 18:57:37</t>
  </si>
  <si>
    <t xml:space="preserve"> 18:57:20</t>
  </si>
  <si>
    <t xml:space="preserve"> 18:57:3</t>
  </si>
  <si>
    <t xml:space="preserve"> 18:56:46</t>
  </si>
  <si>
    <t xml:space="preserve"> 18:56:29</t>
  </si>
  <si>
    <t xml:space="preserve"> 18:56:12</t>
  </si>
  <si>
    <t xml:space="preserve"> 18:55:55</t>
  </si>
  <si>
    <t xml:space="preserve"> 18:55:38</t>
  </si>
  <si>
    <t xml:space="preserve"> 18:55:21</t>
  </si>
  <si>
    <t xml:space="preserve"> 18:55:4</t>
  </si>
  <si>
    <t xml:space="preserve"> 18:54:47</t>
  </si>
  <si>
    <t xml:space="preserve"> 18:54:30</t>
  </si>
  <si>
    <t xml:space="preserve"> 18:54:13</t>
  </si>
  <si>
    <t xml:space="preserve"> 18:53:56</t>
  </si>
  <si>
    <t xml:space="preserve"> 18:53:39</t>
  </si>
  <si>
    <t xml:space="preserve"> 18:53:22</t>
  </si>
  <si>
    <t xml:space="preserve"> 18:53:5</t>
  </si>
  <si>
    <t xml:space="preserve"> 18:52:48</t>
  </si>
  <si>
    <t xml:space="preserve"> 18:52:31</t>
  </si>
  <si>
    <t xml:space="preserve"> 18:52:14</t>
  </si>
  <si>
    <t xml:space="preserve"> 18:51:57</t>
  </si>
  <si>
    <t xml:space="preserve"> 18:51:40</t>
  </si>
  <si>
    <t xml:space="preserve"> 18:51:23</t>
  </si>
  <si>
    <t xml:space="preserve"> 18:51:6</t>
  </si>
  <si>
    <t xml:space="preserve"> 18:50:49</t>
  </si>
  <si>
    <t xml:space="preserve"> 18:50:32</t>
  </si>
  <si>
    <t xml:space="preserve"> 18:50:15</t>
  </si>
  <si>
    <t xml:space="preserve"> 18:49:58</t>
  </si>
  <si>
    <t xml:space="preserve"> 18:49:41</t>
  </si>
  <si>
    <t xml:space="preserve"> 18:49:24</t>
  </si>
  <si>
    <t xml:space="preserve"> 18:49:7</t>
  </si>
  <si>
    <t xml:space="preserve"> 18:48:50</t>
  </si>
  <si>
    <t xml:space="preserve"> 18:48:33</t>
  </si>
  <si>
    <t xml:space="preserve"> 18:48:16</t>
  </si>
  <si>
    <t xml:space="preserve"> 18:47:59</t>
  </si>
  <si>
    <t xml:space="preserve"> 18:47:42</t>
  </si>
  <si>
    <t xml:space="preserve"> 18:47:25</t>
  </si>
  <si>
    <t xml:space="preserve"> 18:47:8</t>
  </si>
  <si>
    <t xml:space="preserve"> 18:46:51</t>
  </si>
  <si>
    <t xml:space="preserve"> 18:46:34</t>
  </si>
  <si>
    <t xml:space="preserve"> 18:46:17</t>
  </si>
  <si>
    <t xml:space="preserve"> 18:46:0</t>
  </si>
  <si>
    <t xml:space="preserve"> 18:45:43</t>
  </si>
  <si>
    <t xml:space="preserve"> 18:45:26</t>
  </si>
  <si>
    <t xml:space="preserve"> 18:45:9</t>
  </si>
  <si>
    <t xml:space="preserve"> 18:44:52</t>
  </si>
  <si>
    <t xml:space="preserve"> 18:44:35</t>
  </si>
  <si>
    <t xml:space="preserve"> 18:44:18</t>
  </si>
  <si>
    <t xml:space="preserve"> 18:44:1</t>
  </si>
  <si>
    <t xml:space="preserve"> 18:43:44</t>
  </si>
  <si>
    <t xml:space="preserve"> 18:43:27</t>
  </si>
  <si>
    <t xml:space="preserve"> 18:43:10</t>
  </si>
  <si>
    <t xml:space="preserve"> 18:42:53</t>
  </si>
  <si>
    <t xml:space="preserve"> 18:42:36</t>
  </si>
  <si>
    <t xml:space="preserve"> 18:42:19</t>
  </si>
  <si>
    <t xml:space="preserve"> 18:42:2</t>
  </si>
  <si>
    <t xml:space="preserve"> 18:41:45</t>
  </si>
  <si>
    <t xml:space="preserve"> 18:41:28</t>
  </si>
  <si>
    <t xml:space="preserve"> 18:41:11</t>
  </si>
  <si>
    <t xml:space="preserve"> 18:40:54</t>
  </si>
  <si>
    <t xml:space="preserve"> 18:40:37</t>
  </si>
  <si>
    <t xml:space="preserve"> 18:40:20</t>
  </si>
  <si>
    <t xml:space="preserve"> 18:40:3</t>
  </si>
  <si>
    <t xml:space="preserve"> 18:39:46</t>
  </si>
  <si>
    <t xml:space="preserve"> 18:39:29</t>
  </si>
  <si>
    <t xml:space="preserve"> 18:39:12</t>
  </si>
  <si>
    <t xml:space="preserve"> 18:38:55</t>
  </si>
  <si>
    <t xml:space="preserve"> 18:38:38</t>
  </si>
  <si>
    <t xml:space="preserve"> 18:38:21</t>
  </si>
  <si>
    <t xml:space="preserve"> 18:38:4</t>
  </si>
  <si>
    <t xml:space="preserve"> 18:37:47</t>
  </si>
  <si>
    <t xml:space="preserve"> 18:37:30</t>
  </si>
  <si>
    <t xml:space="preserve"> 18:37:13</t>
  </si>
  <si>
    <t xml:space="preserve"> 18:36:56</t>
  </si>
  <si>
    <t xml:space="preserve"> 18:36:39</t>
  </si>
  <si>
    <t xml:space="preserve"> 18:36:22</t>
  </si>
  <si>
    <t xml:space="preserve"> 18:36:5</t>
  </si>
  <si>
    <t xml:space="preserve"> 18:35:48</t>
  </si>
  <si>
    <t xml:space="preserve"> 18:35:31</t>
  </si>
  <si>
    <t xml:space="preserve"> 18:35:14</t>
  </si>
  <si>
    <t xml:space="preserve"> 18:34:57</t>
  </si>
  <si>
    <t xml:space="preserve"> 18:34:40</t>
  </si>
  <si>
    <t xml:space="preserve"> 18:34:23</t>
  </si>
  <si>
    <t xml:space="preserve"> 18:34:6</t>
  </si>
  <si>
    <t xml:space="preserve"> 18:33:49</t>
  </si>
  <si>
    <t xml:space="preserve"> 18:33:32</t>
  </si>
  <si>
    <t xml:space="preserve"> 18:33:15</t>
  </si>
  <si>
    <t xml:space="preserve"> 18:32:58</t>
  </si>
  <si>
    <t xml:space="preserve"> 18:32:41</t>
  </si>
  <si>
    <t xml:space="preserve"> 18:32:24</t>
  </si>
  <si>
    <t xml:space="preserve"> 18:32:7</t>
  </si>
  <si>
    <t xml:space="preserve"> 18:31:50</t>
  </si>
  <si>
    <t xml:space="preserve"> 18:31:33</t>
  </si>
  <si>
    <t xml:space="preserve"> 18:31:16</t>
  </si>
  <si>
    <t xml:space="preserve"> 18:30:59</t>
  </si>
  <si>
    <t xml:space="preserve"> 18:30:42</t>
  </si>
  <si>
    <t xml:space="preserve"> 18:30:25</t>
  </si>
  <si>
    <t xml:space="preserve"> 18:30:8</t>
  </si>
  <si>
    <t xml:space="preserve"> 18:29:51</t>
  </si>
  <si>
    <t xml:space="preserve"> 18:29:34</t>
  </si>
  <si>
    <t xml:space="preserve"> 18:29:17</t>
  </si>
  <si>
    <t xml:space="preserve"> 18:29:0</t>
  </si>
  <si>
    <t xml:space="preserve"> 18:28:43</t>
  </si>
  <si>
    <t xml:space="preserve"> 18:28:26</t>
  </si>
  <si>
    <t xml:space="preserve"> 18:28:9</t>
  </si>
  <si>
    <t xml:space="preserve"> 18:27:52</t>
  </si>
  <si>
    <t xml:space="preserve"> 18:27:35</t>
  </si>
  <si>
    <t xml:space="preserve"> 18:27:18</t>
  </si>
  <si>
    <t xml:space="preserve"> 18:27:1</t>
  </si>
  <si>
    <t xml:space="preserve"> 18:26:44</t>
  </si>
  <si>
    <t xml:space="preserve"> 18:26:27</t>
  </si>
  <si>
    <t xml:space="preserve"> 18:26:10</t>
  </si>
  <si>
    <t xml:space="preserve"> 18:25:53</t>
  </si>
  <si>
    <t xml:space="preserve"> 18:25:36</t>
  </si>
  <si>
    <t xml:space="preserve"> 18:25:19</t>
  </si>
  <si>
    <t xml:space="preserve"> 18:25:2</t>
  </si>
  <si>
    <t xml:space="preserve"> 18:24:45</t>
  </si>
  <si>
    <t xml:space="preserve"> 18:24:28</t>
  </si>
  <si>
    <t xml:space="preserve"> 18:24:11</t>
  </si>
  <si>
    <t xml:space="preserve"> 18:23:54</t>
  </si>
  <si>
    <t xml:space="preserve"> 18:23:37</t>
  </si>
  <si>
    <t xml:space="preserve"> 18:23:20</t>
  </si>
  <si>
    <t xml:space="preserve"> 18:23:3</t>
  </si>
  <si>
    <t xml:space="preserve"> 18:22:46</t>
  </si>
  <si>
    <t xml:space="preserve"> 18:22:29</t>
  </si>
  <si>
    <t xml:space="preserve"> 18:22:12</t>
  </si>
  <si>
    <t xml:space="preserve"> 18:21:55</t>
  </si>
  <si>
    <t xml:space="preserve"> 18:21:38</t>
  </si>
  <si>
    <t xml:space="preserve"> 18:21:21</t>
  </si>
  <si>
    <t xml:space="preserve"> 18:21:4</t>
  </si>
  <si>
    <t xml:space="preserve"> 18:20:47</t>
  </si>
  <si>
    <t xml:space="preserve"> 18:20:30</t>
  </si>
  <si>
    <t xml:space="preserve"> 18:20:13</t>
  </si>
  <si>
    <t xml:space="preserve"> 18:19:56</t>
  </si>
  <si>
    <t xml:space="preserve"> 18:19:39</t>
  </si>
  <si>
    <t xml:space="preserve"> 18:19:22</t>
  </si>
  <si>
    <t xml:space="preserve"> 18:19:5</t>
  </si>
  <si>
    <t xml:space="preserve"> 18:18:48</t>
  </si>
  <si>
    <t xml:space="preserve"> 18:18:31</t>
  </si>
  <si>
    <t xml:space="preserve"> 18:18:14</t>
  </si>
  <si>
    <t xml:space="preserve"> 18:17:57</t>
  </si>
  <si>
    <t xml:space="preserve"> 18:17:40</t>
  </si>
  <si>
    <t xml:space="preserve"> 18:17:23</t>
  </si>
  <si>
    <t xml:space="preserve"> 18:17:6</t>
  </si>
  <si>
    <t xml:space="preserve"> 18:16:49</t>
  </si>
  <si>
    <t xml:space="preserve"> 18:16:32</t>
  </si>
  <si>
    <t xml:space="preserve"> 18:16:15</t>
  </si>
  <si>
    <t xml:space="preserve"> 18:15:58</t>
  </si>
  <si>
    <t xml:space="preserve"> 18:15:41</t>
  </si>
  <si>
    <t xml:space="preserve"> 18:15:24</t>
  </si>
  <si>
    <t xml:space="preserve"> 18:15:7</t>
  </si>
  <si>
    <t xml:space="preserve"> 18:14:50</t>
  </si>
  <si>
    <t xml:space="preserve"> 18:14:33</t>
  </si>
  <si>
    <t xml:space="preserve"> 18:14:16</t>
  </si>
  <si>
    <t xml:space="preserve"> 18:13:59</t>
  </si>
  <si>
    <t xml:space="preserve"> 18:13:42</t>
  </si>
  <si>
    <t xml:space="preserve"> 18:13:25</t>
  </si>
  <si>
    <t xml:space="preserve"> 18:13:8</t>
  </si>
  <si>
    <t xml:space="preserve"> 18:12:51</t>
  </si>
  <si>
    <t xml:space="preserve"> 18:12:34</t>
  </si>
  <si>
    <t xml:space="preserve"> 18:12:17</t>
  </si>
  <si>
    <t xml:space="preserve"> 18:12:0</t>
  </si>
  <si>
    <t xml:space="preserve"> 18:11:43</t>
  </si>
  <si>
    <t xml:space="preserve"> 18:11:26</t>
  </si>
  <si>
    <t xml:space="preserve"> 18:11:9</t>
  </si>
  <si>
    <t xml:space="preserve"> 18:10:52</t>
  </si>
  <si>
    <t xml:space="preserve"> 18:10:35</t>
  </si>
  <si>
    <t xml:space="preserve"> 18:10:18</t>
  </si>
  <si>
    <t xml:space="preserve"> 18:10:1</t>
  </si>
  <si>
    <t xml:space="preserve"> 18:9:44</t>
  </si>
  <si>
    <t xml:space="preserve"> 18:9:27</t>
  </si>
  <si>
    <t xml:space="preserve"> 18:9:10</t>
  </si>
  <si>
    <t xml:space="preserve"> 18:8:53</t>
  </si>
  <si>
    <t xml:space="preserve"> 18:8:36</t>
  </si>
  <si>
    <t xml:space="preserve"> 18:8:19</t>
  </si>
  <si>
    <t xml:space="preserve"> 18:8:2</t>
  </si>
  <si>
    <t xml:space="preserve"> 18:7:45</t>
  </si>
  <si>
    <t xml:space="preserve"> 18:7:28</t>
  </si>
  <si>
    <t xml:space="preserve"> 18:7:11</t>
  </si>
  <si>
    <t xml:space="preserve"> 18:6:54</t>
  </si>
  <si>
    <t xml:space="preserve"> 18:6:37</t>
  </si>
  <si>
    <t xml:space="preserve"> 18:6:20</t>
  </si>
  <si>
    <t xml:space="preserve"> 18:6:3</t>
  </si>
  <si>
    <t xml:space="preserve"> 18:5:46</t>
  </si>
  <si>
    <t xml:space="preserve"> 18:5:29</t>
  </si>
  <si>
    <t xml:space="preserve"> 18:5:12</t>
  </si>
  <si>
    <t xml:space="preserve"> 18:4:55</t>
  </si>
  <si>
    <t xml:space="preserve"> 18:4:38</t>
  </si>
  <si>
    <t xml:space="preserve"> 18:4:21</t>
  </si>
  <si>
    <t xml:space="preserve"> 18:4:4</t>
  </si>
  <si>
    <t xml:space="preserve"> 18:3:47</t>
  </si>
  <si>
    <t xml:space="preserve"> 18:3:30</t>
  </si>
  <si>
    <t xml:space="preserve"> 18:3:13</t>
  </si>
  <si>
    <t xml:space="preserve"> 18:2:56</t>
  </si>
  <si>
    <t xml:space="preserve"> 18:2:39</t>
  </si>
  <si>
    <t xml:space="preserve"> 18:2:22</t>
  </si>
  <si>
    <t xml:space="preserve"> 18:2:5</t>
  </si>
  <si>
    <t xml:space="preserve"> 18:1:48</t>
  </si>
  <si>
    <t xml:space="preserve"> 18:1:31</t>
  </si>
  <si>
    <t xml:space="preserve"> 18:1:14</t>
  </si>
  <si>
    <t xml:space="preserve"> 18:0:57</t>
  </si>
  <si>
    <t xml:space="preserve"> 18:0:40</t>
  </si>
  <si>
    <t xml:space="preserve"> 18:0:23</t>
  </si>
  <si>
    <t xml:space="preserve"> 18:0:6</t>
  </si>
  <si>
    <t xml:space="preserve"> 17:59:49</t>
  </si>
  <si>
    <t xml:space="preserve"> 17:59:32</t>
  </si>
  <si>
    <t xml:space="preserve"> 17:59:15</t>
  </si>
  <si>
    <t xml:space="preserve"> 17:58:58</t>
  </si>
  <si>
    <t xml:space="preserve"> 17:58:41</t>
  </si>
  <si>
    <t xml:space="preserve"> 17:58:24</t>
  </si>
  <si>
    <t xml:space="preserve"> 17:58:7</t>
  </si>
  <si>
    <t xml:space="preserve"> 17:57:50</t>
  </si>
  <si>
    <t xml:space="preserve"> 17:57:33</t>
  </si>
  <si>
    <t xml:space="preserve"> 17:57:16</t>
  </si>
  <si>
    <t xml:space="preserve"> 17:56:59</t>
  </si>
  <si>
    <t xml:space="preserve"> 17:56:42</t>
  </si>
  <si>
    <t xml:space="preserve"> 17:56:25</t>
  </si>
  <si>
    <t xml:space="preserve"> 17:56:8</t>
  </si>
  <si>
    <t xml:space="preserve"> 17:55:51</t>
  </si>
  <si>
    <t xml:space="preserve"> 17:55:34</t>
  </si>
  <si>
    <t xml:space="preserve"> 17:55:17</t>
  </si>
  <si>
    <t xml:space="preserve"> 17:55:0</t>
  </si>
  <si>
    <t xml:space="preserve"> 17:54:43</t>
  </si>
  <si>
    <t xml:space="preserve"> 17:54:26</t>
  </si>
  <si>
    <t xml:space="preserve"> 17:54:9</t>
  </si>
  <si>
    <t xml:space="preserve"> 17:53:52</t>
  </si>
  <si>
    <t xml:space="preserve"> 17:53:35</t>
  </si>
  <si>
    <t xml:space="preserve"> 17:53:18</t>
  </si>
  <si>
    <t xml:space="preserve"> 17:53:1</t>
  </si>
  <si>
    <t xml:space="preserve"> 17:52:44</t>
  </si>
  <si>
    <t xml:space="preserve"> 17:52:27</t>
  </si>
  <si>
    <t xml:space="preserve"> 17:52:10</t>
  </si>
  <si>
    <t xml:space="preserve"> 17:51:53</t>
  </si>
  <si>
    <t xml:space="preserve"> 17:51:36</t>
  </si>
  <si>
    <t xml:space="preserve"> 17:51:19</t>
  </si>
  <si>
    <t xml:space="preserve"> 17:51:2</t>
  </si>
  <si>
    <t xml:space="preserve"> 17:50:45</t>
  </si>
  <si>
    <t xml:space="preserve"> 17:50:28</t>
  </si>
  <si>
    <t xml:space="preserve"> 17:50:11</t>
  </si>
  <si>
    <t xml:space="preserve"> 17:49:54</t>
  </si>
  <si>
    <t xml:space="preserve"> 17:49:37</t>
  </si>
  <si>
    <t xml:space="preserve"> 17:49:20</t>
  </si>
  <si>
    <t xml:space="preserve"> 17:49:3</t>
  </si>
  <si>
    <t xml:space="preserve"> 17:48:46</t>
  </si>
  <si>
    <t xml:space="preserve"> 17:48:29</t>
  </si>
  <si>
    <t xml:space="preserve"> 17:48:12</t>
  </si>
  <si>
    <t xml:space="preserve"> 17:47:55</t>
  </si>
  <si>
    <t xml:space="preserve"> 17:47:38</t>
  </si>
  <si>
    <t xml:space="preserve"> 17:47:21</t>
  </si>
  <si>
    <t xml:space="preserve"> 17:47:4</t>
  </si>
  <si>
    <t xml:space="preserve"> 17:46:47</t>
  </si>
  <si>
    <t xml:space="preserve"> 17:46:30</t>
  </si>
  <si>
    <t xml:space="preserve"> 17:46:13</t>
  </si>
  <si>
    <t xml:space="preserve"> 17:45:56</t>
  </si>
  <si>
    <t xml:space="preserve"> 17:45:39</t>
  </si>
  <si>
    <t xml:space="preserve"> 17:45:22</t>
  </si>
  <si>
    <t xml:space="preserve"> 17:45:5</t>
  </si>
  <si>
    <t xml:space="preserve"> 17:44:48</t>
  </si>
  <si>
    <t xml:space="preserve"> 17:44:31</t>
  </si>
  <si>
    <t xml:space="preserve"> 17:44:14</t>
  </si>
  <si>
    <t xml:space="preserve"> 17:43:57</t>
  </si>
  <si>
    <t xml:space="preserve"> 17:43:40</t>
  </si>
  <si>
    <t xml:space="preserve"> 17:43:23</t>
  </si>
  <si>
    <t xml:space="preserve"> 17:43:6</t>
  </si>
  <si>
    <t xml:space="preserve"> 17:42:49</t>
  </si>
  <si>
    <t xml:space="preserve"> 17:42:32</t>
  </si>
  <si>
    <t xml:space="preserve"> 17:42:15</t>
  </si>
  <si>
    <t xml:space="preserve"> 17:41:58</t>
  </si>
  <si>
    <t xml:space="preserve"> 17:41:41</t>
  </si>
  <si>
    <t xml:space="preserve"> 17:41:24</t>
  </si>
  <si>
    <t xml:space="preserve"> 17:41:7</t>
  </si>
  <si>
    <t xml:space="preserve"> 17:40:50</t>
  </si>
  <si>
    <t xml:space="preserve"> 17:40:33</t>
  </si>
  <si>
    <t xml:space="preserve"> 17:40:16</t>
  </si>
  <si>
    <t xml:space="preserve"> 17:39:59</t>
  </si>
  <si>
    <t xml:space="preserve"> 17:39:42</t>
  </si>
  <si>
    <t xml:space="preserve"> 17:39:25</t>
  </si>
  <si>
    <t xml:space="preserve"> 17:39:8</t>
  </si>
  <si>
    <t xml:space="preserve"> 17:38:51</t>
  </si>
  <si>
    <t xml:space="preserve"> 17:38:34</t>
  </si>
  <si>
    <t xml:space="preserve"> 17:38:17</t>
  </si>
  <si>
    <t xml:space="preserve"> 17:38:0</t>
  </si>
  <si>
    <t xml:space="preserve"> 17:37:43</t>
  </si>
  <si>
    <t xml:space="preserve"> 17:37:26</t>
  </si>
  <si>
    <t xml:space="preserve"> 17:37:9</t>
  </si>
  <si>
    <t xml:space="preserve"> 17:36:52</t>
  </si>
  <si>
    <t xml:space="preserve"> 17:36:35</t>
  </si>
  <si>
    <t xml:space="preserve"> 17:36:18</t>
  </si>
  <si>
    <t xml:space="preserve"> 17:36:1</t>
  </si>
  <si>
    <t xml:space="preserve"> 17:35:44</t>
  </si>
  <si>
    <t xml:space="preserve"> 17:35:27</t>
  </si>
  <si>
    <t xml:space="preserve"> 17:35:10</t>
  </si>
  <si>
    <t xml:space="preserve"> 17:34:53</t>
  </si>
  <si>
    <t xml:space="preserve"> 17:34:36</t>
  </si>
  <si>
    <t xml:space="preserve"> 17:34:19</t>
  </si>
  <si>
    <t xml:space="preserve"> 17:34:2</t>
  </si>
  <si>
    <t xml:space="preserve"> 17:33:45</t>
  </si>
  <si>
    <t xml:space="preserve"> 17:33:28</t>
  </si>
  <si>
    <t xml:space="preserve"> 17:33:11</t>
  </si>
  <si>
    <t xml:space="preserve"> 17:32:54</t>
  </si>
  <si>
    <t xml:space="preserve"> 17:32:37</t>
  </si>
  <si>
    <t xml:space="preserve"> 17:32:20</t>
  </si>
  <si>
    <t xml:space="preserve"> 17:32:3</t>
  </si>
  <si>
    <t xml:space="preserve"> 17:31:46</t>
  </si>
  <si>
    <t xml:space="preserve"> 17:31:29</t>
  </si>
  <si>
    <t xml:space="preserve"> 17:31:12</t>
  </si>
  <si>
    <t xml:space="preserve"> 17:30:55</t>
  </si>
  <si>
    <t xml:space="preserve"> 17:30:38</t>
  </si>
  <si>
    <t xml:space="preserve"> 17:30:21</t>
  </si>
  <si>
    <t xml:space="preserve"> 17:30:4</t>
  </si>
  <si>
    <t xml:space="preserve"> 17:29:47</t>
  </si>
  <si>
    <t xml:space="preserve"> 17:29:30</t>
  </si>
  <si>
    <t xml:space="preserve"> 17:29:13</t>
  </si>
  <si>
    <t xml:space="preserve"> 17:28:56</t>
  </si>
  <si>
    <t xml:space="preserve"> 17:28:39</t>
  </si>
  <si>
    <t xml:space="preserve"> 17:28:22</t>
  </si>
  <si>
    <t xml:space="preserve"> 17:28:5</t>
  </si>
  <si>
    <t xml:space="preserve"> 17:27:48</t>
  </si>
  <si>
    <t xml:space="preserve"> 17:27:31</t>
  </si>
  <si>
    <t xml:space="preserve"> 17:27:14</t>
  </si>
  <si>
    <t xml:space="preserve"> 17:26:57</t>
  </si>
  <si>
    <t xml:space="preserve"> 17:26:40</t>
  </si>
  <si>
    <t xml:space="preserve"> 17:26:23</t>
  </si>
  <si>
    <t xml:space="preserve"> 17:26:6</t>
  </si>
  <si>
    <t xml:space="preserve"> 17:25:49</t>
  </si>
  <si>
    <t xml:space="preserve"> 17:25:32</t>
  </si>
  <si>
    <t xml:space="preserve"> 17:25:15</t>
  </si>
  <si>
    <t xml:space="preserve"> 17:24:58</t>
  </si>
  <si>
    <t xml:space="preserve"> 17:24:41</t>
  </si>
  <si>
    <t xml:space="preserve"> 17:24:24</t>
  </si>
  <si>
    <t xml:space="preserve"> 17:24:7</t>
  </si>
  <si>
    <t xml:space="preserve"> 17:23:50</t>
  </si>
  <si>
    <t xml:space="preserve"> 17:23:33</t>
  </si>
  <si>
    <t xml:space="preserve"> 17:23:16</t>
  </si>
  <si>
    <t xml:space="preserve"> 17:22:59</t>
  </si>
  <si>
    <t xml:space="preserve"> 17:22:42</t>
  </si>
  <si>
    <t xml:space="preserve"> 17:22:25</t>
  </si>
  <si>
    <t xml:space="preserve"> 17:22:8</t>
  </si>
  <si>
    <t xml:space="preserve"> 17:21:51</t>
  </si>
  <si>
    <t xml:space="preserve"> 17:21:34</t>
  </si>
  <si>
    <t xml:space="preserve"> 17:21:17</t>
  </si>
  <si>
    <t xml:space="preserve"> 17:21:0</t>
  </si>
  <si>
    <t xml:space="preserve"> 17:20:43</t>
  </si>
  <si>
    <t xml:space="preserve"> 17:20:26</t>
  </si>
  <si>
    <t xml:space="preserve"> 17:20:9</t>
  </si>
  <si>
    <t xml:space="preserve"> 17:19:52</t>
  </si>
  <si>
    <t xml:space="preserve"> 17:19:35</t>
  </si>
  <si>
    <t xml:space="preserve"> 17:19:18</t>
  </si>
  <si>
    <t xml:space="preserve"> 17:19:1</t>
  </si>
  <si>
    <t xml:space="preserve"> 17:18:44</t>
  </si>
  <si>
    <t xml:space="preserve"> 17:18:27</t>
  </si>
  <si>
    <t xml:space="preserve"> 17:18:10</t>
  </si>
  <si>
    <t xml:space="preserve"> 17:17:53</t>
  </si>
  <si>
    <t xml:space="preserve"> 17:17:36</t>
  </si>
  <si>
    <t xml:space="preserve"> 17:17:19</t>
  </si>
  <si>
    <t xml:space="preserve"> 17:17:2</t>
  </si>
  <si>
    <t xml:space="preserve"> 17:16:45</t>
  </si>
  <si>
    <t xml:space="preserve"> 17:16:28</t>
  </si>
  <si>
    <t xml:space="preserve"> 17:16:11</t>
  </si>
  <si>
    <t xml:space="preserve"> 17:15:54</t>
  </si>
  <si>
    <t xml:space="preserve"> 17:15:37</t>
  </si>
  <si>
    <t xml:space="preserve"> 17:15:20</t>
  </si>
  <si>
    <t xml:space="preserve"> 17:15:3</t>
  </si>
  <si>
    <t xml:space="preserve"> 17:14:46</t>
  </si>
  <si>
    <t xml:space="preserve"> 17:14:29</t>
  </si>
  <si>
    <t xml:space="preserve"> 17:14:12</t>
  </si>
  <si>
    <t xml:space="preserve"> 17:13:55</t>
  </si>
  <si>
    <t xml:space="preserve"> 17:13:38</t>
  </si>
  <si>
    <t xml:space="preserve"> 17:13:21</t>
  </si>
  <si>
    <t xml:space="preserve"> 17:13:4</t>
  </si>
  <si>
    <t xml:space="preserve"> 17:12:47</t>
  </si>
  <si>
    <t xml:space="preserve"> 17:12:30</t>
  </si>
  <si>
    <t xml:space="preserve"> 17:12:13</t>
  </si>
  <si>
    <t xml:space="preserve"> 17:11:56</t>
  </si>
  <si>
    <t xml:space="preserve"> 17:11:39</t>
  </si>
  <si>
    <t xml:space="preserve"> 17:11:22</t>
  </si>
  <si>
    <t xml:space="preserve"> 17:11:5</t>
  </si>
  <si>
    <t xml:space="preserve"> 17:10:48</t>
  </si>
  <si>
    <t xml:space="preserve"> 17:10:31</t>
  </si>
  <si>
    <t xml:space="preserve"> 17:10:14</t>
  </si>
  <si>
    <t xml:space="preserve"> 17:9:57</t>
  </si>
  <si>
    <t xml:space="preserve"> 17:9:40</t>
  </si>
  <si>
    <t xml:space="preserve"> 17:9:23</t>
  </si>
  <si>
    <t xml:space="preserve"> 17:9:6</t>
  </si>
  <si>
    <t xml:space="preserve"> 17:8:49</t>
  </si>
  <si>
    <t xml:space="preserve"> 17:8:32</t>
  </si>
  <si>
    <t xml:space="preserve"> 17:8:15</t>
  </si>
  <si>
    <t xml:space="preserve"> 17:7:58</t>
  </si>
  <si>
    <t xml:space="preserve"> 17:7:41</t>
  </si>
  <si>
    <t xml:space="preserve"> 17:7:24</t>
  </si>
  <si>
    <t xml:space="preserve"> 17:7:7</t>
  </si>
  <si>
    <t xml:space="preserve"> 17:6:50</t>
  </si>
  <si>
    <t xml:space="preserve"> 17:6:33</t>
  </si>
  <si>
    <t xml:space="preserve"> 17:6:16</t>
  </si>
  <si>
    <t xml:space="preserve"> 17:5:59</t>
  </si>
  <si>
    <t xml:space="preserve"> 17:5:42</t>
  </si>
  <si>
    <t xml:space="preserve"> 17:5:25</t>
  </si>
  <si>
    <t xml:space="preserve"> 17:5:8</t>
  </si>
  <si>
    <t xml:space="preserve"> 17:4:51</t>
  </si>
  <si>
    <t xml:space="preserve"> 17:4:34</t>
  </si>
  <si>
    <t xml:space="preserve"> 17:4:17</t>
  </si>
  <si>
    <t xml:space="preserve"> 17:4:0</t>
  </si>
  <si>
    <t xml:space="preserve"> 17:3:43</t>
  </si>
  <si>
    <t xml:space="preserve"> 17:3:26</t>
  </si>
  <si>
    <t xml:space="preserve"> 17:3:9</t>
  </si>
  <si>
    <t xml:space="preserve"> 17:2:52</t>
  </si>
  <si>
    <t xml:space="preserve"> 17:2:35</t>
  </si>
  <si>
    <t xml:space="preserve"> 17:2:18</t>
  </si>
  <si>
    <t xml:space="preserve"> 17:2:1</t>
  </si>
  <si>
    <t xml:space="preserve"> 17:1:44</t>
  </si>
  <si>
    <t xml:space="preserve"> 17:1:27</t>
  </si>
  <si>
    <t xml:space="preserve"> 17:1:10</t>
  </si>
  <si>
    <t xml:space="preserve"> 17:0:53</t>
  </si>
  <si>
    <t xml:space="preserve"> 17:0:36</t>
  </si>
  <si>
    <t xml:space="preserve"> 17:0:19</t>
  </si>
  <si>
    <t xml:space="preserve"> 17:0:2</t>
  </si>
  <si>
    <t xml:space="preserve"> 16:59:45</t>
  </si>
  <si>
    <t xml:space="preserve"> 16:59:28</t>
  </si>
  <si>
    <t xml:space="preserve"> 16:59:11</t>
  </si>
  <si>
    <t xml:space="preserve"> 16:58:54</t>
  </si>
  <si>
    <t xml:space="preserve"> 16:58:37</t>
  </si>
  <si>
    <t xml:space="preserve"> 16:58:20</t>
  </si>
  <si>
    <t xml:space="preserve"> 16:58:3</t>
  </si>
  <si>
    <t xml:space="preserve"> 16:57:46</t>
  </si>
  <si>
    <t xml:space="preserve"> 16:57:29</t>
  </si>
  <si>
    <t xml:space="preserve"> 16:57:12</t>
  </si>
  <si>
    <t xml:space="preserve"> 16:56:55</t>
  </si>
  <si>
    <t xml:space="preserve"> 16:56:38</t>
  </si>
  <si>
    <t xml:space="preserve"> 16:56:21</t>
  </si>
  <si>
    <t xml:space="preserve"> 16:56:4</t>
  </si>
  <si>
    <t xml:space="preserve"> 16:55:47</t>
  </si>
  <si>
    <t xml:space="preserve"> 16:55:30</t>
  </si>
  <si>
    <t xml:space="preserve"> 16:55:13</t>
  </si>
  <si>
    <t xml:space="preserve"> 16:54:56</t>
  </si>
  <si>
    <t xml:space="preserve"> 16:54:39</t>
  </si>
  <si>
    <t xml:space="preserve"> 16:54:22</t>
  </si>
  <si>
    <t xml:space="preserve"> 16:54:5</t>
  </si>
  <si>
    <t xml:space="preserve"> 16:53:48</t>
  </si>
  <si>
    <t xml:space="preserve"> 16:53:31</t>
  </si>
  <si>
    <t xml:space="preserve"> 16:53:14</t>
  </si>
  <si>
    <t xml:space="preserve"> 16:52:57</t>
  </si>
  <si>
    <t xml:space="preserve"> 16:52:40</t>
  </si>
  <si>
    <t xml:space="preserve"> 16:52:23</t>
  </si>
  <si>
    <t xml:space="preserve"> 16:52:6</t>
  </si>
  <si>
    <t xml:space="preserve"> 16:51:49</t>
  </si>
  <si>
    <t xml:space="preserve"> 16:51:32</t>
  </si>
  <si>
    <t xml:space="preserve"> 16:51:15</t>
  </si>
  <si>
    <t xml:space="preserve"> 16:50:58</t>
  </si>
  <si>
    <t xml:space="preserve"> 16:50:41</t>
  </si>
  <si>
    <t xml:space="preserve"> 16:50:24</t>
  </si>
  <si>
    <t xml:space="preserve"> 16:50:7</t>
  </si>
  <si>
    <t xml:space="preserve"> 16:49:50</t>
  </si>
  <si>
    <t xml:space="preserve"> 16:49:33</t>
  </si>
  <si>
    <t xml:space="preserve"> 16:49:16</t>
  </si>
  <si>
    <t xml:space="preserve"> 16:48:59</t>
  </si>
  <si>
    <t xml:space="preserve"> 16:48:42</t>
  </si>
  <si>
    <t xml:space="preserve"> 16:48:25</t>
  </si>
  <si>
    <t xml:space="preserve"> 16:48:8</t>
  </si>
  <si>
    <t xml:space="preserve"> 16:47:51</t>
  </si>
  <si>
    <t xml:space="preserve"> 16:47:34</t>
  </si>
  <si>
    <t xml:space="preserve"> 16:47:17</t>
  </si>
  <si>
    <t xml:space="preserve"> 16:47:0</t>
  </si>
  <si>
    <t xml:space="preserve"> 16:46:43</t>
  </si>
  <si>
    <t xml:space="preserve"> 16:46:26</t>
  </si>
  <si>
    <t xml:space="preserve"> 16:46:9</t>
  </si>
  <si>
    <t xml:space="preserve"> 16:45:52</t>
  </si>
  <si>
    <t xml:space="preserve"> 16:45:35</t>
  </si>
  <si>
    <t xml:space="preserve"> 16:45:18</t>
  </si>
  <si>
    <t xml:space="preserve"> 16:45:1</t>
  </si>
  <si>
    <t xml:space="preserve"> 16:44:44</t>
  </si>
  <si>
    <t xml:space="preserve"> 16:44:27</t>
  </si>
  <si>
    <t xml:space="preserve"> 12:0:4</t>
  </si>
  <si>
    <t xml:space="preserve"> 11:59:46</t>
  </si>
  <si>
    <t>E Temp</t>
  </si>
  <si>
    <t>B Temp</t>
  </si>
  <si>
    <t>C Temp</t>
  </si>
  <si>
    <t>MC</t>
  </si>
  <si>
    <t>C3</t>
  </si>
  <si>
    <t>Pressure</t>
  </si>
  <si>
    <t>Altitude</t>
  </si>
  <si>
    <t>Stamp</t>
  </si>
  <si>
    <t>Longitude</t>
  </si>
  <si>
    <t>Latitude</t>
  </si>
  <si>
    <t>Sat Lock</t>
  </si>
  <si>
    <t>GPS Time</t>
  </si>
  <si>
    <t>Transform</t>
  </si>
  <si>
    <t>Palmer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</si>
</sst>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00000"/>
    <numFmt numFmtId="166" formatCode="0.000000000000000000"/>
    <numFmt numFmtId="167" formatCode="0.00000"/>
    <numFmt numFmtId="168" formatCode="0.000000000000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3" xfId="0" applyBorder="1"/>
    <xf numFmtId="165" fontId="0" fillId="0" borderId="4" xfId="0" applyNumberFormat="1" applyFont="1" applyBorder="1" applyAlignment="1"/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/>
    <xf numFmtId="166" fontId="0" fillId="0" borderId="10" xfId="0" applyNumberFormat="1" applyFont="1" applyBorder="1" applyAlignment="1"/>
    <xf numFmtId="1" fontId="0" fillId="0" borderId="0" xfId="0" applyNumberFormat="1" applyAlignment="1">
      <alignment horizontal="center"/>
    </xf>
    <xf numFmtId="0" fontId="0" fillId="0" borderId="13" xfId="0" applyBorder="1"/>
    <xf numFmtId="0" fontId="0" fillId="0" borderId="14" xfId="0" applyBorder="1"/>
    <xf numFmtId="167" fontId="0" fillId="0" borderId="15" xfId="0" applyNumberFormat="1" applyBorder="1"/>
    <xf numFmtId="0" fontId="0" fillId="0" borderId="17" xfId="0" applyBorder="1"/>
    <xf numFmtId="168" fontId="0" fillId="0" borderId="18" xfId="0" applyNumberFormat="1" applyFont="1" applyBorder="1" applyAlignment="1"/>
    <xf numFmtId="164" fontId="0" fillId="0" borderId="20" xfId="0" applyNumberFormat="1" applyBorder="1" applyAlignment="1">
      <alignment horizontal="center" vertical="center"/>
    </xf>
    <xf numFmtId="0" fontId="0" fillId="0" borderId="19" xfId="0" applyBorder="1"/>
    <xf numFmtId="0" fontId="0" fillId="0" borderId="21" xfId="0" applyBorder="1"/>
    <xf numFmtId="167" fontId="0" fillId="0" borderId="22" xfId="0" applyNumberFormat="1" applyBorder="1"/>
    <xf numFmtId="164" fontId="0" fillId="0" borderId="20" xfId="0" applyNumberFormat="1" applyBorder="1" applyAlignment="1">
      <alignment horizontal="center" vertical="center"/>
    </xf>
    <xf numFmtId="0" fontId="0" fillId="0" borderId="23" xfId="0" applyFill="1" applyBorder="1"/>
    <xf numFmtId="0" fontId="0" fillId="0" borderId="0" xfId="0" applyBorder="1"/>
    <xf numFmtId="0" fontId="3" fillId="0" borderId="0" xfId="0" applyFont="1" applyFill="1"/>
    <xf numFmtId="2" fontId="0" fillId="0" borderId="0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1" fontId="0" fillId="0" borderId="0" xfId="0" applyNumberFormat="1"/>
    <xf numFmtId="0" fontId="0" fillId="0" borderId="19" xfId="0" applyFill="1" applyBorder="1"/>
    <xf numFmtId="0" fontId="0" fillId="0" borderId="21" xfId="0" applyFill="1" applyBorder="1"/>
    <xf numFmtId="0" fontId="0" fillId="0" borderId="28" xfId="0" applyFill="1" applyBorder="1"/>
    <xf numFmtId="0" fontId="0" fillId="0" borderId="24" xfId="0" applyFill="1" applyBorder="1"/>
    <xf numFmtId="167" fontId="0" fillId="0" borderId="29" xfId="0" applyNumberFormat="1" applyBorder="1"/>
    <xf numFmtId="0" fontId="0" fillId="4" borderId="11" xfId="0" applyFill="1" applyBorder="1"/>
    <xf numFmtId="0" fontId="0" fillId="4" borderId="32" xfId="0" applyFill="1" applyBorder="1"/>
    <xf numFmtId="167" fontId="0" fillId="4" borderId="33" xfId="0" applyNumberFormat="1" applyFill="1" applyBorder="1"/>
    <xf numFmtId="0" fontId="0" fillId="4" borderId="19" xfId="0" applyFill="1" applyBorder="1"/>
    <xf numFmtId="0" fontId="0" fillId="4" borderId="21" xfId="0" applyFill="1" applyBorder="1"/>
    <xf numFmtId="167" fontId="0" fillId="4" borderId="22" xfId="0" applyNumberFormat="1" applyFill="1" applyBorder="1"/>
    <xf numFmtId="0" fontId="0" fillId="4" borderId="28" xfId="0" applyFill="1" applyBorder="1"/>
    <xf numFmtId="0" fontId="0" fillId="4" borderId="24" xfId="0" applyFill="1" applyBorder="1"/>
    <xf numFmtId="167" fontId="0" fillId="4" borderId="29" xfId="0" applyNumberFormat="1" applyFill="1" applyBorder="1"/>
    <xf numFmtId="0" fontId="0" fillId="0" borderId="11" xfId="0" applyBorder="1"/>
    <xf numFmtId="0" fontId="0" fillId="0" borderId="32" xfId="0" applyBorder="1"/>
    <xf numFmtId="167" fontId="0" fillId="0" borderId="33" xfId="0" applyNumberFormat="1" applyBorder="1"/>
    <xf numFmtId="0" fontId="4" fillId="0" borderId="19" xfId="0" applyFont="1" applyBorder="1"/>
    <xf numFmtId="0" fontId="4" fillId="0" borderId="21" xfId="0" applyFont="1" applyBorder="1"/>
    <xf numFmtId="0" fontId="4" fillId="0" borderId="26" xfId="0" applyFont="1" applyBorder="1"/>
    <xf numFmtId="0" fontId="4" fillId="0" borderId="35" xfId="0" applyFont="1" applyBorder="1"/>
    <xf numFmtId="0" fontId="0" fillId="0" borderId="35" xfId="0" applyBorder="1"/>
    <xf numFmtId="167" fontId="0" fillId="0" borderId="36" xfId="0" applyNumberFormat="1" applyBorder="1"/>
    <xf numFmtId="164" fontId="0" fillId="0" borderId="27" xfId="0" applyNumberFormat="1" applyBorder="1" applyAlignment="1">
      <alignment horizontal="center" vertical="center"/>
    </xf>
    <xf numFmtId="0" fontId="4" fillId="0" borderId="0" xfId="0" applyFont="1"/>
    <xf numFmtId="167" fontId="0" fillId="0" borderId="0" xfId="0" applyNumberFormat="1"/>
    <xf numFmtId="167" fontId="0" fillId="0" borderId="0" xfId="0" applyNumberFormat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1" fontId="0" fillId="0" borderId="13" xfId="0" applyNumberFormat="1" applyFill="1" applyBorder="1" applyAlignment="1">
      <alignment horizontal="center" vertical="center"/>
    </xf>
    <xf numFmtId="164" fontId="0" fillId="0" borderId="16" xfId="0" applyNumberFormat="1" applyFill="1" applyBorder="1" applyAlignment="1">
      <alignment horizontal="center" vertical="center"/>
    </xf>
    <xf numFmtId="164" fontId="0" fillId="0" borderId="16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1" fontId="0" fillId="0" borderId="19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" fontId="0" fillId="0" borderId="26" xfId="0" applyNumberFormat="1" applyFill="1" applyBorder="1" applyAlignment="1">
      <alignment horizontal="center" vertical="center"/>
    </xf>
    <xf numFmtId="164" fontId="0" fillId="0" borderId="27" xfId="0" applyNumberForma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64" fontId="0" fillId="0" borderId="36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2" fillId="0" borderId="12" xfId="0" applyNumberFormat="1" applyFont="1" applyFill="1" applyBorder="1" applyAlignment="1">
      <alignment horizontal="center" vertical="center"/>
    </xf>
    <xf numFmtId="1" fontId="0" fillId="0" borderId="48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2" fillId="0" borderId="20" xfId="0" applyNumberFormat="1" applyFont="1" applyFill="1" applyBorder="1" applyAlignment="1">
      <alignment horizontal="center" vertical="center"/>
    </xf>
    <xf numFmtId="1" fontId="0" fillId="0" borderId="49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2" fillId="0" borderId="27" xfId="0" applyNumberFormat="1" applyFont="1" applyFill="1" applyBorder="1" applyAlignment="1">
      <alignment horizontal="center" vertical="center"/>
    </xf>
    <xf numFmtId="1" fontId="0" fillId="0" borderId="50" xfId="0" applyNumberFormat="1" applyBorder="1" applyAlignment="1">
      <alignment horizontal="center"/>
    </xf>
    <xf numFmtId="164" fontId="0" fillId="0" borderId="27" xfId="0" applyNumberFormat="1" applyBorder="1" applyAlignment="1">
      <alignment horizontal="center"/>
    </xf>
    <xf numFmtId="164" fontId="0" fillId="0" borderId="23" xfId="0" applyNumberFormat="1" applyBorder="1"/>
    <xf numFmtId="164" fontId="0" fillId="0" borderId="20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164" fontId="0" fillId="0" borderId="16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0" fontId="0" fillId="0" borderId="0" xfId="0"/>
    <xf numFmtId="164" fontId="0" fillId="0" borderId="12" xfId="0" applyNumberFormat="1" applyBorder="1" applyAlignment="1">
      <alignment horizontal="center" vertical="center"/>
    </xf>
    <xf numFmtId="164" fontId="0" fillId="0" borderId="0" xfId="0" applyNumberFormat="1"/>
    <xf numFmtId="1" fontId="0" fillId="0" borderId="51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64" fontId="0" fillId="0" borderId="52" xfId="0" applyNumberFormat="1" applyBorder="1" applyAlignment="1">
      <alignment horizontal="center" vertical="center"/>
    </xf>
    <xf numFmtId="2" fontId="0" fillId="0" borderId="0" xfId="0" applyNumberFormat="1"/>
    <xf numFmtId="0" fontId="3" fillId="0" borderId="0" xfId="0" applyFont="1"/>
    <xf numFmtId="0" fontId="0" fillId="0" borderId="0" xfId="0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164" fontId="0" fillId="0" borderId="32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64" fontId="0" fillId="0" borderId="20" xfId="0" applyNumberFormat="1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1" fontId="2" fillId="0" borderId="11" xfId="0" applyNumberFormat="1" applyFont="1" applyFill="1" applyBorder="1" applyAlignment="1">
      <alignment horizontal="center" vertical="center"/>
    </xf>
    <xf numFmtId="1" fontId="2" fillId="0" borderId="19" xfId="0" applyNumberFormat="1" applyFont="1" applyFill="1" applyBorder="1" applyAlignment="1">
      <alignment horizontal="center" vertical="center"/>
    </xf>
    <xf numFmtId="1" fontId="2" fillId="0" borderId="2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1" fontId="0" fillId="0" borderId="11" xfId="0" applyNumberFormat="1" applyFill="1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164" fontId="0" fillId="0" borderId="25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4" fontId="0" fillId="3" borderId="16" xfId="0" applyNumberFormat="1" applyFill="1" applyBorder="1" applyAlignment="1">
      <alignment horizontal="center" vertical="center"/>
    </xf>
    <xf numFmtId="164" fontId="0" fillId="3" borderId="20" xfId="0" applyNumberFormat="1" applyFill="1" applyBorder="1" applyAlignment="1">
      <alignment horizontal="center" vertical="center"/>
    </xf>
    <xf numFmtId="0" fontId="0" fillId="0" borderId="1" xfId="0" applyBorder="1" applyAlignment="1"/>
    <xf numFmtId="0" fontId="0" fillId="0" borderId="2" xfId="0" applyBorder="1" applyAlignment="1"/>
    <xf numFmtId="164" fontId="0" fillId="0" borderId="21" xfId="0" applyNumberFormat="1" applyBorder="1" applyAlignment="1">
      <alignment horizontal="center" vertical="center"/>
    </xf>
    <xf numFmtId="164" fontId="0" fillId="0" borderId="16" xfId="0" applyNumberFormat="1" applyBorder="1" applyAlignment="1">
      <alignment horizontal="center" vertical="center"/>
    </xf>
    <xf numFmtId="164" fontId="1" fillId="2" borderId="16" xfId="0" applyNumberFormat="1" applyFont="1" applyFill="1" applyBorder="1" applyAlignment="1">
      <alignment horizontal="center" vertical="center"/>
    </xf>
    <xf numFmtId="164" fontId="1" fillId="2" borderId="20" xfId="0" applyNumberFormat="1" applyFont="1" applyFill="1" applyBorder="1" applyAlignment="1">
      <alignment horizontal="center" vertical="center"/>
    </xf>
    <xf numFmtId="164" fontId="0" fillId="0" borderId="30" xfId="0" applyNumberFormat="1" applyBorder="1" applyAlignment="1">
      <alignment horizontal="center" vertical="center"/>
    </xf>
    <xf numFmtId="164" fontId="0" fillId="0" borderId="31" xfId="0" applyNumberFormat="1" applyBorder="1" applyAlignment="1">
      <alignment horizontal="center" vertical="center"/>
    </xf>
    <xf numFmtId="164" fontId="0" fillId="4" borderId="34" xfId="0" applyNumberFormat="1" applyFill="1" applyBorder="1" applyAlignment="1">
      <alignment horizontal="center" vertical="center"/>
    </xf>
    <xf numFmtId="164" fontId="0" fillId="4" borderId="25" xfId="0" applyNumberFormat="1" applyFill="1" applyBorder="1" applyAlignment="1">
      <alignment horizontal="center" vertical="center"/>
    </xf>
    <xf numFmtId="164" fontId="0" fillId="4" borderId="30" xfId="0" applyNumberFormat="1" applyFill="1" applyBorder="1" applyAlignment="1">
      <alignment horizontal="center" vertical="center"/>
    </xf>
    <xf numFmtId="164" fontId="0" fillId="4" borderId="12" xfId="0" applyNumberFormat="1" applyFill="1" applyBorder="1" applyAlignment="1">
      <alignment horizontal="center" vertical="center"/>
    </xf>
    <xf numFmtId="164" fontId="0" fillId="4" borderId="20" xfId="0" applyNumberFormat="1" applyFill="1" applyBorder="1" applyAlignment="1">
      <alignment horizontal="center" vertical="center"/>
    </xf>
    <xf numFmtId="164" fontId="0" fillId="4" borderId="31" xfId="0" applyNumberFormat="1" applyFill="1" applyBorder="1" applyAlignment="1">
      <alignment horizontal="center" vertical="center"/>
    </xf>
    <xf numFmtId="164" fontId="0" fillId="0" borderId="34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64" fontId="0" fillId="0" borderId="16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64" fontId="0" fillId="4" borderId="24" xfId="0" applyNumberFormat="1" applyFill="1" applyBorder="1" applyAlignment="1">
      <alignment horizontal="center" vertical="center"/>
    </xf>
    <xf numFmtId="164" fontId="0" fillId="4" borderId="14" xfId="0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 vertical="center"/>
    </xf>
    <xf numFmtId="164" fontId="0" fillId="6" borderId="20" xfId="0" applyNumberFormat="1" applyFill="1" applyBorder="1" applyAlignment="1">
      <alignment horizontal="center" vertical="center"/>
    </xf>
    <xf numFmtId="164" fontId="0" fillId="5" borderId="16" xfId="0" applyNumberFormat="1" applyFill="1" applyBorder="1" applyAlignment="1">
      <alignment horizontal="center" vertical="center"/>
    </xf>
    <xf numFmtId="164" fontId="0" fillId="5" borderId="20" xfId="0" applyNumberFormat="1" applyFill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0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5" xfId="0" applyBorder="1" applyAlignment="1">
      <alignment horizontal="center"/>
    </xf>
    <xf numFmtId="0" fontId="0" fillId="0" borderId="47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7" xfId="0" applyBorder="1" applyAlignment="1">
      <alignment horizontal="center"/>
    </xf>
    <xf numFmtId="1" fontId="2" fillId="0" borderId="2" xfId="0" applyNumberFormat="1" applyFont="1" applyFill="1" applyBorder="1" applyAlignment="1">
      <alignment horizontal="center" vertical="center"/>
    </xf>
    <xf numFmtId="1" fontId="2" fillId="0" borderId="59" xfId="0" applyNumberFormat="1" applyFont="1" applyFill="1" applyBorder="1" applyAlignment="1">
      <alignment horizontal="center" vertical="center"/>
    </xf>
    <xf numFmtId="167" fontId="0" fillId="0" borderId="47" xfId="0" applyNumberFormat="1" applyFill="1" applyBorder="1" applyAlignment="1">
      <alignment horizontal="center" vertical="center"/>
    </xf>
    <xf numFmtId="167" fontId="0" fillId="0" borderId="42" xfId="0" applyNumberForma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56" xfId="0" applyNumberFormat="1" applyBorder="1" applyAlignment="1">
      <alignment horizontal="center" vertical="center"/>
    </xf>
    <xf numFmtId="2" fontId="0" fillId="0" borderId="44" xfId="0" applyNumberFormat="1" applyBorder="1" applyAlignment="1">
      <alignment horizontal="center" vertical="center"/>
    </xf>
    <xf numFmtId="2" fontId="0" fillId="0" borderId="53" xfId="0" applyNumberFormat="1" applyBorder="1" applyAlignment="1">
      <alignment horizontal="center" vertical="center"/>
    </xf>
    <xf numFmtId="164" fontId="0" fillId="0" borderId="54" xfId="0" applyNumberFormat="1" applyBorder="1" applyAlignment="1">
      <alignment horizontal="center" vertical="center"/>
    </xf>
    <xf numFmtId="2" fontId="3" fillId="0" borderId="56" xfId="0" applyNumberFormat="1" applyFont="1" applyBorder="1" applyAlignment="1">
      <alignment horizontal="center" vertical="center"/>
    </xf>
    <xf numFmtId="2" fontId="3" fillId="0" borderId="44" xfId="0" applyNumberFormat="1" applyFont="1" applyBorder="1" applyAlignment="1">
      <alignment horizontal="center" vertical="center"/>
    </xf>
    <xf numFmtId="2" fontId="3" fillId="0" borderId="53" xfId="0" applyNumberFormat="1" applyFont="1" applyBorder="1" applyAlignment="1">
      <alignment horizontal="center" vertical="center"/>
    </xf>
    <xf numFmtId="164" fontId="3" fillId="0" borderId="24" xfId="0" applyNumberFormat="1" applyFont="1" applyBorder="1" applyAlignment="1">
      <alignment horizontal="center" vertical="center"/>
    </xf>
    <xf numFmtId="164" fontId="3" fillId="0" borderId="25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164" fontId="3" fillId="0" borderId="31" xfId="0" applyNumberFormat="1" applyFont="1" applyBorder="1" applyAlignment="1">
      <alignment horizontal="center" vertical="center"/>
    </xf>
    <xf numFmtId="164" fontId="3" fillId="0" borderId="54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164" fontId="0" fillId="0" borderId="55" xfId="0" applyNumberFormat="1" applyBorder="1" applyAlignment="1">
      <alignment horizontal="center" vertical="center"/>
    </xf>
    <xf numFmtId="164" fontId="3" fillId="0" borderId="28" xfId="0" applyNumberFormat="1" applyFont="1" applyBorder="1" applyAlignment="1">
      <alignment horizontal="center" vertical="center"/>
    </xf>
    <xf numFmtId="164" fontId="3" fillId="0" borderId="55" xfId="0" applyNumberFormat="1" applyFont="1" applyBorder="1" applyAlignment="1">
      <alignment horizontal="center" vertical="center"/>
    </xf>
    <xf numFmtId="164" fontId="3" fillId="0" borderId="13" xfId="0" applyNumberFormat="1" applyFon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55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31" xfId="0" applyNumberFormat="1" applyBorder="1" applyAlignment="1">
      <alignment horizontal="center" vertical="center"/>
    </xf>
    <xf numFmtId="2" fontId="0" fillId="0" borderId="54" xfId="0" applyNumberFormat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3" fillId="0" borderId="28" xfId="0" applyNumberFormat="1" applyFont="1" applyBorder="1" applyAlignment="1">
      <alignment horizontal="center" vertical="center"/>
    </xf>
    <xf numFmtId="2" fontId="3" fillId="0" borderId="55" xfId="0" applyNumberFormat="1" applyFont="1" applyBorder="1" applyAlignment="1">
      <alignment horizontal="center" vertical="center"/>
    </xf>
    <xf numFmtId="2" fontId="3" fillId="0" borderId="13" xfId="0" applyNumberFormat="1" applyFont="1" applyBorder="1" applyAlignment="1">
      <alignment horizontal="center" vertical="center"/>
    </xf>
    <xf numFmtId="2" fontId="3" fillId="0" borderId="24" xfId="0" applyNumberFormat="1" applyFont="1" applyBorder="1" applyAlignment="1">
      <alignment horizontal="center" vertical="center"/>
    </xf>
    <xf numFmtId="2" fontId="3" fillId="0" borderId="25" xfId="0" applyNumberFormat="1" applyFont="1" applyBorder="1" applyAlignment="1">
      <alignment horizontal="center" vertical="center"/>
    </xf>
    <xf numFmtId="2" fontId="3" fillId="0" borderId="14" xfId="0" applyNumberFormat="1" applyFont="1" applyBorder="1" applyAlignment="1">
      <alignment horizontal="center" vertical="center"/>
    </xf>
    <xf numFmtId="2" fontId="3" fillId="0" borderId="31" xfId="0" applyNumberFormat="1" applyFont="1" applyBorder="1" applyAlignment="1">
      <alignment horizontal="center" vertical="center"/>
    </xf>
    <xf numFmtId="2" fontId="3" fillId="0" borderId="54" xfId="0" applyNumberFormat="1" applyFont="1" applyBorder="1" applyAlignment="1">
      <alignment horizontal="center" vertical="center"/>
    </xf>
    <xf numFmtId="2" fontId="3" fillId="0" borderId="16" xfId="0" applyNumberFormat="1" applyFont="1" applyBorder="1" applyAlignment="1">
      <alignment horizontal="center" vertical="center"/>
    </xf>
    <xf numFmtId="2" fontId="0" fillId="7" borderId="56" xfId="0" applyNumberFormat="1" applyFill="1" applyBorder="1" applyAlignment="1">
      <alignment horizontal="center" vertical="center"/>
    </xf>
    <xf numFmtId="2" fontId="0" fillId="7" borderId="44" xfId="0" applyNumberFormat="1" applyFill="1" applyBorder="1" applyAlignment="1">
      <alignment horizontal="center" vertical="center"/>
    </xf>
    <xf numFmtId="2" fontId="0" fillId="7" borderId="53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Count vs 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Count'!$A$1</c:f>
              <c:strCache>
                <c:ptCount val="1"/>
                <c:pt idx="0">
                  <c:v>Model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Count'!$A$3:$A$252</c:f>
              <c:numCache>
                <c:formatCode>0</c:formatCode>
                <c:ptCount val="250"/>
                <c:pt idx="0">
                  <c:v>237.5</c:v>
                </c:pt>
                <c:pt idx="1">
                  <c:v>737.5</c:v>
                </c:pt>
                <c:pt idx="2">
                  <c:v>1237.5</c:v>
                </c:pt>
                <c:pt idx="3">
                  <c:v>1737.5</c:v>
                </c:pt>
                <c:pt idx="4">
                  <c:v>2237.5</c:v>
                </c:pt>
                <c:pt idx="5">
                  <c:v>2737.5</c:v>
                </c:pt>
                <c:pt idx="6">
                  <c:v>3237.5</c:v>
                </c:pt>
                <c:pt idx="7">
                  <c:v>3737.5</c:v>
                </c:pt>
                <c:pt idx="8">
                  <c:v>4237.5</c:v>
                </c:pt>
                <c:pt idx="9">
                  <c:v>4737.5</c:v>
                </c:pt>
                <c:pt idx="10">
                  <c:v>5237.5</c:v>
                </c:pt>
                <c:pt idx="11">
                  <c:v>5737.5</c:v>
                </c:pt>
                <c:pt idx="12">
                  <c:v>6237.5</c:v>
                </c:pt>
                <c:pt idx="13">
                  <c:v>6737.5</c:v>
                </c:pt>
                <c:pt idx="14">
                  <c:v>7237.5</c:v>
                </c:pt>
                <c:pt idx="15">
                  <c:v>7737.5</c:v>
                </c:pt>
                <c:pt idx="16">
                  <c:v>8237.5</c:v>
                </c:pt>
                <c:pt idx="17">
                  <c:v>8737.5</c:v>
                </c:pt>
                <c:pt idx="18">
                  <c:v>9237.5</c:v>
                </c:pt>
                <c:pt idx="19">
                  <c:v>9737.5</c:v>
                </c:pt>
                <c:pt idx="20">
                  <c:v>10237.5</c:v>
                </c:pt>
                <c:pt idx="21">
                  <c:v>10737.5</c:v>
                </c:pt>
                <c:pt idx="22">
                  <c:v>11237.5</c:v>
                </c:pt>
                <c:pt idx="23">
                  <c:v>11737.5</c:v>
                </c:pt>
                <c:pt idx="24">
                  <c:v>12237.5</c:v>
                </c:pt>
                <c:pt idx="25">
                  <c:v>12737.5</c:v>
                </c:pt>
                <c:pt idx="26">
                  <c:v>13237.5</c:v>
                </c:pt>
                <c:pt idx="27">
                  <c:v>13737.5</c:v>
                </c:pt>
                <c:pt idx="28">
                  <c:v>14237.5</c:v>
                </c:pt>
                <c:pt idx="29">
                  <c:v>14737.5</c:v>
                </c:pt>
                <c:pt idx="30">
                  <c:v>15237.5</c:v>
                </c:pt>
                <c:pt idx="31">
                  <c:v>15737.5</c:v>
                </c:pt>
                <c:pt idx="32">
                  <c:v>16237.5</c:v>
                </c:pt>
                <c:pt idx="33">
                  <c:v>16737.5</c:v>
                </c:pt>
                <c:pt idx="34">
                  <c:v>17237.5</c:v>
                </c:pt>
                <c:pt idx="35">
                  <c:v>17737.5</c:v>
                </c:pt>
                <c:pt idx="36">
                  <c:v>18237.5</c:v>
                </c:pt>
                <c:pt idx="37">
                  <c:v>18737.5</c:v>
                </c:pt>
                <c:pt idx="38">
                  <c:v>19237.5</c:v>
                </c:pt>
                <c:pt idx="39">
                  <c:v>19737.5</c:v>
                </c:pt>
                <c:pt idx="40">
                  <c:v>20237.5</c:v>
                </c:pt>
                <c:pt idx="41">
                  <c:v>20737.5</c:v>
                </c:pt>
                <c:pt idx="42">
                  <c:v>21237.5</c:v>
                </c:pt>
                <c:pt idx="43">
                  <c:v>21737.5</c:v>
                </c:pt>
                <c:pt idx="44">
                  <c:v>22237.5</c:v>
                </c:pt>
                <c:pt idx="45">
                  <c:v>22737.5</c:v>
                </c:pt>
                <c:pt idx="46">
                  <c:v>23237.5</c:v>
                </c:pt>
                <c:pt idx="47">
                  <c:v>23737.5</c:v>
                </c:pt>
                <c:pt idx="48">
                  <c:v>24237.5</c:v>
                </c:pt>
                <c:pt idx="49">
                  <c:v>24737.5</c:v>
                </c:pt>
                <c:pt idx="50">
                  <c:v>25237.5</c:v>
                </c:pt>
                <c:pt idx="51">
                  <c:v>25737.5</c:v>
                </c:pt>
                <c:pt idx="52">
                  <c:v>26237.5</c:v>
                </c:pt>
                <c:pt idx="53">
                  <c:v>26737.5</c:v>
                </c:pt>
                <c:pt idx="54">
                  <c:v>27237.5</c:v>
                </c:pt>
                <c:pt idx="55">
                  <c:v>27737.5</c:v>
                </c:pt>
                <c:pt idx="56">
                  <c:v>28237.5</c:v>
                </c:pt>
                <c:pt idx="57">
                  <c:v>28737.5</c:v>
                </c:pt>
                <c:pt idx="58">
                  <c:v>29237.5</c:v>
                </c:pt>
                <c:pt idx="59">
                  <c:v>29737.5</c:v>
                </c:pt>
                <c:pt idx="60">
                  <c:v>30237.5</c:v>
                </c:pt>
                <c:pt idx="61">
                  <c:v>30737.5</c:v>
                </c:pt>
                <c:pt idx="62">
                  <c:v>31237.5</c:v>
                </c:pt>
                <c:pt idx="63">
                  <c:v>31737.5</c:v>
                </c:pt>
                <c:pt idx="64">
                  <c:v>32237.5</c:v>
                </c:pt>
                <c:pt idx="65">
                  <c:v>32737.5</c:v>
                </c:pt>
                <c:pt idx="66">
                  <c:v>33237.5</c:v>
                </c:pt>
                <c:pt idx="67">
                  <c:v>33737.5</c:v>
                </c:pt>
                <c:pt idx="68">
                  <c:v>34237.5</c:v>
                </c:pt>
                <c:pt idx="69">
                  <c:v>34737.5</c:v>
                </c:pt>
                <c:pt idx="70">
                  <c:v>35237.5</c:v>
                </c:pt>
                <c:pt idx="71">
                  <c:v>35737.5</c:v>
                </c:pt>
                <c:pt idx="72">
                  <c:v>36237.5</c:v>
                </c:pt>
                <c:pt idx="73">
                  <c:v>36737.5</c:v>
                </c:pt>
                <c:pt idx="74">
                  <c:v>37237.5</c:v>
                </c:pt>
                <c:pt idx="75">
                  <c:v>37737.5</c:v>
                </c:pt>
                <c:pt idx="76">
                  <c:v>38237.5</c:v>
                </c:pt>
                <c:pt idx="77">
                  <c:v>38737.5</c:v>
                </c:pt>
                <c:pt idx="78">
                  <c:v>39237.5</c:v>
                </c:pt>
                <c:pt idx="79">
                  <c:v>39737.5</c:v>
                </c:pt>
                <c:pt idx="80">
                  <c:v>40237.5</c:v>
                </c:pt>
                <c:pt idx="81">
                  <c:v>40737.5</c:v>
                </c:pt>
                <c:pt idx="82">
                  <c:v>41237.5</c:v>
                </c:pt>
                <c:pt idx="83">
                  <c:v>41737.5</c:v>
                </c:pt>
                <c:pt idx="84">
                  <c:v>42237.5</c:v>
                </c:pt>
                <c:pt idx="85">
                  <c:v>42737.5</c:v>
                </c:pt>
                <c:pt idx="86">
                  <c:v>43237.5</c:v>
                </c:pt>
                <c:pt idx="87">
                  <c:v>43737.5</c:v>
                </c:pt>
                <c:pt idx="88">
                  <c:v>44237.5</c:v>
                </c:pt>
                <c:pt idx="89">
                  <c:v>44737.5</c:v>
                </c:pt>
                <c:pt idx="90">
                  <c:v>45237.5</c:v>
                </c:pt>
                <c:pt idx="91">
                  <c:v>45737.5</c:v>
                </c:pt>
                <c:pt idx="92">
                  <c:v>46237.5</c:v>
                </c:pt>
                <c:pt idx="93">
                  <c:v>46737.5</c:v>
                </c:pt>
                <c:pt idx="94">
                  <c:v>47237.5</c:v>
                </c:pt>
                <c:pt idx="95">
                  <c:v>47737.5</c:v>
                </c:pt>
                <c:pt idx="96">
                  <c:v>48237.5</c:v>
                </c:pt>
                <c:pt idx="97">
                  <c:v>48737.5</c:v>
                </c:pt>
                <c:pt idx="98">
                  <c:v>49237.5</c:v>
                </c:pt>
                <c:pt idx="99">
                  <c:v>49737.5</c:v>
                </c:pt>
                <c:pt idx="100">
                  <c:v>50237.5</c:v>
                </c:pt>
                <c:pt idx="101">
                  <c:v>50737.5</c:v>
                </c:pt>
                <c:pt idx="102">
                  <c:v>51237.5</c:v>
                </c:pt>
                <c:pt idx="103">
                  <c:v>51737.5</c:v>
                </c:pt>
                <c:pt idx="104">
                  <c:v>52237.5</c:v>
                </c:pt>
                <c:pt idx="105">
                  <c:v>52737.5</c:v>
                </c:pt>
                <c:pt idx="106">
                  <c:v>53237.5</c:v>
                </c:pt>
                <c:pt idx="107">
                  <c:v>53737.5</c:v>
                </c:pt>
                <c:pt idx="108">
                  <c:v>54237.5</c:v>
                </c:pt>
                <c:pt idx="109">
                  <c:v>54737.5</c:v>
                </c:pt>
                <c:pt idx="110">
                  <c:v>55237.5</c:v>
                </c:pt>
                <c:pt idx="111">
                  <c:v>55737.5</c:v>
                </c:pt>
                <c:pt idx="112">
                  <c:v>56237.5</c:v>
                </c:pt>
                <c:pt idx="113">
                  <c:v>56737.5</c:v>
                </c:pt>
                <c:pt idx="114">
                  <c:v>57237.5</c:v>
                </c:pt>
                <c:pt idx="115">
                  <c:v>57737.5</c:v>
                </c:pt>
                <c:pt idx="116">
                  <c:v>58237.5</c:v>
                </c:pt>
                <c:pt idx="117">
                  <c:v>58737.5</c:v>
                </c:pt>
                <c:pt idx="118">
                  <c:v>59237.5</c:v>
                </c:pt>
                <c:pt idx="119">
                  <c:v>59737.5</c:v>
                </c:pt>
                <c:pt idx="120">
                  <c:v>60237.5</c:v>
                </c:pt>
                <c:pt idx="121">
                  <c:v>60737.5</c:v>
                </c:pt>
                <c:pt idx="122">
                  <c:v>61237.5</c:v>
                </c:pt>
                <c:pt idx="123">
                  <c:v>61737.5</c:v>
                </c:pt>
                <c:pt idx="124">
                  <c:v>62237.5</c:v>
                </c:pt>
                <c:pt idx="125">
                  <c:v>62737.5</c:v>
                </c:pt>
                <c:pt idx="126">
                  <c:v>63237.5</c:v>
                </c:pt>
                <c:pt idx="127">
                  <c:v>63737.5</c:v>
                </c:pt>
                <c:pt idx="128">
                  <c:v>64237.5</c:v>
                </c:pt>
                <c:pt idx="129">
                  <c:v>64737.5</c:v>
                </c:pt>
                <c:pt idx="130">
                  <c:v>65237.5</c:v>
                </c:pt>
                <c:pt idx="131">
                  <c:v>65737.5</c:v>
                </c:pt>
                <c:pt idx="132">
                  <c:v>66237.5</c:v>
                </c:pt>
                <c:pt idx="133">
                  <c:v>66737.5</c:v>
                </c:pt>
                <c:pt idx="134">
                  <c:v>67237.5</c:v>
                </c:pt>
                <c:pt idx="135">
                  <c:v>67737.5</c:v>
                </c:pt>
                <c:pt idx="136">
                  <c:v>68237.5</c:v>
                </c:pt>
                <c:pt idx="137">
                  <c:v>68737.5</c:v>
                </c:pt>
                <c:pt idx="138">
                  <c:v>69237.5</c:v>
                </c:pt>
                <c:pt idx="139">
                  <c:v>69737.5</c:v>
                </c:pt>
                <c:pt idx="140">
                  <c:v>70237.5</c:v>
                </c:pt>
                <c:pt idx="141">
                  <c:v>70737.5</c:v>
                </c:pt>
                <c:pt idx="142">
                  <c:v>71237.5</c:v>
                </c:pt>
                <c:pt idx="143">
                  <c:v>71737.5</c:v>
                </c:pt>
                <c:pt idx="144">
                  <c:v>72237.5</c:v>
                </c:pt>
                <c:pt idx="145">
                  <c:v>72737.5</c:v>
                </c:pt>
                <c:pt idx="146">
                  <c:v>73237.5</c:v>
                </c:pt>
                <c:pt idx="147">
                  <c:v>73737.5</c:v>
                </c:pt>
                <c:pt idx="148">
                  <c:v>74237.5</c:v>
                </c:pt>
                <c:pt idx="149">
                  <c:v>74737.5</c:v>
                </c:pt>
                <c:pt idx="150">
                  <c:v>75237.5</c:v>
                </c:pt>
                <c:pt idx="151">
                  <c:v>75737.5</c:v>
                </c:pt>
                <c:pt idx="152">
                  <c:v>76237.5</c:v>
                </c:pt>
                <c:pt idx="153">
                  <c:v>76737.5</c:v>
                </c:pt>
                <c:pt idx="154">
                  <c:v>77237.5</c:v>
                </c:pt>
                <c:pt idx="155">
                  <c:v>77737.5</c:v>
                </c:pt>
                <c:pt idx="156">
                  <c:v>78237.5</c:v>
                </c:pt>
                <c:pt idx="157">
                  <c:v>78737.5</c:v>
                </c:pt>
                <c:pt idx="158">
                  <c:v>79237.5</c:v>
                </c:pt>
                <c:pt idx="159">
                  <c:v>79737.5</c:v>
                </c:pt>
                <c:pt idx="160">
                  <c:v>80237.5</c:v>
                </c:pt>
                <c:pt idx="161">
                  <c:v>80737.5</c:v>
                </c:pt>
                <c:pt idx="162">
                  <c:v>81237.5</c:v>
                </c:pt>
                <c:pt idx="163">
                  <c:v>81737.5</c:v>
                </c:pt>
                <c:pt idx="164">
                  <c:v>82237.5</c:v>
                </c:pt>
                <c:pt idx="165">
                  <c:v>82737.5</c:v>
                </c:pt>
                <c:pt idx="166">
                  <c:v>83237.5</c:v>
                </c:pt>
                <c:pt idx="167">
                  <c:v>83737.5</c:v>
                </c:pt>
                <c:pt idx="168">
                  <c:v>84237.5</c:v>
                </c:pt>
                <c:pt idx="169">
                  <c:v>84737.5</c:v>
                </c:pt>
                <c:pt idx="170">
                  <c:v>85237.5</c:v>
                </c:pt>
                <c:pt idx="171">
                  <c:v>85737.5</c:v>
                </c:pt>
                <c:pt idx="172">
                  <c:v>86237.5</c:v>
                </c:pt>
                <c:pt idx="173">
                  <c:v>86737.5</c:v>
                </c:pt>
                <c:pt idx="174">
                  <c:v>87237.5</c:v>
                </c:pt>
                <c:pt idx="175">
                  <c:v>87737.5</c:v>
                </c:pt>
                <c:pt idx="176">
                  <c:v>88237.5</c:v>
                </c:pt>
                <c:pt idx="177">
                  <c:v>88737.5</c:v>
                </c:pt>
                <c:pt idx="178">
                  <c:v>89237.5</c:v>
                </c:pt>
                <c:pt idx="179">
                  <c:v>89737.5</c:v>
                </c:pt>
                <c:pt idx="180">
                  <c:v>90237.5</c:v>
                </c:pt>
                <c:pt idx="181">
                  <c:v>90737.5</c:v>
                </c:pt>
                <c:pt idx="182">
                  <c:v>91237.5</c:v>
                </c:pt>
                <c:pt idx="183">
                  <c:v>91737.5</c:v>
                </c:pt>
                <c:pt idx="184">
                  <c:v>92237.5</c:v>
                </c:pt>
                <c:pt idx="185">
                  <c:v>92737.5</c:v>
                </c:pt>
                <c:pt idx="186">
                  <c:v>93237.5</c:v>
                </c:pt>
                <c:pt idx="187">
                  <c:v>93737.5</c:v>
                </c:pt>
                <c:pt idx="188">
                  <c:v>94237.5</c:v>
                </c:pt>
                <c:pt idx="189">
                  <c:v>94737.5</c:v>
                </c:pt>
                <c:pt idx="190">
                  <c:v>95237.5</c:v>
                </c:pt>
                <c:pt idx="191">
                  <c:v>95737.5</c:v>
                </c:pt>
                <c:pt idx="192">
                  <c:v>96237.5</c:v>
                </c:pt>
                <c:pt idx="193">
                  <c:v>96737.5</c:v>
                </c:pt>
                <c:pt idx="194">
                  <c:v>97237.5</c:v>
                </c:pt>
                <c:pt idx="195">
                  <c:v>97737.5</c:v>
                </c:pt>
                <c:pt idx="196">
                  <c:v>98237.5</c:v>
                </c:pt>
                <c:pt idx="197">
                  <c:v>98737.5</c:v>
                </c:pt>
                <c:pt idx="198">
                  <c:v>99237.5</c:v>
                </c:pt>
                <c:pt idx="199">
                  <c:v>99737.5</c:v>
                </c:pt>
                <c:pt idx="200">
                  <c:v>100237.5</c:v>
                </c:pt>
                <c:pt idx="201">
                  <c:v>100737.5</c:v>
                </c:pt>
                <c:pt idx="202">
                  <c:v>101237.5</c:v>
                </c:pt>
                <c:pt idx="203">
                  <c:v>101737.5</c:v>
                </c:pt>
                <c:pt idx="204">
                  <c:v>102237.5</c:v>
                </c:pt>
                <c:pt idx="205">
                  <c:v>102737.5</c:v>
                </c:pt>
                <c:pt idx="206">
                  <c:v>103237.5</c:v>
                </c:pt>
                <c:pt idx="207">
                  <c:v>103737.5</c:v>
                </c:pt>
                <c:pt idx="208">
                  <c:v>104237.5</c:v>
                </c:pt>
                <c:pt idx="209">
                  <c:v>104737.5</c:v>
                </c:pt>
                <c:pt idx="210">
                  <c:v>105237.5</c:v>
                </c:pt>
                <c:pt idx="211">
                  <c:v>105737.5</c:v>
                </c:pt>
                <c:pt idx="212">
                  <c:v>106237.5</c:v>
                </c:pt>
                <c:pt idx="213">
                  <c:v>106737.5</c:v>
                </c:pt>
                <c:pt idx="214">
                  <c:v>107237.5</c:v>
                </c:pt>
                <c:pt idx="215">
                  <c:v>107737.5</c:v>
                </c:pt>
                <c:pt idx="216">
                  <c:v>108237.5</c:v>
                </c:pt>
                <c:pt idx="217">
                  <c:v>108737.5</c:v>
                </c:pt>
                <c:pt idx="218">
                  <c:v>109237.5</c:v>
                </c:pt>
                <c:pt idx="219">
                  <c:v>109737.5</c:v>
                </c:pt>
                <c:pt idx="220">
                  <c:v>110237.5</c:v>
                </c:pt>
                <c:pt idx="221">
                  <c:v>110737.5</c:v>
                </c:pt>
                <c:pt idx="222">
                  <c:v>111237.5</c:v>
                </c:pt>
                <c:pt idx="223">
                  <c:v>111737.5</c:v>
                </c:pt>
                <c:pt idx="224">
                  <c:v>112237.5</c:v>
                </c:pt>
                <c:pt idx="225">
                  <c:v>112737.5</c:v>
                </c:pt>
                <c:pt idx="226">
                  <c:v>113237.5</c:v>
                </c:pt>
                <c:pt idx="227">
                  <c:v>113737.5</c:v>
                </c:pt>
                <c:pt idx="228">
                  <c:v>114237.5</c:v>
                </c:pt>
                <c:pt idx="229">
                  <c:v>114737.5</c:v>
                </c:pt>
                <c:pt idx="230">
                  <c:v>115237.5</c:v>
                </c:pt>
                <c:pt idx="231">
                  <c:v>115737.5</c:v>
                </c:pt>
                <c:pt idx="232">
                  <c:v>116237.5</c:v>
                </c:pt>
                <c:pt idx="233">
                  <c:v>116737.5</c:v>
                </c:pt>
                <c:pt idx="234">
                  <c:v>117237.5</c:v>
                </c:pt>
                <c:pt idx="235">
                  <c:v>117737.5</c:v>
                </c:pt>
                <c:pt idx="236">
                  <c:v>118237.5</c:v>
                </c:pt>
                <c:pt idx="237">
                  <c:v>118737.5</c:v>
                </c:pt>
                <c:pt idx="238">
                  <c:v>119237.5</c:v>
                </c:pt>
                <c:pt idx="239">
                  <c:v>119737.5</c:v>
                </c:pt>
                <c:pt idx="240">
                  <c:v>120237.5</c:v>
                </c:pt>
                <c:pt idx="241">
                  <c:v>120737.5</c:v>
                </c:pt>
                <c:pt idx="242">
                  <c:v>121237.5</c:v>
                </c:pt>
                <c:pt idx="243">
                  <c:v>121737.5</c:v>
                </c:pt>
                <c:pt idx="244">
                  <c:v>122237.5</c:v>
                </c:pt>
                <c:pt idx="245">
                  <c:v>122737.5</c:v>
                </c:pt>
                <c:pt idx="246">
                  <c:v>123237.5</c:v>
                </c:pt>
                <c:pt idx="247">
                  <c:v>123737.5</c:v>
                </c:pt>
                <c:pt idx="248">
                  <c:v>124237.5</c:v>
                </c:pt>
                <c:pt idx="249">
                  <c:v>124737.5</c:v>
                </c:pt>
              </c:numCache>
            </c:numRef>
          </c:xVal>
          <c:yVal>
            <c:numRef>
              <c:f>'Raw Count'!$B$3:$B$252</c:f>
              <c:numCache>
                <c:formatCode>0.0</c:formatCode>
                <c:ptCount val="250"/>
                <c:pt idx="0">
                  <c:v>1.3543982009788949</c:v>
                </c:pt>
                <c:pt idx="1">
                  <c:v>1.5633365697995583</c:v>
                </c:pt>
                <c:pt idx="2">
                  <c:v>1.8005846448113176</c:v>
                </c:pt>
                <c:pt idx="3">
                  <c:v>2.069377410711545</c:v>
                </c:pt>
                <c:pt idx="4">
                  <c:v>2.373236729802616</c:v>
                </c:pt>
                <c:pt idx="5">
                  <c:v>2.7159865862185519</c:v>
                </c:pt>
                <c:pt idx="6">
                  <c:v>3.1017679820955553</c:v>
                </c:pt>
                <c:pt idx="7">
                  <c:v>3.5350533316366795</c:v>
                </c:pt>
                <c:pt idx="8">
                  <c:v>4.020660189948301</c:v>
                </c:pt>
                <c:pt idx="9">
                  <c:v>4.5637641455230762</c:v>
                </c:pt>
                <c:pt idx="10">
                  <c:v>5.1699106984898933</c:v>
                </c:pt>
                <c:pt idx="11">
                  <c:v>5.8450259414194559</c:v>
                </c:pt>
                <c:pt idx="12">
                  <c:v>6.5954258557291476</c:v>
                </c:pt>
                <c:pt idx="13">
                  <c:v>7.4278240347234323</c:v>
                </c:pt>
                <c:pt idx="14">
                  <c:v>8.3493376441743994</c:v>
                </c:pt>
                <c:pt idx="15">
                  <c:v>9.3674914332060535</c:v>
                </c:pt>
                <c:pt idx="16">
                  <c:v>10.490219612196155</c:v>
                </c:pt>
                <c:pt idx="17">
                  <c:v>11.725865420520448</c:v>
                </c:pt>
                <c:pt idx="18">
                  <c:v>13.083178215286157</c:v>
                </c:pt>
                <c:pt idx="19">
                  <c:v>14.571307922753654</c:v>
                </c:pt>
                <c:pt idx="20">
                  <c:v>16.199796706916757</c:v>
                </c:pt>
                <c:pt idx="21">
                  <c:v>17.978567724670064</c:v>
                </c:pt>
                <c:pt idx="22">
                  <c:v>19.917910854056423</c:v>
                </c:pt>
                <c:pt idx="23">
                  <c:v>22.028465301174375</c:v>
                </c:pt>
                <c:pt idx="24">
                  <c:v>24.321199012287835</c:v>
                </c:pt>
                <c:pt idx="25">
                  <c:v>26.807384840375146</c:v>
                </c:pt>
                <c:pt idx="26">
                  <c:v>29.49857343958622</c:v>
                </c:pt>
                <c:pt idx="27">
                  <c:v>32.406562886637083</c:v>
                </c:pt>
                <c:pt idx="28">
                  <c:v>35.543365054827106</c:v>
                </c:pt>
                <c:pt idx="29">
                  <c:v>38.921168793856722</c:v>
                </c:pt>
                <c:pt idx="30">
                  <c:v>42.552299996683509</c:v>
                </c:pt>
                <c:pt idx="31">
                  <c:v>46.449178663001121</c:v>
                </c:pt>
                <c:pt idx="32">
                  <c:v>50.624273097241826</c:v>
                </c:pt>
                <c:pt idx="33">
                  <c:v>55.090051407020837</c:v>
                </c:pt>
                <c:pt idx="34">
                  <c:v>59.858930495321061</c:v>
                </c:pt>
                <c:pt idx="35">
                  <c:v>64.943222766179176</c:v>
                </c:pt>
                <c:pt idx="36">
                  <c:v>70.355080788871533</c:v>
                </c:pt>
                <c:pt idx="37">
                  <c:v>76.10644018932976</c:v>
                </c:pt>
                <c:pt idx="38">
                  <c:v>82.208961059467157</c:v>
                </c:pt>
                <c:pt idx="39">
                  <c:v>88.67396819500307</c:v>
                </c:pt>
                <c:pt idx="40">
                  <c:v>95.512390490022298</c:v>
                </c:pt>
                <c:pt idx="41">
                  <c:v>102.73469983165778</c:v>
                </c:pt>
                <c:pt idx="42">
                  <c:v>110.35084985078456</c:v>
                </c:pt>
                <c:pt idx="43">
                  <c:v>118.37021489428456</c:v>
                </c:pt>
                <c:pt idx="44">
                  <c:v>126.80152959117227</c:v>
                </c:pt>
                <c:pt idx="45">
                  <c:v>135.65282938856291</c:v>
                </c:pt>
                <c:pt idx="46">
                  <c:v>144.93139243407333</c:v>
                </c:pt>
                <c:pt idx="47">
                  <c:v>154.64368317871876</c:v>
                </c:pt>
                <c:pt idx="48">
                  <c:v>164.795298068759</c:v>
                </c:pt>
                <c:pt idx="49">
                  <c:v>175.39091368624824</c:v>
                </c:pt>
                <c:pt idx="50">
                  <c:v>186.43423768637447</c:v>
                </c:pt>
                <c:pt idx="51">
                  <c:v>197.9279628651208</c:v>
                </c:pt>
                <c:pt idx="52">
                  <c:v>209.87372467348348</c:v>
                </c:pt>
                <c:pt idx="53">
                  <c:v>222.2720624746033</c:v>
                </c:pt>
                <c:pt idx="54">
                  <c:v>235.1223848179153</c:v>
                </c:pt>
                <c:pt idx="55">
                  <c:v>248.42293897997394</c:v>
                </c:pt>
                <c:pt idx="56">
                  <c:v>262.17078499524689</c:v>
                </c:pt>
                <c:pt idx="57">
                  <c:v>276.36177437209147</c:v>
                </c:pt>
                <c:pt idx="58">
                  <c:v>290.99053365963289</c:v>
                </c:pt>
                <c:pt idx="59">
                  <c:v>306.05045300061846</c:v>
                </c:pt>
                <c:pt idx="60">
                  <c:v>321.53367977377678</c:v>
                </c:pt>
                <c:pt idx="61">
                  <c:v>337.43111739710793</c:v>
                </c:pt>
                <c:pt idx="62">
                  <c:v>353.73242933107912</c:v>
                </c:pt>
                <c:pt idx="63">
                  <c:v>370.42604828827211</c:v>
                </c:pt>
                <c:pt idx="64">
                  <c:v>387.49919062380172</c:v>
                </c:pt>
                <c:pt idx="65">
                  <c:v>404.93787584913878</c:v>
                </c:pt>
                <c:pt idx="66">
                  <c:v>422.72695118106571</c:v>
                </c:pt>
                <c:pt idx="67">
                  <c:v>440.85012100756842</c:v>
                </c:pt>
                <c:pt idx="68">
                  <c:v>459.28998112380987</c:v>
                </c:pt>
                <c:pt idx="69">
                  <c:v>478.02805756413358</c:v>
                </c:pt>
                <c:pt idx="70">
                  <c:v>497.04484983043955</c:v>
                </c:pt>
                <c:pt idx="71">
                  <c:v>516.31987829351624</c:v>
                </c:pt>
                <c:pt idx="72">
                  <c:v>533.64234930999612</c:v>
                </c:pt>
                <c:pt idx="73">
                  <c:v>549.87599292163804</c:v>
                </c:pt>
                <c:pt idx="74">
                  <c:v>566.78472655709402</c:v>
                </c:pt>
                <c:pt idx="75">
                  <c:v>583.63124073161453</c:v>
                </c:pt>
                <c:pt idx="76">
                  <c:v>600.39380485329809</c:v>
                </c:pt>
                <c:pt idx="77">
                  <c:v>617.05116412700818</c:v>
                </c:pt>
                <c:pt idx="78">
                  <c:v>633.58259322260676</c:v>
                </c:pt>
                <c:pt idx="79">
                  <c:v>649.96794556056022</c:v>
                </c:pt>
                <c:pt idx="80">
                  <c:v>666.18769817860482</c:v>
                </c:pt>
                <c:pt idx="81">
                  <c:v>682.22299217490206</c:v>
                </c:pt>
                <c:pt idx="82">
                  <c:v>698.05566875248985</c:v>
                </c:pt>
                <c:pt idx="83">
                  <c:v>713.66830091678514</c:v>
                </c:pt>
                <c:pt idx="84">
                  <c:v>729.04422090233948</c:v>
                </c:pt>
                <c:pt idx="85">
                  <c:v>744.16754342702279</c:v>
                </c:pt>
                <c:pt idx="86">
                  <c:v>759.02318489131335</c:v>
                </c:pt>
                <c:pt idx="87">
                  <c:v>773.59687865747958</c:v>
                </c:pt>
                <c:pt idx="88">
                  <c:v>787.87518655815052</c:v>
                </c:pt>
                <c:pt idx="89">
                  <c:v>801.84550679626432</c:v>
                </c:pt>
                <c:pt idx="90">
                  <c:v>815.49607840867952</c:v>
                </c:pt>
                <c:pt idx="91">
                  <c:v>828.81598247394413</c:v>
                </c:pt>
                <c:pt idx="92">
                  <c:v>841.79514025105345</c:v>
                </c:pt>
                <c:pt idx="93">
                  <c:v>854.42430844046396</c:v>
                </c:pt>
                <c:pt idx="94">
                  <c:v>866.6950717614485</c:v>
                </c:pt>
                <c:pt idx="95">
                  <c:v>878.5998330410705</c:v>
                </c:pt>
                <c:pt idx="96">
                  <c:v>890.13180100993543</c:v>
                </c:pt>
                <c:pt idx="97">
                  <c:v>901.28497599832724</c:v>
                </c:pt>
                <c:pt idx="98">
                  <c:v>912.05413372376347</c:v>
                </c:pt>
                <c:pt idx="99">
                  <c:v>922.43480735730816</c:v>
                </c:pt>
                <c:pt idx="100">
                  <c:v>932.42326805146035</c:v>
                </c:pt>
                <c:pt idx="101">
                  <c:v>942.01650410704713</c:v>
                </c:pt>
                <c:pt idx="102">
                  <c:v>951.21219895057254</c:v>
                </c:pt>
                <c:pt idx="103">
                  <c:v>960.00870808688353</c:v>
                </c:pt>
                <c:pt idx="104">
                  <c:v>968.40503518497542</c:v>
                </c:pt>
                <c:pt idx="105">
                  <c:v>976.4008074473644</c:v>
                </c:pt>
                <c:pt idx="106">
                  <c:v>983.99625040577587</c:v>
                </c:pt>
                <c:pt idx="107">
                  <c:v>991.19216227801189</c:v>
                </c:pt>
                <c:pt idx="108">
                  <c:v>997.98988801288021</c:v>
                </c:pt>
                <c:pt idx="109">
                  <c:v>1004.3912931419895</c:v>
                </c:pt>
                <c:pt idx="110">
                  <c:v>1010.3987375491884</c:v>
                </c:pt>
                <c:pt idx="111">
                  <c:v>1016.0150492604274</c:v>
                </c:pt>
                <c:pt idx="112">
                  <c:v>1021.2434983489327</c:v>
                </c:pt>
                <c:pt idx="113">
                  <c:v>1026.087771042872</c:v>
                </c:pt>
                <c:pt idx="114">
                  <c:v>1030.5519441151118</c:v>
                </c:pt>
                <c:pt idx="115">
                  <c:v>1034.6404596273742</c:v>
                </c:pt>
                <c:pt idx="116">
                  <c:v>1038.358100093986</c:v>
                </c:pt>
                <c:pt idx="117">
                  <c:v>1041.7099641236139</c:v>
                </c:pt>
                <c:pt idx="118">
                  <c:v>1044.7014425908251</c:v>
                </c:pt>
                <c:pt idx="119">
                  <c:v>1047.3381953830883</c:v>
                </c:pt>
                <c:pt idx="120">
                  <c:v>1049.6261287628831</c:v>
                </c:pt>
                <c:pt idx="121">
                  <c:v>1051.5713733789639</c:v>
                </c:pt>
                <c:pt idx="122">
                  <c:v>1053.1802629555334</c:v>
                </c:pt>
                <c:pt idx="123">
                  <c:v>1054.4593136830774</c:v>
                </c:pt>
                <c:pt idx="124">
                  <c:v>1055.4152043299375</c:v>
                </c:pt>
                <c:pt idx="125">
                  <c:v>1056.0547570893718</c:v>
                </c:pt>
                <c:pt idx="126">
                  <c:v>1056.3849191727588</c:v>
                </c:pt>
                <c:pt idx="127">
                  <c:v>1056.41274515589</c:v>
                </c:pt>
                <c:pt idx="128">
                  <c:v>1056.1453800818244</c:v>
                </c:pt>
                <c:pt idx="129">
                  <c:v>1055.5900433206039</c:v>
                </c:pt>
                <c:pt idx="130">
                  <c:v>1054.7540131832568</c:v>
                </c:pt>
                <c:pt idx="131">
                  <c:v>1053.6446122848561</c:v>
                </c:pt>
                <c:pt idx="132">
                  <c:v>1052.2691936490457</c:v>
                </c:pt>
                <c:pt idx="133">
                  <c:v>1050.6351275443087</c:v>
                </c:pt>
                <c:pt idx="134">
                  <c:v>1048.7497890403226</c:v>
                </c:pt>
                <c:pt idx="135">
                  <c:v>1046.6205462710966</c:v>
                </c:pt>
                <c:pt idx="136">
                  <c:v>1044.254749390064</c:v>
                </c:pt>
                <c:pt idx="137">
                  <c:v>1041.6597202010439</c:v>
                </c:pt>
                <c:pt idx="138">
                  <c:v>1038.8427424478505</c:v>
                </c:pt>
                <c:pt idx="139">
                  <c:v>1035.8110527444069</c:v>
                </c:pt>
                <c:pt idx="140">
                  <c:v>1032.5718321264389</c:v>
                </c:pt>
                <c:pt idx="141">
                  <c:v>1029.1321982051659</c:v>
                </c:pt>
                <c:pt idx="142">
                  <c:v>1025.4991979029433</c:v>
                </c:pt>
                <c:pt idx="143">
                  <c:v>1021.6798007503961</c:v>
                </c:pt>
                <c:pt idx="144">
                  <c:v>1017.6808927243617</c:v>
                </c:pt>
                <c:pt idx="145">
                  <c:v>1013.5092706057681</c:v>
                </c:pt>
                <c:pt idx="146">
                  <c:v>1009.1716368365479</c:v>
                </c:pt>
                <c:pt idx="147">
                  <c:v>1004.6745948546928</c:v>
                </c:pt>
                <c:pt idx="148">
                  <c:v>1000.0246448866718</c:v>
                </c:pt>
                <c:pt idx="149">
                  <c:v>995.22818017660279</c:v>
                </c:pt>
                <c:pt idx="150">
                  <c:v>990.29148363182799</c:v>
                </c:pt>
                <c:pt idx="151">
                  <c:v>985.22072486480113</c:v>
                </c:pt>
                <c:pt idx="152">
                  <c:v>980.02195761159135</c:v>
                </c:pt>
                <c:pt idx="153">
                  <c:v>974.70111750764067</c:v>
                </c:pt>
                <c:pt idx="154">
                  <c:v>969.26402020188084</c:v>
                </c:pt>
                <c:pt idx="155">
                  <c:v>963.71635979075302</c:v>
                </c:pt>
                <c:pt idx="156">
                  <c:v>958.06370755415048</c:v>
                </c:pt>
                <c:pt idx="157">
                  <c:v>952.31151097583847</c:v>
                </c:pt>
                <c:pt idx="158">
                  <c:v>946.46509303139055</c:v>
                </c:pt>
                <c:pt idx="159">
                  <c:v>940.52965172725953</c:v>
                </c:pt>
                <c:pt idx="160">
                  <c:v>934.51025987511503</c:v>
                </c:pt>
                <c:pt idx="161">
                  <c:v>928.41186508616215</c:v>
                </c:pt>
                <c:pt idx="162">
                  <c:v>922.23928997070493</c:v>
                </c:pt>
                <c:pt idx="163">
                  <c:v>915.99723252877345</c:v>
                </c:pt>
                <c:pt idx="164">
                  <c:v>909.49350924000237</c:v>
                </c:pt>
                <c:pt idx="165">
                  <c:v>901.38746730232742</c:v>
                </c:pt>
                <c:pt idx="166">
                  <c:v>893.17958852857009</c:v>
                </c:pt>
                <c:pt idx="167">
                  <c:v>884.99009639761005</c:v>
                </c:pt>
                <c:pt idx="168">
                  <c:v>876.82252421169926</c:v>
                </c:pt>
                <c:pt idx="169">
                  <c:v>868.68021174691535</c:v>
                </c:pt>
                <c:pt idx="170">
                  <c:v>860.56631239384956</c:v>
                </c:pt>
                <c:pt idx="171">
                  <c:v>852.48380014470115</c:v>
                </c:pt>
                <c:pt idx="172">
                  <c:v>844.43547642163503</c:v>
                </c:pt>
                <c:pt idx="173">
                  <c:v>836.42397674225435</c:v>
                </c:pt>
                <c:pt idx="174">
                  <c:v>828.45177721895948</c:v>
                </c:pt>
                <c:pt idx="175">
                  <c:v>820.52120088979484</c:v>
                </c:pt>
                <c:pt idx="176">
                  <c:v>812.63442387912835</c:v>
                </c:pt>
                <c:pt idx="177">
                  <c:v>804.7934813872107</c:v>
                </c:pt>
                <c:pt idx="178">
                  <c:v>797.00027350825383</c:v>
                </c:pt>
                <c:pt idx="179">
                  <c:v>789.25657087723687</c:v>
                </c:pt>
                <c:pt idx="180">
                  <c:v>781.56402014614071</c:v>
                </c:pt>
                <c:pt idx="181">
                  <c:v>773.92414929074425</c:v>
                </c:pt>
                <c:pt idx="182">
                  <c:v>766.33837274952771</c:v>
                </c:pt>
                <c:pt idx="183">
                  <c:v>758.80799639655663</c:v>
                </c:pt>
                <c:pt idx="184">
                  <c:v>751.33422235053945</c:v>
                </c:pt>
                <c:pt idx="185">
                  <c:v>743.91815362251123</c:v>
                </c:pt>
                <c:pt idx="186">
                  <c:v>736.56079860483726</c:v>
                </c:pt>
                <c:pt idx="187">
                  <c:v>729.26307540441178</c:v>
                </c:pt>
                <c:pt idx="188">
                  <c:v>722.02581602312137</c:v>
                </c:pt>
                <c:pt idx="189">
                  <c:v>714.84977038876298</c:v>
                </c:pt>
                <c:pt idx="190">
                  <c:v>707.73561023973627</c:v>
                </c:pt>
                <c:pt idx="191">
                  <c:v>700.68393286692094</c:v>
                </c:pt>
                <c:pt idx="192">
                  <c:v>693.69526471622828</c:v>
                </c:pt>
                <c:pt idx="193">
                  <c:v>686.77006485536083</c:v>
                </c:pt>
                <c:pt idx="194">
                  <c:v>679.9087283083727</c:v>
                </c:pt>
                <c:pt idx="195">
                  <c:v>673.1115892616267</c:v>
                </c:pt>
                <c:pt idx="196">
                  <c:v>666.37892414476426</c:v>
                </c:pt>
                <c:pt idx="197">
                  <c:v>659.71095459030755</c:v>
                </c:pt>
                <c:pt idx="198">
                  <c:v>653.10785027548707</c:v>
                </c:pt>
                <c:pt idx="199">
                  <c:v>646.56973164987733</c:v>
                </c:pt>
                <c:pt idx="200">
                  <c:v>640.0966725523848</c:v>
                </c:pt>
                <c:pt idx="201">
                  <c:v>633.68870272109768</c:v>
                </c:pt>
                <c:pt idx="202">
                  <c:v>627.34581019945824</c:v>
                </c:pt>
                <c:pt idx="203">
                  <c:v>621.06794364216933</c:v>
                </c:pt>
                <c:pt idx="204">
                  <c:v>614.85501452419112</c:v>
                </c:pt>
                <c:pt idx="205">
                  <c:v>608.70689925612123</c:v>
                </c:pt>
                <c:pt idx="206">
                  <c:v>602.62344120918647</c:v>
                </c:pt>
                <c:pt idx="207">
                  <c:v>596.60445265301155</c:v>
                </c:pt>
                <c:pt idx="208">
                  <c:v>590.64971660925778</c:v>
                </c:pt>
                <c:pt idx="209">
                  <c:v>584.75898862414567</c:v>
                </c:pt>
                <c:pt idx="210">
                  <c:v>578.9319984628213</c:v>
                </c:pt>
                <c:pt idx="211">
                  <c:v>573.16845172842579</c:v>
                </c:pt>
                <c:pt idx="212">
                  <c:v>567.4680314086728</c:v>
                </c:pt>
                <c:pt idx="213">
                  <c:v>561.8303993526556</c:v>
                </c:pt>
                <c:pt idx="214">
                  <c:v>556.25519768052186</c:v>
                </c:pt>
                <c:pt idx="215">
                  <c:v>550.74205012859375</c:v>
                </c:pt>
                <c:pt idx="216">
                  <c:v>545.29056333241954</c:v>
                </c:pt>
                <c:pt idx="217">
                  <c:v>539.90032805017779</c:v>
                </c:pt>
                <c:pt idx="218">
                  <c:v>534.57092032877483</c:v>
                </c:pt>
                <c:pt idx="219">
                  <c:v>529.30190261490793</c:v>
                </c:pt>
                <c:pt idx="220">
                  <c:v>524.09282481328557</c:v>
                </c:pt>
                <c:pt idx="221">
                  <c:v>518.94322529413523</c:v>
                </c:pt>
                <c:pt idx="222">
                  <c:v>513.85263185204644</c:v>
                </c:pt>
                <c:pt idx="223">
                  <c:v>508.82056261813705</c:v>
                </c:pt>
                <c:pt idx="224">
                  <c:v>503.84652692746175</c:v>
                </c:pt>
                <c:pt idx="225">
                  <c:v>498.93002614350718</c:v>
                </c:pt>
                <c:pt idx="226">
                  <c:v>494.07055444156362</c:v>
                </c:pt>
                <c:pt idx="227">
                  <c:v>489.26759955269421</c:v>
                </c:pt>
                <c:pt idx="228">
                  <c:v>484.52064346995979</c:v>
                </c:pt>
                <c:pt idx="229">
                  <c:v>479.82916311850261</c:v>
                </c:pt>
                <c:pt idx="230">
                  <c:v>475.19263099102432</c:v>
                </c:pt>
                <c:pt idx="231">
                  <c:v>470.61051575014869</c:v>
                </c:pt>
                <c:pt idx="232">
                  <c:v>466.08228279909235</c:v>
                </c:pt>
                <c:pt idx="233">
                  <c:v>461.60739482201944</c:v>
                </c:pt>
                <c:pt idx="234">
                  <c:v>457.18531229540343</c:v>
                </c:pt>
                <c:pt idx="235">
                  <c:v>452.81549397166538</c:v>
                </c:pt>
                <c:pt idx="236">
                  <c:v>448.49739733631361</c:v>
                </c:pt>
                <c:pt idx="237">
                  <c:v>444.23047903975629</c:v>
                </c:pt>
                <c:pt idx="238">
                  <c:v>440.01419530491728</c:v>
                </c:pt>
                <c:pt idx="239">
                  <c:v>435.8480023117408</c:v>
                </c:pt>
                <c:pt idx="240">
                  <c:v>431.73135655962102</c:v>
                </c:pt>
                <c:pt idx="241">
                  <c:v>427.66371520876237</c:v>
                </c:pt>
                <c:pt idx="242">
                  <c:v>423.64453640142352</c:v>
                </c:pt>
                <c:pt idx="243">
                  <c:v>419.67327956396889</c:v>
                </c:pt>
                <c:pt idx="244">
                  <c:v>415.7494056906109</c:v>
                </c:pt>
                <c:pt idx="245">
                  <c:v>411.87237760968685</c:v>
                </c:pt>
                <c:pt idx="246">
                  <c:v>408.04166023328514</c:v>
                </c:pt>
                <c:pt idx="247">
                  <c:v>404.25672079099661</c:v>
                </c:pt>
                <c:pt idx="248">
                  <c:v>400.5170290485396</c:v>
                </c:pt>
                <c:pt idx="249">
                  <c:v>396.82205751197228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C2-48D5-B4E4-6FA77E6C29D9}"/>
            </c:ext>
          </c:extLst>
        </c:ser>
        <c:ser>
          <c:idx val="1"/>
          <c:order val="1"/>
          <c:tx>
            <c:strRef>
              <c:f>'Raw Count'!$D$1</c:f>
              <c:strCache>
                <c:ptCount val="1"/>
                <c:pt idx="0">
                  <c:v>Spring 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'Raw Count'!$D$3:$D$59</c:f>
              <c:numCache>
                <c:formatCode>0</c:formatCode>
                <c:ptCount val="57"/>
                <c:pt idx="0">
                  <c:v>4882</c:v>
                </c:pt>
                <c:pt idx="1">
                  <c:v>4883.0358333333334</c:v>
                </c:pt>
                <c:pt idx="2">
                  <c:v>4885.7787499999995</c:v>
                </c:pt>
                <c:pt idx="3">
                  <c:v>4888.2308333333331</c:v>
                </c:pt>
                <c:pt idx="4">
                  <c:v>4890.5200000000004</c:v>
                </c:pt>
                <c:pt idx="5">
                  <c:v>4892.1083333333327</c:v>
                </c:pt>
                <c:pt idx="6">
                  <c:v>4892.2374999999993</c:v>
                </c:pt>
                <c:pt idx="7">
                  <c:v>4894.2874999999995</c:v>
                </c:pt>
                <c:pt idx="8">
                  <c:v>4897.5420833333337</c:v>
                </c:pt>
                <c:pt idx="9">
                  <c:v>4903.0358333333334</c:v>
                </c:pt>
                <c:pt idx="10">
                  <c:v>4909.9070833333335</c:v>
                </c:pt>
                <c:pt idx="11">
                  <c:v>4910.0933333333323</c:v>
                </c:pt>
                <c:pt idx="12">
                  <c:v>4915.1941666666662</c:v>
                </c:pt>
                <c:pt idx="13">
                  <c:v>4919.7641666666668</c:v>
                </c:pt>
                <c:pt idx="14">
                  <c:v>4949.9070833333335</c:v>
                </c:pt>
                <c:pt idx="15">
                  <c:v>5352.9479166666661</c:v>
                </c:pt>
                <c:pt idx="16">
                  <c:v>6080.3891666666659</c:v>
                </c:pt>
                <c:pt idx="17">
                  <c:v>7385.8716666666651</c:v>
                </c:pt>
                <c:pt idx="18">
                  <c:v>8556.5070833333339</c:v>
                </c:pt>
                <c:pt idx="19">
                  <c:v>9586.9562500000011</c:v>
                </c:pt>
                <c:pt idx="20">
                  <c:v>11220.745833333332</c:v>
                </c:pt>
                <c:pt idx="21">
                  <c:v>11797.99375</c:v>
                </c:pt>
                <c:pt idx="22">
                  <c:v>13943.490833333331</c:v>
                </c:pt>
                <c:pt idx="23">
                  <c:v>14029.222499999998</c:v>
                </c:pt>
                <c:pt idx="24">
                  <c:v>16588.688750000001</c:v>
                </c:pt>
                <c:pt idx="25">
                  <c:v>16707.712500000001</c:v>
                </c:pt>
                <c:pt idx="26">
                  <c:v>19291.00708333333</c:v>
                </c:pt>
                <c:pt idx="27">
                  <c:v>19563.512916666667</c:v>
                </c:pt>
                <c:pt idx="28">
                  <c:v>22103.327916666669</c:v>
                </c:pt>
                <c:pt idx="29">
                  <c:v>22481.137916666667</c:v>
                </c:pt>
                <c:pt idx="30">
                  <c:v>25086.552083333328</c:v>
                </c:pt>
                <c:pt idx="31">
                  <c:v>25584.205416666664</c:v>
                </c:pt>
                <c:pt idx="32">
                  <c:v>28126.923333333332</c:v>
                </c:pt>
                <c:pt idx="33">
                  <c:v>28749.864999999998</c:v>
                </c:pt>
                <c:pt idx="34">
                  <c:v>31488.007916666669</c:v>
                </c:pt>
                <c:pt idx="35">
                  <c:v>32009.028749999998</c:v>
                </c:pt>
                <c:pt idx="36">
                  <c:v>35047.553750000006</c:v>
                </c:pt>
                <c:pt idx="37">
                  <c:v>35135.812916666669</c:v>
                </c:pt>
                <c:pt idx="38">
                  <c:v>38094.182916666672</c:v>
                </c:pt>
                <c:pt idx="39">
                  <c:v>38724.154999999999</c:v>
                </c:pt>
                <c:pt idx="40">
                  <c:v>40295.343333333323</c:v>
                </c:pt>
                <c:pt idx="41">
                  <c:v>41867.71166666667</c:v>
                </c:pt>
                <c:pt idx="42">
                  <c:v>42687.579583333332</c:v>
                </c:pt>
                <c:pt idx="43">
                  <c:v>44767.897499999999</c:v>
                </c:pt>
                <c:pt idx="44">
                  <c:v>45780.489583333328</c:v>
                </c:pt>
                <c:pt idx="45">
                  <c:v>46762.706666666658</c:v>
                </c:pt>
                <c:pt idx="46">
                  <c:v>48545.255833333329</c:v>
                </c:pt>
                <c:pt idx="47">
                  <c:v>49590.954583333325</c:v>
                </c:pt>
                <c:pt idx="48">
                  <c:v>49591.911666666667</c:v>
                </c:pt>
                <c:pt idx="49">
                  <c:v>50687.797083333338</c:v>
                </c:pt>
                <c:pt idx="50">
                  <c:v>51771.542499999989</c:v>
                </c:pt>
                <c:pt idx="51">
                  <c:v>52634.394583333327</c:v>
                </c:pt>
                <c:pt idx="52">
                  <c:v>52771.745416666658</c:v>
                </c:pt>
                <c:pt idx="53">
                  <c:v>52938.726666666655</c:v>
                </c:pt>
                <c:pt idx="54">
                  <c:v>53406.51999999999</c:v>
                </c:pt>
                <c:pt idx="55">
                  <c:v>54088.806666666671</c:v>
                </c:pt>
                <c:pt idx="56">
                  <c:v>54491.53833333333</c:v>
                </c:pt>
              </c:numCache>
            </c:numRef>
          </c:xVal>
          <c:yVal>
            <c:numRef>
              <c:f>'Raw Count'!$E$3:$E$59</c:f>
              <c:numCache>
                <c:formatCode>0.0</c:formatCode>
                <c:ptCount val="57"/>
                <c:pt idx="0">
                  <c:v>25.154999999999998</c:v>
                </c:pt>
                <c:pt idx="1">
                  <c:v>26.324999999999999</c:v>
                </c:pt>
                <c:pt idx="2">
                  <c:v>23.984999999999999</c:v>
                </c:pt>
                <c:pt idx="3">
                  <c:v>22.229999999999997</c:v>
                </c:pt>
                <c:pt idx="4">
                  <c:v>20.474999999999998</c:v>
                </c:pt>
                <c:pt idx="5">
                  <c:v>31.004999999999999</c:v>
                </c:pt>
                <c:pt idx="6">
                  <c:v>28.664999999999999</c:v>
                </c:pt>
                <c:pt idx="7">
                  <c:v>29.834999999999997</c:v>
                </c:pt>
                <c:pt idx="8">
                  <c:v>31.004999999999999</c:v>
                </c:pt>
                <c:pt idx="9">
                  <c:v>26.324999999999999</c:v>
                </c:pt>
                <c:pt idx="10">
                  <c:v>25.74</c:v>
                </c:pt>
                <c:pt idx="11">
                  <c:v>23.4</c:v>
                </c:pt>
                <c:pt idx="12">
                  <c:v>23.4</c:v>
                </c:pt>
                <c:pt idx="13">
                  <c:v>26.324999999999999</c:v>
                </c:pt>
                <c:pt idx="14">
                  <c:v>22.814999999999998</c:v>
                </c:pt>
                <c:pt idx="15">
                  <c:v>23.4</c:v>
                </c:pt>
                <c:pt idx="16">
                  <c:v>23.984999999999999</c:v>
                </c:pt>
                <c:pt idx="17">
                  <c:v>15.209999999999999</c:v>
                </c:pt>
                <c:pt idx="18">
                  <c:v>23.4</c:v>
                </c:pt>
                <c:pt idx="19">
                  <c:v>18.134999999999998</c:v>
                </c:pt>
                <c:pt idx="20">
                  <c:v>25.74</c:v>
                </c:pt>
                <c:pt idx="21">
                  <c:v>28.664999999999999</c:v>
                </c:pt>
                <c:pt idx="22">
                  <c:v>40.949999999999996</c:v>
                </c:pt>
                <c:pt idx="23">
                  <c:v>35.099999999999994</c:v>
                </c:pt>
                <c:pt idx="24">
                  <c:v>50.309999999999995</c:v>
                </c:pt>
                <c:pt idx="25">
                  <c:v>56.744999999999997</c:v>
                </c:pt>
                <c:pt idx="26">
                  <c:v>86.58</c:v>
                </c:pt>
                <c:pt idx="27">
                  <c:v>77.804999999999993</c:v>
                </c:pt>
                <c:pt idx="28">
                  <c:v>98.864999999999995</c:v>
                </c:pt>
                <c:pt idx="29">
                  <c:v>120.50999999999999</c:v>
                </c:pt>
                <c:pt idx="30">
                  <c:v>142.155</c:v>
                </c:pt>
                <c:pt idx="31">
                  <c:v>156.19499999999999</c:v>
                </c:pt>
                <c:pt idx="32">
                  <c:v>202.41</c:v>
                </c:pt>
                <c:pt idx="33">
                  <c:v>229.90499999999997</c:v>
                </c:pt>
                <c:pt idx="34">
                  <c:v>270.27</c:v>
                </c:pt>
                <c:pt idx="35">
                  <c:v>280.79999999999995</c:v>
                </c:pt>
                <c:pt idx="36">
                  <c:v>345.15</c:v>
                </c:pt>
                <c:pt idx="37">
                  <c:v>374.4</c:v>
                </c:pt>
                <c:pt idx="38">
                  <c:v>444.01499999999999</c:v>
                </c:pt>
                <c:pt idx="39">
                  <c:v>462.73499999999996</c:v>
                </c:pt>
                <c:pt idx="40">
                  <c:v>539.95499999999993</c:v>
                </c:pt>
                <c:pt idx="41">
                  <c:v>593.77499999999998</c:v>
                </c:pt>
                <c:pt idx="42">
                  <c:v>629.45999999999992</c:v>
                </c:pt>
                <c:pt idx="43">
                  <c:v>661.05</c:v>
                </c:pt>
                <c:pt idx="44">
                  <c:v>686.20499999999993</c:v>
                </c:pt>
                <c:pt idx="45">
                  <c:v>713.69999999999993</c:v>
                </c:pt>
                <c:pt idx="46">
                  <c:v>753.4799999999999</c:v>
                </c:pt>
                <c:pt idx="47">
                  <c:v>756.40499999999997</c:v>
                </c:pt>
                <c:pt idx="48">
                  <c:v>738.8549999999999</c:v>
                </c:pt>
                <c:pt idx="49">
                  <c:v>753.4799999999999</c:v>
                </c:pt>
                <c:pt idx="50">
                  <c:v>779.21999999999991</c:v>
                </c:pt>
                <c:pt idx="51">
                  <c:v>780.97499999999991</c:v>
                </c:pt>
                <c:pt idx="52">
                  <c:v>761.67</c:v>
                </c:pt>
                <c:pt idx="53">
                  <c:v>739.43999999999994</c:v>
                </c:pt>
                <c:pt idx="54">
                  <c:v>801.44999999999993</c:v>
                </c:pt>
                <c:pt idx="55">
                  <c:v>755.2349999999999</c:v>
                </c:pt>
                <c:pt idx="56">
                  <c:v>749.96999999999991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C2-48D5-B4E4-6FA77E6C29D9}"/>
            </c:ext>
          </c:extLst>
        </c:ser>
        <c:ser>
          <c:idx val="2"/>
          <c:order val="2"/>
          <c:tx>
            <c:strRef>
              <c:f>'Raw Count'!$G$1</c:f>
              <c:strCache>
                <c:ptCount val="1"/>
                <c:pt idx="0">
                  <c:v>Fall 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'Raw Count'!$G$3:$G$63</c:f>
              <c:numCache>
                <c:formatCode>0</c:formatCode>
                <c:ptCount val="61"/>
                <c:pt idx="0">
                  <c:v>5014</c:v>
                </c:pt>
                <c:pt idx="1">
                  <c:v>5014</c:v>
                </c:pt>
                <c:pt idx="2">
                  <c:v>5014</c:v>
                </c:pt>
                <c:pt idx="3">
                  <c:v>5015.75</c:v>
                </c:pt>
                <c:pt idx="4">
                  <c:v>5143</c:v>
                </c:pt>
                <c:pt idx="5">
                  <c:v>6006</c:v>
                </c:pt>
                <c:pt idx="6">
                  <c:v>7098.75</c:v>
                </c:pt>
                <c:pt idx="7">
                  <c:v>7335.25</c:v>
                </c:pt>
                <c:pt idx="8">
                  <c:v>9063</c:v>
                </c:pt>
                <c:pt idx="9">
                  <c:v>10250</c:v>
                </c:pt>
                <c:pt idx="10">
                  <c:v>10920</c:v>
                </c:pt>
                <c:pt idx="11">
                  <c:v>12891.5</c:v>
                </c:pt>
                <c:pt idx="12">
                  <c:v>13202</c:v>
                </c:pt>
                <c:pt idx="13">
                  <c:v>14909.75</c:v>
                </c:pt>
                <c:pt idx="14">
                  <c:v>16227.5</c:v>
                </c:pt>
                <c:pt idx="15">
                  <c:v>17094</c:v>
                </c:pt>
                <c:pt idx="16">
                  <c:v>19238.75</c:v>
                </c:pt>
                <c:pt idx="17">
                  <c:v>19442.25</c:v>
                </c:pt>
                <c:pt idx="18">
                  <c:v>21889.75</c:v>
                </c:pt>
                <c:pt idx="19">
                  <c:v>23644.25</c:v>
                </c:pt>
                <c:pt idx="20">
                  <c:v>24539.5</c:v>
                </c:pt>
                <c:pt idx="21">
                  <c:v>27341.25</c:v>
                </c:pt>
                <c:pt idx="22">
                  <c:v>27542.75</c:v>
                </c:pt>
                <c:pt idx="23">
                  <c:v>30380</c:v>
                </c:pt>
                <c:pt idx="24">
                  <c:v>33036.25</c:v>
                </c:pt>
                <c:pt idx="25">
                  <c:v>33645</c:v>
                </c:pt>
                <c:pt idx="26">
                  <c:v>37131.25</c:v>
                </c:pt>
                <c:pt idx="27">
                  <c:v>37899.75</c:v>
                </c:pt>
                <c:pt idx="28">
                  <c:v>41030</c:v>
                </c:pt>
                <c:pt idx="29">
                  <c:v>41609.5</c:v>
                </c:pt>
                <c:pt idx="30">
                  <c:v>45462</c:v>
                </c:pt>
                <c:pt idx="31">
                  <c:v>46554</c:v>
                </c:pt>
                <c:pt idx="32">
                  <c:v>50518</c:v>
                </c:pt>
                <c:pt idx="33">
                  <c:v>50790.25</c:v>
                </c:pt>
                <c:pt idx="34">
                  <c:v>53903</c:v>
                </c:pt>
                <c:pt idx="35">
                  <c:v>56133.75</c:v>
                </c:pt>
                <c:pt idx="36">
                  <c:v>57201</c:v>
                </c:pt>
                <c:pt idx="37">
                  <c:v>59508</c:v>
                </c:pt>
                <c:pt idx="38">
                  <c:v>62358.75</c:v>
                </c:pt>
                <c:pt idx="39">
                  <c:v>62963</c:v>
                </c:pt>
                <c:pt idx="40">
                  <c:v>64513.25</c:v>
                </c:pt>
                <c:pt idx="41">
                  <c:v>66473.5</c:v>
                </c:pt>
                <c:pt idx="42">
                  <c:v>68465.5</c:v>
                </c:pt>
                <c:pt idx="43">
                  <c:v>70402</c:v>
                </c:pt>
                <c:pt idx="44">
                  <c:v>71340.25</c:v>
                </c:pt>
                <c:pt idx="45">
                  <c:v>72675.5</c:v>
                </c:pt>
                <c:pt idx="46">
                  <c:v>74799.5</c:v>
                </c:pt>
                <c:pt idx="47">
                  <c:v>77138.5</c:v>
                </c:pt>
                <c:pt idx="48">
                  <c:v>79790.5</c:v>
                </c:pt>
                <c:pt idx="49">
                  <c:v>82044.25</c:v>
                </c:pt>
                <c:pt idx="50">
                  <c:v>82389.5</c:v>
                </c:pt>
                <c:pt idx="51">
                  <c:v>84979.5</c:v>
                </c:pt>
                <c:pt idx="52">
                  <c:v>87275.25</c:v>
                </c:pt>
                <c:pt idx="53">
                  <c:v>89435.5</c:v>
                </c:pt>
                <c:pt idx="54">
                  <c:v>91633.5</c:v>
                </c:pt>
                <c:pt idx="55">
                  <c:v>94000.5</c:v>
                </c:pt>
                <c:pt idx="56">
                  <c:v>96380.5</c:v>
                </c:pt>
                <c:pt idx="57">
                  <c:v>97309.75</c:v>
                </c:pt>
                <c:pt idx="58">
                  <c:v>98520.5</c:v>
                </c:pt>
                <c:pt idx="59">
                  <c:v>100544.5</c:v>
                </c:pt>
                <c:pt idx="60">
                  <c:v>102546.75</c:v>
                </c:pt>
              </c:numCache>
            </c:numRef>
          </c:xVal>
          <c:yVal>
            <c:numRef>
              <c:f>'Raw Count'!$H$3:$H$63</c:f>
              <c:numCache>
                <c:formatCode>0.0</c:formatCode>
                <c:ptCount val="61"/>
                <c:pt idx="0">
                  <c:v>38.902499999999996</c:v>
                </c:pt>
                <c:pt idx="1">
                  <c:v>33.052499999999995</c:v>
                </c:pt>
                <c:pt idx="2">
                  <c:v>27.202499999999997</c:v>
                </c:pt>
                <c:pt idx="3">
                  <c:v>33.052499999999995</c:v>
                </c:pt>
                <c:pt idx="4">
                  <c:v>29.25</c:v>
                </c:pt>
                <c:pt idx="5">
                  <c:v>31.882499999999997</c:v>
                </c:pt>
                <c:pt idx="6">
                  <c:v>34.222499999999997</c:v>
                </c:pt>
                <c:pt idx="7">
                  <c:v>33.052499999999995</c:v>
                </c:pt>
                <c:pt idx="8">
                  <c:v>36.269999999999996</c:v>
                </c:pt>
                <c:pt idx="9">
                  <c:v>24.2775</c:v>
                </c:pt>
                <c:pt idx="10">
                  <c:v>36.854999999999997</c:v>
                </c:pt>
                <c:pt idx="11">
                  <c:v>40.949999999999996</c:v>
                </c:pt>
                <c:pt idx="12">
                  <c:v>24.57</c:v>
                </c:pt>
                <c:pt idx="13">
                  <c:v>28.9575</c:v>
                </c:pt>
                <c:pt idx="14">
                  <c:v>44.167499999999997</c:v>
                </c:pt>
                <c:pt idx="15">
                  <c:v>26.6175</c:v>
                </c:pt>
                <c:pt idx="16">
                  <c:v>59.084999999999994</c:v>
                </c:pt>
                <c:pt idx="17">
                  <c:v>46.8</c:v>
                </c:pt>
                <c:pt idx="18">
                  <c:v>70.784999999999997</c:v>
                </c:pt>
                <c:pt idx="19">
                  <c:v>90.382499999999993</c:v>
                </c:pt>
                <c:pt idx="20">
                  <c:v>92.722499999999997</c:v>
                </c:pt>
                <c:pt idx="21">
                  <c:v>146.25</c:v>
                </c:pt>
                <c:pt idx="22">
                  <c:v>135.13499999999999</c:v>
                </c:pt>
                <c:pt idx="23">
                  <c:v>192.46499999999997</c:v>
                </c:pt>
                <c:pt idx="24">
                  <c:v>212.35499999999999</c:v>
                </c:pt>
                <c:pt idx="25">
                  <c:v>286.35749999999996</c:v>
                </c:pt>
                <c:pt idx="26">
                  <c:v>397.21499999999997</c:v>
                </c:pt>
                <c:pt idx="27">
                  <c:v>283.14</c:v>
                </c:pt>
                <c:pt idx="28">
                  <c:v>512.16750000000002</c:v>
                </c:pt>
                <c:pt idx="29">
                  <c:v>396.92249999999996</c:v>
                </c:pt>
                <c:pt idx="30">
                  <c:v>729.78749999999991</c:v>
                </c:pt>
                <c:pt idx="31">
                  <c:v>517.14</c:v>
                </c:pt>
                <c:pt idx="32">
                  <c:v>876.62249999999995</c:v>
                </c:pt>
                <c:pt idx="33">
                  <c:v>684.44999999999993</c:v>
                </c:pt>
                <c:pt idx="34">
                  <c:v>805.54499999999996</c:v>
                </c:pt>
                <c:pt idx="35">
                  <c:v>998.88749999999993</c:v>
                </c:pt>
                <c:pt idx="36">
                  <c:v>900.60749999999996</c:v>
                </c:pt>
                <c:pt idx="37">
                  <c:v>944.48249999999996</c:v>
                </c:pt>
                <c:pt idx="38">
                  <c:v>1048.32</c:v>
                </c:pt>
                <c:pt idx="39">
                  <c:v>1080.4949999999999</c:v>
                </c:pt>
                <c:pt idx="40">
                  <c:v>1057.095</c:v>
                </c:pt>
                <c:pt idx="41">
                  <c:v>1066.7474999999999</c:v>
                </c:pt>
                <c:pt idx="42">
                  <c:v>1041.0074999999999</c:v>
                </c:pt>
                <c:pt idx="43">
                  <c:v>1063.53</c:v>
                </c:pt>
                <c:pt idx="44">
                  <c:v>1039.2524999999998</c:v>
                </c:pt>
                <c:pt idx="45">
                  <c:v>1044.2249999999999</c:v>
                </c:pt>
                <c:pt idx="46">
                  <c:v>1045.1025</c:v>
                </c:pt>
                <c:pt idx="47">
                  <c:v>1050.6599999999999</c:v>
                </c:pt>
                <c:pt idx="48">
                  <c:v>1001.52</c:v>
                </c:pt>
                <c:pt idx="49">
                  <c:v>950.62499999999989</c:v>
                </c:pt>
                <c:pt idx="50">
                  <c:v>986.01749999999993</c:v>
                </c:pt>
                <c:pt idx="51">
                  <c:v>982.50749999999994</c:v>
                </c:pt>
                <c:pt idx="52">
                  <c:v>929.56499999999994</c:v>
                </c:pt>
                <c:pt idx="53">
                  <c:v>924.00749999999994</c:v>
                </c:pt>
                <c:pt idx="54">
                  <c:v>890.66249999999991</c:v>
                </c:pt>
                <c:pt idx="55">
                  <c:v>861.70499999999993</c:v>
                </c:pt>
                <c:pt idx="56">
                  <c:v>859.07249999999999</c:v>
                </c:pt>
                <c:pt idx="57">
                  <c:v>807.59249999999997</c:v>
                </c:pt>
                <c:pt idx="58">
                  <c:v>847.37249999999995</c:v>
                </c:pt>
                <c:pt idx="59">
                  <c:v>820.17</c:v>
                </c:pt>
                <c:pt idx="60">
                  <c:v>792.08999999999992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C2-48D5-B4E4-6FA77E6C29D9}"/>
            </c:ext>
          </c:extLst>
        </c:ser>
        <c:ser>
          <c:idx val="3"/>
          <c:order val="3"/>
          <c:tx>
            <c:strRef>
              <c:f>'Raw Count'!$J$1</c:f>
              <c:strCache>
                <c:ptCount val="1"/>
                <c:pt idx="0">
                  <c:v>Eclipse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'Raw Count'!$J$3:$J$65</c:f>
              <c:numCache>
                <c:formatCode>0</c:formatCode>
                <c:ptCount val="63"/>
                <c:pt idx="0">
                  <c:v>5026.2275</c:v>
                </c:pt>
                <c:pt idx="1">
                  <c:v>5026.2275</c:v>
                </c:pt>
                <c:pt idx="2">
                  <c:v>5026.2275</c:v>
                </c:pt>
                <c:pt idx="3">
                  <c:v>6257.3</c:v>
                </c:pt>
                <c:pt idx="4">
                  <c:v>7880.6987499999996</c:v>
                </c:pt>
                <c:pt idx="5">
                  <c:v>9654.5687500000004</c:v>
                </c:pt>
                <c:pt idx="6">
                  <c:v>11480.39625</c:v>
                </c:pt>
                <c:pt idx="7">
                  <c:v>13409.119999999999</c:v>
                </c:pt>
                <c:pt idx="8">
                  <c:v>15305.446250000003</c:v>
                </c:pt>
                <c:pt idx="9">
                  <c:v>17053.108749999999</c:v>
                </c:pt>
                <c:pt idx="10">
                  <c:v>18825.501250000001</c:v>
                </c:pt>
                <c:pt idx="11">
                  <c:v>20866.798750000002</c:v>
                </c:pt>
                <c:pt idx="12">
                  <c:v>22633.858749999999</c:v>
                </c:pt>
                <c:pt idx="13">
                  <c:v>24261.853750000002</c:v>
                </c:pt>
                <c:pt idx="14">
                  <c:v>25695.704999999994</c:v>
                </c:pt>
                <c:pt idx="15">
                  <c:v>27051.96125</c:v>
                </c:pt>
                <c:pt idx="16">
                  <c:v>28678.887499999997</c:v>
                </c:pt>
                <c:pt idx="17">
                  <c:v>30433.031250000004</c:v>
                </c:pt>
                <c:pt idx="18">
                  <c:v>31726.256250000002</c:v>
                </c:pt>
                <c:pt idx="19">
                  <c:v>33076.893750000003</c:v>
                </c:pt>
                <c:pt idx="20">
                  <c:v>34302.001249999994</c:v>
                </c:pt>
                <c:pt idx="21">
                  <c:v>35833.293749999997</c:v>
                </c:pt>
                <c:pt idx="22">
                  <c:v>37412.319999999992</c:v>
                </c:pt>
                <c:pt idx="23">
                  <c:v>38825.338749999995</c:v>
                </c:pt>
                <c:pt idx="24">
                  <c:v>40229.332499999997</c:v>
                </c:pt>
                <c:pt idx="25">
                  <c:v>41608.964999999997</c:v>
                </c:pt>
                <c:pt idx="26">
                  <c:v>42839.076249999998</c:v>
                </c:pt>
                <c:pt idx="27">
                  <c:v>44210.221249999995</c:v>
                </c:pt>
                <c:pt idx="28">
                  <c:v>45623.113750000004</c:v>
                </c:pt>
                <c:pt idx="29">
                  <c:v>46875.696250000001</c:v>
                </c:pt>
                <c:pt idx="30">
                  <c:v>48393.946249999994</c:v>
                </c:pt>
                <c:pt idx="31">
                  <c:v>49902.846250000002</c:v>
                </c:pt>
                <c:pt idx="32">
                  <c:v>51540.845000000001</c:v>
                </c:pt>
                <c:pt idx="33">
                  <c:v>53040.642499999994</c:v>
                </c:pt>
                <c:pt idx="34">
                  <c:v>54627.75</c:v>
                </c:pt>
                <c:pt idx="35">
                  <c:v>56252.912499999999</c:v>
                </c:pt>
                <c:pt idx="36">
                  <c:v>57826.691250000003</c:v>
                </c:pt>
                <c:pt idx="37">
                  <c:v>59410.76125000001</c:v>
                </c:pt>
                <c:pt idx="38">
                  <c:v>60983.596250000002</c:v>
                </c:pt>
                <c:pt idx="39">
                  <c:v>62627.46</c:v>
                </c:pt>
                <c:pt idx="40">
                  <c:v>64128.568749999991</c:v>
                </c:pt>
                <c:pt idx="41">
                  <c:v>64781.822500000002</c:v>
                </c:pt>
                <c:pt idx="42">
                  <c:v>65663.794999999998</c:v>
                </c:pt>
                <c:pt idx="43">
                  <c:v>67316.725000000006</c:v>
                </c:pt>
                <c:pt idx="44">
                  <c:v>69064.507500000007</c:v>
                </c:pt>
                <c:pt idx="45">
                  <c:v>70756.068750000006</c:v>
                </c:pt>
                <c:pt idx="46">
                  <c:v>72420.931249999994</c:v>
                </c:pt>
                <c:pt idx="47">
                  <c:v>73328.454999999987</c:v>
                </c:pt>
                <c:pt idx="48">
                  <c:v>73906.373750000013</c:v>
                </c:pt>
                <c:pt idx="49">
                  <c:v>75419.414999999994</c:v>
                </c:pt>
                <c:pt idx="50">
                  <c:v>77139.887500000012</c:v>
                </c:pt>
                <c:pt idx="51">
                  <c:v>78770.506250000006</c:v>
                </c:pt>
                <c:pt idx="52">
                  <c:v>80394.685000000012</c:v>
                </c:pt>
                <c:pt idx="53">
                  <c:v>82016.528749999998</c:v>
                </c:pt>
                <c:pt idx="54">
                  <c:v>83688.363750000004</c:v>
                </c:pt>
                <c:pt idx="55">
                  <c:v>85264.148749999993</c:v>
                </c:pt>
                <c:pt idx="56">
                  <c:v>85768.331250000017</c:v>
                </c:pt>
                <c:pt idx="57">
                  <c:v>86837.96875</c:v>
                </c:pt>
                <c:pt idx="58">
                  <c:v>88741.431249999994</c:v>
                </c:pt>
                <c:pt idx="59">
                  <c:v>90466.412500000006</c:v>
                </c:pt>
                <c:pt idx="60">
                  <c:v>92031.29250000001</c:v>
                </c:pt>
                <c:pt idx="61">
                  <c:v>93661.09</c:v>
                </c:pt>
                <c:pt idx="62">
                  <c:v>95266.854999999996</c:v>
                </c:pt>
              </c:numCache>
            </c:numRef>
          </c:xVal>
          <c:yVal>
            <c:numRef>
              <c:f>'Raw Count'!$K$3:$K$65</c:f>
              <c:numCache>
                <c:formatCode>0.0</c:formatCode>
                <c:ptCount val="63"/>
                <c:pt idx="0">
                  <c:v>24.666666666666668</c:v>
                </c:pt>
                <c:pt idx="1">
                  <c:v>20.833333333333332</c:v>
                </c:pt>
                <c:pt idx="2">
                  <c:v>20.333333333333332</c:v>
                </c:pt>
                <c:pt idx="3">
                  <c:v>17.333333333333332</c:v>
                </c:pt>
                <c:pt idx="4">
                  <c:v>23.166666666666668</c:v>
                </c:pt>
                <c:pt idx="5">
                  <c:v>25.333333333333332</c:v>
                </c:pt>
                <c:pt idx="6">
                  <c:v>30.333333333333332</c:v>
                </c:pt>
                <c:pt idx="7">
                  <c:v>43.166666666666664</c:v>
                </c:pt>
                <c:pt idx="8">
                  <c:v>55.5</c:v>
                </c:pt>
                <c:pt idx="9">
                  <c:v>60.666666666666664</c:v>
                </c:pt>
                <c:pt idx="10">
                  <c:v>89.5</c:v>
                </c:pt>
                <c:pt idx="11">
                  <c:v>104.66666666666667</c:v>
                </c:pt>
                <c:pt idx="12">
                  <c:v>129.66666666666666</c:v>
                </c:pt>
                <c:pt idx="13">
                  <c:v>164.5</c:v>
                </c:pt>
                <c:pt idx="14">
                  <c:v>181.16666666666666</c:v>
                </c:pt>
                <c:pt idx="15">
                  <c:v>212.5</c:v>
                </c:pt>
                <c:pt idx="16">
                  <c:v>254.16666666666666</c:v>
                </c:pt>
                <c:pt idx="17">
                  <c:v>303.16666666666669</c:v>
                </c:pt>
                <c:pt idx="18">
                  <c:v>347.83333333333331</c:v>
                </c:pt>
                <c:pt idx="19">
                  <c:v>376</c:v>
                </c:pt>
                <c:pt idx="20">
                  <c:v>405</c:v>
                </c:pt>
                <c:pt idx="21">
                  <c:v>452.33333333333331</c:v>
                </c:pt>
                <c:pt idx="22">
                  <c:v>500.66666666666669</c:v>
                </c:pt>
                <c:pt idx="23">
                  <c:v>542.5</c:v>
                </c:pt>
                <c:pt idx="24">
                  <c:v>591.5</c:v>
                </c:pt>
                <c:pt idx="25">
                  <c:v>634.66666666666663</c:v>
                </c:pt>
                <c:pt idx="26">
                  <c:v>706.16666666666663</c:v>
                </c:pt>
                <c:pt idx="27">
                  <c:v>722.33333333333337</c:v>
                </c:pt>
                <c:pt idx="28">
                  <c:v>769.16666666666663</c:v>
                </c:pt>
                <c:pt idx="29">
                  <c:v>812.66666666666663</c:v>
                </c:pt>
                <c:pt idx="30">
                  <c:v>841.83333333333337</c:v>
                </c:pt>
                <c:pt idx="31">
                  <c:v>900</c:v>
                </c:pt>
                <c:pt idx="32">
                  <c:v>931.5</c:v>
                </c:pt>
                <c:pt idx="33">
                  <c:v>978.66666666666663</c:v>
                </c:pt>
                <c:pt idx="34">
                  <c:v>986</c:v>
                </c:pt>
                <c:pt idx="35">
                  <c:v>997.66666666666663</c:v>
                </c:pt>
                <c:pt idx="36">
                  <c:v>1021.3333333333334</c:v>
                </c:pt>
                <c:pt idx="37">
                  <c:v>1057.6666666666667</c:v>
                </c:pt>
                <c:pt idx="38">
                  <c:v>1067.6666666666667</c:v>
                </c:pt>
                <c:pt idx="39">
                  <c:v>1054.1666666666667</c:v>
                </c:pt>
                <c:pt idx="40">
                  <c:v>1052</c:v>
                </c:pt>
                <c:pt idx="41">
                  <c:v>1111</c:v>
                </c:pt>
                <c:pt idx="42">
                  <c:v>1067.6666666666667</c:v>
                </c:pt>
                <c:pt idx="43">
                  <c:v>1082.1666666666667</c:v>
                </c:pt>
                <c:pt idx="44">
                  <c:v>1079.3333333333333</c:v>
                </c:pt>
                <c:pt idx="45">
                  <c:v>1053.8333333333333</c:v>
                </c:pt>
                <c:pt idx="46">
                  <c:v>1060.8333333333333</c:v>
                </c:pt>
                <c:pt idx="47">
                  <c:v>1035.8333333333333</c:v>
                </c:pt>
                <c:pt idx="48">
                  <c:v>1050</c:v>
                </c:pt>
                <c:pt idx="49">
                  <c:v>1021.6666666666666</c:v>
                </c:pt>
                <c:pt idx="50">
                  <c:v>1023.5</c:v>
                </c:pt>
                <c:pt idx="51">
                  <c:v>1022.6666666666666</c:v>
                </c:pt>
                <c:pt idx="52">
                  <c:v>989.16666666666663</c:v>
                </c:pt>
                <c:pt idx="53">
                  <c:v>983.83333333333337</c:v>
                </c:pt>
                <c:pt idx="54">
                  <c:v>949.33333333333337</c:v>
                </c:pt>
                <c:pt idx="55">
                  <c:v>948.66666666666663</c:v>
                </c:pt>
                <c:pt idx="56">
                  <c:v>961.5</c:v>
                </c:pt>
                <c:pt idx="57">
                  <c:v>944</c:v>
                </c:pt>
                <c:pt idx="58">
                  <c:v>941.5</c:v>
                </c:pt>
                <c:pt idx="59">
                  <c:v>894.16666666666663</c:v>
                </c:pt>
                <c:pt idx="60">
                  <c:v>897.5</c:v>
                </c:pt>
                <c:pt idx="61">
                  <c:v>884.83333333333337</c:v>
                </c:pt>
                <c:pt idx="62">
                  <c:v>864.33333333333337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C2-48D5-B4E4-6FA77E6C2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21584"/>
        <c:axId val="85857072"/>
      </c:scatterChart>
      <c:valAx>
        <c:axId val="285521584"/>
        <c:scaling>
          <c:orientation val="minMax"/>
          <c:max val="11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7072"/>
        <c:crosses val="autoZero"/>
        <c:crossBetween val="midCat"/>
        <c:majorUnit val="10000"/>
        <c:minorUnit val="5000"/>
      </c:valAx>
      <c:valAx>
        <c:axId val="8585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2158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Muon Count Rate vs 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'Muon Count'!$A$1</c:f>
              <c:strCache>
                <c:ptCount val="1"/>
                <c:pt idx="0">
                  <c:v>Palmer Model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'Muon Count'!$A$3:$A$252</c:f>
              <c:numCache>
                <c:formatCode>0</c:formatCode>
                <c:ptCount val="250"/>
                <c:pt idx="0">
                  <c:v>237.5</c:v>
                </c:pt>
                <c:pt idx="1">
                  <c:v>737.5</c:v>
                </c:pt>
                <c:pt idx="2">
                  <c:v>1237.5</c:v>
                </c:pt>
                <c:pt idx="3">
                  <c:v>1737.5</c:v>
                </c:pt>
                <c:pt idx="4">
                  <c:v>2237.5</c:v>
                </c:pt>
                <c:pt idx="5">
                  <c:v>2737.5</c:v>
                </c:pt>
                <c:pt idx="6">
                  <c:v>3237.5</c:v>
                </c:pt>
                <c:pt idx="7">
                  <c:v>3737.5</c:v>
                </c:pt>
                <c:pt idx="8">
                  <c:v>4237.5</c:v>
                </c:pt>
                <c:pt idx="9">
                  <c:v>4737.5</c:v>
                </c:pt>
                <c:pt idx="10">
                  <c:v>5237.5</c:v>
                </c:pt>
                <c:pt idx="11">
                  <c:v>5737.5</c:v>
                </c:pt>
                <c:pt idx="12">
                  <c:v>6237.5</c:v>
                </c:pt>
                <c:pt idx="13">
                  <c:v>6737.5</c:v>
                </c:pt>
                <c:pt idx="14">
                  <c:v>7237.5</c:v>
                </c:pt>
                <c:pt idx="15">
                  <c:v>7737.5</c:v>
                </c:pt>
                <c:pt idx="16">
                  <c:v>8237.5</c:v>
                </c:pt>
                <c:pt idx="17">
                  <c:v>8737.5</c:v>
                </c:pt>
                <c:pt idx="18">
                  <c:v>9237.5</c:v>
                </c:pt>
                <c:pt idx="19">
                  <c:v>9737.5</c:v>
                </c:pt>
                <c:pt idx="20">
                  <c:v>10237.5</c:v>
                </c:pt>
                <c:pt idx="21">
                  <c:v>10737.5</c:v>
                </c:pt>
                <c:pt idx="22">
                  <c:v>11237.5</c:v>
                </c:pt>
                <c:pt idx="23">
                  <c:v>11737.5</c:v>
                </c:pt>
                <c:pt idx="24">
                  <c:v>12237.5</c:v>
                </c:pt>
                <c:pt idx="25">
                  <c:v>12737.5</c:v>
                </c:pt>
                <c:pt idx="26">
                  <c:v>13237.5</c:v>
                </c:pt>
                <c:pt idx="27">
                  <c:v>13737.5</c:v>
                </c:pt>
                <c:pt idx="28">
                  <c:v>14237.5</c:v>
                </c:pt>
                <c:pt idx="29">
                  <c:v>14737.5</c:v>
                </c:pt>
                <c:pt idx="30">
                  <c:v>15237.5</c:v>
                </c:pt>
                <c:pt idx="31">
                  <c:v>15737.5</c:v>
                </c:pt>
                <c:pt idx="32">
                  <c:v>16237.5</c:v>
                </c:pt>
                <c:pt idx="33">
                  <c:v>16737.5</c:v>
                </c:pt>
                <c:pt idx="34">
                  <c:v>17237.5</c:v>
                </c:pt>
                <c:pt idx="35">
                  <c:v>17737.5</c:v>
                </c:pt>
                <c:pt idx="36">
                  <c:v>18237.5</c:v>
                </c:pt>
                <c:pt idx="37">
                  <c:v>18737.5</c:v>
                </c:pt>
                <c:pt idx="38">
                  <c:v>19237.5</c:v>
                </c:pt>
                <c:pt idx="39">
                  <c:v>19737.5</c:v>
                </c:pt>
                <c:pt idx="40">
                  <c:v>20237.5</c:v>
                </c:pt>
                <c:pt idx="41">
                  <c:v>20737.5</c:v>
                </c:pt>
                <c:pt idx="42">
                  <c:v>21237.5</c:v>
                </c:pt>
                <c:pt idx="43">
                  <c:v>21737.5</c:v>
                </c:pt>
                <c:pt idx="44">
                  <c:v>22237.5</c:v>
                </c:pt>
                <c:pt idx="45">
                  <c:v>22737.5</c:v>
                </c:pt>
                <c:pt idx="46">
                  <c:v>23237.5</c:v>
                </c:pt>
                <c:pt idx="47">
                  <c:v>23737.5</c:v>
                </c:pt>
                <c:pt idx="48">
                  <c:v>24237.5</c:v>
                </c:pt>
                <c:pt idx="49">
                  <c:v>24737.5</c:v>
                </c:pt>
                <c:pt idx="50">
                  <c:v>25237.5</c:v>
                </c:pt>
                <c:pt idx="51">
                  <c:v>25737.5</c:v>
                </c:pt>
                <c:pt idx="52">
                  <c:v>26237.5</c:v>
                </c:pt>
                <c:pt idx="53">
                  <c:v>26737.5</c:v>
                </c:pt>
                <c:pt idx="54">
                  <c:v>27237.5</c:v>
                </c:pt>
                <c:pt idx="55">
                  <c:v>27737.5</c:v>
                </c:pt>
                <c:pt idx="56">
                  <c:v>28237.5</c:v>
                </c:pt>
                <c:pt idx="57">
                  <c:v>28737.5</c:v>
                </c:pt>
                <c:pt idx="58">
                  <c:v>29237.5</c:v>
                </c:pt>
                <c:pt idx="59">
                  <c:v>29737.5</c:v>
                </c:pt>
                <c:pt idx="60">
                  <c:v>30237.5</c:v>
                </c:pt>
                <c:pt idx="61">
                  <c:v>30737.5</c:v>
                </c:pt>
                <c:pt idx="62">
                  <c:v>31237.5</c:v>
                </c:pt>
                <c:pt idx="63">
                  <c:v>31737.5</c:v>
                </c:pt>
                <c:pt idx="64">
                  <c:v>32237.5</c:v>
                </c:pt>
                <c:pt idx="65">
                  <c:v>32737.5</c:v>
                </c:pt>
                <c:pt idx="66">
                  <c:v>33237.5</c:v>
                </c:pt>
                <c:pt idx="67">
                  <c:v>33737.5</c:v>
                </c:pt>
                <c:pt idx="68">
                  <c:v>34237.5</c:v>
                </c:pt>
                <c:pt idx="69">
                  <c:v>34737.5</c:v>
                </c:pt>
                <c:pt idx="70">
                  <c:v>35237.5</c:v>
                </c:pt>
                <c:pt idx="71">
                  <c:v>35737.5</c:v>
                </c:pt>
                <c:pt idx="72">
                  <c:v>36237.5</c:v>
                </c:pt>
                <c:pt idx="73">
                  <c:v>36737.5</c:v>
                </c:pt>
                <c:pt idx="74">
                  <c:v>37237.5</c:v>
                </c:pt>
                <c:pt idx="75">
                  <c:v>37737.5</c:v>
                </c:pt>
                <c:pt idx="76">
                  <c:v>38237.5</c:v>
                </c:pt>
                <c:pt idx="77">
                  <c:v>38737.5</c:v>
                </c:pt>
                <c:pt idx="78">
                  <c:v>39237.5</c:v>
                </c:pt>
                <c:pt idx="79">
                  <c:v>39737.5</c:v>
                </c:pt>
                <c:pt idx="80">
                  <c:v>40237.5</c:v>
                </c:pt>
                <c:pt idx="81">
                  <c:v>40737.5</c:v>
                </c:pt>
                <c:pt idx="82">
                  <c:v>41237.5</c:v>
                </c:pt>
                <c:pt idx="83">
                  <c:v>41737.5</c:v>
                </c:pt>
                <c:pt idx="84">
                  <c:v>42237.5</c:v>
                </c:pt>
                <c:pt idx="85">
                  <c:v>42737.5</c:v>
                </c:pt>
                <c:pt idx="86">
                  <c:v>43237.5</c:v>
                </c:pt>
                <c:pt idx="87">
                  <c:v>43737.5</c:v>
                </c:pt>
                <c:pt idx="88">
                  <c:v>44237.5</c:v>
                </c:pt>
                <c:pt idx="89">
                  <c:v>44737.5</c:v>
                </c:pt>
                <c:pt idx="90">
                  <c:v>45237.5</c:v>
                </c:pt>
                <c:pt idx="91">
                  <c:v>45737.5</c:v>
                </c:pt>
                <c:pt idx="92">
                  <c:v>46237.5</c:v>
                </c:pt>
                <c:pt idx="93">
                  <c:v>46737.5</c:v>
                </c:pt>
                <c:pt idx="94">
                  <c:v>47237.5</c:v>
                </c:pt>
                <c:pt idx="95">
                  <c:v>47737.5</c:v>
                </c:pt>
                <c:pt idx="96">
                  <c:v>48237.5</c:v>
                </c:pt>
                <c:pt idx="97">
                  <c:v>48737.5</c:v>
                </c:pt>
                <c:pt idx="98">
                  <c:v>49237.5</c:v>
                </c:pt>
                <c:pt idx="99">
                  <c:v>49737.5</c:v>
                </c:pt>
                <c:pt idx="100">
                  <c:v>50237.5</c:v>
                </c:pt>
                <c:pt idx="101">
                  <c:v>50737.5</c:v>
                </c:pt>
                <c:pt idx="102">
                  <c:v>51237.5</c:v>
                </c:pt>
                <c:pt idx="103">
                  <c:v>51737.5</c:v>
                </c:pt>
                <c:pt idx="104">
                  <c:v>52237.5</c:v>
                </c:pt>
                <c:pt idx="105">
                  <c:v>52737.5</c:v>
                </c:pt>
                <c:pt idx="106">
                  <c:v>53237.5</c:v>
                </c:pt>
                <c:pt idx="107">
                  <c:v>53737.5</c:v>
                </c:pt>
                <c:pt idx="108">
                  <c:v>54237.5</c:v>
                </c:pt>
                <c:pt idx="109">
                  <c:v>54737.5</c:v>
                </c:pt>
                <c:pt idx="110">
                  <c:v>55237.5</c:v>
                </c:pt>
                <c:pt idx="111">
                  <c:v>55737.5</c:v>
                </c:pt>
                <c:pt idx="112">
                  <c:v>56237.5</c:v>
                </c:pt>
                <c:pt idx="113">
                  <c:v>56737.5</c:v>
                </c:pt>
                <c:pt idx="114">
                  <c:v>57237.5</c:v>
                </c:pt>
                <c:pt idx="115">
                  <c:v>57737.5</c:v>
                </c:pt>
                <c:pt idx="116">
                  <c:v>58237.5</c:v>
                </c:pt>
                <c:pt idx="117">
                  <c:v>58737.5</c:v>
                </c:pt>
                <c:pt idx="118">
                  <c:v>59237.5</c:v>
                </c:pt>
                <c:pt idx="119">
                  <c:v>59737.5</c:v>
                </c:pt>
                <c:pt idx="120">
                  <c:v>60237.5</c:v>
                </c:pt>
                <c:pt idx="121">
                  <c:v>60737.5</c:v>
                </c:pt>
                <c:pt idx="122">
                  <c:v>61237.5</c:v>
                </c:pt>
                <c:pt idx="123">
                  <c:v>61737.5</c:v>
                </c:pt>
                <c:pt idx="124">
                  <c:v>62237.5</c:v>
                </c:pt>
                <c:pt idx="125">
                  <c:v>62737.5</c:v>
                </c:pt>
                <c:pt idx="126">
                  <c:v>63237.5</c:v>
                </c:pt>
                <c:pt idx="127">
                  <c:v>63737.5</c:v>
                </c:pt>
                <c:pt idx="128">
                  <c:v>64237.5</c:v>
                </c:pt>
                <c:pt idx="129">
                  <c:v>64737.5</c:v>
                </c:pt>
                <c:pt idx="130">
                  <c:v>65237.5</c:v>
                </c:pt>
                <c:pt idx="131">
                  <c:v>65737.5</c:v>
                </c:pt>
                <c:pt idx="132">
                  <c:v>66237.5</c:v>
                </c:pt>
                <c:pt idx="133">
                  <c:v>66737.5</c:v>
                </c:pt>
                <c:pt idx="134">
                  <c:v>67237.5</c:v>
                </c:pt>
                <c:pt idx="135">
                  <c:v>67737.5</c:v>
                </c:pt>
                <c:pt idx="136">
                  <c:v>68237.5</c:v>
                </c:pt>
                <c:pt idx="137">
                  <c:v>68737.5</c:v>
                </c:pt>
                <c:pt idx="138">
                  <c:v>69237.5</c:v>
                </c:pt>
                <c:pt idx="139">
                  <c:v>69737.5</c:v>
                </c:pt>
                <c:pt idx="140">
                  <c:v>70237.5</c:v>
                </c:pt>
                <c:pt idx="141">
                  <c:v>70737.5</c:v>
                </c:pt>
                <c:pt idx="142">
                  <c:v>71237.5</c:v>
                </c:pt>
                <c:pt idx="143">
                  <c:v>71737.5</c:v>
                </c:pt>
                <c:pt idx="144">
                  <c:v>72237.5</c:v>
                </c:pt>
                <c:pt idx="145">
                  <c:v>72737.5</c:v>
                </c:pt>
                <c:pt idx="146">
                  <c:v>73237.5</c:v>
                </c:pt>
                <c:pt idx="147">
                  <c:v>73737.5</c:v>
                </c:pt>
                <c:pt idx="148">
                  <c:v>74237.5</c:v>
                </c:pt>
                <c:pt idx="149">
                  <c:v>74737.5</c:v>
                </c:pt>
                <c:pt idx="150">
                  <c:v>75237.5</c:v>
                </c:pt>
                <c:pt idx="151">
                  <c:v>75737.5</c:v>
                </c:pt>
                <c:pt idx="152">
                  <c:v>76237.5</c:v>
                </c:pt>
                <c:pt idx="153">
                  <c:v>76737.5</c:v>
                </c:pt>
                <c:pt idx="154">
                  <c:v>77237.5</c:v>
                </c:pt>
                <c:pt idx="155">
                  <c:v>77737.5</c:v>
                </c:pt>
                <c:pt idx="156">
                  <c:v>78237.5</c:v>
                </c:pt>
                <c:pt idx="157">
                  <c:v>78737.5</c:v>
                </c:pt>
                <c:pt idx="158">
                  <c:v>79237.5</c:v>
                </c:pt>
                <c:pt idx="159">
                  <c:v>79737.5</c:v>
                </c:pt>
                <c:pt idx="160">
                  <c:v>80237.5</c:v>
                </c:pt>
                <c:pt idx="161">
                  <c:v>80737.5</c:v>
                </c:pt>
                <c:pt idx="162">
                  <c:v>81237.5</c:v>
                </c:pt>
                <c:pt idx="163">
                  <c:v>81737.5</c:v>
                </c:pt>
                <c:pt idx="164">
                  <c:v>82237.5</c:v>
                </c:pt>
                <c:pt idx="165">
                  <c:v>82737.5</c:v>
                </c:pt>
                <c:pt idx="166">
                  <c:v>83237.5</c:v>
                </c:pt>
                <c:pt idx="167">
                  <c:v>83737.5</c:v>
                </c:pt>
                <c:pt idx="168">
                  <c:v>84237.5</c:v>
                </c:pt>
                <c:pt idx="169">
                  <c:v>84737.5</c:v>
                </c:pt>
                <c:pt idx="170">
                  <c:v>85237.5</c:v>
                </c:pt>
                <c:pt idx="171">
                  <c:v>85737.5</c:v>
                </c:pt>
                <c:pt idx="172">
                  <c:v>86237.5</c:v>
                </c:pt>
                <c:pt idx="173">
                  <c:v>86737.5</c:v>
                </c:pt>
                <c:pt idx="174">
                  <c:v>87237.5</c:v>
                </c:pt>
                <c:pt idx="175">
                  <c:v>87737.5</c:v>
                </c:pt>
                <c:pt idx="176">
                  <c:v>88237.5</c:v>
                </c:pt>
                <c:pt idx="177">
                  <c:v>88737.5</c:v>
                </c:pt>
                <c:pt idx="178">
                  <c:v>89237.5</c:v>
                </c:pt>
                <c:pt idx="179">
                  <c:v>89737.5</c:v>
                </c:pt>
                <c:pt idx="180">
                  <c:v>90237.5</c:v>
                </c:pt>
                <c:pt idx="181">
                  <c:v>90737.5</c:v>
                </c:pt>
                <c:pt idx="182">
                  <c:v>91237.5</c:v>
                </c:pt>
                <c:pt idx="183">
                  <c:v>91737.5</c:v>
                </c:pt>
                <c:pt idx="184">
                  <c:v>92237.5</c:v>
                </c:pt>
                <c:pt idx="185">
                  <c:v>92737.5</c:v>
                </c:pt>
                <c:pt idx="186">
                  <c:v>93237.5</c:v>
                </c:pt>
                <c:pt idx="187">
                  <c:v>93737.5</c:v>
                </c:pt>
                <c:pt idx="188">
                  <c:v>94237.5</c:v>
                </c:pt>
                <c:pt idx="189">
                  <c:v>94737.5</c:v>
                </c:pt>
                <c:pt idx="190">
                  <c:v>95237.5</c:v>
                </c:pt>
                <c:pt idx="191">
                  <c:v>95737.5</c:v>
                </c:pt>
                <c:pt idx="192">
                  <c:v>96237.5</c:v>
                </c:pt>
                <c:pt idx="193">
                  <c:v>96737.5</c:v>
                </c:pt>
                <c:pt idx="194">
                  <c:v>97237.5</c:v>
                </c:pt>
                <c:pt idx="195">
                  <c:v>97737.5</c:v>
                </c:pt>
                <c:pt idx="196">
                  <c:v>98237.5</c:v>
                </c:pt>
                <c:pt idx="197">
                  <c:v>98737.5</c:v>
                </c:pt>
                <c:pt idx="198">
                  <c:v>99237.5</c:v>
                </c:pt>
                <c:pt idx="199">
                  <c:v>99737.5</c:v>
                </c:pt>
                <c:pt idx="200">
                  <c:v>100237.5</c:v>
                </c:pt>
                <c:pt idx="201">
                  <c:v>100737.5</c:v>
                </c:pt>
                <c:pt idx="202">
                  <c:v>101237.5</c:v>
                </c:pt>
                <c:pt idx="203">
                  <c:v>101737.5</c:v>
                </c:pt>
                <c:pt idx="204">
                  <c:v>102237.5</c:v>
                </c:pt>
                <c:pt idx="205">
                  <c:v>102737.5</c:v>
                </c:pt>
                <c:pt idx="206">
                  <c:v>103237.5</c:v>
                </c:pt>
                <c:pt idx="207">
                  <c:v>103737.5</c:v>
                </c:pt>
                <c:pt idx="208">
                  <c:v>104237.5</c:v>
                </c:pt>
                <c:pt idx="209">
                  <c:v>104737.5</c:v>
                </c:pt>
                <c:pt idx="210">
                  <c:v>105237.5</c:v>
                </c:pt>
                <c:pt idx="211">
                  <c:v>105737.5</c:v>
                </c:pt>
                <c:pt idx="212">
                  <c:v>106237.5</c:v>
                </c:pt>
                <c:pt idx="213">
                  <c:v>106737.5</c:v>
                </c:pt>
                <c:pt idx="214">
                  <c:v>107237.5</c:v>
                </c:pt>
                <c:pt idx="215">
                  <c:v>107737.5</c:v>
                </c:pt>
                <c:pt idx="216">
                  <c:v>108237.5</c:v>
                </c:pt>
                <c:pt idx="217">
                  <c:v>108737.5</c:v>
                </c:pt>
                <c:pt idx="218">
                  <c:v>109237.5</c:v>
                </c:pt>
                <c:pt idx="219">
                  <c:v>109737.5</c:v>
                </c:pt>
                <c:pt idx="220">
                  <c:v>110237.5</c:v>
                </c:pt>
                <c:pt idx="221">
                  <c:v>110737.5</c:v>
                </c:pt>
                <c:pt idx="222">
                  <c:v>111237.5</c:v>
                </c:pt>
                <c:pt idx="223">
                  <c:v>111737.5</c:v>
                </c:pt>
                <c:pt idx="224">
                  <c:v>112237.5</c:v>
                </c:pt>
                <c:pt idx="225">
                  <c:v>112737.5</c:v>
                </c:pt>
                <c:pt idx="226">
                  <c:v>113237.5</c:v>
                </c:pt>
                <c:pt idx="227">
                  <c:v>113737.5</c:v>
                </c:pt>
                <c:pt idx="228">
                  <c:v>114237.5</c:v>
                </c:pt>
                <c:pt idx="229">
                  <c:v>114737.5</c:v>
                </c:pt>
                <c:pt idx="230">
                  <c:v>115237.5</c:v>
                </c:pt>
                <c:pt idx="231">
                  <c:v>115737.5</c:v>
                </c:pt>
                <c:pt idx="232">
                  <c:v>116237.5</c:v>
                </c:pt>
                <c:pt idx="233">
                  <c:v>116737.5</c:v>
                </c:pt>
                <c:pt idx="234">
                  <c:v>117237.5</c:v>
                </c:pt>
                <c:pt idx="235">
                  <c:v>117737.5</c:v>
                </c:pt>
                <c:pt idx="236">
                  <c:v>118237.5</c:v>
                </c:pt>
                <c:pt idx="237">
                  <c:v>118737.5</c:v>
                </c:pt>
                <c:pt idx="238">
                  <c:v>119237.5</c:v>
                </c:pt>
                <c:pt idx="239">
                  <c:v>119737.5</c:v>
                </c:pt>
                <c:pt idx="240">
                  <c:v>120237.5</c:v>
                </c:pt>
                <c:pt idx="241">
                  <c:v>120737.5</c:v>
                </c:pt>
                <c:pt idx="242">
                  <c:v>121237.5</c:v>
                </c:pt>
                <c:pt idx="243">
                  <c:v>121737.5</c:v>
                </c:pt>
                <c:pt idx="244">
                  <c:v>122237.5</c:v>
                </c:pt>
                <c:pt idx="245">
                  <c:v>122737.5</c:v>
                </c:pt>
                <c:pt idx="246">
                  <c:v>123237.5</c:v>
                </c:pt>
                <c:pt idx="247">
                  <c:v>123737.5</c:v>
                </c:pt>
                <c:pt idx="248">
                  <c:v>124237.5</c:v>
                </c:pt>
                <c:pt idx="249">
                  <c:v>124737.5</c:v>
                </c:pt>
              </c:numCache>
            </c:numRef>
          </c:xVal>
          <c:yVal>
            <c:numRef>
              <c:f>'Muon Count'!$B$3:$B$252</c:f>
              <c:numCache>
                <c:formatCode>0.0</c:formatCode>
                <c:ptCount val="250"/>
                <c:pt idx="0">
                  <c:v>0.22577818010318174</c:v>
                </c:pt>
                <c:pt idx="1">
                  <c:v>0.26060820618558633</c:v>
                </c:pt>
                <c:pt idx="2">
                  <c:v>0.30015746029004664</c:v>
                </c:pt>
                <c:pt idx="3">
                  <c:v>0.3449652143656145</c:v>
                </c:pt>
                <c:pt idx="4">
                  <c:v>0.39561856285809605</c:v>
                </c:pt>
                <c:pt idx="5">
                  <c:v>0.45275496392263259</c:v>
                </c:pt>
                <c:pt idx="6">
                  <c:v>0.51706472261532899</c:v>
                </c:pt>
                <c:pt idx="7">
                  <c:v>0.58929339038383444</c:v>
                </c:pt>
                <c:pt idx="8">
                  <c:v>0.67024405366438178</c:v>
                </c:pt>
                <c:pt idx="9">
                  <c:v>0.76077948305869669</c:v>
                </c:pt>
                <c:pt idx="10">
                  <c:v>0.86182411343826515</c:v>
                </c:pt>
                <c:pt idx="11">
                  <c:v>0.97436582443462316</c:v>
                </c:pt>
                <c:pt idx="12">
                  <c:v>1.0994574901500489</c:v>
                </c:pt>
                <c:pt idx="13">
                  <c:v>1.2382182665883961</c:v>
                </c:pt>
                <c:pt idx="14">
                  <c:v>1.3918345852838723</c:v>
                </c:pt>
                <c:pt idx="15">
                  <c:v>1.5615608219154491</c:v>
                </c:pt>
                <c:pt idx="16">
                  <c:v>1.748719609353099</c:v>
                </c:pt>
                <c:pt idx="17">
                  <c:v>1.9547017656007584</c:v>
                </c:pt>
                <c:pt idx="18">
                  <c:v>2.1809658084882022</c:v>
                </c:pt>
                <c:pt idx="19">
                  <c:v>2.429037030723034</c:v>
                </c:pt>
                <c:pt idx="20">
                  <c:v>2.7005061110430231</c:v>
                </c:pt>
                <c:pt idx="21">
                  <c:v>2.9970272397024993</c:v>
                </c:pt>
                <c:pt idx="22">
                  <c:v>3.3203157393712055</c:v>
                </c:pt>
                <c:pt idx="23">
                  <c:v>3.6721451657057678</c:v>
                </c:pt>
                <c:pt idx="24">
                  <c:v>4.0543438753483816</c:v>
                </c:pt>
                <c:pt idx="25">
                  <c:v>4.4687910528905368</c:v>
                </c:pt>
                <c:pt idx="26">
                  <c:v>4.9174121923790226</c:v>
                </c:pt>
                <c:pt idx="27">
                  <c:v>5.4021740332024013</c:v>
                </c:pt>
                <c:pt idx="28">
                  <c:v>5.9250789546396785</c:v>
                </c:pt>
                <c:pt idx="29">
                  <c:v>6.4881588379359147</c:v>
                </c:pt>
                <c:pt idx="30">
                  <c:v>7.0934684094471407</c:v>
                </c:pt>
                <c:pt idx="31">
                  <c:v>7.7430780831222865</c:v>
                </c:pt>
                <c:pt idx="32">
                  <c:v>8.4390663253102112</c:v>
                </c:pt>
                <c:pt idx="33">
                  <c:v>9.1835115695503724</c:v>
                </c:pt>
                <c:pt idx="34">
                  <c:v>9.9784837135700197</c:v>
                </c:pt>
                <c:pt idx="35">
                  <c:v>10.826035235122067</c:v>
                </c:pt>
                <c:pt idx="36">
                  <c:v>11.728191967504884</c:v>
                </c:pt>
                <c:pt idx="37">
                  <c:v>12.68694357956127</c:v>
                </c:pt>
                <c:pt idx="38">
                  <c:v>13.704233808613173</c:v>
                </c:pt>
                <c:pt idx="39">
                  <c:v>14.781950498107012</c:v>
                </c:pt>
                <c:pt idx="40">
                  <c:v>15.921915494686715</c:v>
                </c:pt>
                <c:pt idx="41">
                  <c:v>17.12587446193735</c:v>
                </c:pt>
                <c:pt idx="42">
                  <c:v>18.395486670125784</c:v>
                </c:pt>
                <c:pt idx="43">
                  <c:v>19.732314822877235</c:v>
                </c:pt>
                <c:pt idx="44">
                  <c:v>21.137814982848415</c:v>
                </c:pt>
                <c:pt idx="45">
                  <c:v>22.613326659073433</c:v>
                </c:pt>
                <c:pt idx="46">
                  <c:v>24.160063118760021</c:v>
                </c:pt>
                <c:pt idx="47">
                  <c:v>25.779101985892414</c:v>
                </c:pt>
                <c:pt idx="48">
                  <c:v>27.471376188062123</c:v>
                </c:pt>
                <c:pt idx="49">
                  <c:v>29.23766531149758</c:v>
                </c:pt>
                <c:pt idx="50">
                  <c:v>31.078587422318623</c:v>
                </c:pt>
                <c:pt idx="51">
                  <c:v>32.994591409615637</c:v>
                </c:pt>
                <c:pt idx="52">
                  <c:v>34.985949903069695</c:v>
                </c:pt>
                <c:pt idx="53">
                  <c:v>37.052752814516367</c:v>
                </c:pt>
                <c:pt idx="54">
                  <c:v>39.194901549146479</c:v>
                </c:pt>
                <c:pt idx="55">
                  <c:v>41.412103927961653</c:v>
                </c:pt>
                <c:pt idx="56">
                  <c:v>43.703869858707655</c:v>
                </c:pt>
                <c:pt idx="57">
                  <c:v>46.069507787827646</c:v>
                </c:pt>
                <c:pt idx="58">
                  <c:v>48.508121961060802</c:v>
                </c:pt>
                <c:pt idx="59">
                  <c:v>51.018610515203093</c:v>
                </c:pt>
                <c:pt idx="60">
                  <c:v>53.59966441828859</c:v>
                </c:pt>
                <c:pt idx="61">
                  <c:v>56.249767270097891</c:v>
                </c:pt>
                <c:pt idx="62">
                  <c:v>58.967195969490888</c:v>
                </c:pt>
                <c:pt idx="63">
                  <c:v>61.750022249654954</c:v>
                </c:pt>
                <c:pt idx="64">
                  <c:v>64.596115076987743</c:v>
                </c:pt>
                <c:pt idx="65">
                  <c:v>67.503143904051427</c:v>
                </c:pt>
                <c:pt idx="66">
                  <c:v>70.468582761883653</c:v>
                </c:pt>
                <c:pt idx="67">
                  <c:v>73.489715171961649</c:v>
                </c:pt>
                <c:pt idx="68">
                  <c:v>76.563639853339097</c:v>
                </c:pt>
                <c:pt idx="69">
                  <c:v>79.687277195941064</c:v>
                </c:pt>
                <c:pt idx="70">
                  <c:v>82.857376466734266</c:v>
                </c:pt>
                <c:pt idx="71">
                  <c:v>86.070523711529148</c:v>
                </c:pt>
                <c:pt idx="72">
                  <c:v>88.958179629976343</c:v>
                </c:pt>
                <c:pt idx="73">
                  <c:v>91.664328020037047</c:v>
                </c:pt>
                <c:pt idx="74">
                  <c:v>94.483013917067566</c:v>
                </c:pt>
                <c:pt idx="75">
                  <c:v>97.291327829960125</c:v>
                </c:pt>
                <c:pt idx="76">
                  <c:v>100.08564726904478</c:v>
                </c:pt>
                <c:pt idx="77">
                  <c:v>102.86242905997226</c:v>
                </c:pt>
                <c:pt idx="78">
                  <c:v>105.61821829020855</c:v>
                </c:pt>
                <c:pt idx="79">
                  <c:v>108.34965652494539</c:v>
                </c:pt>
                <c:pt idx="80">
                  <c:v>111.05348928637341</c:v>
                </c:pt>
                <c:pt idx="81">
                  <c:v>113.72657279555617</c:v>
                </c:pt>
                <c:pt idx="82">
                  <c:v>116.36587998104005</c:v>
                </c:pt>
                <c:pt idx="83">
                  <c:v>118.96850576282807</c:v>
                </c:pt>
                <c:pt idx="84">
                  <c:v>121.53167162441999</c:v>
                </c:pt>
                <c:pt idx="85">
                  <c:v>124.05272948928469</c:v>
                </c:pt>
                <c:pt idx="86">
                  <c:v>126.52916492138192</c:v>
                </c:pt>
                <c:pt idx="87">
                  <c:v>128.95859967220184</c:v>
                </c:pt>
                <c:pt idx="88">
                  <c:v>131.33879359924367</c:v>
                </c:pt>
                <c:pt idx="89">
                  <c:v>133.66764598293724</c:v>
                </c:pt>
                <c:pt idx="90">
                  <c:v>135.94319627072687</c:v>
                </c:pt>
                <c:pt idx="91">
                  <c:v>138.16362427840647</c:v>
                </c:pt>
                <c:pt idx="92">
                  <c:v>140.3272498798506</c:v>
                </c:pt>
                <c:pt idx="93">
                  <c:v>142.43253221702534</c:v>
                </c:pt>
                <c:pt idx="94">
                  <c:v>144.47806846263344</c:v>
                </c:pt>
                <c:pt idx="95">
                  <c:v>146.46259216794644</c:v>
                </c:pt>
                <c:pt idx="96">
                  <c:v>148.38497122835622</c:v>
                </c:pt>
                <c:pt idx="97">
                  <c:v>150.24420549892113</c:v>
                </c:pt>
                <c:pt idx="98">
                  <c:v>152.03942409175136</c:v>
                </c:pt>
                <c:pt idx="99">
                  <c:v>153.76988238646325</c:v>
                </c:pt>
                <c:pt idx="100">
                  <c:v>155.43495878417843</c:v>
                </c:pt>
                <c:pt idx="101">
                  <c:v>157.03415123464475</c:v>
                </c:pt>
                <c:pt idx="102">
                  <c:v>158.56707356506044</c:v>
                </c:pt>
                <c:pt idx="103">
                  <c:v>160.03345163808348</c:v>
                </c:pt>
                <c:pt idx="104">
                  <c:v>161.43311936533539</c:v>
                </c:pt>
                <c:pt idx="105">
                  <c:v>162.76601460147563</c:v>
                </c:pt>
                <c:pt idx="106">
                  <c:v>164.03217494264283</c:v>
                </c:pt>
                <c:pt idx="107">
                  <c:v>165.23173345174456</c:v>
                </c:pt>
                <c:pt idx="108">
                  <c:v>166.36491433174712</c:v>
                </c:pt>
                <c:pt idx="109">
                  <c:v>167.43202856676965</c:v>
                </c:pt>
                <c:pt idx="110">
                  <c:v>168.43346954944968</c:v>
                </c:pt>
                <c:pt idx="111">
                  <c:v>169.36970871171323</c:v>
                </c:pt>
                <c:pt idx="112">
                  <c:v>170.24129117476707</c:v>
                </c:pt>
                <c:pt idx="113">
                  <c:v>171.04883143284673</c:v>
                </c:pt>
                <c:pt idx="114">
                  <c:v>171.79300908398912</c:v>
                </c:pt>
                <c:pt idx="115">
                  <c:v>172.47456461988327</c:v>
                </c:pt>
                <c:pt idx="116">
                  <c:v>173.09429528566744</c:v>
                </c:pt>
                <c:pt idx="117">
                  <c:v>173.6530510194064</c:v>
                </c:pt>
                <c:pt idx="118">
                  <c:v>174.15173047989055</c:v>
                </c:pt>
                <c:pt idx="119">
                  <c:v>174.59127717036083</c:v>
                </c:pt>
                <c:pt idx="120">
                  <c:v>174.97267566477259</c:v>
                </c:pt>
                <c:pt idx="121">
                  <c:v>175.29694794227328</c:v>
                </c:pt>
                <c:pt idx="122">
                  <c:v>175.56514983468742</c:v>
                </c:pt>
                <c:pt idx="123">
                  <c:v>175.778367590969</c:v>
                </c:pt>
                <c:pt idx="124">
                  <c:v>175.93771456180056</c:v>
                </c:pt>
                <c:pt idx="125">
                  <c:v>176.04432800679825</c:v>
                </c:pt>
                <c:pt idx="126">
                  <c:v>176.09936602609889</c:v>
                </c:pt>
                <c:pt idx="127">
                  <c:v>176.10400461748685</c:v>
                </c:pt>
                <c:pt idx="128">
                  <c:v>176.05943485964011</c:v>
                </c:pt>
                <c:pt idx="129">
                  <c:v>175.96686022154466</c:v>
                </c:pt>
                <c:pt idx="130">
                  <c:v>175.8274939976489</c:v>
                </c:pt>
                <c:pt idx="131">
                  <c:v>175.64255686788547</c:v>
                </c:pt>
                <c:pt idx="132">
                  <c:v>175.41327458129589</c:v>
                </c:pt>
                <c:pt idx="133">
                  <c:v>175.14087576163627</c:v>
                </c:pt>
                <c:pt idx="134">
                  <c:v>174.82658983302179</c:v>
                </c:pt>
                <c:pt idx="135">
                  <c:v>174.47164506339178</c:v>
                </c:pt>
                <c:pt idx="136">
                  <c:v>174.07726672332365</c:v>
                </c:pt>
                <c:pt idx="137">
                  <c:v>173.64467535751402</c:v>
                </c:pt>
                <c:pt idx="138">
                  <c:v>173.17508516605665</c:v>
                </c:pt>
                <c:pt idx="139">
                  <c:v>172.6697024924926</c:v>
                </c:pt>
                <c:pt idx="140">
                  <c:v>172.12972441547737</c:v>
                </c:pt>
                <c:pt idx="141">
                  <c:v>171.55633744080114</c:v>
                </c:pt>
                <c:pt idx="142">
                  <c:v>170.95071629042064</c:v>
                </c:pt>
                <c:pt idx="143">
                  <c:v>170.31402278509103</c:v>
                </c:pt>
                <c:pt idx="144">
                  <c:v>169.64740481715108</c:v>
                </c:pt>
                <c:pt idx="145">
                  <c:v>168.95199540998152</c:v>
                </c:pt>
                <c:pt idx="146">
                  <c:v>168.22891186065252</c:v>
                </c:pt>
                <c:pt idx="147">
                  <c:v>167.47925496227728</c:v>
                </c:pt>
                <c:pt idx="148">
                  <c:v>166.70410830260818</c:v>
                </c:pt>
                <c:pt idx="149">
                  <c:v>165.90453763543968</c:v>
                </c:pt>
                <c:pt idx="150">
                  <c:v>165.08159032142572</c:v>
                </c:pt>
                <c:pt idx="151">
                  <c:v>164.23629483496234</c:v>
                </c:pt>
                <c:pt idx="152">
                  <c:v>163.36966033385227</c:v>
                </c:pt>
                <c:pt idx="153">
                  <c:v>162.48267628852369</c:v>
                </c:pt>
                <c:pt idx="154">
                  <c:v>161.57631216765353</c:v>
                </c:pt>
                <c:pt idx="155">
                  <c:v>160.65151717711851</c:v>
                </c:pt>
                <c:pt idx="156">
                  <c:v>159.70922004927687</c:v>
                </c:pt>
                <c:pt idx="157">
                  <c:v>158.75032887967225</c:v>
                </c:pt>
                <c:pt idx="158">
                  <c:v>157.7757310083328</c:v>
                </c:pt>
                <c:pt idx="159">
                  <c:v>156.78629294293415</c:v>
                </c:pt>
                <c:pt idx="160">
                  <c:v>155.78286032118166</c:v>
                </c:pt>
                <c:pt idx="161">
                  <c:v>154.76625790986321</c:v>
                </c:pt>
                <c:pt idx="162">
                  <c:v>153.73728963811649</c:v>
                </c:pt>
                <c:pt idx="163">
                  <c:v>152.69673866254652</c:v>
                </c:pt>
                <c:pt idx="164">
                  <c:v>151.61256799030838</c:v>
                </c:pt>
                <c:pt idx="165">
                  <c:v>150.26129079929797</c:v>
                </c:pt>
                <c:pt idx="166">
                  <c:v>148.89303740771263</c:v>
                </c:pt>
                <c:pt idx="167">
                  <c:v>147.52784906948159</c:v>
                </c:pt>
                <c:pt idx="168">
                  <c:v>146.16631478609025</c:v>
                </c:pt>
                <c:pt idx="169">
                  <c:v>144.80899129821077</c:v>
                </c:pt>
                <c:pt idx="170">
                  <c:v>143.45640427605471</c:v>
                </c:pt>
                <c:pt idx="171">
                  <c:v>142.10904948412167</c:v>
                </c:pt>
                <c:pt idx="172">
                  <c:v>140.76739391948655</c:v>
                </c:pt>
                <c:pt idx="173">
                  <c:v>139.43187692293378</c:v>
                </c:pt>
                <c:pt idx="174">
                  <c:v>138.10291126240054</c:v>
                </c:pt>
                <c:pt idx="175">
                  <c:v>136.7808841883288</c:v>
                </c:pt>
                <c:pt idx="176">
                  <c:v>135.46615846065069</c:v>
                </c:pt>
                <c:pt idx="177">
                  <c:v>134.15907334724801</c:v>
                </c:pt>
                <c:pt idx="178">
                  <c:v>132.8599455938259</c:v>
                </c:pt>
                <c:pt idx="179">
                  <c:v>131.56907036523538</c:v>
                </c:pt>
                <c:pt idx="180">
                  <c:v>130.28672215836164</c:v>
                </c:pt>
                <c:pt idx="181">
                  <c:v>129.01315568676705</c:v>
                </c:pt>
                <c:pt idx="182">
                  <c:v>127.74860673734625</c:v>
                </c:pt>
                <c:pt idx="183">
                  <c:v>126.49329299930598</c:v>
                </c:pt>
                <c:pt idx="184">
                  <c:v>125.24741486583491</c:v>
                </c:pt>
                <c:pt idx="185">
                  <c:v>124.01115620887261</c:v>
                </c:pt>
                <c:pt idx="186">
                  <c:v>122.78468512742636</c:v>
                </c:pt>
                <c:pt idx="187">
                  <c:v>121.56815466991543</c:v>
                </c:pt>
                <c:pt idx="188">
                  <c:v>120.36170353105433</c:v>
                </c:pt>
                <c:pt idx="189">
                  <c:v>119.16545672380678</c:v>
                </c:pt>
                <c:pt idx="190">
                  <c:v>117.97952622696403</c:v>
                </c:pt>
                <c:pt idx="191">
                  <c:v>116.80401160891572</c:v>
                </c:pt>
                <c:pt idx="192">
                  <c:v>115.63900062819525</c:v>
                </c:pt>
                <c:pt idx="193">
                  <c:v>114.48456981138864</c:v>
                </c:pt>
                <c:pt idx="194">
                  <c:v>113.34078500900573</c:v>
                </c:pt>
                <c:pt idx="195">
                  <c:v>112.20770192991316</c:v>
                </c:pt>
                <c:pt idx="196">
                  <c:v>111.08536665493219</c:v>
                </c:pt>
                <c:pt idx="197">
                  <c:v>109.97381613020426</c:v>
                </c:pt>
                <c:pt idx="198">
                  <c:v>108.87307864092368</c:v>
                </c:pt>
                <c:pt idx="199">
                  <c:v>107.78317426603454</c:v>
                </c:pt>
                <c:pt idx="200">
                  <c:v>106.70411531448254</c:v>
                </c:pt>
                <c:pt idx="201">
                  <c:v>105.63590674360698</c:v>
                </c:pt>
                <c:pt idx="202">
                  <c:v>104.57854656024968</c:v>
                </c:pt>
                <c:pt idx="203">
                  <c:v>103.53202620514962</c:v>
                </c:pt>
                <c:pt idx="204">
                  <c:v>102.49633092118265</c:v>
                </c:pt>
                <c:pt idx="205">
                  <c:v>101.4714401059954</c:v>
                </c:pt>
                <c:pt idx="206">
                  <c:v>100.45732764957138</c:v>
                </c:pt>
                <c:pt idx="207">
                  <c:v>99.453962257257018</c:v>
                </c:pt>
                <c:pt idx="208">
                  <c:v>98.461307758763269</c:v>
                </c:pt>
                <c:pt idx="209">
                  <c:v>97.479323403645068</c:v>
                </c:pt>
                <c:pt idx="210">
                  <c:v>96.507964143752304</c:v>
                </c:pt>
                <c:pt idx="211">
                  <c:v>95.547180903128563</c:v>
                </c:pt>
                <c:pt idx="212">
                  <c:v>94.596920835825756</c:v>
                </c:pt>
                <c:pt idx="213">
                  <c:v>93.657127572087674</c:v>
                </c:pt>
                <c:pt idx="214">
                  <c:v>92.727741453342986</c:v>
                </c:pt>
                <c:pt idx="215">
                  <c:v>91.808699756436567</c:v>
                </c:pt>
                <c:pt idx="216">
                  <c:v>90.899936907514331</c:v>
                </c:pt>
                <c:pt idx="217">
                  <c:v>90.001384685964624</c:v>
                </c:pt>
                <c:pt idx="218">
                  <c:v>89.112972418806748</c:v>
                </c:pt>
                <c:pt idx="219">
                  <c:v>88.234627165905138</c:v>
                </c:pt>
                <c:pt idx="220">
                  <c:v>87.366273896374693</c:v>
                </c:pt>
                <c:pt idx="221">
                  <c:v>86.507835656532336</c:v>
                </c:pt>
                <c:pt idx="222">
                  <c:v>85.65923372973613</c:v>
                </c:pt>
                <c:pt idx="223">
                  <c:v>84.820387788443441</c:v>
                </c:pt>
                <c:pt idx="224">
                  <c:v>83.991216038807863</c:v>
                </c:pt>
                <c:pt idx="225">
                  <c:v>83.171635358122643</c:v>
                </c:pt>
                <c:pt idx="226">
                  <c:v>82.361561425408652</c:v>
                </c:pt>
                <c:pt idx="227">
                  <c:v>81.560908845434113</c:v>
                </c:pt>
                <c:pt idx="228">
                  <c:v>80.769591266442291</c:v>
                </c:pt>
                <c:pt idx="229">
                  <c:v>79.98752149185438</c:v>
                </c:pt>
                <c:pt idx="230">
                  <c:v>79.214611586203745</c:v>
                </c:pt>
                <c:pt idx="231">
                  <c:v>78.450772975549782</c:v>
                </c:pt>
                <c:pt idx="232">
                  <c:v>77.695916542608686</c:v>
                </c:pt>
                <c:pt idx="233">
                  <c:v>76.949952716830637</c:v>
                </c:pt>
                <c:pt idx="234">
                  <c:v>76.212791559643748</c:v>
                </c:pt>
                <c:pt idx="235">
                  <c:v>75.484342845076611</c:v>
                </c:pt>
                <c:pt idx="236">
                  <c:v>74.764516135963476</c:v>
                </c:pt>
                <c:pt idx="237">
                  <c:v>74.053220855927364</c:v>
                </c:pt>
                <c:pt idx="238">
                  <c:v>73.350366357329705</c:v>
                </c:pt>
                <c:pt idx="239">
                  <c:v>72.655861985367181</c:v>
                </c:pt>
                <c:pt idx="240">
                  <c:v>71.969617138488815</c:v>
                </c:pt>
                <c:pt idx="241">
                  <c:v>71.291541325300685</c:v>
                </c:pt>
                <c:pt idx="242">
                  <c:v>70.621544218117293</c:v>
                </c:pt>
                <c:pt idx="243">
                  <c:v>69.959535703313605</c:v>
                </c:pt>
                <c:pt idx="244">
                  <c:v>69.305425928624828</c:v>
                </c:pt>
                <c:pt idx="245">
                  <c:v>68.659125347534797</c:v>
                </c:pt>
                <c:pt idx="246">
                  <c:v>68.020544760888626</c:v>
                </c:pt>
                <c:pt idx="247">
                  <c:v>67.389595355859129</c:v>
                </c:pt>
                <c:pt idx="248">
                  <c:v>66.766188742391549</c:v>
                </c:pt>
                <c:pt idx="249">
                  <c:v>66.150236987245776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9-4EE8-9009-E154B571C2BC}"/>
            </c:ext>
          </c:extLst>
        </c:ser>
        <c:ser>
          <c:idx val="1"/>
          <c:order val="1"/>
          <c:tx>
            <c:strRef>
              <c:f>'Muon Count'!$D$1</c:f>
              <c:strCache>
                <c:ptCount val="1"/>
                <c:pt idx="0">
                  <c:v>Spring 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'Muon Count'!$D$3:$D$59</c:f>
              <c:numCache>
                <c:formatCode>0</c:formatCode>
                <c:ptCount val="57"/>
                <c:pt idx="0">
                  <c:v>4882</c:v>
                </c:pt>
                <c:pt idx="1">
                  <c:v>4883.0358333333334</c:v>
                </c:pt>
                <c:pt idx="2">
                  <c:v>4885.7787499999995</c:v>
                </c:pt>
                <c:pt idx="3">
                  <c:v>4888.2308333333331</c:v>
                </c:pt>
                <c:pt idx="4">
                  <c:v>4890.5200000000004</c:v>
                </c:pt>
                <c:pt idx="5">
                  <c:v>4892.1083333333327</c:v>
                </c:pt>
                <c:pt idx="6">
                  <c:v>4892.2374999999993</c:v>
                </c:pt>
                <c:pt idx="7">
                  <c:v>4894.2874999999995</c:v>
                </c:pt>
                <c:pt idx="8">
                  <c:v>4897.5420833333337</c:v>
                </c:pt>
                <c:pt idx="9">
                  <c:v>4903.0358333333334</c:v>
                </c:pt>
                <c:pt idx="10">
                  <c:v>4909.9070833333335</c:v>
                </c:pt>
                <c:pt idx="11">
                  <c:v>4910.0933333333323</c:v>
                </c:pt>
                <c:pt idx="12">
                  <c:v>4915.1941666666662</c:v>
                </c:pt>
                <c:pt idx="13">
                  <c:v>4919.7641666666668</c:v>
                </c:pt>
                <c:pt idx="14">
                  <c:v>4949.9070833333335</c:v>
                </c:pt>
                <c:pt idx="15">
                  <c:v>5352.9479166666661</c:v>
                </c:pt>
                <c:pt idx="16">
                  <c:v>6080.3891666666659</c:v>
                </c:pt>
                <c:pt idx="17">
                  <c:v>7385.8716666666651</c:v>
                </c:pt>
                <c:pt idx="18">
                  <c:v>8556.5070833333339</c:v>
                </c:pt>
                <c:pt idx="19">
                  <c:v>9586.9562500000011</c:v>
                </c:pt>
                <c:pt idx="20">
                  <c:v>11220.745833333332</c:v>
                </c:pt>
                <c:pt idx="21">
                  <c:v>11797.99375</c:v>
                </c:pt>
                <c:pt idx="22">
                  <c:v>13943.490833333331</c:v>
                </c:pt>
                <c:pt idx="23">
                  <c:v>14029.222499999998</c:v>
                </c:pt>
                <c:pt idx="24">
                  <c:v>16588.688750000001</c:v>
                </c:pt>
                <c:pt idx="25">
                  <c:v>16707.712500000001</c:v>
                </c:pt>
                <c:pt idx="26">
                  <c:v>19291.00708333333</c:v>
                </c:pt>
                <c:pt idx="27">
                  <c:v>19563.512916666667</c:v>
                </c:pt>
                <c:pt idx="28">
                  <c:v>22103.327916666669</c:v>
                </c:pt>
                <c:pt idx="29">
                  <c:v>22481.137916666667</c:v>
                </c:pt>
                <c:pt idx="30">
                  <c:v>25086.552083333328</c:v>
                </c:pt>
                <c:pt idx="31">
                  <c:v>25584.205416666664</c:v>
                </c:pt>
                <c:pt idx="32">
                  <c:v>28126.923333333332</c:v>
                </c:pt>
                <c:pt idx="33">
                  <c:v>28749.864999999998</c:v>
                </c:pt>
                <c:pt idx="34">
                  <c:v>31488.007916666669</c:v>
                </c:pt>
                <c:pt idx="35">
                  <c:v>32009.028749999998</c:v>
                </c:pt>
                <c:pt idx="36">
                  <c:v>35047.553750000006</c:v>
                </c:pt>
                <c:pt idx="37">
                  <c:v>35135.812916666669</c:v>
                </c:pt>
                <c:pt idx="38">
                  <c:v>38094.182916666672</c:v>
                </c:pt>
                <c:pt idx="39">
                  <c:v>38724.154999999999</c:v>
                </c:pt>
                <c:pt idx="40">
                  <c:v>40295.343333333323</c:v>
                </c:pt>
                <c:pt idx="41">
                  <c:v>41867.71166666667</c:v>
                </c:pt>
                <c:pt idx="42">
                  <c:v>42687.579583333332</c:v>
                </c:pt>
                <c:pt idx="43">
                  <c:v>44767.897499999999</c:v>
                </c:pt>
                <c:pt idx="44">
                  <c:v>45780.489583333328</c:v>
                </c:pt>
                <c:pt idx="45">
                  <c:v>46762.706666666658</c:v>
                </c:pt>
                <c:pt idx="46">
                  <c:v>48545.255833333329</c:v>
                </c:pt>
                <c:pt idx="47">
                  <c:v>49590.954583333325</c:v>
                </c:pt>
                <c:pt idx="48">
                  <c:v>49591.911666666667</c:v>
                </c:pt>
                <c:pt idx="49">
                  <c:v>50687.797083333338</c:v>
                </c:pt>
                <c:pt idx="50">
                  <c:v>51771.542499999989</c:v>
                </c:pt>
                <c:pt idx="51">
                  <c:v>52634.394583333327</c:v>
                </c:pt>
                <c:pt idx="52">
                  <c:v>52771.745416666658</c:v>
                </c:pt>
                <c:pt idx="53">
                  <c:v>52938.726666666655</c:v>
                </c:pt>
                <c:pt idx="54">
                  <c:v>53406.51999999999</c:v>
                </c:pt>
                <c:pt idx="55">
                  <c:v>54088.806666666671</c:v>
                </c:pt>
                <c:pt idx="56">
                  <c:v>54491.53833333333</c:v>
                </c:pt>
              </c:numCache>
            </c:numRef>
          </c:xVal>
          <c:yVal>
            <c:numRef>
              <c:f>'Muon Count'!$E$3:$E$59</c:f>
              <c:numCache>
                <c:formatCode>0.0</c:formatCode>
                <c:ptCount val="57"/>
                <c:pt idx="0">
                  <c:v>2.7475000000000001</c:v>
                </c:pt>
                <c:pt idx="1">
                  <c:v>2.8699999999999997</c:v>
                </c:pt>
                <c:pt idx="2">
                  <c:v>2.625</c:v>
                </c:pt>
                <c:pt idx="3">
                  <c:v>2.4324999999999997</c:v>
                </c:pt>
                <c:pt idx="4">
                  <c:v>2.2400000000000002</c:v>
                </c:pt>
                <c:pt idx="5">
                  <c:v>3.395</c:v>
                </c:pt>
                <c:pt idx="6">
                  <c:v>3.1325000000000003</c:v>
                </c:pt>
                <c:pt idx="7">
                  <c:v>3.2550000000000003</c:v>
                </c:pt>
                <c:pt idx="8">
                  <c:v>3.395</c:v>
                </c:pt>
                <c:pt idx="9">
                  <c:v>2.8699999999999997</c:v>
                </c:pt>
                <c:pt idx="10">
                  <c:v>2.8175000000000003</c:v>
                </c:pt>
                <c:pt idx="11">
                  <c:v>2.5549999999999997</c:v>
                </c:pt>
                <c:pt idx="12">
                  <c:v>2.5549999999999997</c:v>
                </c:pt>
                <c:pt idx="13">
                  <c:v>2.8699999999999997</c:v>
                </c:pt>
                <c:pt idx="14">
                  <c:v>2.5024999999999999</c:v>
                </c:pt>
                <c:pt idx="15">
                  <c:v>2.59</c:v>
                </c:pt>
                <c:pt idx="16">
                  <c:v>2.6950000000000003</c:v>
                </c:pt>
                <c:pt idx="17">
                  <c:v>1.7675000000000001</c:v>
                </c:pt>
                <c:pt idx="18">
                  <c:v>2.7825000000000002</c:v>
                </c:pt>
                <c:pt idx="19">
                  <c:v>2.2050000000000001</c:v>
                </c:pt>
                <c:pt idx="20">
                  <c:v>3.2375000000000003</c:v>
                </c:pt>
                <c:pt idx="21">
                  <c:v>3.6574999999999998</c:v>
                </c:pt>
                <c:pt idx="22">
                  <c:v>5.46</c:v>
                </c:pt>
                <c:pt idx="23">
                  <c:v>4.6900000000000004</c:v>
                </c:pt>
                <c:pt idx="24">
                  <c:v>7.0525000000000002</c:v>
                </c:pt>
                <c:pt idx="25">
                  <c:v>7.9799999999999995</c:v>
                </c:pt>
                <c:pt idx="26">
                  <c:v>12.775</c:v>
                </c:pt>
                <c:pt idx="27">
                  <c:v>11.532499999999999</c:v>
                </c:pt>
                <c:pt idx="28">
                  <c:v>15.3125</c:v>
                </c:pt>
                <c:pt idx="29">
                  <c:v>18.795000000000002</c:v>
                </c:pt>
                <c:pt idx="30">
                  <c:v>23.1525</c:v>
                </c:pt>
                <c:pt idx="31">
                  <c:v>25.637499999999999</c:v>
                </c:pt>
                <c:pt idx="32">
                  <c:v>34.597499999999997</c:v>
                </c:pt>
                <c:pt idx="33">
                  <c:v>39.672499999999999</c:v>
                </c:pt>
                <c:pt idx="34">
                  <c:v>48.615000000000002</c:v>
                </c:pt>
                <c:pt idx="35">
                  <c:v>50.89</c:v>
                </c:pt>
                <c:pt idx="36">
                  <c:v>65.344999999999999</c:v>
                </c:pt>
                <c:pt idx="37">
                  <c:v>70.962499999999991</c:v>
                </c:pt>
                <c:pt idx="38">
                  <c:v>87.657499999999999</c:v>
                </c:pt>
                <c:pt idx="39">
                  <c:v>92.12</c:v>
                </c:pt>
                <c:pt idx="40">
                  <c:v>109.32249999999999</c:v>
                </c:pt>
                <c:pt idx="41">
                  <c:v>120.22500000000001</c:v>
                </c:pt>
                <c:pt idx="42">
                  <c:v>127.43499999999999</c:v>
                </c:pt>
                <c:pt idx="43">
                  <c:v>133.84</c:v>
                </c:pt>
                <c:pt idx="44">
                  <c:v>138.9325</c:v>
                </c:pt>
                <c:pt idx="45">
                  <c:v>144.4975</c:v>
                </c:pt>
                <c:pt idx="46">
                  <c:v>152.54750000000001</c:v>
                </c:pt>
                <c:pt idx="47">
                  <c:v>153.14250000000001</c:v>
                </c:pt>
                <c:pt idx="48">
                  <c:v>149.59</c:v>
                </c:pt>
                <c:pt idx="49">
                  <c:v>152.54750000000001</c:v>
                </c:pt>
                <c:pt idx="50">
                  <c:v>157.76250000000002</c:v>
                </c:pt>
                <c:pt idx="51">
                  <c:v>158.11249999999998</c:v>
                </c:pt>
                <c:pt idx="52">
                  <c:v>154.21</c:v>
                </c:pt>
                <c:pt idx="53">
                  <c:v>149.71250000000001</c:v>
                </c:pt>
                <c:pt idx="54">
                  <c:v>162.26</c:v>
                </c:pt>
                <c:pt idx="55">
                  <c:v>152.89750000000001</c:v>
                </c:pt>
                <c:pt idx="56">
                  <c:v>151.8475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19-4EE8-9009-E154B571C2BC}"/>
            </c:ext>
          </c:extLst>
        </c:ser>
        <c:ser>
          <c:idx val="2"/>
          <c:order val="2"/>
          <c:tx>
            <c:strRef>
              <c:f>'Muon Count'!$G$1</c:f>
              <c:strCache>
                <c:ptCount val="1"/>
                <c:pt idx="0">
                  <c:v>Fall 2016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'Muon Count'!$G$3:$G$63</c:f>
              <c:numCache>
                <c:formatCode>0</c:formatCode>
                <c:ptCount val="61"/>
                <c:pt idx="0">
                  <c:v>5014</c:v>
                </c:pt>
                <c:pt idx="1">
                  <c:v>5014</c:v>
                </c:pt>
                <c:pt idx="2">
                  <c:v>5014</c:v>
                </c:pt>
                <c:pt idx="3">
                  <c:v>5015.75</c:v>
                </c:pt>
                <c:pt idx="4">
                  <c:v>5143</c:v>
                </c:pt>
                <c:pt idx="5">
                  <c:v>6006</c:v>
                </c:pt>
                <c:pt idx="6">
                  <c:v>7098.75</c:v>
                </c:pt>
                <c:pt idx="7">
                  <c:v>7335.25</c:v>
                </c:pt>
                <c:pt idx="8">
                  <c:v>9063</c:v>
                </c:pt>
                <c:pt idx="9">
                  <c:v>10250</c:v>
                </c:pt>
                <c:pt idx="10">
                  <c:v>10920</c:v>
                </c:pt>
                <c:pt idx="11">
                  <c:v>12891.5</c:v>
                </c:pt>
                <c:pt idx="12">
                  <c:v>13202</c:v>
                </c:pt>
                <c:pt idx="13">
                  <c:v>14909.75</c:v>
                </c:pt>
                <c:pt idx="14">
                  <c:v>16227.5</c:v>
                </c:pt>
                <c:pt idx="15">
                  <c:v>17094</c:v>
                </c:pt>
                <c:pt idx="16">
                  <c:v>19238.75</c:v>
                </c:pt>
                <c:pt idx="17">
                  <c:v>19442.25</c:v>
                </c:pt>
                <c:pt idx="18">
                  <c:v>21889.75</c:v>
                </c:pt>
                <c:pt idx="19">
                  <c:v>23644.25</c:v>
                </c:pt>
                <c:pt idx="20">
                  <c:v>24539.5</c:v>
                </c:pt>
                <c:pt idx="21">
                  <c:v>27341.25</c:v>
                </c:pt>
                <c:pt idx="22">
                  <c:v>27542.75</c:v>
                </c:pt>
                <c:pt idx="23">
                  <c:v>30380</c:v>
                </c:pt>
                <c:pt idx="24">
                  <c:v>33036.25</c:v>
                </c:pt>
                <c:pt idx="25">
                  <c:v>33645</c:v>
                </c:pt>
                <c:pt idx="26">
                  <c:v>37131.25</c:v>
                </c:pt>
                <c:pt idx="27">
                  <c:v>37899.75</c:v>
                </c:pt>
                <c:pt idx="28">
                  <c:v>41030</c:v>
                </c:pt>
                <c:pt idx="29">
                  <c:v>41609.5</c:v>
                </c:pt>
                <c:pt idx="30">
                  <c:v>45462</c:v>
                </c:pt>
                <c:pt idx="31">
                  <c:v>46554</c:v>
                </c:pt>
                <c:pt idx="32">
                  <c:v>50518</c:v>
                </c:pt>
                <c:pt idx="33">
                  <c:v>50790.25</c:v>
                </c:pt>
                <c:pt idx="34">
                  <c:v>53903</c:v>
                </c:pt>
                <c:pt idx="35">
                  <c:v>56133.75</c:v>
                </c:pt>
                <c:pt idx="36">
                  <c:v>57201</c:v>
                </c:pt>
                <c:pt idx="37">
                  <c:v>59508</c:v>
                </c:pt>
                <c:pt idx="38">
                  <c:v>62358.75</c:v>
                </c:pt>
                <c:pt idx="39">
                  <c:v>62963</c:v>
                </c:pt>
                <c:pt idx="40">
                  <c:v>64513.25</c:v>
                </c:pt>
                <c:pt idx="41">
                  <c:v>66473.5</c:v>
                </c:pt>
                <c:pt idx="42">
                  <c:v>68465.5</c:v>
                </c:pt>
                <c:pt idx="43">
                  <c:v>70402</c:v>
                </c:pt>
                <c:pt idx="44">
                  <c:v>71340.25</c:v>
                </c:pt>
                <c:pt idx="45">
                  <c:v>72675.5</c:v>
                </c:pt>
                <c:pt idx="46">
                  <c:v>74799.5</c:v>
                </c:pt>
                <c:pt idx="47">
                  <c:v>77138.5</c:v>
                </c:pt>
                <c:pt idx="48">
                  <c:v>79790.5</c:v>
                </c:pt>
                <c:pt idx="49">
                  <c:v>82044.25</c:v>
                </c:pt>
                <c:pt idx="50">
                  <c:v>82389.5</c:v>
                </c:pt>
                <c:pt idx="51">
                  <c:v>84979.5</c:v>
                </c:pt>
                <c:pt idx="52">
                  <c:v>87275.25</c:v>
                </c:pt>
                <c:pt idx="53">
                  <c:v>89435.5</c:v>
                </c:pt>
                <c:pt idx="54">
                  <c:v>91633.5</c:v>
                </c:pt>
                <c:pt idx="55">
                  <c:v>94000.5</c:v>
                </c:pt>
                <c:pt idx="56">
                  <c:v>96380.5</c:v>
                </c:pt>
                <c:pt idx="57">
                  <c:v>97309.75</c:v>
                </c:pt>
                <c:pt idx="58">
                  <c:v>98520.5</c:v>
                </c:pt>
                <c:pt idx="59">
                  <c:v>100544.5</c:v>
                </c:pt>
                <c:pt idx="60">
                  <c:v>102546.75</c:v>
                </c:pt>
              </c:numCache>
            </c:numRef>
          </c:xVal>
          <c:yVal>
            <c:numRef>
              <c:f>'Muon Count'!$H$3:$H$63</c:f>
              <c:numCache>
                <c:formatCode>0.0</c:formatCode>
                <c:ptCount val="61"/>
                <c:pt idx="0">
                  <c:v>3.5</c:v>
                </c:pt>
                <c:pt idx="1">
                  <c:v>4.375</c:v>
                </c:pt>
                <c:pt idx="2">
                  <c:v>2.625</c:v>
                </c:pt>
                <c:pt idx="3">
                  <c:v>4.375</c:v>
                </c:pt>
                <c:pt idx="4">
                  <c:v>2.625</c:v>
                </c:pt>
                <c:pt idx="5">
                  <c:v>3.5</c:v>
                </c:pt>
                <c:pt idx="6">
                  <c:v>4.375</c:v>
                </c:pt>
                <c:pt idx="7">
                  <c:v>4.375</c:v>
                </c:pt>
                <c:pt idx="8">
                  <c:v>3.9375</c:v>
                </c:pt>
                <c:pt idx="9">
                  <c:v>2.625</c:v>
                </c:pt>
                <c:pt idx="10">
                  <c:v>4.375</c:v>
                </c:pt>
                <c:pt idx="11">
                  <c:v>4.375</c:v>
                </c:pt>
                <c:pt idx="12">
                  <c:v>3.5</c:v>
                </c:pt>
                <c:pt idx="13">
                  <c:v>3.5</c:v>
                </c:pt>
                <c:pt idx="14">
                  <c:v>6.125</c:v>
                </c:pt>
                <c:pt idx="15">
                  <c:v>3.5</c:v>
                </c:pt>
                <c:pt idx="16">
                  <c:v>8.75</c:v>
                </c:pt>
                <c:pt idx="17">
                  <c:v>6.125</c:v>
                </c:pt>
                <c:pt idx="18">
                  <c:v>11.375</c:v>
                </c:pt>
                <c:pt idx="19">
                  <c:v>14.875</c:v>
                </c:pt>
                <c:pt idx="20">
                  <c:v>14.875</c:v>
                </c:pt>
                <c:pt idx="21">
                  <c:v>28</c:v>
                </c:pt>
                <c:pt idx="22">
                  <c:v>22.75</c:v>
                </c:pt>
                <c:pt idx="23">
                  <c:v>35</c:v>
                </c:pt>
                <c:pt idx="24">
                  <c:v>32.375</c:v>
                </c:pt>
                <c:pt idx="25">
                  <c:v>65.625</c:v>
                </c:pt>
                <c:pt idx="26">
                  <c:v>80.5</c:v>
                </c:pt>
                <c:pt idx="27">
                  <c:v>48.125</c:v>
                </c:pt>
                <c:pt idx="28">
                  <c:v>105</c:v>
                </c:pt>
                <c:pt idx="29">
                  <c:v>76.125</c:v>
                </c:pt>
                <c:pt idx="30">
                  <c:v>156.625</c:v>
                </c:pt>
                <c:pt idx="31">
                  <c:v>100.625</c:v>
                </c:pt>
                <c:pt idx="32">
                  <c:v>178.5</c:v>
                </c:pt>
                <c:pt idx="33">
                  <c:v>140</c:v>
                </c:pt>
                <c:pt idx="34">
                  <c:v>169.75</c:v>
                </c:pt>
                <c:pt idx="35">
                  <c:v>201.25</c:v>
                </c:pt>
                <c:pt idx="36">
                  <c:v>180.25</c:v>
                </c:pt>
                <c:pt idx="37">
                  <c:v>206.5</c:v>
                </c:pt>
                <c:pt idx="38">
                  <c:v>192.08</c:v>
                </c:pt>
                <c:pt idx="39">
                  <c:v>214.20000000000002</c:v>
                </c:pt>
                <c:pt idx="40">
                  <c:v>194.93250000000003</c:v>
                </c:pt>
                <c:pt idx="41">
                  <c:v>189.98000000000005</c:v>
                </c:pt>
                <c:pt idx="42">
                  <c:v>195.30000000000004</c:v>
                </c:pt>
                <c:pt idx="43">
                  <c:v>188.65000000000006</c:v>
                </c:pt>
                <c:pt idx="44">
                  <c:v>176.08500000000006</c:v>
                </c:pt>
                <c:pt idx="45">
                  <c:v>166.84500000000008</c:v>
                </c:pt>
                <c:pt idx="46">
                  <c:v>174.35250000000008</c:v>
                </c:pt>
                <c:pt idx="47">
                  <c:v>177.10000000000011</c:v>
                </c:pt>
                <c:pt idx="48">
                  <c:v>150.8325000000001</c:v>
                </c:pt>
                <c:pt idx="49">
                  <c:v>152.9500000000001</c:v>
                </c:pt>
                <c:pt idx="50">
                  <c:v>156.04750000000013</c:v>
                </c:pt>
                <c:pt idx="51">
                  <c:v>145.53000000000014</c:v>
                </c:pt>
                <c:pt idx="52">
                  <c:v>135.36250000000013</c:v>
                </c:pt>
                <c:pt idx="53">
                  <c:v>121.97500000000014</c:v>
                </c:pt>
                <c:pt idx="54">
                  <c:v>117.81000000000014</c:v>
                </c:pt>
                <c:pt idx="55">
                  <c:v>106.40000000000013</c:v>
                </c:pt>
                <c:pt idx="56">
                  <c:v>112.84000000000016</c:v>
                </c:pt>
                <c:pt idx="57">
                  <c:v>93.975000000000136</c:v>
                </c:pt>
                <c:pt idx="58">
                  <c:v>97.440000000000168</c:v>
                </c:pt>
                <c:pt idx="59">
                  <c:v>98.98000000000016</c:v>
                </c:pt>
                <c:pt idx="60">
                  <c:v>90.247500000000159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19-4EE8-9009-E154B571C2BC}"/>
            </c:ext>
          </c:extLst>
        </c:ser>
        <c:ser>
          <c:idx val="3"/>
          <c:order val="3"/>
          <c:tx>
            <c:strRef>
              <c:f>'Muon Count'!$J$1</c:f>
              <c:strCache>
                <c:ptCount val="1"/>
                <c:pt idx="0">
                  <c:v>Spring 2017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'Muon Count'!$J$3:$J$35</c:f>
              <c:numCache>
                <c:formatCode>0</c:formatCode>
                <c:ptCount val="33"/>
                <c:pt idx="0">
                  <c:v>4840.4980223499997</c:v>
                </c:pt>
                <c:pt idx="1">
                  <c:v>4843.8854896500006</c:v>
                </c:pt>
                <c:pt idx="2">
                  <c:v>4848.2531079</c:v>
                </c:pt>
                <c:pt idx="3">
                  <c:v>4850.4922812000004</c:v>
                </c:pt>
                <c:pt idx="4">
                  <c:v>5305.4955766000003</c:v>
                </c:pt>
                <c:pt idx="5">
                  <c:v>7732.4969665999988</c:v>
                </c:pt>
                <c:pt idx="6">
                  <c:v>9288.7470164000006</c:v>
                </c:pt>
                <c:pt idx="7">
                  <c:v>10797.24444</c:v>
                </c:pt>
                <c:pt idx="8">
                  <c:v>12426.001053800001</c:v>
                </c:pt>
                <c:pt idx="9">
                  <c:v>14012.5004484</c:v>
                </c:pt>
                <c:pt idx="10">
                  <c:v>15456.004431599998</c:v>
                </c:pt>
                <c:pt idx="11">
                  <c:v>16470.7518394</c:v>
                </c:pt>
                <c:pt idx="12">
                  <c:v>17590.502531400001</c:v>
                </c:pt>
                <c:pt idx="13">
                  <c:v>19615.5025962</c:v>
                </c:pt>
                <c:pt idx="14">
                  <c:v>20722.244757600001</c:v>
                </c:pt>
                <c:pt idx="15">
                  <c:v>21720.259881399998</c:v>
                </c:pt>
                <c:pt idx="16">
                  <c:v>22516.011219200002</c:v>
                </c:pt>
                <c:pt idx="17">
                  <c:v>23259.9909018</c:v>
                </c:pt>
                <c:pt idx="18">
                  <c:v>24025.492894799998</c:v>
                </c:pt>
                <c:pt idx="19">
                  <c:v>25203.002775000001</c:v>
                </c:pt>
                <c:pt idx="20">
                  <c:v>26746.998887400001</c:v>
                </c:pt>
                <c:pt idx="21">
                  <c:v>28315.486470399999</c:v>
                </c:pt>
                <c:pt idx="22">
                  <c:v>30246.761138500005</c:v>
                </c:pt>
                <c:pt idx="23">
                  <c:v>31756.132085749996</c:v>
                </c:pt>
                <c:pt idx="24">
                  <c:v>33522.368198700002</c:v>
                </c:pt>
                <c:pt idx="25">
                  <c:v>34763.485364399996</c:v>
                </c:pt>
                <c:pt idx="26">
                  <c:v>36202.002470799998</c:v>
                </c:pt>
                <c:pt idx="27">
                  <c:v>37935.992027599998</c:v>
                </c:pt>
                <c:pt idx="28">
                  <c:v>39422.507823200001</c:v>
                </c:pt>
                <c:pt idx="29">
                  <c:v>40672.999989200005</c:v>
                </c:pt>
                <c:pt idx="30">
                  <c:v>41990.5115143</c:v>
                </c:pt>
                <c:pt idx="31">
                  <c:v>43153.511879599995</c:v>
                </c:pt>
                <c:pt idx="32">
                  <c:v>44088.502066999994</c:v>
                </c:pt>
              </c:numCache>
            </c:numRef>
          </c:xVal>
          <c:yVal>
            <c:numRef>
              <c:f>'Muon Count'!$K$3:$K$35</c:f>
              <c:numCache>
                <c:formatCode>0.0</c:formatCode>
                <c:ptCount val="33"/>
                <c:pt idx="0">
                  <c:v>1.75</c:v>
                </c:pt>
                <c:pt idx="1">
                  <c:v>3.5</c:v>
                </c:pt>
                <c:pt idx="2">
                  <c:v>0</c:v>
                </c:pt>
                <c:pt idx="3">
                  <c:v>0</c:v>
                </c:pt>
                <c:pt idx="4">
                  <c:v>1.75</c:v>
                </c:pt>
                <c:pt idx="5">
                  <c:v>0</c:v>
                </c:pt>
                <c:pt idx="6">
                  <c:v>3.5</c:v>
                </c:pt>
                <c:pt idx="7">
                  <c:v>10.5</c:v>
                </c:pt>
                <c:pt idx="8">
                  <c:v>1.75</c:v>
                </c:pt>
                <c:pt idx="9">
                  <c:v>10.5</c:v>
                </c:pt>
                <c:pt idx="10">
                  <c:v>3.5</c:v>
                </c:pt>
                <c:pt idx="11">
                  <c:v>10.5</c:v>
                </c:pt>
                <c:pt idx="12">
                  <c:v>14</c:v>
                </c:pt>
                <c:pt idx="13">
                  <c:v>14</c:v>
                </c:pt>
                <c:pt idx="14">
                  <c:v>7</c:v>
                </c:pt>
                <c:pt idx="15">
                  <c:v>10.5</c:v>
                </c:pt>
                <c:pt idx="16">
                  <c:v>24.5</c:v>
                </c:pt>
                <c:pt idx="17">
                  <c:v>19.25</c:v>
                </c:pt>
                <c:pt idx="18">
                  <c:v>28</c:v>
                </c:pt>
                <c:pt idx="19">
                  <c:v>17.5</c:v>
                </c:pt>
                <c:pt idx="20">
                  <c:v>19.25</c:v>
                </c:pt>
                <c:pt idx="21">
                  <c:v>29.75</c:v>
                </c:pt>
                <c:pt idx="22">
                  <c:v>42</c:v>
                </c:pt>
                <c:pt idx="23">
                  <c:v>59.5</c:v>
                </c:pt>
                <c:pt idx="24">
                  <c:v>56</c:v>
                </c:pt>
                <c:pt idx="25">
                  <c:v>56</c:v>
                </c:pt>
                <c:pt idx="26">
                  <c:v>73.5</c:v>
                </c:pt>
                <c:pt idx="27">
                  <c:v>91</c:v>
                </c:pt>
                <c:pt idx="28">
                  <c:v>91</c:v>
                </c:pt>
                <c:pt idx="29">
                  <c:v>78.75</c:v>
                </c:pt>
                <c:pt idx="30">
                  <c:v>131.25</c:v>
                </c:pt>
                <c:pt idx="31">
                  <c:v>94.5</c:v>
                </c:pt>
                <c:pt idx="32">
                  <c:v>89.25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19-4EE8-9009-E154B571C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21584"/>
        <c:axId val="8585707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'Muon Count'!$M$1</c15:sqref>
                        </c15:formulaRef>
                      </c:ext>
                    </c:extLst>
                    <c:strCache>
                      <c:ptCount val="1"/>
                      <c:pt idx="0">
                        <c:v>Eclipse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'Muon Count'!$M$3:$M$127</c15:sqref>
                        </c15:formulaRef>
                      </c:ext>
                    </c:extLst>
                    <c:numCache>
                      <c:formatCode>0</c:formatCode>
                      <c:ptCount val="125"/>
                      <c:pt idx="0">
                        <c:v>5026.2275</c:v>
                      </c:pt>
                      <c:pt idx="1">
                        <c:v>5026.2275</c:v>
                      </c:pt>
                      <c:pt idx="2">
                        <c:v>5026.2275</c:v>
                      </c:pt>
                      <c:pt idx="3">
                        <c:v>5026.2275</c:v>
                      </c:pt>
                      <c:pt idx="4">
                        <c:v>5026.2275</c:v>
                      </c:pt>
                      <c:pt idx="5">
                        <c:v>5026.2275</c:v>
                      </c:pt>
                      <c:pt idx="6">
                        <c:v>5814.9625000000005</c:v>
                      </c:pt>
                      <c:pt idx="7">
                        <c:v>6699.6374999999998</c:v>
                      </c:pt>
                      <c:pt idx="8">
                        <c:v>7437.58</c:v>
                      </c:pt>
                      <c:pt idx="9">
                        <c:v>8323.817500000001</c:v>
                      </c:pt>
                      <c:pt idx="10">
                        <c:v>9200.5400000000009</c:v>
                      </c:pt>
                      <c:pt idx="11">
                        <c:v>10108.5975</c:v>
                      </c:pt>
                      <c:pt idx="12">
                        <c:v>11019.11</c:v>
                      </c:pt>
                      <c:pt idx="13">
                        <c:v>11941.682500000001</c:v>
                      </c:pt>
                      <c:pt idx="14">
                        <c:v>12863.434999999999</c:v>
                      </c:pt>
                      <c:pt idx="15">
                        <c:v>13954.805</c:v>
                      </c:pt>
                      <c:pt idx="16">
                        <c:v>14842.275000000001</c:v>
                      </c:pt>
                      <c:pt idx="17">
                        <c:v>15768.6175</c:v>
                      </c:pt>
                      <c:pt idx="18">
                        <c:v>16599.575000000001</c:v>
                      </c:pt>
                      <c:pt idx="19">
                        <c:v>17506.642499999998</c:v>
                      </c:pt>
                      <c:pt idx="20">
                        <c:v>18314.55</c:v>
                      </c:pt>
                      <c:pt idx="21">
                        <c:v>19336.452499999999</c:v>
                      </c:pt>
                      <c:pt idx="22">
                        <c:v>20338.5825</c:v>
                      </c:pt>
                      <c:pt idx="23">
                        <c:v>21395.014999999999</c:v>
                      </c:pt>
                      <c:pt idx="24">
                        <c:v>22248.112499999999</c:v>
                      </c:pt>
                      <c:pt idx="25">
                        <c:v>23019.605000000003</c:v>
                      </c:pt>
                      <c:pt idx="26">
                        <c:v>23833.827499999999</c:v>
                      </c:pt>
                      <c:pt idx="27">
                        <c:v>24689.88</c:v>
                      </c:pt>
                      <c:pt idx="28">
                        <c:v>25332.105</c:v>
                      </c:pt>
                      <c:pt idx="29">
                        <c:v>26059.305</c:v>
                      </c:pt>
                      <c:pt idx="30">
                        <c:v>26711.45</c:v>
                      </c:pt>
                      <c:pt idx="31">
                        <c:v>27392.4725</c:v>
                      </c:pt>
                      <c:pt idx="32">
                        <c:v>28157.89</c:v>
                      </c:pt>
                      <c:pt idx="33">
                        <c:v>29199.884999999998</c:v>
                      </c:pt>
                      <c:pt idx="34">
                        <c:v>30072.014999999999</c:v>
                      </c:pt>
                      <c:pt idx="35">
                        <c:v>30794.047500000001</c:v>
                      </c:pt>
                      <c:pt idx="36">
                        <c:v>31434.877500000002</c:v>
                      </c:pt>
                      <c:pt idx="37">
                        <c:v>32017.634999999998</c:v>
                      </c:pt>
                      <c:pt idx="38">
                        <c:v>32800.442499999997</c:v>
                      </c:pt>
                      <c:pt idx="39">
                        <c:v>33353.345000000001</c:v>
                      </c:pt>
                      <c:pt idx="40">
                        <c:v>33932.824999999997</c:v>
                      </c:pt>
                      <c:pt idx="41">
                        <c:v>34671.177499999998</c:v>
                      </c:pt>
                      <c:pt idx="42">
                        <c:v>35401.74</c:v>
                      </c:pt>
                      <c:pt idx="43">
                        <c:v>36264.847500000003</c:v>
                      </c:pt>
                      <c:pt idx="44">
                        <c:v>37050.28</c:v>
                      </c:pt>
                      <c:pt idx="45">
                        <c:v>37774.36</c:v>
                      </c:pt>
                      <c:pt idx="46">
                        <c:v>38493.277499999997</c:v>
                      </c:pt>
                      <c:pt idx="47">
                        <c:v>39157.4</c:v>
                      </c:pt>
                      <c:pt idx="48">
                        <c:v>39900.51</c:v>
                      </c:pt>
                      <c:pt idx="49">
                        <c:v>40558.154999999999</c:v>
                      </c:pt>
                      <c:pt idx="50">
                        <c:v>41260.582500000004</c:v>
                      </c:pt>
                      <c:pt idx="51">
                        <c:v>41957.347500000003</c:v>
                      </c:pt>
                      <c:pt idx="52">
                        <c:v>42544.457500000004</c:v>
                      </c:pt>
                      <c:pt idx="53">
                        <c:v>43133.695</c:v>
                      </c:pt>
                      <c:pt idx="54">
                        <c:v>43811.680000000008</c:v>
                      </c:pt>
                      <c:pt idx="55">
                        <c:v>44608.762499999997</c:v>
                      </c:pt>
                      <c:pt idx="56">
                        <c:v>45321.770000000004</c:v>
                      </c:pt>
                      <c:pt idx="57">
                        <c:v>45924.457500000004</c:v>
                      </c:pt>
                      <c:pt idx="58">
                        <c:v>46540.6</c:v>
                      </c:pt>
                      <c:pt idx="59">
                        <c:v>47210.792499999996</c:v>
                      </c:pt>
                      <c:pt idx="60">
                        <c:v>47989.5</c:v>
                      </c:pt>
                      <c:pt idx="61">
                        <c:v>48798.392500000002</c:v>
                      </c:pt>
                      <c:pt idx="62">
                        <c:v>49511.154999999999</c:v>
                      </c:pt>
                      <c:pt idx="63">
                        <c:v>50294.537499999999</c:v>
                      </c:pt>
                      <c:pt idx="64">
                        <c:v>51150.097500000003</c:v>
                      </c:pt>
                      <c:pt idx="65">
                        <c:v>51931.592499999999</c:v>
                      </c:pt>
                      <c:pt idx="66">
                        <c:v>52674.787499999999</c:v>
                      </c:pt>
                      <c:pt idx="67">
                        <c:v>53406.497499999998</c:v>
                      </c:pt>
                      <c:pt idx="68">
                        <c:v>54247.214999999997</c:v>
                      </c:pt>
                      <c:pt idx="69">
                        <c:v>55008.284999999996</c:v>
                      </c:pt>
                      <c:pt idx="70">
                        <c:v>55828.332499999997</c:v>
                      </c:pt>
                      <c:pt idx="71">
                        <c:v>56677.492499999993</c:v>
                      </c:pt>
                      <c:pt idx="72">
                        <c:v>57441.847500000003</c:v>
                      </c:pt>
                      <c:pt idx="73">
                        <c:v>58211.535000000003</c:v>
                      </c:pt>
                      <c:pt idx="74">
                        <c:v>59031.332500000004</c:v>
                      </c:pt>
                      <c:pt idx="75">
                        <c:v>59790.189999999995</c:v>
                      </c:pt>
                      <c:pt idx="76">
                        <c:v>60573.000000000007</c:v>
                      </c:pt>
                      <c:pt idx="77">
                        <c:v>61394.192499999997</c:v>
                      </c:pt>
                      <c:pt idx="78">
                        <c:v>62235.974999999999</c:v>
                      </c:pt>
                      <c:pt idx="79">
                        <c:v>63018.945000000007</c:v>
                      </c:pt>
                      <c:pt idx="80">
                        <c:v>63739.337500000001</c:v>
                      </c:pt>
                      <c:pt idx="81">
                        <c:v>64517.8</c:v>
                      </c:pt>
                      <c:pt idx="82">
                        <c:v>64781.822500000002</c:v>
                      </c:pt>
                      <c:pt idx="83">
                        <c:v>65287.154999999999</c:v>
                      </c:pt>
                      <c:pt idx="84">
                        <c:v>66040.434999999998</c:v>
                      </c:pt>
                      <c:pt idx="85">
                        <c:v>66880.742499999993</c:v>
                      </c:pt>
                      <c:pt idx="86">
                        <c:v>67752.707500000004</c:v>
                      </c:pt>
                      <c:pt idx="87">
                        <c:v>68617.044999999998</c:v>
                      </c:pt>
                      <c:pt idx="88">
                        <c:v>69511.97</c:v>
                      </c:pt>
                      <c:pt idx="89">
                        <c:v>70324.23</c:v>
                      </c:pt>
                      <c:pt idx="90">
                        <c:v>70723.837499999994</c:v>
                      </c:pt>
                      <c:pt idx="91">
                        <c:v>71187.907500000001</c:v>
                      </c:pt>
                      <c:pt idx="92">
                        <c:v>72009.597500000003</c:v>
                      </c:pt>
                      <c:pt idx="93">
                        <c:v>72832.264999999999</c:v>
                      </c:pt>
                      <c:pt idx="94">
                        <c:v>73556.760000000009</c:v>
                      </c:pt>
                      <c:pt idx="95">
                        <c:v>74255.987500000003</c:v>
                      </c:pt>
                      <c:pt idx="96">
                        <c:v>75000.327499999999</c:v>
                      </c:pt>
                      <c:pt idx="97">
                        <c:v>75838.502500000002</c:v>
                      </c:pt>
                      <c:pt idx="98">
                        <c:v>75933.072499999995</c:v>
                      </c:pt>
                      <c:pt idx="99">
                        <c:v>76719.242500000008</c:v>
                      </c:pt>
                      <c:pt idx="100">
                        <c:v>77560.532500000001</c:v>
                      </c:pt>
                      <c:pt idx="101">
                        <c:v>78367.044999999998</c:v>
                      </c:pt>
                      <c:pt idx="102">
                        <c:v>79173.967499999999</c:v>
                      </c:pt>
                      <c:pt idx="103">
                        <c:v>80002.707500000004</c:v>
                      </c:pt>
                      <c:pt idx="104">
                        <c:v>80786.662500000006</c:v>
                      </c:pt>
                      <c:pt idx="105">
                        <c:v>81605.725000000006</c:v>
                      </c:pt>
                      <c:pt idx="106">
                        <c:v>81855.48</c:v>
                      </c:pt>
                      <c:pt idx="107">
                        <c:v>82427.33249999999</c:v>
                      </c:pt>
                      <c:pt idx="108">
                        <c:v>83280.432499999995</c:v>
                      </c:pt>
                      <c:pt idx="109">
                        <c:v>84096.294999999998</c:v>
                      </c:pt>
                      <c:pt idx="110">
                        <c:v>84889.845000000001</c:v>
                      </c:pt>
                      <c:pt idx="111">
                        <c:v>85638.452499999999</c:v>
                      </c:pt>
                      <c:pt idx="112">
                        <c:v>86390.095000000001</c:v>
                      </c:pt>
                      <c:pt idx="113">
                        <c:v>87285.842499999999</c:v>
                      </c:pt>
                      <c:pt idx="114">
                        <c:v>88269.6875</c:v>
                      </c:pt>
                      <c:pt idx="115">
                        <c:v>89213.175000000003</c:v>
                      </c:pt>
                      <c:pt idx="116">
                        <c:v>89681.18250000001</c:v>
                      </c:pt>
                      <c:pt idx="117">
                        <c:v>90070.540000000008</c:v>
                      </c:pt>
                      <c:pt idx="118">
                        <c:v>90862.285000000003</c:v>
                      </c:pt>
                      <c:pt idx="119">
                        <c:v>91636.810000000012</c:v>
                      </c:pt>
                      <c:pt idx="120">
                        <c:v>92425.775000000009</c:v>
                      </c:pt>
                      <c:pt idx="121">
                        <c:v>93264.272499999992</c:v>
                      </c:pt>
                      <c:pt idx="122">
                        <c:v>94057.907500000001</c:v>
                      </c:pt>
                      <c:pt idx="123">
                        <c:v>94854.907499999987</c:v>
                      </c:pt>
                      <c:pt idx="124">
                        <c:v>95678.802499999991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'Muon Count'!$N$3:$N$127</c15:sqref>
                        </c15:formulaRef>
                      </c:ext>
                    </c:extLst>
                    <c:numCache>
                      <c:formatCode>0.0</c:formatCode>
                      <c:ptCount val="125"/>
                      <c:pt idx="0">
                        <c:v>3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2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6</c:v>
                      </c:pt>
                      <c:pt idx="15">
                        <c:v>7</c:v>
                      </c:pt>
                      <c:pt idx="16">
                        <c:v>12</c:v>
                      </c:pt>
                      <c:pt idx="17">
                        <c:v>9</c:v>
                      </c:pt>
                      <c:pt idx="18">
                        <c:v>11</c:v>
                      </c:pt>
                      <c:pt idx="19">
                        <c:v>11</c:v>
                      </c:pt>
                      <c:pt idx="20">
                        <c:v>18</c:v>
                      </c:pt>
                      <c:pt idx="21">
                        <c:v>17</c:v>
                      </c:pt>
                      <c:pt idx="22">
                        <c:v>16</c:v>
                      </c:pt>
                      <c:pt idx="23">
                        <c:v>23</c:v>
                      </c:pt>
                      <c:pt idx="24">
                        <c:v>28</c:v>
                      </c:pt>
                      <c:pt idx="25">
                        <c:v>32</c:v>
                      </c:pt>
                      <c:pt idx="26">
                        <c:v>41</c:v>
                      </c:pt>
                      <c:pt idx="27">
                        <c:v>44</c:v>
                      </c:pt>
                      <c:pt idx="28">
                        <c:v>37</c:v>
                      </c:pt>
                      <c:pt idx="29">
                        <c:v>32</c:v>
                      </c:pt>
                      <c:pt idx="30">
                        <c:v>38</c:v>
                      </c:pt>
                      <c:pt idx="31">
                        <c:v>35</c:v>
                      </c:pt>
                      <c:pt idx="32">
                        <c:v>49</c:v>
                      </c:pt>
                      <c:pt idx="33">
                        <c:v>41</c:v>
                      </c:pt>
                      <c:pt idx="34">
                        <c:v>56</c:v>
                      </c:pt>
                      <c:pt idx="35">
                        <c:v>60</c:v>
                      </c:pt>
                      <c:pt idx="36">
                        <c:v>72</c:v>
                      </c:pt>
                      <c:pt idx="37">
                        <c:v>65</c:v>
                      </c:pt>
                      <c:pt idx="38">
                        <c:v>72</c:v>
                      </c:pt>
                      <c:pt idx="39">
                        <c:v>72</c:v>
                      </c:pt>
                      <c:pt idx="40">
                        <c:v>89</c:v>
                      </c:pt>
                      <c:pt idx="41">
                        <c:v>86</c:v>
                      </c:pt>
                      <c:pt idx="42">
                        <c:v>87</c:v>
                      </c:pt>
                      <c:pt idx="43">
                        <c:v>89</c:v>
                      </c:pt>
                      <c:pt idx="44">
                        <c:v>88</c:v>
                      </c:pt>
                      <c:pt idx="45">
                        <c:v>90</c:v>
                      </c:pt>
                      <c:pt idx="46">
                        <c:v>101</c:v>
                      </c:pt>
                      <c:pt idx="47">
                        <c:v>95</c:v>
                      </c:pt>
                      <c:pt idx="48">
                        <c:v>100</c:v>
                      </c:pt>
                      <c:pt idx="49">
                        <c:v>110</c:v>
                      </c:pt>
                      <c:pt idx="50">
                        <c:v>112</c:v>
                      </c:pt>
                      <c:pt idx="51">
                        <c:v>96</c:v>
                      </c:pt>
                      <c:pt idx="52">
                        <c:v>127</c:v>
                      </c:pt>
                      <c:pt idx="53">
                        <c:v>135</c:v>
                      </c:pt>
                      <c:pt idx="54">
                        <c:v>128</c:v>
                      </c:pt>
                      <c:pt idx="55">
                        <c:v>141</c:v>
                      </c:pt>
                      <c:pt idx="56">
                        <c:v>135</c:v>
                      </c:pt>
                      <c:pt idx="57">
                        <c:v>126</c:v>
                      </c:pt>
                      <c:pt idx="58">
                        <c:v>117</c:v>
                      </c:pt>
                      <c:pt idx="59">
                        <c:v>135</c:v>
                      </c:pt>
                      <c:pt idx="60">
                        <c:v>140</c:v>
                      </c:pt>
                      <c:pt idx="61">
                        <c:v>147</c:v>
                      </c:pt>
                      <c:pt idx="62">
                        <c:v>187</c:v>
                      </c:pt>
                      <c:pt idx="63">
                        <c:v>117</c:v>
                      </c:pt>
                      <c:pt idx="64">
                        <c:v>168</c:v>
                      </c:pt>
                      <c:pt idx="65">
                        <c:v>161</c:v>
                      </c:pt>
                      <c:pt idx="66">
                        <c:v>162</c:v>
                      </c:pt>
                      <c:pt idx="67">
                        <c:v>175</c:v>
                      </c:pt>
                      <c:pt idx="68">
                        <c:v>174</c:v>
                      </c:pt>
                      <c:pt idx="69">
                        <c:v>171</c:v>
                      </c:pt>
                      <c:pt idx="70">
                        <c:v>153</c:v>
                      </c:pt>
                      <c:pt idx="71">
                        <c:v>164</c:v>
                      </c:pt>
                      <c:pt idx="72">
                        <c:v>185</c:v>
                      </c:pt>
                      <c:pt idx="73">
                        <c:v>177</c:v>
                      </c:pt>
                      <c:pt idx="74">
                        <c:v>180</c:v>
                      </c:pt>
                      <c:pt idx="75">
                        <c:v>179</c:v>
                      </c:pt>
                      <c:pt idx="76">
                        <c:v>165</c:v>
                      </c:pt>
                      <c:pt idx="77">
                        <c:v>179</c:v>
                      </c:pt>
                      <c:pt idx="78">
                        <c:v>172</c:v>
                      </c:pt>
                      <c:pt idx="79">
                        <c:v>171</c:v>
                      </c:pt>
                      <c:pt idx="80">
                        <c:v>154</c:v>
                      </c:pt>
                      <c:pt idx="81">
                        <c:v>172</c:v>
                      </c:pt>
                      <c:pt idx="82">
                        <c:v>190</c:v>
                      </c:pt>
                      <c:pt idx="83">
                        <c:v>180</c:v>
                      </c:pt>
                      <c:pt idx="84">
                        <c:v>179</c:v>
                      </c:pt>
                      <c:pt idx="85">
                        <c:v>192</c:v>
                      </c:pt>
                      <c:pt idx="86">
                        <c:v>184</c:v>
                      </c:pt>
                      <c:pt idx="87">
                        <c:v>172</c:v>
                      </c:pt>
                      <c:pt idx="88">
                        <c:v>179</c:v>
                      </c:pt>
                      <c:pt idx="89">
                        <c:v>180</c:v>
                      </c:pt>
                      <c:pt idx="90">
                        <c:v>145</c:v>
                      </c:pt>
                      <c:pt idx="91">
                        <c:v>180</c:v>
                      </c:pt>
                      <c:pt idx="92">
                        <c:v>168</c:v>
                      </c:pt>
                      <c:pt idx="93">
                        <c:v>185</c:v>
                      </c:pt>
                      <c:pt idx="94">
                        <c:v>181</c:v>
                      </c:pt>
                      <c:pt idx="95">
                        <c:v>157</c:v>
                      </c:pt>
                      <c:pt idx="96">
                        <c:v>177</c:v>
                      </c:pt>
                      <c:pt idx="97">
                        <c:v>165</c:v>
                      </c:pt>
                      <c:pt idx="98">
                        <c:v>121</c:v>
                      </c:pt>
                      <c:pt idx="99">
                        <c:v>185</c:v>
                      </c:pt>
                      <c:pt idx="100">
                        <c:v>186</c:v>
                      </c:pt>
                      <c:pt idx="101">
                        <c:v>166</c:v>
                      </c:pt>
                      <c:pt idx="102">
                        <c:v>152</c:v>
                      </c:pt>
                      <c:pt idx="103">
                        <c:v>177</c:v>
                      </c:pt>
                      <c:pt idx="104">
                        <c:v>165</c:v>
                      </c:pt>
                      <c:pt idx="105">
                        <c:v>156</c:v>
                      </c:pt>
                      <c:pt idx="106">
                        <c:v>118</c:v>
                      </c:pt>
                      <c:pt idx="107">
                        <c:v>158</c:v>
                      </c:pt>
                      <c:pt idx="108">
                        <c:v>151</c:v>
                      </c:pt>
                      <c:pt idx="109">
                        <c:v>138</c:v>
                      </c:pt>
                      <c:pt idx="110">
                        <c:v>144</c:v>
                      </c:pt>
                      <c:pt idx="111">
                        <c:v>169</c:v>
                      </c:pt>
                      <c:pt idx="112">
                        <c:v>152</c:v>
                      </c:pt>
                      <c:pt idx="113">
                        <c:v>138</c:v>
                      </c:pt>
                      <c:pt idx="114">
                        <c:v>151</c:v>
                      </c:pt>
                      <c:pt idx="115">
                        <c:v>166</c:v>
                      </c:pt>
                      <c:pt idx="116">
                        <c:v>118</c:v>
                      </c:pt>
                      <c:pt idx="117">
                        <c:v>132</c:v>
                      </c:pt>
                      <c:pt idx="118">
                        <c:v>120</c:v>
                      </c:pt>
                      <c:pt idx="119">
                        <c:v>97</c:v>
                      </c:pt>
                      <c:pt idx="120">
                        <c:v>117</c:v>
                      </c:pt>
                      <c:pt idx="121">
                        <c:v>132</c:v>
                      </c:pt>
                      <c:pt idx="122">
                        <c:v>107</c:v>
                      </c:pt>
                      <c:pt idx="123">
                        <c:v>102</c:v>
                      </c:pt>
                      <c:pt idx="124">
                        <c:v>115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C19-4EE8-9009-E154B571C2BC}"/>
                  </c:ext>
                </c:extLst>
              </c15:ser>
            </c15:filteredScatterSeries>
          </c:ext>
        </c:extLst>
      </c:scatterChart>
      <c:valAx>
        <c:axId val="285521584"/>
        <c:scaling>
          <c:orientation val="minMax"/>
          <c:max val="11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7072"/>
        <c:crosses val="autoZero"/>
        <c:crossBetween val="midCat"/>
        <c:majorUnit val="10000"/>
        <c:minorUnit val="5000"/>
      </c:valAx>
      <c:valAx>
        <c:axId val="85857072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Rate (cpm)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2158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Muon Count Rate vs 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'Muon Count'!$A$1</c:f>
              <c:strCache>
                <c:ptCount val="1"/>
                <c:pt idx="0">
                  <c:v>Palmer Model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'Muon Count'!$A$3:$A$252</c:f>
              <c:numCache>
                <c:formatCode>0</c:formatCode>
                <c:ptCount val="250"/>
                <c:pt idx="0">
                  <c:v>237.5</c:v>
                </c:pt>
                <c:pt idx="1">
                  <c:v>737.5</c:v>
                </c:pt>
                <c:pt idx="2">
                  <c:v>1237.5</c:v>
                </c:pt>
                <c:pt idx="3">
                  <c:v>1737.5</c:v>
                </c:pt>
                <c:pt idx="4">
                  <c:v>2237.5</c:v>
                </c:pt>
                <c:pt idx="5">
                  <c:v>2737.5</c:v>
                </c:pt>
                <c:pt idx="6">
                  <c:v>3237.5</c:v>
                </c:pt>
                <c:pt idx="7">
                  <c:v>3737.5</c:v>
                </c:pt>
                <c:pt idx="8">
                  <c:v>4237.5</c:v>
                </c:pt>
                <c:pt idx="9">
                  <c:v>4737.5</c:v>
                </c:pt>
                <c:pt idx="10">
                  <c:v>5237.5</c:v>
                </c:pt>
                <c:pt idx="11">
                  <c:v>5737.5</c:v>
                </c:pt>
                <c:pt idx="12">
                  <c:v>6237.5</c:v>
                </c:pt>
                <c:pt idx="13">
                  <c:v>6737.5</c:v>
                </c:pt>
                <c:pt idx="14">
                  <c:v>7237.5</c:v>
                </c:pt>
                <c:pt idx="15">
                  <c:v>7737.5</c:v>
                </c:pt>
                <c:pt idx="16">
                  <c:v>8237.5</c:v>
                </c:pt>
                <c:pt idx="17">
                  <c:v>8737.5</c:v>
                </c:pt>
                <c:pt idx="18">
                  <c:v>9237.5</c:v>
                </c:pt>
                <c:pt idx="19">
                  <c:v>9737.5</c:v>
                </c:pt>
                <c:pt idx="20">
                  <c:v>10237.5</c:v>
                </c:pt>
                <c:pt idx="21">
                  <c:v>10737.5</c:v>
                </c:pt>
                <c:pt idx="22">
                  <c:v>11237.5</c:v>
                </c:pt>
                <c:pt idx="23">
                  <c:v>11737.5</c:v>
                </c:pt>
                <c:pt idx="24">
                  <c:v>12237.5</c:v>
                </c:pt>
                <c:pt idx="25">
                  <c:v>12737.5</c:v>
                </c:pt>
                <c:pt idx="26">
                  <c:v>13237.5</c:v>
                </c:pt>
                <c:pt idx="27">
                  <c:v>13737.5</c:v>
                </c:pt>
                <c:pt idx="28">
                  <c:v>14237.5</c:v>
                </c:pt>
                <c:pt idx="29">
                  <c:v>14737.5</c:v>
                </c:pt>
                <c:pt idx="30">
                  <c:v>15237.5</c:v>
                </c:pt>
                <c:pt idx="31">
                  <c:v>15737.5</c:v>
                </c:pt>
                <c:pt idx="32">
                  <c:v>16237.5</c:v>
                </c:pt>
                <c:pt idx="33">
                  <c:v>16737.5</c:v>
                </c:pt>
                <c:pt idx="34">
                  <c:v>17237.5</c:v>
                </c:pt>
                <c:pt idx="35">
                  <c:v>17737.5</c:v>
                </c:pt>
                <c:pt idx="36">
                  <c:v>18237.5</c:v>
                </c:pt>
                <c:pt idx="37">
                  <c:v>18737.5</c:v>
                </c:pt>
                <c:pt idx="38">
                  <c:v>19237.5</c:v>
                </c:pt>
                <c:pt idx="39">
                  <c:v>19737.5</c:v>
                </c:pt>
                <c:pt idx="40">
                  <c:v>20237.5</c:v>
                </c:pt>
                <c:pt idx="41">
                  <c:v>20737.5</c:v>
                </c:pt>
                <c:pt idx="42">
                  <c:v>21237.5</c:v>
                </c:pt>
                <c:pt idx="43">
                  <c:v>21737.5</c:v>
                </c:pt>
                <c:pt idx="44">
                  <c:v>22237.5</c:v>
                </c:pt>
                <c:pt idx="45">
                  <c:v>22737.5</c:v>
                </c:pt>
                <c:pt idx="46">
                  <c:v>23237.5</c:v>
                </c:pt>
                <c:pt idx="47">
                  <c:v>23737.5</c:v>
                </c:pt>
                <c:pt idx="48">
                  <c:v>24237.5</c:v>
                </c:pt>
                <c:pt idx="49">
                  <c:v>24737.5</c:v>
                </c:pt>
                <c:pt idx="50">
                  <c:v>25237.5</c:v>
                </c:pt>
                <c:pt idx="51">
                  <c:v>25737.5</c:v>
                </c:pt>
                <c:pt idx="52">
                  <c:v>26237.5</c:v>
                </c:pt>
                <c:pt idx="53">
                  <c:v>26737.5</c:v>
                </c:pt>
                <c:pt idx="54">
                  <c:v>27237.5</c:v>
                </c:pt>
                <c:pt idx="55">
                  <c:v>27737.5</c:v>
                </c:pt>
                <c:pt idx="56">
                  <c:v>28237.5</c:v>
                </c:pt>
                <c:pt idx="57">
                  <c:v>28737.5</c:v>
                </c:pt>
                <c:pt idx="58">
                  <c:v>29237.5</c:v>
                </c:pt>
                <c:pt idx="59">
                  <c:v>29737.5</c:v>
                </c:pt>
                <c:pt idx="60">
                  <c:v>30237.5</c:v>
                </c:pt>
                <c:pt idx="61">
                  <c:v>30737.5</c:v>
                </c:pt>
                <c:pt idx="62">
                  <c:v>31237.5</c:v>
                </c:pt>
                <c:pt idx="63">
                  <c:v>31737.5</c:v>
                </c:pt>
                <c:pt idx="64">
                  <c:v>32237.5</c:v>
                </c:pt>
                <c:pt idx="65">
                  <c:v>32737.5</c:v>
                </c:pt>
                <c:pt idx="66">
                  <c:v>33237.5</c:v>
                </c:pt>
                <c:pt idx="67">
                  <c:v>33737.5</c:v>
                </c:pt>
                <c:pt idx="68">
                  <c:v>34237.5</c:v>
                </c:pt>
                <c:pt idx="69">
                  <c:v>34737.5</c:v>
                </c:pt>
                <c:pt idx="70">
                  <c:v>35237.5</c:v>
                </c:pt>
                <c:pt idx="71">
                  <c:v>35737.5</c:v>
                </c:pt>
                <c:pt idx="72">
                  <c:v>36237.5</c:v>
                </c:pt>
                <c:pt idx="73">
                  <c:v>36737.5</c:v>
                </c:pt>
                <c:pt idx="74">
                  <c:v>37237.5</c:v>
                </c:pt>
                <c:pt idx="75">
                  <c:v>37737.5</c:v>
                </c:pt>
                <c:pt idx="76">
                  <c:v>38237.5</c:v>
                </c:pt>
                <c:pt idx="77">
                  <c:v>38737.5</c:v>
                </c:pt>
                <c:pt idx="78">
                  <c:v>39237.5</c:v>
                </c:pt>
                <c:pt idx="79">
                  <c:v>39737.5</c:v>
                </c:pt>
                <c:pt idx="80">
                  <c:v>40237.5</c:v>
                </c:pt>
                <c:pt idx="81">
                  <c:v>40737.5</c:v>
                </c:pt>
                <c:pt idx="82">
                  <c:v>41237.5</c:v>
                </c:pt>
                <c:pt idx="83">
                  <c:v>41737.5</c:v>
                </c:pt>
                <c:pt idx="84">
                  <c:v>42237.5</c:v>
                </c:pt>
                <c:pt idx="85">
                  <c:v>42737.5</c:v>
                </c:pt>
                <c:pt idx="86">
                  <c:v>43237.5</c:v>
                </c:pt>
                <c:pt idx="87">
                  <c:v>43737.5</c:v>
                </c:pt>
                <c:pt idx="88">
                  <c:v>44237.5</c:v>
                </c:pt>
                <c:pt idx="89">
                  <c:v>44737.5</c:v>
                </c:pt>
                <c:pt idx="90">
                  <c:v>45237.5</c:v>
                </c:pt>
                <c:pt idx="91">
                  <c:v>45737.5</c:v>
                </c:pt>
                <c:pt idx="92">
                  <c:v>46237.5</c:v>
                </c:pt>
                <c:pt idx="93">
                  <c:v>46737.5</c:v>
                </c:pt>
                <c:pt idx="94">
                  <c:v>47237.5</c:v>
                </c:pt>
                <c:pt idx="95">
                  <c:v>47737.5</c:v>
                </c:pt>
                <c:pt idx="96">
                  <c:v>48237.5</c:v>
                </c:pt>
                <c:pt idx="97">
                  <c:v>48737.5</c:v>
                </c:pt>
                <c:pt idx="98">
                  <c:v>49237.5</c:v>
                </c:pt>
                <c:pt idx="99">
                  <c:v>49737.5</c:v>
                </c:pt>
                <c:pt idx="100">
                  <c:v>50237.5</c:v>
                </c:pt>
                <c:pt idx="101">
                  <c:v>50737.5</c:v>
                </c:pt>
                <c:pt idx="102">
                  <c:v>51237.5</c:v>
                </c:pt>
                <c:pt idx="103">
                  <c:v>51737.5</c:v>
                </c:pt>
                <c:pt idx="104">
                  <c:v>52237.5</c:v>
                </c:pt>
                <c:pt idx="105">
                  <c:v>52737.5</c:v>
                </c:pt>
                <c:pt idx="106">
                  <c:v>53237.5</c:v>
                </c:pt>
                <c:pt idx="107">
                  <c:v>53737.5</c:v>
                </c:pt>
                <c:pt idx="108">
                  <c:v>54237.5</c:v>
                </c:pt>
                <c:pt idx="109">
                  <c:v>54737.5</c:v>
                </c:pt>
                <c:pt idx="110">
                  <c:v>55237.5</c:v>
                </c:pt>
                <c:pt idx="111">
                  <c:v>55737.5</c:v>
                </c:pt>
                <c:pt idx="112">
                  <c:v>56237.5</c:v>
                </c:pt>
                <c:pt idx="113">
                  <c:v>56737.5</c:v>
                </c:pt>
                <c:pt idx="114">
                  <c:v>57237.5</c:v>
                </c:pt>
                <c:pt idx="115">
                  <c:v>57737.5</c:v>
                </c:pt>
                <c:pt idx="116">
                  <c:v>58237.5</c:v>
                </c:pt>
                <c:pt idx="117">
                  <c:v>58737.5</c:v>
                </c:pt>
                <c:pt idx="118">
                  <c:v>59237.5</c:v>
                </c:pt>
                <c:pt idx="119">
                  <c:v>59737.5</c:v>
                </c:pt>
                <c:pt idx="120">
                  <c:v>60237.5</c:v>
                </c:pt>
                <c:pt idx="121">
                  <c:v>60737.5</c:v>
                </c:pt>
                <c:pt idx="122">
                  <c:v>61237.5</c:v>
                </c:pt>
                <c:pt idx="123">
                  <c:v>61737.5</c:v>
                </c:pt>
                <c:pt idx="124">
                  <c:v>62237.5</c:v>
                </c:pt>
                <c:pt idx="125">
                  <c:v>62737.5</c:v>
                </c:pt>
                <c:pt idx="126">
                  <c:v>63237.5</c:v>
                </c:pt>
                <c:pt idx="127">
                  <c:v>63737.5</c:v>
                </c:pt>
                <c:pt idx="128">
                  <c:v>64237.5</c:v>
                </c:pt>
                <c:pt idx="129">
                  <c:v>64737.5</c:v>
                </c:pt>
                <c:pt idx="130">
                  <c:v>65237.5</c:v>
                </c:pt>
                <c:pt idx="131">
                  <c:v>65737.5</c:v>
                </c:pt>
                <c:pt idx="132">
                  <c:v>66237.5</c:v>
                </c:pt>
                <c:pt idx="133">
                  <c:v>66737.5</c:v>
                </c:pt>
                <c:pt idx="134">
                  <c:v>67237.5</c:v>
                </c:pt>
                <c:pt idx="135">
                  <c:v>67737.5</c:v>
                </c:pt>
                <c:pt idx="136">
                  <c:v>68237.5</c:v>
                </c:pt>
                <c:pt idx="137">
                  <c:v>68737.5</c:v>
                </c:pt>
                <c:pt idx="138">
                  <c:v>69237.5</c:v>
                </c:pt>
                <c:pt idx="139">
                  <c:v>69737.5</c:v>
                </c:pt>
                <c:pt idx="140">
                  <c:v>70237.5</c:v>
                </c:pt>
                <c:pt idx="141">
                  <c:v>70737.5</c:v>
                </c:pt>
                <c:pt idx="142">
                  <c:v>71237.5</c:v>
                </c:pt>
                <c:pt idx="143">
                  <c:v>71737.5</c:v>
                </c:pt>
                <c:pt idx="144">
                  <c:v>72237.5</c:v>
                </c:pt>
                <c:pt idx="145">
                  <c:v>72737.5</c:v>
                </c:pt>
                <c:pt idx="146">
                  <c:v>73237.5</c:v>
                </c:pt>
                <c:pt idx="147">
                  <c:v>73737.5</c:v>
                </c:pt>
                <c:pt idx="148">
                  <c:v>74237.5</c:v>
                </c:pt>
                <c:pt idx="149">
                  <c:v>74737.5</c:v>
                </c:pt>
                <c:pt idx="150">
                  <c:v>75237.5</c:v>
                </c:pt>
                <c:pt idx="151">
                  <c:v>75737.5</c:v>
                </c:pt>
                <c:pt idx="152">
                  <c:v>76237.5</c:v>
                </c:pt>
                <c:pt idx="153">
                  <c:v>76737.5</c:v>
                </c:pt>
                <c:pt idx="154">
                  <c:v>77237.5</c:v>
                </c:pt>
                <c:pt idx="155">
                  <c:v>77737.5</c:v>
                </c:pt>
                <c:pt idx="156">
                  <c:v>78237.5</c:v>
                </c:pt>
                <c:pt idx="157">
                  <c:v>78737.5</c:v>
                </c:pt>
                <c:pt idx="158">
                  <c:v>79237.5</c:v>
                </c:pt>
                <c:pt idx="159">
                  <c:v>79737.5</c:v>
                </c:pt>
                <c:pt idx="160">
                  <c:v>80237.5</c:v>
                </c:pt>
                <c:pt idx="161">
                  <c:v>80737.5</c:v>
                </c:pt>
                <c:pt idx="162">
                  <c:v>81237.5</c:v>
                </c:pt>
                <c:pt idx="163">
                  <c:v>81737.5</c:v>
                </c:pt>
                <c:pt idx="164">
                  <c:v>82237.5</c:v>
                </c:pt>
                <c:pt idx="165">
                  <c:v>82737.5</c:v>
                </c:pt>
                <c:pt idx="166">
                  <c:v>83237.5</c:v>
                </c:pt>
                <c:pt idx="167">
                  <c:v>83737.5</c:v>
                </c:pt>
                <c:pt idx="168">
                  <c:v>84237.5</c:v>
                </c:pt>
                <c:pt idx="169">
                  <c:v>84737.5</c:v>
                </c:pt>
                <c:pt idx="170">
                  <c:v>85237.5</c:v>
                </c:pt>
                <c:pt idx="171">
                  <c:v>85737.5</c:v>
                </c:pt>
                <c:pt idx="172">
                  <c:v>86237.5</c:v>
                </c:pt>
                <c:pt idx="173">
                  <c:v>86737.5</c:v>
                </c:pt>
                <c:pt idx="174">
                  <c:v>87237.5</c:v>
                </c:pt>
                <c:pt idx="175">
                  <c:v>87737.5</c:v>
                </c:pt>
                <c:pt idx="176">
                  <c:v>88237.5</c:v>
                </c:pt>
                <c:pt idx="177">
                  <c:v>88737.5</c:v>
                </c:pt>
                <c:pt idx="178">
                  <c:v>89237.5</c:v>
                </c:pt>
                <c:pt idx="179">
                  <c:v>89737.5</c:v>
                </c:pt>
                <c:pt idx="180">
                  <c:v>90237.5</c:v>
                </c:pt>
                <c:pt idx="181">
                  <c:v>90737.5</c:v>
                </c:pt>
                <c:pt idx="182">
                  <c:v>91237.5</c:v>
                </c:pt>
                <c:pt idx="183">
                  <c:v>91737.5</c:v>
                </c:pt>
                <c:pt idx="184">
                  <c:v>92237.5</c:v>
                </c:pt>
                <c:pt idx="185">
                  <c:v>92737.5</c:v>
                </c:pt>
                <c:pt idx="186">
                  <c:v>93237.5</c:v>
                </c:pt>
                <c:pt idx="187">
                  <c:v>93737.5</c:v>
                </c:pt>
                <c:pt idx="188">
                  <c:v>94237.5</c:v>
                </c:pt>
                <c:pt idx="189">
                  <c:v>94737.5</c:v>
                </c:pt>
                <c:pt idx="190">
                  <c:v>95237.5</c:v>
                </c:pt>
                <c:pt idx="191">
                  <c:v>95737.5</c:v>
                </c:pt>
                <c:pt idx="192">
                  <c:v>96237.5</c:v>
                </c:pt>
                <c:pt idx="193">
                  <c:v>96737.5</c:v>
                </c:pt>
                <c:pt idx="194">
                  <c:v>97237.5</c:v>
                </c:pt>
                <c:pt idx="195">
                  <c:v>97737.5</c:v>
                </c:pt>
                <c:pt idx="196">
                  <c:v>98237.5</c:v>
                </c:pt>
                <c:pt idx="197">
                  <c:v>98737.5</c:v>
                </c:pt>
                <c:pt idx="198">
                  <c:v>99237.5</c:v>
                </c:pt>
                <c:pt idx="199">
                  <c:v>99737.5</c:v>
                </c:pt>
                <c:pt idx="200">
                  <c:v>100237.5</c:v>
                </c:pt>
                <c:pt idx="201">
                  <c:v>100737.5</c:v>
                </c:pt>
                <c:pt idx="202">
                  <c:v>101237.5</c:v>
                </c:pt>
                <c:pt idx="203">
                  <c:v>101737.5</c:v>
                </c:pt>
                <c:pt idx="204">
                  <c:v>102237.5</c:v>
                </c:pt>
                <c:pt idx="205">
                  <c:v>102737.5</c:v>
                </c:pt>
                <c:pt idx="206">
                  <c:v>103237.5</c:v>
                </c:pt>
                <c:pt idx="207">
                  <c:v>103737.5</c:v>
                </c:pt>
                <c:pt idx="208">
                  <c:v>104237.5</c:v>
                </c:pt>
                <c:pt idx="209">
                  <c:v>104737.5</c:v>
                </c:pt>
                <c:pt idx="210">
                  <c:v>105237.5</c:v>
                </c:pt>
                <c:pt idx="211">
                  <c:v>105737.5</c:v>
                </c:pt>
                <c:pt idx="212">
                  <c:v>106237.5</c:v>
                </c:pt>
                <c:pt idx="213">
                  <c:v>106737.5</c:v>
                </c:pt>
                <c:pt idx="214">
                  <c:v>107237.5</c:v>
                </c:pt>
                <c:pt idx="215">
                  <c:v>107737.5</c:v>
                </c:pt>
                <c:pt idx="216">
                  <c:v>108237.5</c:v>
                </c:pt>
                <c:pt idx="217">
                  <c:v>108737.5</c:v>
                </c:pt>
                <c:pt idx="218">
                  <c:v>109237.5</c:v>
                </c:pt>
                <c:pt idx="219">
                  <c:v>109737.5</c:v>
                </c:pt>
                <c:pt idx="220">
                  <c:v>110237.5</c:v>
                </c:pt>
                <c:pt idx="221">
                  <c:v>110737.5</c:v>
                </c:pt>
                <c:pt idx="222">
                  <c:v>111237.5</c:v>
                </c:pt>
                <c:pt idx="223">
                  <c:v>111737.5</c:v>
                </c:pt>
                <c:pt idx="224">
                  <c:v>112237.5</c:v>
                </c:pt>
                <c:pt idx="225">
                  <c:v>112737.5</c:v>
                </c:pt>
                <c:pt idx="226">
                  <c:v>113237.5</c:v>
                </c:pt>
                <c:pt idx="227">
                  <c:v>113737.5</c:v>
                </c:pt>
                <c:pt idx="228">
                  <c:v>114237.5</c:v>
                </c:pt>
                <c:pt idx="229">
                  <c:v>114737.5</c:v>
                </c:pt>
                <c:pt idx="230">
                  <c:v>115237.5</c:v>
                </c:pt>
                <c:pt idx="231">
                  <c:v>115737.5</c:v>
                </c:pt>
                <c:pt idx="232">
                  <c:v>116237.5</c:v>
                </c:pt>
                <c:pt idx="233">
                  <c:v>116737.5</c:v>
                </c:pt>
                <c:pt idx="234">
                  <c:v>117237.5</c:v>
                </c:pt>
                <c:pt idx="235">
                  <c:v>117737.5</c:v>
                </c:pt>
                <c:pt idx="236">
                  <c:v>118237.5</c:v>
                </c:pt>
                <c:pt idx="237">
                  <c:v>118737.5</c:v>
                </c:pt>
                <c:pt idx="238">
                  <c:v>119237.5</c:v>
                </c:pt>
                <c:pt idx="239">
                  <c:v>119737.5</c:v>
                </c:pt>
                <c:pt idx="240">
                  <c:v>120237.5</c:v>
                </c:pt>
                <c:pt idx="241">
                  <c:v>120737.5</c:v>
                </c:pt>
                <c:pt idx="242">
                  <c:v>121237.5</c:v>
                </c:pt>
                <c:pt idx="243">
                  <c:v>121737.5</c:v>
                </c:pt>
                <c:pt idx="244">
                  <c:v>122237.5</c:v>
                </c:pt>
                <c:pt idx="245">
                  <c:v>122737.5</c:v>
                </c:pt>
                <c:pt idx="246">
                  <c:v>123237.5</c:v>
                </c:pt>
                <c:pt idx="247">
                  <c:v>123737.5</c:v>
                </c:pt>
                <c:pt idx="248">
                  <c:v>124237.5</c:v>
                </c:pt>
                <c:pt idx="249">
                  <c:v>124737.5</c:v>
                </c:pt>
              </c:numCache>
            </c:numRef>
          </c:xVal>
          <c:yVal>
            <c:numRef>
              <c:f>'Muon Count'!$B$3:$B$252</c:f>
              <c:numCache>
                <c:formatCode>0.0</c:formatCode>
                <c:ptCount val="250"/>
                <c:pt idx="0">
                  <c:v>0.22577818010318174</c:v>
                </c:pt>
                <c:pt idx="1">
                  <c:v>0.26060820618558633</c:v>
                </c:pt>
                <c:pt idx="2">
                  <c:v>0.30015746029004664</c:v>
                </c:pt>
                <c:pt idx="3">
                  <c:v>0.3449652143656145</c:v>
                </c:pt>
                <c:pt idx="4">
                  <c:v>0.39561856285809605</c:v>
                </c:pt>
                <c:pt idx="5">
                  <c:v>0.45275496392263259</c:v>
                </c:pt>
                <c:pt idx="6">
                  <c:v>0.51706472261532899</c:v>
                </c:pt>
                <c:pt idx="7">
                  <c:v>0.58929339038383444</c:v>
                </c:pt>
                <c:pt idx="8">
                  <c:v>0.67024405366438178</c:v>
                </c:pt>
                <c:pt idx="9">
                  <c:v>0.76077948305869669</c:v>
                </c:pt>
                <c:pt idx="10">
                  <c:v>0.86182411343826515</c:v>
                </c:pt>
                <c:pt idx="11">
                  <c:v>0.97436582443462316</c:v>
                </c:pt>
                <c:pt idx="12">
                  <c:v>1.0994574901500489</c:v>
                </c:pt>
                <c:pt idx="13">
                  <c:v>1.2382182665883961</c:v>
                </c:pt>
                <c:pt idx="14">
                  <c:v>1.3918345852838723</c:v>
                </c:pt>
                <c:pt idx="15">
                  <c:v>1.5615608219154491</c:v>
                </c:pt>
                <c:pt idx="16">
                  <c:v>1.748719609353099</c:v>
                </c:pt>
                <c:pt idx="17">
                  <c:v>1.9547017656007584</c:v>
                </c:pt>
                <c:pt idx="18">
                  <c:v>2.1809658084882022</c:v>
                </c:pt>
                <c:pt idx="19">
                  <c:v>2.429037030723034</c:v>
                </c:pt>
                <c:pt idx="20">
                  <c:v>2.7005061110430231</c:v>
                </c:pt>
                <c:pt idx="21">
                  <c:v>2.9970272397024993</c:v>
                </c:pt>
                <c:pt idx="22">
                  <c:v>3.3203157393712055</c:v>
                </c:pt>
                <c:pt idx="23">
                  <c:v>3.6721451657057678</c:v>
                </c:pt>
                <c:pt idx="24">
                  <c:v>4.0543438753483816</c:v>
                </c:pt>
                <c:pt idx="25">
                  <c:v>4.4687910528905368</c:v>
                </c:pt>
                <c:pt idx="26">
                  <c:v>4.9174121923790226</c:v>
                </c:pt>
                <c:pt idx="27">
                  <c:v>5.4021740332024013</c:v>
                </c:pt>
                <c:pt idx="28">
                  <c:v>5.9250789546396785</c:v>
                </c:pt>
                <c:pt idx="29">
                  <c:v>6.4881588379359147</c:v>
                </c:pt>
                <c:pt idx="30">
                  <c:v>7.0934684094471407</c:v>
                </c:pt>
                <c:pt idx="31">
                  <c:v>7.7430780831222865</c:v>
                </c:pt>
                <c:pt idx="32">
                  <c:v>8.4390663253102112</c:v>
                </c:pt>
                <c:pt idx="33">
                  <c:v>9.1835115695503724</c:v>
                </c:pt>
                <c:pt idx="34">
                  <c:v>9.9784837135700197</c:v>
                </c:pt>
                <c:pt idx="35">
                  <c:v>10.826035235122067</c:v>
                </c:pt>
                <c:pt idx="36">
                  <c:v>11.728191967504884</c:v>
                </c:pt>
                <c:pt idx="37">
                  <c:v>12.68694357956127</c:v>
                </c:pt>
                <c:pt idx="38">
                  <c:v>13.704233808613173</c:v>
                </c:pt>
                <c:pt idx="39">
                  <c:v>14.781950498107012</c:v>
                </c:pt>
                <c:pt idx="40">
                  <c:v>15.921915494686715</c:v>
                </c:pt>
                <c:pt idx="41">
                  <c:v>17.12587446193735</c:v>
                </c:pt>
                <c:pt idx="42">
                  <c:v>18.395486670125784</c:v>
                </c:pt>
                <c:pt idx="43">
                  <c:v>19.732314822877235</c:v>
                </c:pt>
                <c:pt idx="44">
                  <c:v>21.137814982848415</c:v>
                </c:pt>
                <c:pt idx="45">
                  <c:v>22.613326659073433</c:v>
                </c:pt>
                <c:pt idx="46">
                  <c:v>24.160063118760021</c:v>
                </c:pt>
                <c:pt idx="47">
                  <c:v>25.779101985892414</c:v>
                </c:pt>
                <c:pt idx="48">
                  <c:v>27.471376188062123</c:v>
                </c:pt>
                <c:pt idx="49">
                  <c:v>29.23766531149758</c:v>
                </c:pt>
                <c:pt idx="50">
                  <c:v>31.078587422318623</c:v>
                </c:pt>
                <c:pt idx="51">
                  <c:v>32.994591409615637</c:v>
                </c:pt>
                <c:pt idx="52">
                  <c:v>34.985949903069695</c:v>
                </c:pt>
                <c:pt idx="53">
                  <c:v>37.052752814516367</c:v>
                </c:pt>
                <c:pt idx="54">
                  <c:v>39.194901549146479</c:v>
                </c:pt>
                <c:pt idx="55">
                  <c:v>41.412103927961653</c:v>
                </c:pt>
                <c:pt idx="56">
                  <c:v>43.703869858707655</c:v>
                </c:pt>
                <c:pt idx="57">
                  <c:v>46.069507787827646</c:v>
                </c:pt>
                <c:pt idx="58">
                  <c:v>48.508121961060802</c:v>
                </c:pt>
                <c:pt idx="59">
                  <c:v>51.018610515203093</c:v>
                </c:pt>
                <c:pt idx="60">
                  <c:v>53.59966441828859</c:v>
                </c:pt>
                <c:pt idx="61">
                  <c:v>56.249767270097891</c:v>
                </c:pt>
                <c:pt idx="62">
                  <c:v>58.967195969490888</c:v>
                </c:pt>
                <c:pt idx="63">
                  <c:v>61.750022249654954</c:v>
                </c:pt>
                <c:pt idx="64">
                  <c:v>64.596115076987743</c:v>
                </c:pt>
                <c:pt idx="65">
                  <c:v>67.503143904051427</c:v>
                </c:pt>
                <c:pt idx="66">
                  <c:v>70.468582761883653</c:v>
                </c:pt>
                <c:pt idx="67">
                  <c:v>73.489715171961649</c:v>
                </c:pt>
                <c:pt idx="68">
                  <c:v>76.563639853339097</c:v>
                </c:pt>
                <c:pt idx="69">
                  <c:v>79.687277195941064</c:v>
                </c:pt>
                <c:pt idx="70">
                  <c:v>82.857376466734266</c:v>
                </c:pt>
                <c:pt idx="71">
                  <c:v>86.070523711529148</c:v>
                </c:pt>
                <c:pt idx="72">
                  <c:v>88.958179629976343</c:v>
                </c:pt>
                <c:pt idx="73">
                  <c:v>91.664328020037047</c:v>
                </c:pt>
                <c:pt idx="74">
                  <c:v>94.483013917067566</c:v>
                </c:pt>
                <c:pt idx="75">
                  <c:v>97.291327829960125</c:v>
                </c:pt>
                <c:pt idx="76">
                  <c:v>100.08564726904478</c:v>
                </c:pt>
                <c:pt idx="77">
                  <c:v>102.86242905997226</c:v>
                </c:pt>
                <c:pt idx="78">
                  <c:v>105.61821829020855</c:v>
                </c:pt>
                <c:pt idx="79">
                  <c:v>108.34965652494539</c:v>
                </c:pt>
                <c:pt idx="80">
                  <c:v>111.05348928637341</c:v>
                </c:pt>
                <c:pt idx="81">
                  <c:v>113.72657279555617</c:v>
                </c:pt>
                <c:pt idx="82">
                  <c:v>116.36587998104005</c:v>
                </c:pt>
                <c:pt idx="83">
                  <c:v>118.96850576282807</c:v>
                </c:pt>
                <c:pt idx="84">
                  <c:v>121.53167162441999</c:v>
                </c:pt>
                <c:pt idx="85">
                  <c:v>124.05272948928469</c:v>
                </c:pt>
                <c:pt idx="86">
                  <c:v>126.52916492138192</c:v>
                </c:pt>
                <c:pt idx="87">
                  <c:v>128.95859967220184</c:v>
                </c:pt>
                <c:pt idx="88">
                  <c:v>131.33879359924367</c:v>
                </c:pt>
                <c:pt idx="89">
                  <c:v>133.66764598293724</c:v>
                </c:pt>
                <c:pt idx="90">
                  <c:v>135.94319627072687</c:v>
                </c:pt>
                <c:pt idx="91">
                  <c:v>138.16362427840647</c:v>
                </c:pt>
                <c:pt idx="92">
                  <c:v>140.3272498798506</c:v>
                </c:pt>
                <c:pt idx="93">
                  <c:v>142.43253221702534</c:v>
                </c:pt>
                <c:pt idx="94">
                  <c:v>144.47806846263344</c:v>
                </c:pt>
                <c:pt idx="95">
                  <c:v>146.46259216794644</c:v>
                </c:pt>
                <c:pt idx="96">
                  <c:v>148.38497122835622</c:v>
                </c:pt>
                <c:pt idx="97">
                  <c:v>150.24420549892113</c:v>
                </c:pt>
                <c:pt idx="98">
                  <c:v>152.03942409175136</c:v>
                </c:pt>
                <c:pt idx="99">
                  <c:v>153.76988238646325</c:v>
                </c:pt>
                <c:pt idx="100">
                  <c:v>155.43495878417843</c:v>
                </c:pt>
                <c:pt idx="101">
                  <c:v>157.03415123464475</c:v>
                </c:pt>
                <c:pt idx="102">
                  <c:v>158.56707356506044</c:v>
                </c:pt>
                <c:pt idx="103">
                  <c:v>160.03345163808348</c:v>
                </c:pt>
                <c:pt idx="104">
                  <c:v>161.43311936533539</c:v>
                </c:pt>
                <c:pt idx="105">
                  <c:v>162.76601460147563</c:v>
                </c:pt>
                <c:pt idx="106">
                  <c:v>164.03217494264283</c:v>
                </c:pt>
                <c:pt idx="107">
                  <c:v>165.23173345174456</c:v>
                </c:pt>
                <c:pt idx="108">
                  <c:v>166.36491433174712</c:v>
                </c:pt>
                <c:pt idx="109">
                  <c:v>167.43202856676965</c:v>
                </c:pt>
                <c:pt idx="110">
                  <c:v>168.43346954944968</c:v>
                </c:pt>
                <c:pt idx="111">
                  <c:v>169.36970871171323</c:v>
                </c:pt>
                <c:pt idx="112">
                  <c:v>170.24129117476707</c:v>
                </c:pt>
                <c:pt idx="113">
                  <c:v>171.04883143284673</c:v>
                </c:pt>
                <c:pt idx="114">
                  <c:v>171.79300908398912</c:v>
                </c:pt>
                <c:pt idx="115">
                  <c:v>172.47456461988327</c:v>
                </c:pt>
                <c:pt idx="116">
                  <c:v>173.09429528566744</c:v>
                </c:pt>
                <c:pt idx="117">
                  <c:v>173.6530510194064</c:v>
                </c:pt>
                <c:pt idx="118">
                  <c:v>174.15173047989055</c:v>
                </c:pt>
                <c:pt idx="119">
                  <c:v>174.59127717036083</c:v>
                </c:pt>
                <c:pt idx="120">
                  <c:v>174.97267566477259</c:v>
                </c:pt>
                <c:pt idx="121">
                  <c:v>175.29694794227328</c:v>
                </c:pt>
                <c:pt idx="122">
                  <c:v>175.56514983468742</c:v>
                </c:pt>
                <c:pt idx="123">
                  <c:v>175.778367590969</c:v>
                </c:pt>
                <c:pt idx="124">
                  <c:v>175.93771456180056</c:v>
                </c:pt>
                <c:pt idx="125">
                  <c:v>176.04432800679825</c:v>
                </c:pt>
                <c:pt idx="126">
                  <c:v>176.09936602609889</c:v>
                </c:pt>
                <c:pt idx="127">
                  <c:v>176.10400461748685</c:v>
                </c:pt>
                <c:pt idx="128">
                  <c:v>176.05943485964011</c:v>
                </c:pt>
                <c:pt idx="129">
                  <c:v>175.96686022154466</c:v>
                </c:pt>
                <c:pt idx="130">
                  <c:v>175.8274939976489</c:v>
                </c:pt>
                <c:pt idx="131">
                  <c:v>175.64255686788547</c:v>
                </c:pt>
                <c:pt idx="132">
                  <c:v>175.41327458129589</c:v>
                </c:pt>
                <c:pt idx="133">
                  <c:v>175.14087576163627</c:v>
                </c:pt>
                <c:pt idx="134">
                  <c:v>174.82658983302179</c:v>
                </c:pt>
                <c:pt idx="135">
                  <c:v>174.47164506339178</c:v>
                </c:pt>
                <c:pt idx="136">
                  <c:v>174.07726672332365</c:v>
                </c:pt>
                <c:pt idx="137">
                  <c:v>173.64467535751402</c:v>
                </c:pt>
                <c:pt idx="138">
                  <c:v>173.17508516605665</c:v>
                </c:pt>
                <c:pt idx="139">
                  <c:v>172.6697024924926</c:v>
                </c:pt>
                <c:pt idx="140">
                  <c:v>172.12972441547737</c:v>
                </c:pt>
                <c:pt idx="141">
                  <c:v>171.55633744080114</c:v>
                </c:pt>
                <c:pt idx="142">
                  <c:v>170.95071629042064</c:v>
                </c:pt>
                <c:pt idx="143">
                  <c:v>170.31402278509103</c:v>
                </c:pt>
                <c:pt idx="144">
                  <c:v>169.64740481715108</c:v>
                </c:pt>
                <c:pt idx="145">
                  <c:v>168.95199540998152</c:v>
                </c:pt>
                <c:pt idx="146">
                  <c:v>168.22891186065252</c:v>
                </c:pt>
                <c:pt idx="147">
                  <c:v>167.47925496227728</c:v>
                </c:pt>
                <c:pt idx="148">
                  <c:v>166.70410830260818</c:v>
                </c:pt>
                <c:pt idx="149">
                  <c:v>165.90453763543968</c:v>
                </c:pt>
                <c:pt idx="150">
                  <c:v>165.08159032142572</c:v>
                </c:pt>
                <c:pt idx="151">
                  <c:v>164.23629483496234</c:v>
                </c:pt>
                <c:pt idx="152">
                  <c:v>163.36966033385227</c:v>
                </c:pt>
                <c:pt idx="153">
                  <c:v>162.48267628852369</c:v>
                </c:pt>
                <c:pt idx="154">
                  <c:v>161.57631216765353</c:v>
                </c:pt>
                <c:pt idx="155">
                  <c:v>160.65151717711851</c:v>
                </c:pt>
                <c:pt idx="156">
                  <c:v>159.70922004927687</c:v>
                </c:pt>
                <c:pt idx="157">
                  <c:v>158.75032887967225</c:v>
                </c:pt>
                <c:pt idx="158">
                  <c:v>157.7757310083328</c:v>
                </c:pt>
                <c:pt idx="159">
                  <c:v>156.78629294293415</c:v>
                </c:pt>
                <c:pt idx="160">
                  <c:v>155.78286032118166</c:v>
                </c:pt>
                <c:pt idx="161">
                  <c:v>154.76625790986321</c:v>
                </c:pt>
                <c:pt idx="162">
                  <c:v>153.73728963811649</c:v>
                </c:pt>
                <c:pt idx="163">
                  <c:v>152.69673866254652</c:v>
                </c:pt>
                <c:pt idx="164">
                  <c:v>151.61256799030838</c:v>
                </c:pt>
                <c:pt idx="165">
                  <c:v>150.26129079929797</c:v>
                </c:pt>
                <c:pt idx="166">
                  <c:v>148.89303740771263</c:v>
                </c:pt>
                <c:pt idx="167">
                  <c:v>147.52784906948159</c:v>
                </c:pt>
                <c:pt idx="168">
                  <c:v>146.16631478609025</c:v>
                </c:pt>
                <c:pt idx="169">
                  <c:v>144.80899129821077</c:v>
                </c:pt>
                <c:pt idx="170">
                  <c:v>143.45640427605471</c:v>
                </c:pt>
                <c:pt idx="171">
                  <c:v>142.10904948412167</c:v>
                </c:pt>
                <c:pt idx="172">
                  <c:v>140.76739391948655</c:v>
                </c:pt>
                <c:pt idx="173">
                  <c:v>139.43187692293378</c:v>
                </c:pt>
                <c:pt idx="174">
                  <c:v>138.10291126240054</c:v>
                </c:pt>
                <c:pt idx="175">
                  <c:v>136.7808841883288</c:v>
                </c:pt>
                <c:pt idx="176">
                  <c:v>135.46615846065069</c:v>
                </c:pt>
                <c:pt idx="177">
                  <c:v>134.15907334724801</c:v>
                </c:pt>
                <c:pt idx="178">
                  <c:v>132.8599455938259</c:v>
                </c:pt>
                <c:pt idx="179">
                  <c:v>131.56907036523538</c:v>
                </c:pt>
                <c:pt idx="180">
                  <c:v>130.28672215836164</c:v>
                </c:pt>
                <c:pt idx="181">
                  <c:v>129.01315568676705</c:v>
                </c:pt>
                <c:pt idx="182">
                  <c:v>127.74860673734625</c:v>
                </c:pt>
                <c:pt idx="183">
                  <c:v>126.49329299930598</c:v>
                </c:pt>
                <c:pt idx="184">
                  <c:v>125.24741486583491</c:v>
                </c:pt>
                <c:pt idx="185">
                  <c:v>124.01115620887261</c:v>
                </c:pt>
                <c:pt idx="186">
                  <c:v>122.78468512742636</c:v>
                </c:pt>
                <c:pt idx="187">
                  <c:v>121.56815466991543</c:v>
                </c:pt>
                <c:pt idx="188">
                  <c:v>120.36170353105433</c:v>
                </c:pt>
                <c:pt idx="189">
                  <c:v>119.16545672380678</c:v>
                </c:pt>
                <c:pt idx="190">
                  <c:v>117.97952622696403</c:v>
                </c:pt>
                <c:pt idx="191">
                  <c:v>116.80401160891572</c:v>
                </c:pt>
                <c:pt idx="192">
                  <c:v>115.63900062819525</c:v>
                </c:pt>
                <c:pt idx="193">
                  <c:v>114.48456981138864</c:v>
                </c:pt>
                <c:pt idx="194">
                  <c:v>113.34078500900573</c:v>
                </c:pt>
                <c:pt idx="195">
                  <c:v>112.20770192991316</c:v>
                </c:pt>
                <c:pt idx="196">
                  <c:v>111.08536665493219</c:v>
                </c:pt>
                <c:pt idx="197">
                  <c:v>109.97381613020426</c:v>
                </c:pt>
                <c:pt idx="198">
                  <c:v>108.87307864092368</c:v>
                </c:pt>
                <c:pt idx="199">
                  <c:v>107.78317426603454</c:v>
                </c:pt>
                <c:pt idx="200">
                  <c:v>106.70411531448254</c:v>
                </c:pt>
                <c:pt idx="201">
                  <c:v>105.63590674360698</c:v>
                </c:pt>
                <c:pt idx="202">
                  <c:v>104.57854656024968</c:v>
                </c:pt>
                <c:pt idx="203">
                  <c:v>103.53202620514962</c:v>
                </c:pt>
                <c:pt idx="204">
                  <c:v>102.49633092118265</c:v>
                </c:pt>
                <c:pt idx="205">
                  <c:v>101.4714401059954</c:v>
                </c:pt>
                <c:pt idx="206">
                  <c:v>100.45732764957138</c:v>
                </c:pt>
                <c:pt idx="207">
                  <c:v>99.453962257257018</c:v>
                </c:pt>
                <c:pt idx="208">
                  <c:v>98.461307758763269</c:v>
                </c:pt>
                <c:pt idx="209">
                  <c:v>97.479323403645068</c:v>
                </c:pt>
                <c:pt idx="210">
                  <c:v>96.507964143752304</c:v>
                </c:pt>
                <c:pt idx="211">
                  <c:v>95.547180903128563</c:v>
                </c:pt>
                <c:pt idx="212">
                  <c:v>94.596920835825756</c:v>
                </c:pt>
                <c:pt idx="213">
                  <c:v>93.657127572087674</c:v>
                </c:pt>
                <c:pt idx="214">
                  <c:v>92.727741453342986</c:v>
                </c:pt>
                <c:pt idx="215">
                  <c:v>91.808699756436567</c:v>
                </c:pt>
                <c:pt idx="216">
                  <c:v>90.899936907514331</c:v>
                </c:pt>
                <c:pt idx="217">
                  <c:v>90.001384685964624</c:v>
                </c:pt>
                <c:pt idx="218">
                  <c:v>89.112972418806748</c:v>
                </c:pt>
                <c:pt idx="219">
                  <c:v>88.234627165905138</c:v>
                </c:pt>
                <c:pt idx="220">
                  <c:v>87.366273896374693</c:v>
                </c:pt>
                <c:pt idx="221">
                  <c:v>86.507835656532336</c:v>
                </c:pt>
                <c:pt idx="222">
                  <c:v>85.65923372973613</c:v>
                </c:pt>
                <c:pt idx="223">
                  <c:v>84.820387788443441</c:v>
                </c:pt>
                <c:pt idx="224">
                  <c:v>83.991216038807863</c:v>
                </c:pt>
                <c:pt idx="225">
                  <c:v>83.171635358122643</c:v>
                </c:pt>
                <c:pt idx="226">
                  <c:v>82.361561425408652</c:v>
                </c:pt>
                <c:pt idx="227">
                  <c:v>81.560908845434113</c:v>
                </c:pt>
                <c:pt idx="228">
                  <c:v>80.769591266442291</c:v>
                </c:pt>
                <c:pt idx="229">
                  <c:v>79.98752149185438</c:v>
                </c:pt>
                <c:pt idx="230">
                  <c:v>79.214611586203745</c:v>
                </c:pt>
                <c:pt idx="231">
                  <c:v>78.450772975549782</c:v>
                </c:pt>
                <c:pt idx="232">
                  <c:v>77.695916542608686</c:v>
                </c:pt>
                <c:pt idx="233">
                  <c:v>76.949952716830637</c:v>
                </c:pt>
                <c:pt idx="234">
                  <c:v>76.212791559643748</c:v>
                </c:pt>
                <c:pt idx="235">
                  <c:v>75.484342845076611</c:v>
                </c:pt>
                <c:pt idx="236">
                  <c:v>74.764516135963476</c:v>
                </c:pt>
                <c:pt idx="237">
                  <c:v>74.053220855927364</c:v>
                </c:pt>
                <c:pt idx="238">
                  <c:v>73.350366357329705</c:v>
                </c:pt>
                <c:pt idx="239">
                  <c:v>72.655861985367181</c:v>
                </c:pt>
                <c:pt idx="240">
                  <c:v>71.969617138488815</c:v>
                </c:pt>
                <c:pt idx="241">
                  <c:v>71.291541325300685</c:v>
                </c:pt>
                <c:pt idx="242">
                  <c:v>70.621544218117293</c:v>
                </c:pt>
                <c:pt idx="243">
                  <c:v>69.959535703313605</c:v>
                </c:pt>
                <c:pt idx="244">
                  <c:v>69.305425928624828</c:v>
                </c:pt>
                <c:pt idx="245">
                  <c:v>68.659125347534797</c:v>
                </c:pt>
                <c:pt idx="246">
                  <c:v>68.020544760888626</c:v>
                </c:pt>
                <c:pt idx="247">
                  <c:v>67.389595355859129</c:v>
                </c:pt>
                <c:pt idx="248">
                  <c:v>66.766188742391549</c:v>
                </c:pt>
                <c:pt idx="249">
                  <c:v>66.150236987245776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4-40DF-88D4-9C34A4B4ED9C}"/>
            </c:ext>
          </c:extLst>
        </c:ser>
        <c:ser>
          <c:idx val="4"/>
          <c:order val="4"/>
          <c:tx>
            <c:strRef>
              <c:f>'Muon Count'!$M$1</c:f>
              <c:strCache>
                <c:ptCount val="1"/>
                <c:pt idx="0">
                  <c:v>Eclipse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53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DAF4-40DF-88D4-9C34A4B4ED9C}"/>
              </c:ext>
            </c:extLst>
          </c:dPt>
          <c:dPt>
            <c:idx val="54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DAF4-40DF-88D4-9C34A4B4ED9C}"/>
              </c:ext>
            </c:extLst>
          </c:dPt>
          <c:dPt>
            <c:idx val="55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DAF4-40DF-88D4-9C34A4B4ED9C}"/>
              </c:ext>
            </c:extLst>
          </c:dPt>
          <c:dPt>
            <c:idx val="56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AF4-40DF-88D4-9C34A4B4ED9C}"/>
              </c:ext>
            </c:extLst>
          </c:dPt>
          <c:dPt>
            <c:idx val="57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DAF4-40DF-88D4-9C34A4B4ED9C}"/>
              </c:ext>
            </c:extLst>
          </c:dPt>
          <c:xVal>
            <c:numRef>
              <c:f>'Muon Count'!$M$3:$M$127</c:f>
              <c:numCache>
                <c:formatCode>0</c:formatCode>
                <c:ptCount val="125"/>
                <c:pt idx="0">
                  <c:v>5026.2275</c:v>
                </c:pt>
                <c:pt idx="1">
                  <c:v>5026.2275</c:v>
                </c:pt>
                <c:pt idx="2">
                  <c:v>5026.2275</c:v>
                </c:pt>
                <c:pt idx="3">
                  <c:v>5026.2275</c:v>
                </c:pt>
                <c:pt idx="4">
                  <c:v>5026.2275</c:v>
                </c:pt>
                <c:pt idx="5">
                  <c:v>5026.2275</c:v>
                </c:pt>
                <c:pt idx="6">
                  <c:v>5814.9625000000005</c:v>
                </c:pt>
                <c:pt idx="7">
                  <c:v>6699.6374999999998</c:v>
                </c:pt>
                <c:pt idx="8">
                  <c:v>7437.58</c:v>
                </c:pt>
                <c:pt idx="9">
                  <c:v>8323.817500000001</c:v>
                </c:pt>
                <c:pt idx="10">
                  <c:v>9200.5400000000009</c:v>
                </c:pt>
                <c:pt idx="11">
                  <c:v>10108.5975</c:v>
                </c:pt>
                <c:pt idx="12">
                  <c:v>11019.11</c:v>
                </c:pt>
                <c:pt idx="13">
                  <c:v>11941.682500000001</c:v>
                </c:pt>
                <c:pt idx="14">
                  <c:v>12863.434999999999</c:v>
                </c:pt>
                <c:pt idx="15">
                  <c:v>13954.805</c:v>
                </c:pt>
                <c:pt idx="16">
                  <c:v>14842.275000000001</c:v>
                </c:pt>
                <c:pt idx="17">
                  <c:v>15768.6175</c:v>
                </c:pt>
                <c:pt idx="18">
                  <c:v>16599.575000000001</c:v>
                </c:pt>
                <c:pt idx="19">
                  <c:v>17506.642499999998</c:v>
                </c:pt>
                <c:pt idx="20">
                  <c:v>18314.55</c:v>
                </c:pt>
                <c:pt idx="21">
                  <c:v>19336.452499999999</c:v>
                </c:pt>
                <c:pt idx="22">
                  <c:v>20338.5825</c:v>
                </c:pt>
                <c:pt idx="23">
                  <c:v>21395.014999999999</c:v>
                </c:pt>
                <c:pt idx="24">
                  <c:v>22248.112499999999</c:v>
                </c:pt>
                <c:pt idx="25">
                  <c:v>23019.605000000003</c:v>
                </c:pt>
                <c:pt idx="26">
                  <c:v>23833.827499999999</c:v>
                </c:pt>
                <c:pt idx="27">
                  <c:v>24689.88</c:v>
                </c:pt>
                <c:pt idx="28">
                  <c:v>25332.105</c:v>
                </c:pt>
                <c:pt idx="29">
                  <c:v>26059.305</c:v>
                </c:pt>
                <c:pt idx="30">
                  <c:v>26711.45</c:v>
                </c:pt>
                <c:pt idx="31">
                  <c:v>27392.4725</c:v>
                </c:pt>
                <c:pt idx="32">
                  <c:v>28157.89</c:v>
                </c:pt>
                <c:pt idx="33">
                  <c:v>29199.884999999998</c:v>
                </c:pt>
                <c:pt idx="34">
                  <c:v>30072.014999999999</c:v>
                </c:pt>
                <c:pt idx="35">
                  <c:v>30794.047500000001</c:v>
                </c:pt>
                <c:pt idx="36">
                  <c:v>31434.877500000002</c:v>
                </c:pt>
                <c:pt idx="37">
                  <c:v>32017.634999999998</c:v>
                </c:pt>
                <c:pt idx="38">
                  <c:v>32800.442499999997</c:v>
                </c:pt>
                <c:pt idx="39">
                  <c:v>33353.345000000001</c:v>
                </c:pt>
                <c:pt idx="40">
                  <c:v>33932.824999999997</c:v>
                </c:pt>
                <c:pt idx="41">
                  <c:v>34671.177499999998</c:v>
                </c:pt>
                <c:pt idx="42">
                  <c:v>35401.74</c:v>
                </c:pt>
                <c:pt idx="43">
                  <c:v>36264.847500000003</c:v>
                </c:pt>
                <c:pt idx="44">
                  <c:v>37050.28</c:v>
                </c:pt>
                <c:pt idx="45">
                  <c:v>37774.36</c:v>
                </c:pt>
                <c:pt idx="46">
                  <c:v>38493.277499999997</c:v>
                </c:pt>
                <c:pt idx="47">
                  <c:v>39157.4</c:v>
                </c:pt>
                <c:pt idx="48">
                  <c:v>39900.51</c:v>
                </c:pt>
                <c:pt idx="49">
                  <c:v>40558.154999999999</c:v>
                </c:pt>
                <c:pt idx="50">
                  <c:v>41260.582500000004</c:v>
                </c:pt>
                <c:pt idx="51">
                  <c:v>41957.347500000003</c:v>
                </c:pt>
                <c:pt idx="52">
                  <c:v>42544.457500000004</c:v>
                </c:pt>
                <c:pt idx="53">
                  <c:v>43133.695</c:v>
                </c:pt>
                <c:pt idx="54">
                  <c:v>43811.680000000008</c:v>
                </c:pt>
                <c:pt idx="55">
                  <c:v>44608.762499999997</c:v>
                </c:pt>
                <c:pt idx="56">
                  <c:v>45321.770000000004</c:v>
                </c:pt>
                <c:pt idx="57">
                  <c:v>45924.457500000004</c:v>
                </c:pt>
                <c:pt idx="58">
                  <c:v>46540.6</c:v>
                </c:pt>
                <c:pt idx="59">
                  <c:v>47210.792499999996</c:v>
                </c:pt>
                <c:pt idx="60">
                  <c:v>47989.5</c:v>
                </c:pt>
                <c:pt idx="61">
                  <c:v>48798.392500000002</c:v>
                </c:pt>
                <c:pt idx="62">
                  <c:v>49511.154999999999</c:v>
                </c:pt>
                <c:pt idx="63">
                  <c:v>50294.537499999999</c:v>
                </c:pt>
                <c:pt idx="64">
                  <c:v>51150.097500000003</c:v>
                </c:pt>
                <c:pt idx="65">
                  <c:v>51931.592499999999</c:v>
                </c:pt>
                <c:pt idx="66">
                  <c:v>52674.787499999999</c:v>
                </c:pt>
                <c:pt idx="67">
                  <c:v>53406.497499999998</c:v>
                </c:pt>
                <c:pt idx="68">
                  <c:v>54247.214999999997</c:v>
                </c:pt>
                <c:pt idx="69">
                  <c:v>55008.284999999996</c:v>
                </c:pt>
                <c:pt idx="70">
                  <c:v>55828.332499999997</c:v>
                </c:pt>
                <c:pt idx="71">
                  <c:v>56677.492499999993</c:v>
                </c:pt>
                <c:pt idx="72">
                  <c:v>57441.847500000003</c:v>
                </c:pt>
                <c:pt idx="73">
                  <c:v>58211.535000000003</c:v>
                </c:pt>
                <c:pt idx="74">
                  <c:v>59031.332500000004</c:v>
                </c:pt>
                <c:pt idx="75">
                  <c:v>59790.189999999995</c:v>
                </c:pt>
                <c:pt idx="76">
                  <c:v>60573.000000000007</c:v>
                </c:pt>
                <c:pt idx="77">
                  <c:v>61394.192499999997</c:v>
                </c:pt>
                <c:pt idx="78">
                  <c:v>62235.974999999999</c:v>
                </c:pt>
                <c:pt idx="79">
                  <c:v>63018.945000000007</c:v>
                </c:pt>
                <c:pt idx="80">
                  <c:v>63739.337500000001</c:v>
                </c:pt>
                <c:pt idx="81">
                  <c:v>64517.8</c:v>
                </c:pt>
                <c:pt idx="82">
                  <c:v>64781.822500000002</c:v>
                </c:pt>
                <c:pt idx="83">
                  <c:v>65287.154999999999</c:v>
                </c:pt>
                <c:pt idx="84">
                  <c:v>66040.434999999998</c:v>
                </c:pt>
                <c:pt idx="85">
                  <c:v>66880.742499999993</c:v>
                </c:pt>
                <c:pt idx="86">
                  <c:v>67752.707500000004</c:v>
                </c:pt>
                <c:pt idx="87">
                  <c:v>68617.044999999998</c:v>
                </c:pt>
                <c:pt idx="88">
                  <c:v>69511.97</c:v>
                </c:pt>
                <c:pt idx="89">
                  <c:v>70324.23</c:v>
                </c:pt>
                <c:pt idx="90">
                  <c:v>70723.837499999994</c:v>
                </c:pt>
                <c:pt idx="91">
                  <c:v>71187.907500000001</c:v>
                </c:pt>
                <c:pt idx="92">
                  <c:v>72009.597500000003</c:v>
                </c:pt>
                <c:pt idx="93">
                  <c:v>72832.264999999999</c:v>
                </c:pt>
                <c:pt idx="94">
                  <c:v>73556.760000000009</c:v>
                </c:pt>
                <c:pt idx="95">
                  <c:v>74255.987500000003</c:v>
                </c:pt>
                <c:pt idx="96">
                  <c:v>75000.327499999999</c:v>
                </c:pt>
                <c:pt idx="97">
                  <c:v>75838.502500000002</c:v>
                </c:pt>
                <c:pt idx="98">
                  <c:v>75933.072499999995</c:v>
                </c:pt>
                <c:pt idx="99">
                  <c:v>76719.242500000008</c:v>
                </c:pt>
                <c:pt idx="100">
                  <c:v>77560.532500000001</c:v>
                </c:pt>
                <c:pt idx="101">
                  <c:v>78367.044999999998</c:v>
                </c:pt>
                <c:pt idx="102">
                  <c:v>79173.967499999999</c:v>
                </c:pt>
                <c:pt idx="103">
                  <c:v>80002.707500000004</c:v>
                </c:pt>
                <c:pt idx="104">
                  <c:v>80786.662500000006</c:v>
                </c:pt>
                <c:pt idx="105">
                  <c:v>81605.725000000006</c:v>
                </c:pt>
                <c:pt idx="106">
                  <c:v>81855.48</c:v>
                </c:pt>
                <c:pt idx="107">
                  <c:v>82427.33249999999</c:v>
                </c:pt>
                <c:pt idx="108">
                  <c:v>83280.432499999995</c:v>
                </c:pt>
                <c:pt idx="109">
                  <c:v>84096.294999999998</c:v>
                </c:pt>
                <c:pt idx="110">
                  <c:v>84889.845000000001</c:v>
                </c:pt>
                <c:pt idx="111">
                  <c:v>85638.452499999999</c:v>
                </c:pt>
                <c:pt idx="112">
                  <c:v>86390.095000000001</c:v>
                </c:pt>
                <c:pt idx="113">
                  <c:v>87285.842499999999</c:v>
                </c:pt>
                <c:pt idx="114">
                  <c:v>88269.6875</c:v>
                </c:pt>
                <c:pt idx="115">
                  <c:v>89213.175000000003</c:v>
                </c:pt>
                <c:pt idx="116">
                  <c:v>89681.18250000001</c:v>
                </c:pt>
                <c:pt idx="117">
                  <c:v>90070.540000000008</c:v>
                </c:pt>
                <c:pt idx="118">
                  <c:v>90862.285000000003</c:v>
                </c:pt>
                <c:pt idx="119">
                  <c:v>91636.810000000012</c:v>
                </c:pt>
                <c:pt idx="120">
                  <c:v>92425.775000000009</c:v>
                </c:pt>
                <c:pt idx="121">
                  <c:v>93264.272499999992</c:v>
                </c:pt>
                <c:pt idx="122">
                  <c:v>94057.907500000001</c:v>
                </c:pt>
                <c:pt idx="123">
                  <c:v>94854.907499999987</c:v>
                </c:pt>
                <c:pt idx="124">
                  <c:v>95678.802499999991</c:v>
                </c:pt>
              </c:numCache>
              <c:extLst xmlns:c15="http://schemas.microsoft.com/office/drawing/2012/chart"/>
            </c:numRef>
          </c:xVal>
          <c:yVal>
            <c:numRef>
              <c:f>'Muon Count'!$N$3:$N$127</c:f>
              <c:numCache>
                <c:formatCode>0.0</c:formatCode>
                <c:ptCount val="125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7</c:v>
                </c:pt>
                <c:pt idx="16">
                  <c:v>12</c:v>
                </c:pt>
                <c:pt idx="17">
                  <c:v>9</c:v>
                </c:pt>
                <c:pt idx="18">
                  <c:v>11</c:v>
                </c:pt>
                <c:pt idx="19">
                  <c:v>11</c:v>
                </c:pt>
                <c:pt idx="20">
                  <c:v>18</c:v>
                </c:pt>
                <c:pt idx="21">
                  <c:v>17</c:v>
                </c:pt>
                <c:pt idx="22">
                  <c:v>16</c:v>
                </c:pt>
                <c:pt idx="23">
                  <c:v>23</c:v>
                </c:pt>
                <c:pt idx="24">
                  <c:v>28</c:v>
                </c:pt>
                <c:pt idx="25">
                  <c:v>32</c:v>
                </c:pt>
                <c:pt idx="26">
                  <c:v>41</c:v>
                </c:pt>
                <c:pt idx="27">
                  <c:v>44</c:v>
                </c:pt>
                <c:pt idx="28">
                  <c:v>37</c:v>
                </c:pt>
                <c:pt idx="29">
                  <c:v>32</c:v>
                </c:pt>
                <c:pt idx="30">
                  <c:v>38</c:v>
                </c:pt>
                <c:pt idx="31">
                  <c:v>35</c:v>
                </c:pt>
                <c:pt idx="32">
                  <c:v>49</c:v>
                </c:pt>
                <c:pt idx="33">
                  <c:v>41</c:v>
                </c:pt>
                <c:pt idx="34">
                  <c:v>56</c:v>
                </c:pt>
                <c:pt idx="35">
                  <c:v>60</c:v>
                </c:pt>
                <c:pt idx="36">
                  <c:v>72</c:v>
                </c:pt>
                <c:pt idx="37">
                  <c:v>65</c:v>
                </c:pt>
                <c:pt idx="38">
                  <c:v>72</c:v>
                </c:pt>
                <c:pt idx="39">
                  <c:v>72</c:v>
                </c:pt>
                <c:pt idx="40">
                  <c:v>89</c:v>
                </c:pt>
                <c:pt idx="41">
                  <c:v>86</c:v>
                </c:pt>
                <c:pt idx="42">
                  <c:v>87</c:v>
                </c:pt>
                <c:pt idx="43">
                  <c:v>89</c:v>
                </c:pt>
                <c:pt idx="44">
                  <c:v>88</c:v>
                </c:pt>
                <c:pt idx="45">
                  <c:v>90</c:v>
                </c:pt>
                <c:pt idx="46">
                  <c:v>101</c:v>
                </c:pt>
                <c:pt idx="47">
                  <c:v>95</c:v>
                </c:pt>
                <c:pt idx="48">
                  <c:v>100</c:v>
                </c:pt>
                <c:pt idx="49">
                  <c:v>110</c:v>
                </c:pt>
                <c:pt idx="50">
                  <c:v>112</c:v>
                </c:pt>
                <c:pt idx="51">
                  <c:v>96</c:v>
                </c:pt>
                <c:pt idx="52">
                  <c:v>127</c:v>
                </c:pt>
                <c:pt idx="53">
                  <c:v>135</c:v>
                </c:pt>
                <c:pt idx="54">
                  <c:v>128</c:v>
                </c:pt>
                <c:pt idx="55">
                  <c:v>141</c:v>
                </c:pt>
                <c:pt idx="56">
                  <c:v>135</c:v>
                </c:pt>
                <c:pt idx="57">
                  <c:v>126</c:v>
                </c:pt>
                <c:pt idx="58">
                  <c:v>117</c:v>
                </c:pt>
                <c:pt idx="59">
                  <c:v>135</c:v>
                </c:pt>
                <c:pt idx="60">
                  <c:v>140</c:v>
                </c:pt>
                <c:pt idx="61">
                  <c:v>147</c:v>
                </c:pt>
                <c:pt idx="62">
                  <c:v>187</c:v>
                </c:pt>
                <c:pt idx="63">
                  <c:v>117</c:v>
                </c:pt>
                <c:pt idx="64">
                  <c:v>168</c:v>
                </c:pt>
                <c:pt idx="65">
                  <c:v>161</c:v>
                </c:pt>
                <c:pt idx="66">
                  <c:v>162</c:v>
                </c:pt>
                <c:pt idx="67">
                  <c:v>175</c:v>
                </c:pt>
                <c:pt idx="68">
                  <c:v>174</c:v>
                </c:pt>
                <c:pt idx="69">
                  <c:v>171</c:v>
                </c:pt>
                <c:pt idx="70">
                  <c:v>153</c:v>
                </c:pt>
                <c:pt idx="71">
                  <c:v>164</c:v>
                </c:pt>
                <c:pt idx="72">
                  <c:v>185</c:v>
                </c:pt>
                <c:pt idx="73">
                  <c:v>177</c:v>
                </c:pt>
                <c:pt idx="74">
                  <c:v>180</c:v>
                </c:pt>
                <c:pt idx="75">
                  <c:v>179</c:v>
                </c:pt>
                <c:pt idx="76">
                  <c:v>165</c:v>
                </c:pt>
                <c:pt idx="77">
                  <c:v>179</c:v>
                </c:pt>
                <c:pt idx="78">
                  <c:v>172</c:v>
                </c:pt>
                <c:pt idx="79">
                  <c:v>171</c:v>
                </c:pt>
                <c:pt idx="80">
                  <c:v>154</c:v>
                </c:pt>
                <c:pt idx="81">
                  <c:v>172</c:v>
                </c:pt>
                <c:pt idx="82">
                  <c:v>190</c:v>
                </c:pt>
                <c:pt idx="83">
                  <c:v>180</c:v>
                </c:pt>
                <c:pt idx="84">
                  <c:v>179</c:v>
                </c:pt>
                <c:pt idx="85">
                  <c:v>192</c:v>
                </c:pt>
                <c:pt idx="86">
                  <c:v>184</c:v>
                </c:pt>
                <c:pt idx="87">
                  <c:v>172</c:v>
                </c:pt>
                <c:pt idx="88">
                  <c:v>179</c:v>
                </c:pt>
                <c:pt idx="89">
                  <c:v>180</c:v>
                </c:pt>
                <c:pt idx="90">
                  <c:v>145</c:v>
                </c:pt>
                <c:pt idx="91">
                  <c:v>180</c:v>
                </c:pt>
                <c:pt idx="92">
                  <c:v>168</c:v>
                </c:pt>
                <c:pt idx="93">
                  <c:v>185</c:v>
                </c:pt>
                <c:pt idx="94">
                  <c:v>181</c:v>
                </c:pt>
                <c:pt idx="95">
                  <c:v>157</c:v>
                </c:pt>
                <c:pt idx="96">
                  <c:v>177</c:v>
                </c:pt>
                <c:pt idx="97">
                  <c:v>165</c:v>
                </c:pt>
                <c:pt idx="98">
                  <c:v>121</c:v>
                </c:pt>
                <c:pt idx="99">
                  <c:v>185</c:v>
                </c:pt>
                <c:pt idx="100">
                  <c:v>186</c:v>
                </c:pt>
                <c:pt idx="101">
                  <c:v>166</c:v>
                </c:pt>
                <c:pt idx="102">
                  <c:v>152</c:v>
                </c:pt>
                <c:pt idx="103">
                  <c:v>177</c:v>
                </c:pt>
                <c:pt idx="104">
                  <c:v>165</c:v>
                </c:pt>
                <c:pt idx="105">
                  <c:v>156</c:v>
                </c:pt>
                <c:pt idx="106">
                  <c:v>118</c:v>
                </c:pt>
                <c:pt idx="107">
                  <c:v>158</c:v>
                </c:pt>
                <c:pt idx="108">
                  <c:v>151</c:v>
                </c:pt>
                <c:pt idx="109">
                  <c:v>138</c:v>
                </c:pt>
                <c:pt idx="110">
                  <c:v>144</c:v>
                </c:pt>
                <c:pt idx="111">
                  <c:v>169</c:v>
                </c:pt>
                <c:pt idx="112">
                  <c:v>152</c:v>
                </c:pt>
                <c:pt idx="113">
                  <c:v>138</c:v>
                </c:pt>
                <c:pt idx="114">
                  <c:v>151</c:v>
                </c:pt>
                <c:pt idx="115">
                  <c:v>166</c:v>
                </c:pt>
                <c:pt idx="116">
                  <c:v>118</c:v>
                </c:pt>
                <c:pt idx="117">
                  <c:v>132</c:v>
                </c:pt>
                <c:pt idx="118">
                  <c:v>120</c:v>
                </c:pt>
                <c:pt idx="119">
                  <c:v>97</c:v>
                </c:pt>
                <c:pt idx="120">
                  <c:v>117</c:v>
                </c:pt>
                <c:pt idx="121">
                  <c:v>132</c:v>
                </c:pt>
                <c:pt idx="122">
                  <c:v>107</c:v>
                </c:pt>
                <c:pt idx="123">
                  <c:v>102</c:v>
                </c:pt>
                <c:pt idx="124">
                  <c:v>115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AF4-40DF-88D4-9C34A4B4E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21584"/>
        <c:axId val="8585707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'Muon Count'!$D$1</c15:sqref>
                        </c15:formulaRef>
                      </c:ext>
                    </c:extLst>
                    <c:strCache>
                      <c:ptCount val="1"/>
                      <c:pt idx="0">
                        <c:v>Spring 2016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'Muon Count'!$D$3:$D$59</c15:sqref>
                        </c15:formulaRef>
                      </c:ext>
                    </c:extLst>
                    <c:numCache>
                      <c:formatCode>0</c:formatCode>
                      <c:ptCount val="57"/>
                      <c:pt idx="0">
                        <c:v>4882</c:v>
                      </c:pt>
                      <c:pt idx="1">
                        <c:v>4883.0358333333334</c:v>
                      </c:pt>
                      <c:pt idx="2">
                        <c:v>4885.7787499999995</c:v>
                      </c:pt>
                      <c:pt idx="3">
                        <c:v>4888.2308333333331</c:v>
                      </c:pt>
                      <c:pt idx="4">
                        <c:v>4890.5200000000004</c:v>
                      </c:pt>
                      <c:pt idx="5">
                        <c:v>4892.1083333333327</c:v>
                      </c:pt>
                      <c:pt idx="6">
                        <c:v>4892.2374999999993</c:v>
                      </c:pt>
                      <c:pt idx="7">
                        <c:v>4894.2874999999995</c:v>
                      </c:pt>
                      <c:pt idx="8">
                        <c:v>4897.5420833333337</c:v>
                      </c:pt>
                      <c:pt idx="9">
                        <c:v>4903.0358333333334</c:v>
                      </c:pt>
                      <c:pt idx="10">
                        <c:v>4909.9070833333335</c:v>
                      </c:pt>
                      <c:pt idx="11">
                        <c:v>4910.0933333333323</c:v>
                      </c:pt>
                      <c:pt idx="12">
                        <c:v>4915.1941666666662</c:v>
                      </c:pt>
                      <c:pt idx="13">
                        <c:v>4919.7641666666668</c:v>
                      </c:pt>
                      <c:pt idx="14">
                        <c:v>4949.9070833333335</c:v>
                      </c:pt>
                      <c:pt idx="15">
                        <c:v>5352.9479166666661</c:v>
                      </c:pt>
                      <c:pt idx="16">
                        <c:v>6080.3891666666659</c:v>
                      </c:pt>
                      <c:pt idx="17">
                        <c:v>7385.8716666666651</c:v>
                      </c:pt>
                      <c:pt idx="18">
                        <c:v>8556.5070833333339</c:v>
                      </c:pt>
                      <c:pt idx="19">
                        <c:v>9586.9562500000011</c:v>
                      </c:pt>
                      <c:pt idx="20">
                        <c:v>11220.745833333332</c:v>
                      </c:pt>
                      <c:pt idx="21">
                        <c:v>11797.99375</c:v>
                      </c:pt>
                      <c:pt idx="22">
                        <c:v>13943.490833333331</c:v>
                      </c:pt>
                      <c:pt idx="23">
                        <c:v>14029.222499999998</c:v>
                      </c:pt>
                      <c:pt idx="24">
                        <c:v>16588.688750000001</c:v>
                      </c:pt>
                      <c:pt idx="25">
                        <c:v>16707.712500000001</c:v>
                      </c:pt>
                      <c:pt idx="26">
                        <c:v>19291.00708333333</c:v>
                      </c:pt>
                      <c:pt idx="27">
                        <c:v>19563.512916666667</c:v>
                      </c:pt>
                      <c:pt idx="28">
                        <c:v>22103.327916666669</c:v>
                      </c:pt>
                      <c:pt idx="29">
                        <c:v>22481.137916666667</c:v>
                      </c:pt>
                      <c:pt idx="30">
                        <c:v>25086.552083333328</c:v>
                      </c:pt>
                      <c:pt idx="31">
                        <c:v>25584.205416666664</c:v>
                      </c:pt>
                      <c:pt idx="32">
                        <c:v>28126.923333333332</c:v>
                      </c:pt>
                      <c:pt idx="33">
                        <c:v>28749.864999999998</c:v>
                      </c:pt>
                      <c:pt idx="34">
                        <c:v>31488.007916666669</c:v>
                      </c:pt>
                      <c:pt idx="35">
                        <c:v>32009.028749999998</c:v>
                      </c:pt>
                      <c:pt idx="36">
                        <c:v>35047.553750000006</c:v>
                      </c:pt>
                      <c:pt idx="37">
                        <c:v>35135.812916666669</c:v>
                      </c:pt>
                      <c:pt idx="38">
                        <c:v>38094.182916666672</c:v>
                      </c:pt>
                      <c:pt idx="39">
                        <c:v>38724.154999999999</c:v>
                      </c:pt>
                      <c:pt idx="40">
                        <c:v>40295.343333333323</c:v>
                      </c:pt>
                      <c:pt idx="41">
                        <c:v>41867.71166666667</c:v>
                      </c:pt>
                      <c:pt idx="42">
                        <c:v>42687.579583333332</c:v>
                      </c:pt>
                      <c:pt idx="43">
                        <c:v>44767.897499999999</c:v>
                      </c:pt>
                      <c:pt idx="44">
                        <c:v>45780.489583333328</c:v>
                      </c:pt>
                      <c:pt idx="45">
                        <c:v>46762.706666666658</c:v>
                      </c:pt>
                      <c:pt idx="46">
                        <c:v>48545.255833333329</c:v>
                      </c:pt>
                      <c:pt idx="47">
                        <c:v>49590.954583333325</c:v>
                      </c:pt>
                      <c:pt idx="48">
                        <c:v>49591.911666666667</c:v>
                      </c:pt>
                      <c:pt idx="49">
                        <c:v>50687.797083333338</c:v>
                      </c:pt>
                      <c:pt idx="50">
                        <c:v>51771.542499999989</c:v>
                      </c:pt>
                      <c:pt idx="51">
                        <c:v>52634.394583333327</c:v>
                      </c:pt>
                      <c:pt idx="52">
                        <c:v>52771.745416666658</c:v>
                      </c:pt>
                      <c:pt idx="53">
                        <c:v>52938.726666666655</c:v>
                      </c:pt>
                      <c:pt idx="54">
                        <c:v>53406.51999999999</c:v>
                      </c:pt>
                      <c:pt idx="55">
                        <c:v>54088.806666666671</c:v>
                      </c:pt>
                      <c:pt idx="56">
                        <c:v>54491.53833333333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'Muon Count'!$E$3:$E$59</c15:sqref>
                        </c15:formulaRef>
                      </c:ext>
                    </c:extLst>
                    <c:numCache>
                      <c:formatCode>0.0</c:formatCode>
                      <c:ptCount val="57"/>
                      <c:pt idx="0">
                        <c:v>2.7475000000000001</c:v>
                      </c:pt>
                      <c:pt idx="1">
                        <c:v>2.8699999999999997</c:v>
                      </c:pt>
                      <c:pt idx="2">
                        <c:v>2.625</c:v>
                      </c:pt>
                      <c:pt idx="3">
                        <c:v>2.4324999999999997</c:v>
                      </c:pt>
                      <c:pt idx="4">
                        <c:v>2.2400000000000002</c:v>
                      </c:pt>
                      <c:pt idx="5">
                        <c:v>3.395</c:v>
                      </c:pt>
                      <c:pt idx="6">
                        <c:v>3.1325000000000003</c:v>
                      </c:pt>
                      <c:pt idx="7">
                        <c:v>3.2550000000000003</c:v>
                      </c:pt>
                      <c:pt idx="8">
                        <c:v>3.395</c:v>
                      </c:pt>
                      <c:pt idx="9">
                        <c:v>2.8699999999999997</c:v>
                      </c:pt>
                      <c:pt idx="10">
                        <c:v>2.8175000000000003</c:v>
                      </c:pt>
                      <c:pt idx="11">
                        <c:v>2.5549999999999997</c:v>
                      </c:pt>
                      <c:pt idx="12">
                        <c:v>2.5549999999999997</c:v>
                      </c:pt>
                      <c:pt idx="13">
                        <c:v>2.8699999999999997</c:v>
                      </c:pt>
                      <c:pt idx="14">
                        <c:v>2.5024999999999999</c:v>
                      </c:pt>
                      <c:pt idx="15">
                        <c:v>2.59</c:v>
                      </c:pt>
                      <c:pt idx="16">
                        <c:v>2.6950000000000003</c:v>
                      </c:pt>
                      <c:pt idx="17">
                        <c:v>1.7675000000000001</c:v>
                      </c:pt>
                      <c:pt idx="18">
                        <c:v>2.7825000000000002</c:v>
                      </c:pt>
                      <c:pt idx="19">
                        <c:v>2.2050000000000001</c:v>
                      </c:pt>
                      <c:pt idx="20">
                        <c:v>3.2375000000000003</c:v>
                      </c:pt>
                      <c:pt idx="21">
                        <c:v>3.6574999999999998</c:v>
                      </c:pt>
                      <c:pt idx="22">
                        <c:v>5.46</c:v>
                      </c:pt>
                      <c:pt idx="23">
                        <c:v>4.6900000000000004</c:v>
                      </c:pt>
                      <c:pt idx="24">
                        <c:v>7.0525000000000002</c:v>
                      </c:pt>
                      <c:pt idx="25">
                        <c:v>7.9799999999999995</c:v>
                      </c:pt>
                      <c:pt idx="26">
                        <c:v>12.775</c:v>
                      </c:pt>
                      <c:pt idx="27">
                        <c:v>11.532499999999999</c:v>
                      </c:pt>
                      <c:pt idx="28">
                        <c:v>15.3125</c:v>
                      </c:pt>
                      <c:pt idx="29">
                        <c:v>18.795000000000002</c:v>
                      </c:pt>
                      <c:pt idx="30">
                        <c:v>23.1525</c:v>
                      </c:pt>
                      <c:pt idx="31">
                        <c:v>25.637499999999999</c:v>
                      </c:pt>
                      <c:pt idx="32">
                        <c:v>34.597499999999997</c:v>
                      </c:pt>
                      <c:pt idx="33">
                        <c:v>39.672499999999999</c:v>
                      </c:pt>
                      <c:pt idx="34">
                        <c:v>48.615000000000002</c:v>
                      </c:pt>
                      <c:pt idx="35">
                        <c:v>50.89</c:v>
                      </c:pt>
                      <c:pt idx="36">
                        <c:v>65.344999999999999</c:v>
                      </c:pt>
                      <c:pt idx="37">
                        <c:v>70.962499999999991</c:v>
                      </c:pt>
                      <c:pt idx="38">
                        <c:v>87.657499999999999</c:v>
                      </c:pt>
                      <c:pt idx="39">
                        <c:v>92.12</c:v>
                      </c:pt>
                      <c:pt idx="40">
                        <c:v>109.32249999999999</c:v>
                      </c:pt>
                      <c:pt idx="41">
                        <c:v>120.22500000000001</c:v>
                      </c:pt>
                      <c:pt idx="42">
                        <c:v>127.43499999999999</c:v>
                      </c:pt>
                      <c:pt idx="43">
                        <c:v>133.84</c:v>
                      </c:pt>
                      <c:pt idx="44">
                        <c:v>138.9325</c:v>
                      </c:pt>
                      <c:pt idx="45">
                        <c:v>144.4975</c:v>
                      </c:pt>
                      <c:pt idx="46">
                        <c:v>152.54750000000001</c:v>
                      </c:pt>
                      <c:pt idx="47">
                        <c:v>153.14250000000001</c:v>
                      </c:pt>
                      <c:pt idx="48">
                        <c:v>149.59</c:v>
                      </c:pt>
                      <c:pt idx="49">
                        <c:v>152.54750000000001</c:v>
                      </c:pt>
                      <c:pt idx="50">
                        <c:v>157.76250000000002</c:v>
                      </c:pt>
                      <c:pt idx="51">
                        <c:v>158.11249999999998</c:v>
                      </c:pt>
                      <c:pt idx="52">
                        <c:v>154.21</c:v>
                      </c:pt>
                      <c:pt idx="53">
                        <c:v>149.71250000000001</c:v>
                      </c:pt>
                      <c:pt idx="54">
                        <c:v>162.26</c:v>
                      </c:pt>
                      <c:pt idx="55">
                        <c:v>152.89750000000001</c:v>
                      </c:pt>
                      <c:pt idx="56">
                        <c:v>151.8475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AF4-40DF-88D4-9C34A4B4ED9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'Muon Count'!$G$1</c15:sqref>
                        </c15:formulaRef>
                      </c:ext>
                    </c:extLst>
                    <c:strCache>
                      <c:ptCount val="1"/>
                      <c:pt idx="0">
                        <c:v>Fall 2016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'Muon Count'!$G$3:$G$63</c15:sqref>
                        </c15:formulaRef>
                      </c:ext>
                    </c:extLst>
                    <c:numCache>
                      <c:formatCode>0</c:formatCode>
                      <c:ptCount val="61"/>
                      <c:pt idx="0">
                        <c:v>5014</c:v>
                      </c:pt>
                      <c:pt idx="1">
                        <c:v>5014</c:v>
                      </c:pt>
                      <c:pt idx="2">
                        <c:v>5014</c:v>
                      </c:pt>
                      <c:pt idx="3">
                        <c:v>5015.75</c:v>
                      </c:pt>
                      <c:pt idx="4">
                        <c:v>5143</c:v>
                      </c:pt>
                      <c:pt idx="5">
                        <c:v>6006</c:v>
                      </c:pt>
                      <c:pt idx="6">
                        <c:v>7098.75</c:v>
                      </c:pt>
                      <c:pt idx="7">
                        <c:v>7335.25</c:v>
                      </c:pt>
                      <c:pt idx="8">
                        <c:v>9063</c:v>
                      </c:pt>
                      <c:pt idx="9">
                        <c:v>10250</c:v>
                      </c:pt>
                      <c:pt idx="10">
                        <c:v>10920</c:v>
                      </c:pt>
                      <c:pt idx="11">
                        <c:v>12891.5</c:v>
                      </c:pt>
                      <c:pt idx="12">
                        <c:v>13202</c:v>
                      </c:pt>
                      <c:pt idx="13">
                        <c:v>14909.75</c:v>
                      </c:pt>
                      <c:pt idx="14">
                        <c:v>16227.5</c:v>
                      </c:pt>
                      <c:pt idx="15">
                        <c:v>17094</c:v>
                      </c:pt>
                      <c:pt idx="16">
                        <c:v>19238.75</c:v>
                      </c:pt>
                      <c:pt idx="17">
                        <c:v>19442.25</c:v>
                      </c:pt>
                      <c:pt idx="18">
                        <c:v>21889.75</c:v>
                      </c:pt>
                      <c:pt idx="19">
                        <c:v>23644.25</c:v>
                      </c:pt>
                      <c:pt idx="20">
                        <c:v>24539.5</c:v>
                      </c:pt>
                      <c:pt idx="21">
                        <c:v>27341.25</c:v>
                      </c:pt>
                      <c:pt idx="22">
                        <c:v>27542.75</c:v>
                      </c:pt>
                      <c:pt idx="23">
                        <c:v>30380</c:v>
                      </c:pt>
                      <c:pt idx="24">
                        <c:v>33036.25</c:v>
                      </c:pt>
                      <c:pt idx="25">
                        <c:v>33645</c:v>
                      </c:pt>
                      <c:pt idx="26">
                        <c:v>37131.25</c:v>
                      </c:pt>
                      <c:pt idx="27">
                        <c:v>37899.75</c:v>
                      </c:pt>
                      <c:pt idx="28">
                        <c:v>41030</c:v>
                      </c:pt>
                      <c:pt idx="29">
                        <c:v>41609.5</c:v>
                      </c:pt>
                      <c:pt idx="30">
                        <c:v>45462</c:v>
                      </c:pt>
                      <c:pt idx="31">
                        <c:v>46554</c:v>
                      </c:pt>
                      <c:pt idx="32">
                        <c:v>50518</c:v>
                      </c:pt>
                      <c:pt idx="33">
                        <c:v>50790.25</c:v>
                      </c:pt>
                      <c:pt idx="34">
                        <c:v>53903</c:v>
                      </c:pt>
                      <c:pt idx="35">
                        <c:v>56133.75</c:v>
                      </c:pt>
                      <c:pt idx="36">
                        <c:v>57201</c:v>
                      </c:pt>
                      <c:pt idx="37">
                        <c:v>59508</c:v>
                      </c:pt>
                      <c:pt idx="38">
                        <c:v>62358.75</c:v>
                      </c:pt>
                      <c:pt idx="39">
                        <c:v>62963</c:v>
                      </c:pt>
                      <c:pt idx="40">
                        <c:v>64513.25</c:v>
                      </c:pt>
                      <c:pt idx="41">
                        <c:v>66473.5</c:v>
                      </c:pt>
                      <c:pt idx="42">
                        <c:v>68465.5</c:v>
                      </c:pt>
                      <c:pt idx="43">
                        <c:v>70402</c:v>
                      </c:pt>
                      <c:pt idx="44">
                        <c:v>71340.25</c:v>
                      </c:pt>
                      <c:pt idx="45">
                        <c:v>72675.5</c:v>
                      </c:pt>
                      <c:pt idx="46">
                        <c:v>74799.5</c:v>
                      </c:pt>
                      <c:pt idx="47">
                        <c:v>77138.5</c:v>
                      </c:pt>
                      <c:pt idx="48">
                        <c:v>79790.5</c:v>
                      </c:pt>
                      <c:pt idx="49">
                        <c:v>82044.25</c:v>
                      </c:pt>
                      <c:pt idx="50">
                        <c:v>82389.5</c:v>
                      </c:pt>
                      <c:pt idx="51">
                        <c:v>84979.5</c:v>
                      </c:pt>
                      <c:pt idx="52">
                        <c:v>87275.25</c:v>
                      </c:pt>
                      <c:pt idx="53">
                        <c:v>89435.5</c:v>
                      </c:pt>
                      <c:pt idx="54">
                        <c:v>91633.5</c:v>
                      </c:pt>
                      <c:pt idx="55">
                        <c:v>94000.5</c:v>
                      </c:pt>
                      <c:pt idx="56">
                        <c:v>96380.5</c:v>
                      </c:pt>
                      <c:pt idx="57">
                        <c:v>97309.75</c:v>
                      </c:pt>
                      <c:pt idx="58">
                        <c:v>98520.5</c:v>
                      </c:pt>
                      <c:pt idx="59">
                        <c:v>100544.5</c:v>
                      </c:pt>
                      <c:pt idx="60">
                        <c:v>102546.75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'Muon Count'!$H$3:$H$63</c15:sqref>
                        </c15:formulaRef>
                      </c:ext>
                    </c:extLst>
                    <c:numCache>
                      <c:formatCode>0.0</c:formatCode>
                      <c:ptCount val="61"/>
                      <c:pt idx="0">
                        <c:v>3.5</c:v>
                      </c:pt>
                      <c:pt idx="1">
                        <c:v>4.375</c:v>
                      </c:pt>
                      <c:pt idx="2">
                        <c:v>2.625</c:v>
                      </c:pt>
                      <c:pt idx="3">
                        <c:v>4.375</c:v>
                      </c:pt>
                      <c:pt idx="4">
                        <c:v>2.625</c:v>
                      </c:pt>
                      <c:pt idx="5">
                        <c:v>3.5</c:v>
                      </c:pt>
                      <c:pt idx="6">
                        <c:v>4.375</c:v>
                      </c:pt>
                      <c:pt idx="7">
                        <c:v>4.375</c:v>
                      </c:pt>
                      <c:pt idx="8">
                        <c:v>3.9375</c:v>
                      </c:pt>
                      <c:pt idx="9">
                        <c:v>2.625</c:v>
                      </c:pt>
                      <c:pt idx="10">
                        <c:v>4.375</c:v>
                      </c:pt>
                      <c:pt idx="11">
                        <c:v>4.375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6.125</c:v>
                      </c:pt>
                      <c:pt idx="15">
                        <c:v>3.5</c:v>
                      </c:pt>
                      <c:pt idx="16">
                        <c:v>8.75</c:v>
                      </c:pt>
                      <c:pt idx="17">
                        <c:v>6.125</c:v>
                      </c:pt>
                      <c:pt idx="18">
                        <c:v>11.375</c:v>
                      </c:pt>
                      <c:pt idx="19">
                        <c:v>14.875</c:v>
                      </c:pt>
                      <c:pt idx="20">
                        <c:v>14.875</c:v>
                      </c:pt>
                      <c:pt idx="21">
                        <c:v>28</c:v>
                      </c:pt>
                      <c:pt idx="22">
                        <c:v>22.75</c:v>
                      </c:pt>
                      <c:pt idx="23">
                        <c:v>35</c:v>
                      </c:pt>
                      <c:pt idx="24">
                        <c:v>32.375</c:v>
                      </c:pt>
                      <c:pt idx="25">
                        <c:v>65.625</c:v>
                      </c:pt>
                      <c:pt idx="26">
                        <c:v>80.5</c:v>
                      </c:pt>
                      <c:pt idx="27">
                        <c:v>48.125</c:v>
                      </c:pt>
                      <c:pt idx="28">
                        <c:v>105</c:v>
                      </c:pt>
                      <c:pt idx="29">
                        <c:v>76.125</c:v>
                      </c:pt>
                      <c:pt idx="30">
                        <c:v>156.625</c:v>
                      </c:pt>
                      <c:pt idx="31">
                        <c:v>100.625</c:v>
                      </c:pt>
                      <c:pt idx="32">
                        <c:v>178.5</c:v>
                      </c:pt>
                      <c:pt idx="33">
                        <c:v>140</c:v>
                      </c:pt>
                      <c:pt idx="34">
                        <c:v>169.75</c:v>
                      </c:pt>
                      <c:pt idx="35">
                        <c:v>201.25</c:v>
                      </c:pt>
                      <c:pt idx="36">
                        <c:v>180.25</c:v>
                      </c:pt>
                      <c:pt idx="37">
                        <c:v>206.5</c:v>
                      </c:pt>
                      <c:pt idx="38">
                        <c:v>192.08</c:v>
                      </c:pt>
                      <c:pt idx="39">
                        <c:v>214.20000000000002</c:v>
                      </c:pt>
                      <c:pt idx="40">
                        <c:v>194.93250000000003</c:v>
                      </c:pt>
                      <c:pt idx="41">
                        <c:v>189.98000000000005</c:v>
                      </c:pt>
                      <c:pt idx="42">
                        <c:v>195.30000000000004</c:v>
                      </c:pt>
                      <c:pt idx="43">
                        <c:v>188.65000000000006</c:v>
                      </c:pt>
                      <c:pt idx="44">
                        <c:v>176.08500000000006</c:v>
                      </c:pt>
                      <c:pt idx="45">
                        <c:v>166.84500000000008</c:v>
                      </c:pt>
                      <c:pt idx="46">
                        <c:v>174.35250000000008</c:v>
                      </c:pt>
                      <c:pt idx="47">
                        <c:v>177.10000000000011</c:v>
                      </c:pt>
                      <c:pt idx="48">
                        <c:v>150.8325000000001</c:v>
                      </c:pt>
                      <c:pt idx="49">
                        <c:v>152.9500000000001</c:v>
                      </c:pt>
                      <c:pt idx="50">
                        <c:v>156.04750000000013</c:v>
                      </c:pt>
                      <c:pt idx="51">
                        <c:v>145.53000000000014</c:v>
                      </c:pt>
                      <c:pt idx="52">
                        <c:v>135.36250000000013</c:v>
                      </c:pt>
                      <c:pt idx="53">
                        <c:v>121.97500000000014</c:v>
                      </c:pt>
                      <c:pt idx="54">
                        <c:v>117.81000000000014</c:v>
                      </c:pt>
                      <c:pt idx="55">
                        <c:v>106.40000000000013</c:v>
                      </c:pt>
                      <c:pt idx="56">
                        <c:v>112.84000000000016</c:v>
                      </c:pt>
                      <c:pt idx="57">
                        <c:v>93.975000000000136</c:v>
                      </c:pt>
                      <c:pt idx="58">
                        <c:v>97.440000000000168</c:v>
                      </c:pt>
                      <c:pt idx="59">
                        <c:v>98.98000000000016</c:v>
                      </c:pt>
                      <c:pt idx="60">
                        <c:v>90.247500000000159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AF4-40DF-88D4-9C34A4B4ED9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'Muon Count'!$J$1</c15:sqref>
                        </c15:formulaRef>
                      </c:ext>
                    </c:extLst>
                    <c:strCache>
                      <c:ptCount val="1"/>
                      <c:pt idx="0">
                        <c:v>Spring 2017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'Muon Count'!$J$3:$J$35</c15:sqref>
                        </c15:formulaRef>
                      </c:ext>
                    </c:extLst>
                    <c:numCache>
                      <c:formatCode>0</c:formatCode>
                      <c:ptCount val="33"/>
                      <c:pt idx="0">
                        <c:v>4840.4980223499997</c:v>
                      </c:pt>
                      <c:pt idx="1">
                        <c:v>4843.8854896500006</c:v>
                      </c:pt>
                      <c:pt idx="2">
                        <c:v>4848.2531079</c:v>
                      </c:pt>
                      <c:pt idx="3">
                        <c:v>4850.4922812000004</c:v>
                      </c:pt>
                      <c:pt idx="4">
                        <c:v>5305.4955766000003</c:v>
                      </c:pt>
                      <c:pt idx="5">
                        <c:v>7732.4969665999988</c:v>
                      </c:pt>
                      <c:pt idx="6">
                        <c:v>9288.7470164000006</c:v>
                      </c:pt>
                      <c:pt idx="7">
                        <c:v>10797.24444</c:v>
                      </c:pt>
                      <c:pt idx="8">
                        <c:v>12426.001053800001</c:v>
                      </c:pt>
                      <c:pt idx="9">
                        <c:v>14012.5004484</c:v>
                      </c:pt>
                      <c:pt idx="10">
                        <c:v>15456.004431599998</c:v>
                      </c:pt>
                      <c:pt idx="11">
                        <c:v>16470.7518394</c:v>
                      </c:pt>
                      <c:pt idx="12">
                        <c:v>17590.502531400001</c:v>
                      </c:pt>
                      <c:pt idx="13">
                        <c:v>19615.5025962</c:v>
                      </c:pt>
                      <c:pt idx="14">
                        <c:v>20722.244757600001</c:v>
                      </c:pt>
                      <c:pt idx="15">
                        <c:v>21720.259881399998</c:v>
                      </c:pt>
                      <c:pt idx="16">
                        <c:v>22516.011219200002</c:v>
                      </c:pt>
                      <c:pt idx="17">
                        <c:v>23259.9909018</c:v>
                      </c:pt>
                      <c:pt idx="18">
                        <c:v>24025.492894799998</c:v>
                      </c:pt>
                      <c:pt idx="19">
                        <c:v>25203.002775000001</c:v>
                      </c:pt>
                      <c:pt idx="20">
                        <c:v>26746.998887400001</c:v>
                      </c:pt>
                      <c:pt idx="21">
                        <c:v>28315.486470399999</c:v>
                      </c:pt>
                      <c:pt idx="22">
                        <c:v>30246.761138500005</c:v>
                      </c:pt>
                      <c:pt idx="23">
                        <c:v>31756.132085749996</c:v>
                      </c:pt>
                      <c:pt idx="24">
                        <c:v>33522.368198700002</c:v>
                      </c:pt>
                      <c:pt idx="25">
                        <c:v>34763.485364399996</c:v>
                      </c:pt>
                      <c:pt idx="26">
                        <c:v>36202.002470799998</c:v>
                      </c:pt>
                      <c:pt idx="27">
                        <c:v>37935.992027599998</c:v>
                      </c:pt>
                      <c:pt idx="28">
                        <c:v>39422.507823200001</c:v>
                      </c:pt>
                      <c:pt idx="29">
                        <c:v>40672.999989200005</c:v>
                      </c:pt>
                      <c:pt idx="30">
                        <c:v>41990.5115143</c:v>
                      </c:pt>
                      <c:pt idx="31">
                        <c:v>43153.511879599995</c:v>
                      </c:pt>
                      <c:pt idx="32">
                        <c:v>44088.502066999994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'Muon Count'!$K$3:$K$35</c15:sqref>
                        </c15:formulaRef>
                      </c:ext>
                    </c:extLst>
                    <c:numCache>
                      <c:formatCode>0.0</c:formatCode>
                      <c:ptCount val="33"/>
                      <c:pt idx="0">
                        <c:v>1.75</c:v>
                      </c:pt>
                      <c:pt idx="1">
                        <c:v>3.5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1.75</c:v>
                      </c:pt>
                      <c:pt idx="5">
                        <c:v>0</c:v>
                      </c:pt>
                      <c:pt idx="6">
                        <c:v>3.5</c:v>
                      </c:pt>
                      <c:pt idx="7">
                        <c:v>10.5</c:v>
                      </c:pt>
                      <c:pt idx="8">
                        <c:v>1.75</c:v>
                      </c:pt>
                      <c:pt idx="9">
                        <c:v>10.5</c:v>
                      </c:pt>
                      <c:pt idx="10">
                        <c:v>3.5</c:v>
                      </c:pt>
                      <c:pt idx="11">
                        <c:v>10.5</c:v>
                      </c:pt>
                      <c:pt idx="12">
                        <c:v>14</c:v>
                      </c:pt>
                      <c:pt idx="13">
                        <c:v>14</c:v>
                      </c:pt>
                      <c:pt idx="14">
                        <c:v>7</c:v>
                      </c:pt>
                      <c:pt idx="15">
                        <c:v>10.5</c:v>
                      </c:pt>
                      <c:pt idx="16">
                        <c:v>24.5</c:v>
                      </c:pt>
                      <c:pt idx="17">
                        <c:v>19.25</c:v>
                      </c:pt>
                      <c:pt idx="18">
                        <c:v>28</c:v>
                      </c:pt>
                      <c:pt idx="19">
                        <c:v>17.5</c:v>
                      </c:pt>
                      <c:pt idx="20">
                        <c:v>19.25</c:v>
                      </c:pt>
                      <c:pt idx="21">
                        <c:v>29.75</c:v>
                      </c:pt>
                      <c:pt idx="22">
                        <c:v>42</c:v>
                      </c:pt>
                      <c:pt idx="23">
                        <c:v>59.5</c:v>
                      </c:pt>
                      <c:pt idx="24">
                        <c:v>56</c:v>
                      </c:pt>
                      <c:pt idx="25">
                        <c:v>56</c:v>
                      </c:pt>
                      <c:pt idx="26">
                        <c:v>73.5</c:v>
                      </c:pt>
                      <c:pt idx="27">
                        <c:v>91</c:v>
                      </c:pt>
                      <c:pt idx="28">
                        <c:v>91</c:v>
                      </c:pt>
                      <c:pt idx="29">
                        <c:v>78.75</c:v>
                      </c:pt>
                      <c:pt idx="30">
                        <c:v>131.25</c:v>
                      </c:pt>
                      <c:pt idx="31">
                        <c:v>94.5</c:v>
                      </c:pt>
                      <c:pt idx="32">
                        <c:v>89.25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AF4-40DF-88D4-9C34A4B4ED9C}"/>
                  </c:ext>
                </c:extLst>
              </c15:ser>
            </c15:filteredScatterSeries>
          </c:ext>
        </c:extLst>
      </c:scatterChart>
      <c:valAx>
        <c:axId val="285521584"/>
        <c:scaling>
          <c:orientation val="minMax"/>
          <c:max val="11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Altitude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5857072"/>
        <c:crosses val="autoZero"/>
        <c:crossBetween val="midCat"/>
        <c:majorUnit val="10000"/>
        <c:minorUnit val="5000"/>
      </c:valAx>
      <c:valAx>
        <c:axId val="85857072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Count Rate (cpm)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8552158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 and Pressure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642842721582885E-2"/>
          <c:y val="0.17111880046136102"/>
          <c:w val="0.82205098060659088"/>
          <c:h val="0.72185343614055164"/>
        </c:manualLayout>
      </c:layout>
      <c:scatterChart>
        <c:scatterStyle val="lineMarker"/>
        <c:varyColors val="0"/>
        <c:ser>
          <c:idx val="0"/>
          <c:order val="0"/>
          <c:tx>
            <c:v>Altitude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('Eclipse Data'!$Q$2:$Q$221,'Eclipse Data'!$Q$234:$Q$501)</c:f>
              <c:numCache>
                <c:formatCode>0.00</c:formatCode>
                <c:ptCount val="488"/>
                <c:pt idx="0">
                  <c:v>29.25</c:v>
                </c:pt>
                <c:pt idx="4">
                  <c:v>97.5</c:v>
                </c:pt>
                <c:pt idx="8">
                  <c:v>165.5</c:v>
                </c:pt>
                <c:pt idx="12">
                  <c:v>233.5</c:v>
                </c:pt>
                <c:pt idx="16">
                  <c:v>301.5</c:v>
                </c:pt>
                <c:pt idx="20">
                  <c:v>369.5</c:v>
                </c:pt>
                <c:pt idx="24">
                  <c:v>437.5</c:v>
                </c:pt>
                <c:pt idx="28">
                  <c:v>505.5</c:v>
                </c:pt>
                <c:pt idx="32">
                  <c:v>573.5</c:v>
                </c:pt>
                <c:pt idx="36">
                  <c:v>641.5</c:v>
                </c:pt>
                <c:pt idx="40">
                  <c:v>709.5</c:v>
                </c:pt>
                <c:pt idx="44">
                  <c:v>777.5</c:v>
                </c:pt>
                <c:pt idx="48">
                  <c:v>845.5</c:v>
                </c:pt>
                <c:pt idx="52">
                  <c:v>913.5</c:v>
                </c:pt>
                <c:pt idx="56">
                  <c:v>981.5</c:v>
                </c:pt>
                <c:pt idx="60">
                  <c:v>1049.5</c:v>
                </c:pt>
                <c:pt idx="64">
                  <c:v>1117.5</c:v>
                </c:pt>
                <c:pt idx="68">
                  <c:v>1185.5</c:v>
                </c:pt>
                <c:pt idx="72">
                  <c:v>1253.5</c:v>
                </c:pt>
                <c:pt idx="76">
                  <c:v>1321.5</c:v>
                </c:pt>
                <c:pt idx="80">
                  <c:v>1389.5</c:v>
                </c:pt>
                <c:pt idx="84">
                  <c:v>1457.5</c:v>
                </c:pt>
                <c:pt idx="88">
                  <c:v>1525.5</c:v>
                </c:pt>
                <c:pt idx="92">
                  <c:v>1593.5</c:v>
                </c:pt>
                <c:pt idx="96">
                  <c:v>1661.5</c:v>
                </c:pt>
                <c:pt idx="100">
                  <c:v>1729.5</c:v>
                </c:pt>
                <c:pt idx="104">
                  <c:v>1797.5</c:v>
                </c:pt>
                <c:pt idx="108">
                  <c:v>1865.5</c:v>
                </c:pt>
                <c:pt idx="112">
                  <c:v>1933.5</c:v>
                </c:pt>
                <c:pt idx="116">
                  <c:v>2001.5</c:v>
                </c:pt>
                <c:pt idx="120">
                  <c:v>2069</c:v>
                </c:pt>
                <c:pt idx="124">
                  <c:v>2136.5</c:v>
                </c:pt>
                <c:pt idx="128">
                  <c:v>2204.5</c:v>
                </c:pt>
                <c:pt idx="132">
                  <c:v>2272.5</c:v>
                </c:pt>
                <c:pt idx="136">
                  <c:v>2340.5</c:v>
                </c:pt>
                <c:pt idx="140">
                  <c:v>2408.5</c:v>
                </c:pt>
                <c:pt idx="144">
                  <c:v>2476.5</c:v>
                </c:pt>
                <c:pt idx="148">
                  <c:v>2544.5</c:v>
                </c:pt>
                <c:pt idx="152">
                  <c:v>2612.5</c:v>
                </c:pt>
                <c:pt idx="156">
                  <c:v>2680.5</c:v>
                </c:pt>
                <c:pt idx="160">
                  <c:v>2748.5</c:v>
                </c:pt>
                <c:pt idx="164">
                  <c:v>2816.5</c:v>
                </c:pt>
                <c:pt idx="168">
                  <c:v>2884.5</c:v>
                </c:pt>
                <c:pt idx="172">
                  <c:v>2952.5</c:v>
                </c:pt>
                <c:pt idx="176">
                  <c:v>3020.5</c:v>
                </c:pt>
                <c:pt idx="180">
                  <c:v>3088.5</c:v>
                </c:pt>
                <c:pt idx="184">
                  <c:v>3156.5</c:v>
                </c:pt>
                <c:pt idx="188">
                  <c:v>3224.5</c:v>
                </c:pt>
                <c:pt idx="192">
                  <c:v>3292.5</c:v>
                </c:pt>
                <c:pt idx="196">
                  <c:v>3360.5</c:v>
                </c:pt>
                <c:pt idx="200">
                  <c:v>3428.5</c:v>
                </c:pt>
                <c:pt idx="204">
                  <c:v>3496.5</c:v>
                </c:pt>
                <c:pt idx="208">
                  <c:v>3564.5</c:v>
                </c:pt>
                <c:pt idx="212">
                  <c:v>3632.5</c:v>
                </c:pt>
                <c:pt idx="216">
                  <c:v>3700.5</c:v>
                </c:pt>
                <c:pt idx="220">
                  <c:v>3972.5</c:v>
                </c:pt>
                <c:pt idx="224">
                  <c:v>4040.5</c:v>
                </c:pt>
                <c:pt idx="228">
                  <c:v>4108.5</c:v>
                </c:pt>
                <c:pt idx="232">
                  <c:v>4176.5</c:v>
                </c:pt>
                <c:pt idx="236">
                  <c:v>4244.5</c:v>
                </c:pt>
                <c:pt idx="240">
                  <c:v>4312.5</c:v>
                </c:pt>
                <c:pt idx="244">
                  <c:v>4380.5</c:v>
                </c:pt>
                <c:pt idx="248">
                  <c:v>4448.5</c:v>
                </c:pt>
                <c:pt idx="252">
                  <c:v>4516.5</c:v>
                </c:pt>
                <c:pt idx="256">
                  <c:v>4584.5</c:v>
                </c:pt>
                <c:pt idx="260">
                  <c:v>4652.5</c:v>
                </c:pt>
                <c:pt idx="264">
                  <c:v>4720.5</c:v>
                </c:pt>
                <c:pt idx="268">
                  <c:v>4788.5</c:v>
                </c:pt>
                <c:pt idx="272">
                  <c:v>4856.5</c:v>
                </c:pt>
                <c:pt idx="276">
                  <c:v>4924.5</c:v>
                </c:pt>
                <c:pt idx="280">
                  <c:v>4992.25</c:v>
                </c:pt>
                <c:pt idx="284">
                  <c:v>5059.5</c:v>
                </c:pt>
                <c:pt idx="288">
                  <c:v>5127.75</c:v>
                </c:pt>
                <c:pt idx="292">
                  <c:v>5195.5</c:v>
                </c:pt>
                <c:pt idx="296">
                  <c:v>5263.5</c:v>
                </c:pt>
                <c:pt idx="300">
                  <c:v>5331.5</c:v>
                </c:pt>
                <c:pt idx="304">
                  <c:v>5399.5</c:v>
                </c:pt>
                <c:pt idx="308">
                  <c:v>5467.5</c:v>
                </c:pt>
                <c:pt idx="312">
                  <c:v>5535.5</c:v>
                </c:pt>
                <c:pt idx="316">
                  <c:v>5603.5</c:v>
                </c:pt>
                <c:pt idx="320">
                  <c:v>5671.5</c:v>
                </c:pt>
                <c:pt idx="324">
                  <c:v>5739.5</c:v>
                </c:pt>
                <c:pt idx="328">
                  <c:v>5807.5</c:v>
                </c:pt>
                <c:pt idx="332">
                  <c:v>5875.5</c:v>
                </c:pt>
                <c:pt idx="336">
                  <c:v>5943.5</c:v>
                </c:pt>
                <c:pt idx="340">
                  <c:v>6011.5</c:v>
                </c:pt>
                <c:pt idx="344">
                  <c:v>6079.5</c:v>
                </c:pt>
                <c:pt idx="348">
                  <c:v>6147.5</c:v>
                </c:pt>
                <c:pt idx="352">
                  <c:v>6215.5</c:v>
                </c:pt>
                <c:pt idx="356">
                  <c:v>6283.5</c:v>
                </c:pt>
                <c:pt idx="360">
                  <c:v>6351.5</c:v>
                </c:pt>
                <c:pt idx="364">
                  <c:v>6419.5</c:v>
                </c:pt>
                <c:pt idx="368">
                  <c:v>6487.5</c:v>
                </c:pt>
                <c:pt idx="372">
                  <c:v>6555.5</c:v>
                </c:pt>
                <c:pt idx="376">
                  <c:v>6623.5</c:v>
                </c:pt>
                <c:pt idx="380">
                  <c:v>6691.5</c:v>
                </c:pt>
                <c:pt idx="384">
                  <c:v>6759.5</c:v>
                </c:pt>
                <c:pt idx="388">
                  <c:v>6827.5</c:v>
                </c:pt>
                <c:pt idx="392">
                  <c:v>6895.5</c:v>
                </c:pt>
                <c:pt idx="396">
                  <c:v>6963.5</c:v>
                </c:pt>
                <c:pt idx="400">
                  <c:v>7031.5</c:v>
                </c:pt>
                <c:pt idx="404">
                  <c:v>7099.5</c:v>
                </c:pt>
                <c:pt idx="408">
                  <c:v>7167.5</c:v>
                </c:pt>
                <c:pt idx="412">
                  <c:v>7235.5</c:v>
                </c:pt>
                <c:pt idx="416">
                  <c:v>7303.5</c:v>
                </c:pt>
                <c:pt idx="420">
                  <c:v>7371.5</c:v>
                </c:pt>
                <c:pt idx="424">
                  <c:v>7439.5</c:v>
                </c:pt>
                <c:pt idx="428">
                  <c:v>7507.5</c:v>
                </c:pt>
                <c:pt idx="432">
                  <c:v>7575.5</c:v>
                </c:pt>
                <c:pt idx="436">
                  <c:v>7643.5</c:v>
                </c:pt>
                <c:pt idx="440">
                  <c:v>7711.5</c:v>
                </c:pt>
                <c:pt idx="444">
                  <c:v>7779.5</c:v>
                </c:pt>
                <c:pt idx="448">
                  <c:v>7847.5</c:v>
                </c:pt>
                <c:pt idx="452">
                  <c:v>7915.5</c:v>
                </c:pt>
                <c:pt idx="456">
                  <c:v>7983.5</c:v>
                </c:pt>
                <c:pt idx="460">
                  <c:v>8051.5</c:v>
                </c:pt>
                <c:pt idx="464">
                  <c:v>8119.5</c:v>
                </c:pt>
                <c:pt idx="468">
                  <c:v>8186.75</c:v>
                </c:pt>
                <c:pt idx="472">
                  <c:v>8254.5</c:v>
                </c:pt>
                <c:pt idx="476">
                  <c:v>8322.5</c:v>
                </c:pt>
                <c:pt idx="480">
                  <c:v>8390.5</c:v>
                </c:pt>
                <c:pt idx="484">
                  <c:v>8458.5</c:v>
                </c:pt>
              </c:numCache>
            </c:numRef>
          </c:xVal>
          <c:yVal>
            <c:numRef>
              <c:f>('Eclipse Data'!$R$2:$R$221,'Eclipse Data'!$R$234:$R$501)</c:f>
              <c:numCache>
                <c:formatCode>0.00</c:formatCode>
                <c:ptCount val="488"/>
                <c:pt idx="0">
                  <c:v>5026.2275</c:v>
                </c:pt>
                <c:pt idx="4">
                  <c:v>5026.2275</c:v>
                </c:pt>
                <c:pt idx="8">
                  <c:v>5026.2275</c:v>
                </c:pt>
                <c:pt idx="12">
                  <c:v>5026.2275</c:v>
                </c:pt>
                <c:pt idx="16">
                  <c:v>5026.2275</c:v>
                </c:pt>
                <c:pt idx="20">
                  <c:v>5026.2275</c:v>
                </c:pt>
                <c:pt idx="24">
                  <c:v>5814.9625000000005</c:v>
                </c:pt>
                <c:pt idx="28">
                  <c:v>6699.6374999999998</c:v>
                </c:pt>
                <c:pt idx="32">
                  <c:v>7437.58</c:v>
                </c:pt>
                <c:pt idx="36">
                  <c:v>8323.817500000001</c:v>
                </c:pt>
                <c:pt idx="40">
                  <c:v>9200.5400000000009</c:v>
                </c:pt>
                <c:pt idx="44">
                  <c:v>10108.5975</c:v>
                </c:pt>
                <c:pt idx="48">
                  <c:v>11019.11</c:v>
                </c:pt>
                <c:pt idx="52">
                  <c:v>11941.682500000001</c:v>
                </c:pt>
                <c:pt idx="56">
                  <c:v>12863.434999999999</c:v>
                </c:pt>
                <c:pt idx="60">
                  <c:v>13954.805</c:v>
                </c:pt>
                <c:pt idx="64">
                  <c:v>14842.275000000001</c:v>
                </c:pt>
                <c:pt idx="68">
                  <c:v>15768.6175</c:v>
                </c:pt>
                <c:pt idx="72">
                  <c:v>16599.575000000001</c:v>
                </c:pt>
                <c:pt idx="76">
                  <c:v>17506.642499999998</c:v>
                </c:pt>
                <c:pt idx="80">
                  <c:v>18314.55</c:v>
                </c:pt>
                <c:pt idx="84">
                  <c:v>19336.452499999999</c:v>
                </c:pt>
                <c:pt idx="88">
                  <c:v>20338.5825</c:v>
                </c:pt>
                <c:pt idx="92">
                  <c:v>21395.014999999999</c:v>
                </c:pt>
                <c:pt idx="96">
                  <c:v>22248.112499999999</c:v>
                </c:pt>
                <c:pt idx="100">
                  <c:v>23019.605000000003</c:v>
                </c:pt>
                <c:pt idx="104">
                  <c:v>23833.827499999999</c:v>
                </c:pt>
                <c:pt idx="108">
                  <c:v>24689.88</c:v>
                </c:pt>
                <c:pt idx="112">
                  <c:v>25332.105</c:v>
                </c:pt>
                <c:pt idx="116">
                  <c:v>26059.305</c:v>
                </c:pt>
                <c:pt idx="120">
                  <c:v>26711.45</c:v>
                </c:pt>
                <c:pt idx="124">
                  <c:v>27392.4725</c:v>
                </c:pt>
                <c:pt idx="128">
                  <c:v>28157.89</c:v>
                </c:pt>
                <c:pt idx="132">
                  <c:v>29199.884999999998</c:v>
                </c:pt>
                <c:pt idx="136">
                  <c:v>30072.014999999999</c:v>
                </c:pt>
                <c:pt idx="140">
                  <c:v>30794.047500000001</c:v>
                </c:pt>
                <c:pt idx="144">
                  <c:v>31434.877500000002</c:v>
                </c:pt>
                <c:pt idx="148">
                  <c:v>32017.634999999998</c:v>
                </c:pt>
                <c:pt idx="152">
                  <c:v>32800.442499999997</c:v>
                </c:pt>
                <c:pt idx="156">
                  <c:v>33353.345000000001</c:v>
                </c:pt>
                <c:pt idx="160">
                  <c:v>33932.824999999997</c:v>
                </c:pt>
                <c:pt idx="164">
                  <c:v>34671.177499999998</c:v>
                </c:pt>
                <c:pt idx="168">
                  <c:v>35401.74</c:v>
                </c:pt>
                <c:pt idx="172">
                  <c:v>36264.847500000003</c:v>
                </c:pt>
                <c:pt idx="176">
                  <c:v>37050.28</c:v>
                </c:pt>
                <c:pt idx="180">
                  <c:v>37774.36</c:v>
                </c:pt>
                <c:pt idx="184">
                  <c:v>38493.277499999997</c:v>
                </c:pt>
                <c:pt idx="188">
                  <c:v>39157.4</c:v>
                </c:pt>
                <c:pt idx="192">
                  <c:v>39900.51</c:v>
                </c:pt>
                <c:pt idx="196">
                  <c:v>40558.154999999999</c:v>
                </c:pt>
                <c:pt idx="200">
                  <c:v>41260.582500000004</c:v>
                </c:pt>
                <c:pt idx="204">
                  <c:v>41957.347500000003</c:v>
                </c:pt>
                <c:pt idx="208">
                  <c:v>42544.457500000004</c:v>
                </c:pt>
                <c:pt idx="212">
                  <c:v>43133.695</c:v>
                </c:pt>
                <c:pt idx="216">
                  <c:v>43811.680000000008</c:v>
                </c:pt>
                <c:pt idx="220">
                  <c:v>46540.6</c:v>
                </c:pt>
                <c:pt idx="224">
                  <c:v>47210.792499999996</c:v>
                </c:pt>
                <c:pt idx="228">
                  <c:v>47989.5</c:v>
                </c:pt>
                <c:pt idx="232">
                  <c:v>48798.392500000002</c:v>
                </c:pt>
                <c:pt idx="236">
                  <c:v>49511.154999999999</c:v>
                </c:pt>
                <c:pt idx="240">
                  <c:v>50294.537499999999</c:v>
                </c:pt>
                <c:pt idx="244">
                  <c:v>51150.097500000003</c:v>
                </c:pt>
                <c:pt idx="248">
                  <c:v>51931.592499999999</c:v>
                </c:pt>
                <c:pt idx="252">
                  <c:v>52674.787499999999</c:v>
                </c:pt>
                <c:pt idx="256">
                  <c:v>53406.497499999998</c:v>
                </c:pt>
                <c:pt idx="260">
                  <c:v>54247.214999999997</c:v>
                </c:pt>
                <c:pt idx="264">
                  <c:v>55008.284999999996</c:v>
                </c:pt>
                <c:pt idx="268">
                  <c:v>55828.332499999997</c:v>
                </c:pt>
                <c:pt idx="272">
                  <c:v>56677.492499999993</c:v>
                </c:pt>
                <c:pt idx="276">
                  <c:v>57441.847500000003</c:v>
                </c:pt>
                <c:pt idx="280">
                  <c:v>58211.535000000003</c:v>
                </c:pt>
                <c:pt idx="284">
                  <c:v>59031.332500000004</c:v>
                </c:pt>
                <c:pt idx="288">
                  <c:v>59790.189999999995</c:v>
                </c:pt>
                <c:pt idx="292">
                  <c:v>60573.000000000007</c:v>
                </c:pt>
                <c:pt idx="296">
                  <c:v>61394.192499999997</c:v>
                </c:pt>
                <c:pt idx="300">
                  <c:v>62235.974999999999</c:v>
                </c:pt>
                <c:pt idx="304">
                  <c:v>63018.945000000007</c:v>
                </c:pt>
                <c:pt idx="308">
                  <c:v>63739.337500000001</c:v>
                </c:pt>
                <c:pt idx="312">
                  <c:v>64517.8</c:v>
                </c:pt>
                <c:pt idx="316">
                  <c:v>65287.154999999999</c:v>
                </c:pt>
                <c:pt idx="320">
                  <c:v>66040.434999999998</c:v>
                </c:pt>
                <c:pt idx="324">
                  <c:v>66880.742499999993</c:v>
                </c:pt>
                <c:pt idx="328">
                  <c:v>67752.707500000004</c:v>
                </c:pt>
                <c:pt idx="332">
                  <c:v>68617.044999999998</c:v>
                </c:pt>
                <c:pt idx="336">
                  <c:v>69511.97</c:v>
                </c:pt>
                <c:pt idx="340">
                  <c:v>70324.23</c:v>
                </c:pt>
                <c:pt idx="344">
                  <c:v>71187.907500000001</c:v>
                </c:pt>
                <c:pt idx="348">
                  <c:v>72009.597500000003</c:v>
                </c:pt>
                <c:pt idx="352">
                  <c:v>72832.264999999999</c:v>
                </c:pt>
                <c:pt idx="356">
                  <c:v>73556.760000000009</c:v>
                </c:pt>
                <c:pt idx="360">
                  <c:v>74255.987500000003</c:v>
                </c:pt>
                <c:pt idx="364">
                  <c:v>75000.327499999999</c:v>
                </c:pt>
                <c:pt idx="368">
                  <c:v>75838.502500000002</c:v>
                </c:pt>
                <c:pt idx="372">
                  <c:v>76719.242500000008</c:v>
                </c:pt>
                <c:pt idx="376">
                  <c:v>77560.532500000001</c:v>
                </c:pt>
                <c:pt idx="380">
                  <c:v>78367.044999999998</c:v>
                </c:pt>
                <c:pt idx="384">
                  <c:v>79173.967499999999</c:v>
                </c:pt>
                <c:pt idx="388">
                  <c:v>80002.707500000004</c:v>
                </c:pt>
                <c:pt idx="392">
                  <c:v>80786.662500000006</c:v>
                </c:pt>
                <c:pt idx="396">
                  <c:v>81605.725000000006</c:v>
                </c:pt>
                <c:pt idx="400">
                  <c:v>82427.33249999999</c:v>
                </c:pt>
                <c:pt idx="404">
                  <c:v>83280.432499999995</c:v>
                </c:pt>
                <c:pt idx="408">
                  <c:v>84096.294999999998</c:v>
                </c:pt>
                <c:pt idx="412">
                  <c:v>84889.845000000001</c:v>
                </c:pt>
                <c:pt idx="416">
                  <c:v>85638.452499999999</c:v>
                </c:pt>
                <c:pt idx="420">
                  <c:v>86390.095000000001</c:v>
                </c:pt>
                <c:pt idx="424">
                  <c:v>87285.842499999999</c:v>
                </c:pt>
                <c:pt idx="428">
                  <c:v>88269.6875</c:v>
                </c:pt>
                <c:pt idx="432">
                  <c:v>89213.175000000003</c:v>
                </c:pt>
                <c:pt idx="436">
                  <c:v>90070.540000000008</c:v>
                </c:pt>
                <c:pt idx="440">
                  <c:v>90862.285000000003</c:v>
                </c:pt>
                <c:pt idx="444">
                  <c:v>91636.810000000012</c:v>
                </c:pt>
                <c:pt idx="448">
                  <c:v>92425.775000000009</c:v>
                </c:pt>
                <c:pt idx="452">
                  <c:v>93264.272499999992</c:v>
                </c:pt>
                <c:pt idx="456">
                  <c:v>94057.907500000001</c:v>
                </c:pt>
                <c:pt idx="460">
                  <c:v>94854.907499999987</c:v>
                </c:pt>
                <c:pt idx="464">
                  <c:v>95678.802499999991</c:v>
                </c:pt>
                <c:pt idx="468">
                  <c:v>89681.18250000001</c:v>
                </c:pt>
                <c:pt idx="472">
                  <c:v>81855.48</c:v>
                </c:pt>
                <c:pt idx="476">
                  <c:v>75933.072499999995</c:v>
                </c:pt>
                <c:pt idx="480">
                  <c:v>70723.837499999994</c:v>
                </c:pt>
                <c:pt idx="484">
                  <c:v>64781.822500000002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E-47BB-A24C-1D512F5BC296}"/>
            </c:ext>
          </c:extLst>
        </c:ser>
        <c:ser>
          <c:idx val="1"/>
          <c:order val="1"/>
          <c:tx>
            <c:v>Pressure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('Eclipse Data'!$Q$2:$Q$221,'Eclipse Data'!$Q$234:$Q$501)</c:f>
              <c:numCache>
                <c:formatCode>0.00</c:formatCode>
                <c:ptCount val="488"/>
                <c:pt idx="0">
                  <c:v>29.25</c:v>
                </c:pt>
                <c:pt idx="4">
                  <c:v>97.5</c:v>
                </c:pt>
                <c:pt idx="8">
                  <c:v>165.5</c:v>
                </c:pt>
                <c:pt idx="12">
                  <c:v>233.5</c:v>
                </c:pt>
                <c:pt idx="16">
                  <c:v>301.5</c:v>
                </c:pt>
                <c:pt idx="20">
                  <c:v>369.5</c:v>
                </c:pt>
                <c:pt idx="24">
                  <c:v>437.5</c:v>
                </c:pt>
                <c:pt idx="28">
                  <c:v>505.5</c:v>
                </c:pt>
                <c:pt idx="32">
                  <c:v>573.5</c:v>
                </c:pt>
                <c:pt idx="36">
                  <c:v>641.5</c:v>
                </c:pt>
                <c:pt idx="40">
                  <c:v>709.5</c:v>
                </c:pt>
                <c:pt idx="44">
                  <c:v>777.5</c:v>
                </c:pt>
                <c:pt idx="48">
                  <c:v>845.5</c:v>
                </c:pt>
                <c:pt idx="52">
                  <c:v>913.5</c:v>
                </c:pt>
                <c:pt idx="56">
                  <c:v>981.5</c:v>
                </c:pt>
                <c:pt idx="60">
                  <c:v>1049.5</c:v>
                </c:pt>
                <c:pt idx="64">
                  <c:v>1117.5</c:v>
                </c:pt>
                <c:pt idx="68">
                  <c:v>1185.5</c:v>
                </c:pt>
                <c:pt idx="72">
                  <c:v>1253.5</c:v>
                </c:pt>
                <c:pt idx="76">
                  <c:v>1321.5</c:v>
                </c:pt>
                <c:pt idx="80">
                  <c:v>1389.5</c:v>
                </c:pt>
                <c:pt idx="84">
                  <c:v>1457.5</c:v>
                </c:pt>
                <c:pt idx="88">
                  <c:v>1525.5</c:v>
                </c:pt>
                <c:pt idx="92">
                  <c:v>1593.5</c:v>
                </c:pt>
                <c:pt idx="96">
                  <c:v>1661.5</c:v>
                </c:pt>
                <c:pt idx="100">
                  <c:v>1729.5</c:v>
                </c:pt>
                <c:pt idx="104">
                  <c:v>1797.5</c:v>
                </c:pt>
                <c:pt idx="108">
                  <c:v>1865.5</c:v>
                </c:pt>
                <c:pt idx="112">
                  <c:v>1933.5</c:v>
                </c:pt>
                <c:pt idx="116">
                  <c:v>2001.5</c:v>
                </c:pt>
                <c:pt idx="120">
                  <c:v>2069</c:v>
                </c:pt>
                <c:pt idx="124">
                  <c:v>2136.5</c:v>
                </c:pt>
                <c:pt idx="128">
                  <c:v>2204.5</c:v>
                </c:pt>
                <c:pt idx="132">
                  <c:v>2272.5</c:v>
                </c:pt>
                <c:pt idx="136">
                  <c:v>2340.5</c:v>
                </c:pt>
                <c:pt idx="140">
                  <c:v>2408.5</c:v>
                </c:pt>
                <c:pt idx="144">
                  <c:v>2476.5</c:v>
                </c:pt>
                <c:pt idx="148">
                  <c:v>2544.5</c:v>
                </c:pt>
                <c:pt idx="152">
                  <c:v>2612.5</c:v>
                </c:pt>
                <c:pt idx="156">
                  <c:v>2680.5</c:v>
                </c:pt>
                <c:pt idx="160">
                  <c:v>2748.5</c:v>
                </c:pt>
                <c:pt idx="164">
                  <c:v>2816.5</c:v>
                </c:pt>
                <c:pt idx="168">
                  <c:v>2884.5</c:v>
                </c:pt>
                <c:pt idx="172">
                  <c:v>2952.5</c:v>
                </c:pt>
                <c:pt idx="176">
                  <c:v>3020.5</c:v>
                </c:pt>
                <c:pt idx="180">
                  <c:v>3088.5</c:v>
                </c:pt>
                <c:pt idx="184">
                  <c:v>3156.5</c:v>
                </c:pt>
                <c:pt idx="188">
                  <c:v>3224.5</c:v>
                </c:pt>
                <c:pt idx="192">
                  <c:v>3292.5</c:v>
                </c:pt>
                <c:pt idx="196">
                  <c:v>3360.5</c:v>
                </c:pt>
                <c:pt idx="200">
                  <c:v>3428.5</c:v>
                </c:pt>
                <c:pt idx="204">
                  <c:v>3496.5</c:v>
                </c:pt>
                <c:pt idx="208">
                  <c:v>3564.5</c:v>
                </c:pt>
                <c:pt idx="212">
                  <c:v>3632.5</c:v>
                </c:pt>
                <c:pt idx="216">
                  <c:v>3700.5</c:v>
                </c:pt>
                <c:pt idx="220">
                  <c:v>3972.5</c:v>
                </c:pt>
                <c:pt idx="224">
                  <c:v>4040.5</c:v>
                </c:pt>
                <c:pt idx="228">
                  <c:v>4108.5</c:v>
                </c:pt>
                <c:pt idx="232">
                  <c:v>4176.5</c:v>
                </c:pt>
                <c:pt idx="236">
                  <c:v>4244.5</c:v>
                </c:pt>
                <c:pt idx="240">
                  <c:v>4312.5</c:v>
                </c:pt>
                <c:pt idx="244">
                  <c:v>4380.5</c:v>
                </c:pt>
                <c:pt idx="248">
                  <c:v>4448.5</c:v>
                </c:pt>
                <c:pt idx="252">
                  <c:v>4516.5</c:v>
                </c:pt>
                <c:pt idx="256">
                  <c:v>4584.5</c:v>
                </c:pt>
                <c:pt idx="260">
                  <c:v>4652.5</c:v>
                </c:pt>
                <c:pt idx="264">
                  <c:v>4720.5</c:v>
                </c:pt>
                <c:pt idx="268">
                  <c:v>4788.5</c:v>
                </c:pt>
                <c:pt idx="272">
                  <c:v>4856.5</c:v>
                </c:pt>
                <c:pt idx="276">
                  <c:v>4924.5</c:v>
                </c:pt>
                <c:pt idx="280">
                  <c:v>4992.25</c:v>
                </c:pt>
                <c:pt idx="284">
                  <c:v>5059.5</c:v>
                </c:pt>
                <c:pt idx="288">
                  <c:v>5127.75</c:v>
                </c:pt>
                <c:pt idx="292">
                  <c:v>5195.5</c:v>
                </c:pt>
                <c:pt idx="296">
                  <c:v>5263.5</c:v>
                </c:pt>
                <c:pt idx="300">
                  <c:v>5331.5</c:v>
                </c:pt>
                <c:pt idx="304">
                  <c:v>5399.5</c:v>
                </c:pt>
                <c:pt idx="308">
                  <c:v>5467.5</c:v>
                </c:pt>
                <c:pt idx="312">
                  <c:v>5535.5</c:v>
                </c:pt>
                <c:pt idx="316">
                  <c:v>5603.5</c:v>
                </c:pt>
                <c:pt idx="320">
                  <c:v>5671.5</c:v>
                </c:pt>
                <c:pt idx="324">
                  <c:v>5739.5</c:v>
                </c:pt>
                <c:pt idx="328">
                  <c:v>5807.5</c:v>
                </c:pt>
                <c:pt idx="332">
                  <c:v>5875.5</c:v>
                </c:pt>
                <c:pt idx="336">
                  <c:v>5943.5</c:v>
                </c:pt>
                <c:pt idx="340">
                  <c:v>6011.5</c:v>
                </c:pt>
                <c:pt idx="344">
                  <c:v>6079.5</c:v>
                </c:pt>
                <c:pt idx="348">
                  <c:v>6147.5</c:v>
                </c:pt>
                <c:pt idx="352">
                  <c:v>6215.5</c:v>
                </c:pt>
                <c:pt idx="356">
                  <c:v>6283.5</c:v>
                </c:pt>
                <c:pt idx="360">
                  <c:v>6351.5</c:v>
                </c:pt>
                <c:pt idx="364">
                  <c:v>6419.5</c:v>
                </c:pt>
                <c:pt idx="368">
                  <c:v>6487.5</c:v>
                </c:pt>
                <c:pt idx="372">
                  <c:v>6555.5</c:v>
                </c:pt>
                <c:pt idx="376">
                  <c:v>6623.5</c:v>
                </c:pt>
                <c:pt idx="380">
                  <c:v>6691.5</c:v>
                </c:pt>
                <c:pt idx="384">
                  <c:v>6759.5</c:v>
                </c:pt>
                <c:pt idx="388">
                  <c:v>6827.5</c:v>
                </c:pt>
                <c:pt idx="392">
                  <c:v>6895.5</c:v>
                </c:pt>
                <c:pt idx="396">
                  <c:v>6963.5</c:v>
                </c:pt>
                <c:pt idx="400">
                  <c:v>7031.5</c:v>
                </c:pt>
                <c:pt idx="404">
                  <c:v>7099.5</c:v>
                </c:pt>
                <c:pt idx="408">
                  <c:v>7167.5</c:v>
                </c:pt>
                <c:pt idx="412">
                  <c:v>7235.5</c:v>
                </c:pt>
                <c:pt idx="416">
                  <c:v>7303.5</c:v>
                </c:pt>
                <c:pt idx="420">
                  <c:v>7371.5</c:v>
                </c:pt>
                <c:pt idx="424">
                  <c:v>7439.5</c:v>
                </c:pt>
                <c:pt idx="428">
                  <c:v>7507.5</c:v>
                </c:pt>
                <c:pt idx="432">
                  <c:v>7575.5</c:v>
                </c:pt>
                <c:pt idx="436">
                  <c:v>7643.5</c:v>
                </c:pt>
                <c:pt idx="440">
                  <c:v>7711.5</c:v>
                </c:pt>
                <c:pt idx="444">
                  <c:v>7779.5</c:v>
                </c:pt>
                <c:pt idx="448">
                  <c:v>7847.5</c:v>
                </c:pt>
                <c:pt idx="452">
                  <c:v>7915.5</c:v>
                </c:pt>
                <c:pt idx="456">
                  <c:v>7983.5</c:v>
                </c:pt>
                <c:pt idx="460">
                  <c:v>8051.5</c:v>
                </c:pt>
                <c:pt idx="464">
                  <c:v>8119.5</c:v>
                </c:pt>
                <c:pt idx="468">
                  <c:v>8186.75</c:v>
                </c:pt>
                <c:pt idx="472">
                  <c:v>8254.5</c:v>
                </c:pt>
                <c:pt idx="476">
                  <c:v>8322.5</c:v>
                </c:pt>
                <c:pt idx="480">
                  <c:v>8390.5</c:v>
                </c:pt>
                <c:pt idx="484">
                  <c:v>8458.5</c:v>
                </c:pt>
              </c:numCache>
            </c:numRef>
          </c:xVal>
          <c:yVal>
            <c:numRef>
              <c:f>('Eclipse Data'!$S$2:$S$221,'Eclipse Data'!$S$234:$S$501)</c:f>
              <c:numCache>
                <c:formatCode>0.00</c:formatCode>
                <c:ptCount val="488"/>
                <c:pt idx="0">
                  <c:v>84831.75</c:v>
                </c:pt>
                <c:pt idx="4">
                  <c:v>84830.5625</c:v>
                </c:pt>
                <c:pt idx="8">
                  <c:v>84812.5</c:v>
                </c:pt>
                <c:pt idx="12">
                  <c:v>84787.5625</c:v>
                </c:pt>
                <c:pt idx="16">
                  <c:v>84772.375</c:v>
                </c:pt>
                <c:pt idx="20">
                  <c:v>84765.125</c:v>
                </c:pt>
                <c:pt idx="24">
                  <c:v>83751.5625</c:v>
                </c:pt>
                <c:pt idx="28">
                  <c:v>80876.0625</c:v>
                </c:pt>
                <c:pt idx="32">
                  <c:v>78831.625</c:v>
                </c:pt>
                <c:pt idx="36">
                  <c:v>76528.8125</c:v>
                </c:pt>
                <c:pt idx="40">
                  <c:v>74216.3125</c:v>
                </c:pt>
                <c:pt idx="44">
                  <c:v>71860.1875</c:v>
                </c:pt>
                <c:pt idx="48">
                  <c:v>69576.1875</c:v>
                </c:pt>
                <c:pt idx="52">
                  <c:v>67249.0625</c:v>
                </c:pt>
                <c:pt idx="56">
                  <c:v>65073</c:v>
                </c:pt>
                <c:pt idx="60">
                  <c:v>62695.9375</c:v>
                </c:pt>
                <c:pt idx="64">
                  <c:v>60398.8125</c:v>
                </c:pt>
                <c:pt idx="68">
                  <c:v>58343.375</c:v>
                </c:pt>
                <c:pt idx="72">
                  <c:v>56450.5625</c:v>
                </c:pt>
                <c:pt idx="76">
                  <c:v>54605.1875</c:v>
                </c:pt>
                <c:pt idx="80">
                  <c:v>52780.9375</c:v>
                </c:pt>
                <c:pt idx="84">
                  <c:v>51022</c:v>
                </c:pt>
                <c:pt idx="88">
                  <c:v>49046.6875</c:v>
                </c:pt>
                <c:pt idx="92">
                  <c:v>47088</c:v>
                </c:pt>
                <c:pt idx="96">
                  <c:v>45328.375</c:v>
                </c:pt>
                <c:pt idx="100">
                  <c:v>43793</c:v>
                </c:pt>
                <c:pt idx="104">
                  <c:v>42441.125</c:v>
                </c:pt>
                <c:pt idx="108">
                  <c:v>41029.375</c:v>
                </c:pt>
                <c:pt idx="112">
                  <c:v>39733.4375</c:v>
                </c:pt>
                <c:pt idx="116">
                  <c:v>38625.25</c:v>
                </c:pt>
                <c:pt idx="120">
                  <c:v>37507.875</c:v>
                </c:pt>
                <c:pt idx="124">
                  <c:v>36501.9375</c:v>
                </c:pt>
                <c:pt idx="128">
                  <c:v>35451.5625</c:v>
                </c:pt>
                <c:pt idx="132">
                  <c:v>34214.5625</c:v>
                </c:pt>
                <c:pt idx="136">
                  <c:v>32850.4375</c:v>
                </c:pt>
                <c:pt idx="140">
                  <c:v>31677.9375</c:v>
                </c:pt>
                <c:pt idx="144">
                  <c:v>30692.6875</c:v>
                </c:pt>
                <c:pt idx="148">
                  <c:v>29857.75</c:v>
                </c:pt>
                <c:pt idx="152">
                  <c:v>29009.375</c:v>
                </c:pt>
                <c:pt idx="156">
                  <c:v>28134.4375</c:v>
                </c:pt>
                <c:pt idx="160">
                  <c:v>27402.6875</c:v>
                </c:pt>
                <c:pt idx="164">
                  <c:v>26645.375</c:v>
                </c:pt>
                <c:pt idx="168">
                  <c:v>25822.625</c:v>
                </c:pt>
                <c:pt idx="172">
                  <c:v>24944.1875</c:v>
                </c:pt>
                <c:pt idx="176">
                  <c:v>24039.5625</c:v>
                </c:pt>
                <c:pt idx="180">
                  <c:v>23191.8125</c:v>
                </c:pt>
                <c:pt idx="184">
                  <c:v>22410.9375</c:v>
                </c:pt>
                <c:pt idx="188">
                  <c:v>21699.875</c:v>
                </c:pt>
                <c:pt idx="192">
                  <c:v>20999.125</c:v>
                </c:pt>
                <c:pt idx="196">
                  <c:v>20318.9375</c:v>
                </c:pt>
                <c:pt idx="200">
                  <c:v>19677.3125</c:v>
                </c:pt>
                <c:pt idx="204">
                  <c:v>19032.6875</c:v>
                </c:pt>
                <c:pt idx="208">
                  <c:v>18457.6875</c:v>
                </c:pt>
                <c:pt idx="212">
                  <c:v>17932.125</c:v>
                </c:pt>
                <c:pt idx="216">
                  <c:v>17409.625</c:v>
                </c:pt>
                <c:pt idx="220">
                  <c:v>15279.6875</c:v>
                </c:pt>
                <c:pt idx="224">
                  <c:v>14824.8125</c:v>
                </c:pt>
                <c:pt idx="228">
                  <c:v>14338.625</c:v>
                </c:pt>
                <c:pt idx="232">
                  <c:v>13850</c:v>
                </c:pt>
                <c:pt idx="236">
                  <c:v>13362</c:v>
                </c:pt>
                <c:pt idx="240">
                  <c:v>12900.75</c:v>
                </c:pt>
                <c:pt idx="244">
                  <c:v>12437.3125</c:v>
                </c:pt>
                <c:pt idx="248">
                  <c:v>11959.8125</c:v>
                </c:pt>
                <c:pt idx="252">
                  <c:v>11534</c:v>
                </c:pt>
                <c:pt idx="256">
                  <c:v>11124</c:v>
                </c:pt>
                <c:pt idx="260">
                  <c:v>10728.5</c:v>
                </c:pt>
                <c:pt idx="264">
                  <c:v>10338.375</c:v>
                </c:pt>
                <c:pt idx="268">
                  <c:v>9946.625</c:v>
                </c:pt>
                <c:pt idx="272">
                  <c:v>9575.6875</c:v>
                </c:pt>
                <c:pt idx="276">
                  <c:v>9224.375</c:v>
                </c:pt>
                <c:pt idx="280">
                  <c:v>8873.375</c:v>
                </c:pt>
                <c:pt idx="284">
                  <c:v>8556.5</c:v>
                </c:pt>
                <c:pt idx="288">
                  <c:v>8243.75</c:v>
                </c:pt>
                <c:pt idx="292">
                  <c:v>7952.9375</c:v>
                </c:pt>
                <c:pt idx="296">
                  <c:v>7658.75</c:v>
                </c:pt>
                <c:pt idx="300">
                  <c:v>7382.6875</c:v>
                </c:pt>
                <c:pt idx="304">
                  <c:v>7098.875</c:v>
                </c:pt>
                <c:pt idx="308">
                  <c:v>6824.625</c:v>
                </c:pt>
                <c:pt idx="312">
                  <c:v>6588.8125</c:v>
                </c:pt>
                <c:pt idx="316">
                  <c:v>6357.5</c:v>
                </c:pt>
                <c:pt idx="320">
                  <c:v>6123.3125</c:v>
                </c:pt>
                <c:pt idx="324">
                  <c:v>5916.875</c:v>
                </c:pt>
                <c:pt idx="328">
                  <c:v>5710.8125</c:v>
                </c:pt>
                <c:pt idx="332">
                  <c:v>5497.625</c:v>
                </c:pt>
                <c:pt idx="336">
                  <c:v>5294.6875</c:v>
                </c:pt>
                <c:pt idx="340">
                  <c:v>5079.3125</c:v>
                </c:pt>
                <c:pt idx="344">
                  <c:v>4894.0625</c:v>
                </c:pt>
                <c:pt idx="348">
                  <c:v>4711.3125</c:v>
                </c:pt>
                <c:pt idx="352">
                  <c:v>4528.8125</c:v>
                </c:pt>
                <c:pt idx="356">
                  <c:v>4372</c:v>
                </c:pt>
                <c:pt idx="360">
                  <c:v>4210.875</c:v>
                </c:pt>
                <c:pt idx="364">
                  <c:v>4061.6875</c:v>
                </c:pt>
                <c:pt idx="368">
                  <c:v>3912.25</c:v>
                </c:pt>
                <c:pt idx="372">
                  <c:v>3780.9375</c:v>
                </c:pt>
                <c:pt idx="376">
                  <c:v>3650.9375</c:v>
                </c:pt>
                <c:pt idx="380">
                  <c:v>3519.6875</c:v>
                </c:pt>
                <c:pt idx="384">
                  <c:v>3402.9375</c:v>
                </c:pt>
                <c:pt idx="388">
                  <c:v>3271.625</c:v>
                </c:pt>
                <c:pt idx="392">
                  <c:v>3153.1875</c:v>
                </c:pt>
                <c:pt idx="396">
                  <c:v>3044.3125</c:v>
                </c:pt>
                <c:pt idx="400">
                  <c:v>2944.1875</c:v>
                </c:pt>
                <c:pt idx="404">
                  <c:v>2843.8125</c:v>
                </c:pt>
                <c:pt idx="408">
                  <c:v>2745.1875</c:v>
                </c:pt>
                <c:pt idx="412">
                  <c:v>2637.9375</c:v>
                </c:pt>
                <c:pt idx="416">
                  <c:v>2549.3125</c:v>
                </c:pt>
                <c:pt idx="420">
                  <c:v>2471</c:v>
                </c:pt>
                <c:pt idx="424">
                  <c:v>2392.375</c:v>
                </c:pt>
                <c:pt idx="428">
                  <c:v>2318.625</c:v>
                </c:pt>
                <c:pt idx="432">
                  <c:v>2226.625</c:v>
                </c:pt>
                <c:pt idx="436">
                  <c:v>2147.9375</c:v>
                </c:pt>
                <c:pt idx="440">
                  <c:v>2088.5625</c:v>
                </c:pt>
                <c:pt idx="444">
                  <c:v>2046.1875</c:v>
                </c:pt>
                <c:pt idx="448">
                  <c:v>1998.625</c:v>
                </c:pt>
                <c:pt idx="452">
                  <c:v>1940.5</c:v>
                </c:pt>
                <c:pt idx="456">
                  <c:v>1904.8125</c:v>
                </c:pt>
                <c:pt idx="460">
                  <c:v>1874.5625</c:v>
                </c:pt>
                <c:pt idx="464">
                  <c:v>1838.375</c:v>
                </c:pt>
                <c:pt idx="468">
                  <c:v>1813.1875</c:v>
                </c:pt>
                <c:pt idx="472">
                  <c:v>1867.5625</c:v>
                </c:pt>
                <c:pt idx="476">
                  <c:v>2035.5625</c:v>
                </c:pt>
                <c:pt idx="480">
                  <c:v>2343.375</c:v>
                </c:pt>
                <c:pt idx="484">
                  <c:v>3090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AE-47BB-A24C-1D512F5BC296}"/>
            </c:ext>
          </c:extLst>
        </c:ser>
        <c:ser>
          <c:idx val="2"/>
          <c:order val="2"/>
          <c:tx>
            <c:v>Totality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9AE-47BB-A24C-1D512F5BC296}"/>
              </c:ext>
            </c:extLst>
          </c:dPt>
          <c:xVal>
            <c:numRef>
              <c:f>'Eclipse Data'!$Q$222:$Q$233</c:f>
              <c:numCache>
                <c:formatCode>0.00</c:formatCode>
                <c:ptCount val="12"/>
                <c:pt idx="0">
                  <c:v>3768.5</c:v>
                </c:pt>
                <c:pt idx="4">
                  <c:v>3836.5</c:v>
                </c:pt>
                <c:pt idx="8">
                  <c:v>3904.5</c:v>
                </c:pt>
              </c:numCache>
            </c:numRef>
          </c:xVal>
          <c:yVal>
            <c:numRef>
              <c:f>'Eclipse Data'!$R$222:$R$233</c:f>
              <c:numCache>
                <c:formatCode>0.00</c:formatCode>
                <c:ptCount val="12"/>
                <c:pt idx="0">
                  <c:v>44608.762499999997</c:v>
                </c:pt>
                <c:pt idx="4">
                  <c:v>45321.770000000004</c:v>
                </c:pt>
                <c:pt idx="8">
                  <c:v>45924.457500000004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AE-47BB-A24C-1D512F5BC296}"/>
            </c:ext>
          </c:extLst>
        </c:ser>
        <c:ser>
          <c:idx val="3"/>
          <c:order val="3"/>
          <c:tx>
            <c:v>Totality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Data'!$Q$222:$Q$233</c:f>
              <c:numCache>
                <c:formatCode>0.00</c:formatCode>
                <c:ptCount val="12"/>
                <c:pt idx="0">
                  <c:v>3768.5</c:v>
                </c:pt>
                <c:pt idx="4">
                  <c:v>3836.5</c:v>
                </c:pt>
                <c:pt idx="8">
                  <c:v>3904.5</c:v>
                </c:pt>
              </c:numCache>
            </c:numRef>
          </c:xVal>
          <c:yVal>
            <c:numRef>
              <c:f>'Eclipse Data'!$S$222:$S$233</c:f>
              <c:numCache>
                <c:formatCode>0.00</c:formatCode>
                <c:ptCount val="12"/>
                <c:pt idx="0">
                  <c:v>16858.6875</c:v>
                </c:pt>
                <c:pt idx="4">
                  <c:v>16279.375</c:v>
                </c:pt>
                <c:pt idx="8">
                  <c:v>15745.875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AE-47BB-A24C-1D512F5B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54880"/>
        <c:axId val="643053568"/>
      </c:scatterChart>
      <c:valAx>
        <c:axId val="64305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53568"/>
        <c:crosses val="autoZero"/>
        <c:crossBetween val="midCat"/>
      </c:valAx>
      <c:valAx>
        <c:axId val="6430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5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Rate vs 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027458106198265E-2"/>
          <c:y val="0.17291375291375291"/>
          <c:w val="0.83616852580927381"/>
          <c:h val="0.71893581484132663"/>
        </c:manualLayout>
      </c:layout>
      <c:scatterChart>
        <c:scatterStyle val="lineMarker"/>
        <c:varyColors val="0"/>
        <c:ser>
          <c:idx val="0"/>
          <c:order val="0"/>
          <c:tx>
            <c:v>Counter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('Eclipse Data'!$R$2:$R$221,'Eclipse Data'!$R$234:$R$501)</c:f>
              <c:numCache>
                <c:formatCode>0.00</c:formatCode>
                <c:ptCount val="488"/>
                <c:pt idx="0">
                  <c:v>5026.2275</c:v>
                </c:pt>
                <c:pt idx="4">
                  <c:v>5026.2275</c:v>
                </c:pt>
                <c:pt idx="8">
                  <c:v>5026.2275</c:v>
                </c:pt>
                <c:pt idx="12">
                  <c:v>5026.2275</c:v>
                </c:pt>
                <c:pt idx="16">
                  <c:v>5026.2275</c:v>
                </c:pt>
                <c:pt idx="20">
                  <c:v>5026.2275</c:v>
                </c:pt>
                <c:pt idx="24">
                  <c:v>5814.9625000000005</c:v>
                </c:pt>
                <c:pt idx="28">
                  <c:v>6699.6374999999998</c:v>
                </c:pt>
                <c:pt idx="32">
                  <c:v>7437.58</c:v>
                </c:pt>
                <c:pt idx="36">
                  <c:v>8323.817500000001</c:v>
                </c:pt>
                <c:pt idx="40">
                  <c:v>9200.5400000000009</c:v>
                </c:pt>
                <c:pt idx="44">
                  <c:v>10108.5975</c:v>
                </c:pt>
                <c:pt idx="48">
                  <c:v>11019.11</c:v>
                </c:pt>
                <c:pt idx="52">
                  <c:v>11941.682500000001</c:v>
                </c:pt>
                <c:pt idx="56">
                  <c:v>12863.434999999999</c:v>
                </c:pt>
                <c:pt idx="60">
                  <c:v>13954.805</c:v>
                </c:pt>
                <c:pt idx="64">
                  <c:v>14842.275000000001</c:v>
                </c:pt>
                <c:pt idx="68">
                  <c:v>15768.6175</c:v>
                </c:pt>
                <c:pt idx="72">
                  <c:v>16599.575000000001</c:v>
                </c:pt>
                <c:pt idx="76">
                  <c:v>17506.642499999998</c:v>
                </c:pt>
                <c:pt idx="80">
                  <c:v>18314.55</c:v>
                </c:pt>
                <c:pt idx="84">
                  <c:v>19336.452499999999</c:v>
                </c:pt>
                <c:pt idx="88">
                  <c:v>20338.5825</c:v>
                </c:pt>
                <c:pt idx="92">
                  <c:v>21395.014999999999</c:v>
                </c:pt>
                <c:pt idx="96">
                  <c:v>22248.112499999999</c:v>
                </c:pt>
                <c:pt idx="100">
                  <c:v>23019.605000000003</c:v>
                </c:pt>
                <c:pt idx="104">
                  <c:v>23833.827499999999</c:v>
                </c:pt>
                <c:pt idx="108">
                  <c:v>24689.88</c:v>
                </c:pt>
                <c:pt idx="112">
                  <c:v>25332.105</c:v>
                </c:pt>
                <c:pt idx="116">
                  <c:v>26059.305</c:v>
                </c:pt>
                <c:pt idx="120">
                  <c:v>26711.45</c:v>
                </c:pt>
                <c:pt idx="124">
                  <c:v>27392.4725</c:v>
                </c:pt>
                <c:pt idx="128">
                  <c:v>28157.89</c:v>
                </c:pt>
                <c:pt idx="132">
                  <c:v>29199.884999999998</c:v>
                </c:pt>
                <c:pt idx="136">
                  <c:v>30072.014999999999</c:v>
                </c:pt>
                <c:pt idx="140">
                  <c:v>30794.047500000001</c:v>
                </c:pt>
                <c:pt idx="144">
                  <c:v>31434.877500000002</c:v>
                </c:pt>
                <c:pt idx="148">
                  <c:v>32017.634999999998</c:v>
                </c:pt>
                <c:pt idx="152">
                  <c:v>32800.442499999997</c:v>
                </c:pt>
                <c:pt idx="156">
                  <c:v>33353.345000000001</c:v>
                </c:pt>
                <c:pt idx="160">
                  <c:v>33932.824999999997</c:v>
                </c:pt>
                <c:pt idx="164">
                  <c:v>34671.177499999998</c:v>
                </c:pt>
                <c:pt idx="168">
                  <c:v>35401.74</c:v>
                </c:pt>
                <c:pt idx="172">
                  <c:v>36264.847500000003</c:v>
                </c:pt>
                <c:pt idx="176">
                  <c:v>37050.28</c:v>
                </c:pt>
                <c:pt idx="180">
                  <c:v>37774.36</c:v>
                </c:pt>
                <c:pt idx="184">
                  <c:v>38493.277499999997</c:v>
                </c:pt>
                <c:pt idx="188">
                  <c:v>39157.4</c:v>
                </c:pt>
                <c:pt idx="192">
                  <c:v>39900.51</c:v>
                </c:pt>
                <c:pt idx="196">
                  <c:v>40558.154999999999</c:v>
                </c:pt>
                <c:pt idx="200">
                  <c:v>41260.582500000004</c:v>
                </c:pt>
                <c:pt idx="204">
                  <c:v>41957.347500000003</c:v>
                </c:pt>
                <c:pt idx="208">
                  <c:v>42544.457500000004</c:v>
                </c:pt>
                <c:pt idx="212">
                  <c:v>43133.695</c:v>
                </c:pt>
                <c:pt idx="216">
                  <c:v>43811.680000000008</c:v>
                </c:pt>
                <c:pt idx="220">
                  <c:v>46540.6</c:v>
                </c:pt>
                <c:pt idx="224">
                  <c:v>47210.792499999996</c:v>
                </c:pt>
                <c:pt idx="228">
                  <c:v>47989.5</c:v>
                </c:pt>
                <c:pt idx="232">
                  <c:v>48798.392500000002</c:v>
                </c:pt>
                <c:pt idx="236">
                  <c:v>49511.154999999999</c:v>
                </c:pt>
                <c:pt idx="240">
                  <c:v>50294.537499999999</c:v>
                </c:pt>
                <c:pt idx="244">
                  <c:v>51150.097500000003</c:v>
                </c:pt>
                <c:pt idx="248">
                  <c:v>51931.592499999999</c:v>
                </c:pt>
                <c:pt idx="252">
                  <c:v>52674.787499999999</c:v>
                </c:pt>
                <c:pt idx="256">
                  <c:v>53406.497499999998</c:v>
                </c:pt>
                <c:pt idx="260">
                  <c:v>54247.214999999997</c:v>
                </c:pt>
                <c:pt idx="264">
                  <c:v>55008.284999999996</c:v>
                </c:pt>
                <c:pt idx="268">
                  <c:v>55828.332499999997</c:v>
                </c:pt>
                <c:pt idx="272">
                  <c:v>56677.492499999993</c:v>
                </c:pt>
                <c:pt idx="276">
                  <c:v>57441.847500000003</c:v>
                </c:pt>
                <c:pt idx="280">
                  <c:v>58211.535000000003</c:v>
                </c:pt>
                <c:pt idx="284">
                  <c:v>59031.332500000004</c:v>
                </c:pt>
                <c:pt idx="288">
                  <c:v>59790.189999999995</c:v>
                </c:pt>
                <c:pt idx="292">
                  <c:v>60573.000000000007</c:v>
                </c:pt>
                <c:pt idx="296">
                  <c:v>61394.192499999997</c:v>
                </c:pt>
                <c:pt idx="300">
                  <c:v>62235.974999999999</c:v>
                </c:pt>
                <c:pt idx="304">
                  <c:v>63018.945000000007</c:v>
                </c:pt>
                <c:pt idx="308">
                  <c:v>63739.337500000001</c:v>
                </c:pt>
                <c:pt idx="312">
                  <c:v>64517.8</c:v>
                </c:pt>
                <c:pt idx="316">
                  <c:v>65287.154999999999</c:v>
                </c:pt>
                <c:pt idx="320">
                  <c:v>66040.434999999998</c:v>
                </c:pt>
                <c:pt idx="324">
                  <c:v>66880.742499999993</c:v>
                </c:pt>
                <c:pt idx="328">
                  <c:v>67752.707500000004</c:v>
                </c:pt>
                <c:pt idx="332">
                  <c:v>68617.044999999998</c:v>
                </c:pt>
                <c:pt idx="336">
                  <c:v>69511.97</c:v>
                </c:pt>
                <c:pt idx="340">
                  <c:v>70324.23</c:v>
                </c:pt>
                <c:pt idx="344">
                  <c:v>71187.907500000001</c:v>
                </c:pt>
                <c:pt idx="348">
                  <c:v>72009.597500000003</c:v>
                </c:pt>
                <c:pt idx="352">
                  <c:v>72832.264999999999</c:v>
                </c:pt>
                <c:pt idx="356">
                  <c:v>73556.760000000009</c:v>
                </c:pt>
                <c:pt idx="360">
                  <c:v>74255.987500000003</c:v>
                </c:pt>
                <c:pt idx="364">
                  <c:v>75000.327499999999</c:v>
                </c:pt>
                <c:pt idx="368">
                  <c:v>75838.502500000002</c:v>
                </c:pt>
                <c:pt idx="372">
                  <c:v>76719.242500000008</c:v>
                </c:pt>
                <c:pt idx="376">
                  <c:v>77560.532500000001</c:v>
                </c:pt>
                <c:pt idx="380">
                  <c:v>78367.044999999998</c:v>
                </c:pt>
                <c:pt idx="384">
                  <c:v>79173.967499999999</c:v>
                </c:pt>
                <c:pt idx="388">
                  <c:v>80002.707500000004</c:v>
                </c:pt>
                <c:pt idx="392">
                  <c:v>80786.662500000006</c:v>
                </c:pt>
                <c:pt idx="396">
                  <c:v>81605.725000000006</c:v>
                </c:pt>
                <c:pt idx="400">
                  <c:v>82427.33249999999</c:v>
                </c:pt>
                <c:pt idx="404">
                  <c:v>83280.432499999995</c:v>
                </c:pt>
                <c:pt idx="408">
                  <c:v>84096.294999999998</c:v>
                </c:pt>
                <c:pt idx="412">
                  <c:v>84889.845000000001</c:v>
                </c:pt>
                <c:pt idx="416">
                  <c:v>85638.452499999999</c:v>
                </c:pt>
                <c:pt idx="420">
                  <c:v>86390.095000000001</c:v>
                </c:pt>
                <c:pt idx="424">
                  <c:v>87285.842499999999</c:v>
                </c:pt>
                <c:pt idx="428">
                  <c:v>88269.6875</c:v>
                </c:pt>
                <c:pt idx="432">
                  <c:v>89213.175000000003</c:v>
                </c:pt>
                <c:pt idx="436">
                  <c:v>90070.540000000008</c:v>
                </c:pt>
                <c:pt idx="440">
                  <c:v>90862.285000000003</c:v>
                </c:pt>
                <c:pt idx="444">
                  <c:v>91636.810000000012</c:v>
                </c:pt>
                <c:pt idx="448">
                  <c:v>92425.775000000009</c:v>
                </c:pt>
                <c:pt idx="452">
                  <c:v>93264.272499999992</c:v>
                </c:pt>
                <c:pt idx="456">
                  <c:v>94057.907500000001</c:v>
                </c:pt>
                <c:pt idx="460">
                  <c:v>94854.907499999987</c:v>
                </c:pt>
                <c:pt idx="464">
                  <c:v>95678.802499999991</c:v>
                </c:pt>
                <c:pt idx="468">
                  <c:v>89681.18250000001</c:v>
                </c:pt>
                <c:pt idx="472">
                  <c:v>81855.48</c:v>
                </c:pt>
                <c:pt idx="476">
                  <c:v>75933.072499999995</c:v>
                </c:pt>
                <c:pt idx="480">
                  <c:v>70723.837499999994</c:v>
                </c:pt>
                <c:pt idx="484">
                  <c:v>64781.822500000002</c:v>
                </c:pt>
              </c:numCache>
            </c:numRef>
          </c:xVal>
          <c:yVal>
            <c:numRef>
              <c:f>('Eclipse Data'!$T$2:$T$221,'Eclipse Data'!$T$234:$T$501)</c:f>
              <c:numCache>
                <c:formatCode>0.0</c:formatCode>
                <c:ptCount val="488"/>
                <c:pt idx="0">
                  <c:v>18</c:v>
                </c:pt>
                <c:pt idx="4">
                  <c:v>26</c:v>
                </c:pt>
                <c:pt idx="8">
                  <c:v>17</c:v>
                </c:pt>
                <c:pt idx="12">
                  <c:v>16</c:v>
                </c:pt>
                <c:pt idx="16">
                  <c:v>33</c:v>
                </c:pt>
                <c:pt idx="20">
                  <c:v>16</c:v>
                </c:pt>
                <c:pt idx="24">
                  <c:v>18</c:v>
                </c:pt>
                <c:pt idx="28">
                  <c:v>10</c:v>
                </c:pt>
                <c:pt idx="32">
                  <c:v>26</c:v>
                </c:pt>
                <c:pt idx="36">
                  <c:v>23</c:v>
                </c:pt>
                <c:pt idx="40">
                  <c:v>23</c:v>
                </c:pt>
                <c:pt idx="44">
                  <c:v>26</c:v>
                </c:pt>
                <c:pt idx="48">
                  <c:v>27</c:v>
                </c:pt>
                <c:pt idx="52">
                  <c:v>30</c:v>
                </c:pt>
                <c:pt idx="56">
                  <c:v>38</c:v>
                </c:pt>
                <c:pt idx="60">
                  <c:v>47</c:v>
                </c:pt>
                <c:pt idx="64">
                  <c:v>56</c:v>
                </c:pt>
                <c:pt idx="68">
                  <c:v>57</c:v>
                </c:pt>
                <c:pt idx="72">
                  <c:v>65</c:v>
                </c:pt>
                <c:pt idx="76">
                  <c:v>51</c:v>
                </c:pt>
                <c:pt idx="80">
                  <c:v>90</c:v>
                </c:pt>
                <c:pt idx="84">
                  <c:v>93</c:v>
                </c:pt>
                <c:pt idx="88">
                  <c:v>91</c:v>
                </c:pt>
                <c:pt idx="92">
                  <c:v>106</c:v>
                </c:pt>
                <c:pt idx="96">
                  <c:v>121</c:v>
                </c:pt>
                <c:pt idx="100">
                  <c:v>120</c:v>
                </c:pt>
                <c:pt idx="104">
                  <c:v>178</c:v>
                </c:pt>
                <c:pt idx="108">
                  <c:v>177</c:v>
                </c:pt>
                <c:pt idx="112">
                  <c:v>163</c:v>
                </c:pt>
                <c:pt idx="116">
                  <c:v>192</c:v>
                </c:pt>
                <c:pt idx="120">
                  <c:v>224</c:v>
                </c:pt>
                <c:pt idx="124">
                  <c:v>222</c:v>
                </c:pt>
                <c:pt idx="128">
                  <c:v>218</c:v>
                </c:pt>
                <c:pt idx="132">
                  <c:v>252</c:v>
                </c:pt>
                <c:pt idx="136">
                  <c:v>292</c:v>
                </c:pt>
                <c:pt idx="140">
                  <c:v>317</c:v>
                </c:pt>
                <c:pt idx="144">
                  <c:v>341</c:v>
                </c:pt>
                <c:pt idx="148">
                  <c:v>288</c:v>
                </c:pt>
                <c:pt idx="152">
                  <c:v>352</c:v>
                </c:pt>
                <c:pt idx="156">
                  <c:v>369</c:v>
                </c:pt>
                <c:pt idx="160">
                  <c:v>380</c:v>
                </c:pt>
                <c:pt idx="164">
                  <c:v>405</c:v>
                </c:pt>
                <c:pt idx="168">
                  <c:v>441</c:v>
                </c:pt>
                <c:pt idx="172">
                  <c:v>450</c:v>
                </c:pt>
                <c:pt idx="176">
                  <c:v>452</c:v>
                </c:pt>
                <c:pt idx="180">
                  <c:v>523</c:v>
                </c:pt>
                <c:pt idx="184">
                  <c:v>504</c:v>
                </c:pt>
                <c:pt idx="188">
                  <c:v>570</c:v>
                </c:pt>
                <c:pt idx="192">
                  <c:v>568</c:v>
                </c:pt>
                <c:pt idx="196">
                  <c:v>586</c:v>
                </c:pt>
                <c:pt idx="200">
                  <c:v>634</c:v>
                </c:pt>
                <c:pt idx="204">
                  <c:v>616</c:v>
                </c:pt>
                <c:pt idx="208">
                  <c:v>718</c:v>
                </c:pt>
                <c:pt idx="212">
                  <c:v>784</c:v>
                </c:pt>
                <c:pt idx="216">
                  <c:v>753</c:v>
                </c:pt>
                <c:pt idx="220">
                  <c:v>781</c:v>
                </c:pt>
                <c:pt idx="224">
                  <c:v>820</c:v>
                </c:pt>
                <c:pt idx="228">
                  <c:v>863</c:v>
                </c:pt>
                <c:pt idx="232">
                  <c:v>879</c:v>
                </c:pt>
                <c:pt idx="236">
                  <c:v>904</c:v>
                </c:pt>
                <c:pt idx="240">
                  <c:v>859</c:v>
                </c:pt>
                <c:pt idx="244">
                  <c:v>913</c:v>
                </c:pt>
                <c:pt idx="248">
                  <c:v>911</c:v>
                </c:pt>
                <c:pt idx="252">
                  <c:v>971</c:v>
                </c:pt>
                <c:pt idx="256">
                  <c:v>946</c:v>
                </c:pt>
                <c:pt idx="260">
                  <c:v>980</c:v>
                </c:pt>
                <c:pt idx="264">
                  <c:v>991</c:v>
                </c:pt>
                <c:pt idx="268">
                  <c:v>963</c:v>
                </c:pt>
                <c:pt idx="272">
                  <c:v>982</c:v>
                </c:pt>
                <c:pt idx="276">
                  <c:v>1011</c:v>
                </c:pt>
                <c:pt idx="280">
                  <c:v>984</c:v>
                </c:pt>
                <c:pt idx="284">
                  <c:v>1042</c:v>
                </c:pt>
                <c:pt idx="288">
                  <c:v>1050</c:v>
                </c:pt>
                <c:pt idx="292">
                  <c:v>1016</c:v>
                </c:pt>
                <c:pt idx="296">
                  <c:v>1074</c:v>
                </c:pt>
                <c:pt idx="300">
                  <c:v>1036</c:v>
                </c:pt>
                <c:pt idx="304">
                  <c:v>1097</c:v>
                </c:pt>
                <c:pt idx="308">
                  <c:v>1053</c:v>
                </c:pt>
                <c:pt idx="312">
                  <c:v>1029</c:v>
                </c:pt>
                <c:pt idx="316">
                  <c:v>1043</c:v>
                </c:pt>
                <c:pt idx="320">
                  <c:v>1060</c:v>
                </c:pt>
                <c:pt idx="324">
                  <c:v>1065</c:v>
                </c:pt>
                <c:pt idx="328">
                  <c:v>1068</c:v>
                </c:pt>
                <c:pt idx="332">
                  <c:v>1075</c:v>
                </c:pt>
                <c:pt idx="336">
                  <c:v>1084</c:v>
                </c:pt>
                <c:pt idx="340">
                  <c:v>1057</c:v>
                </c:pt>
                <c:pt idx="344">
                  <c:v>1053</c:v>
                </c:pt>
                <c:pt idx="348">
                  <c:v>1073</c:v>
                </c:pt>
                <c:pt idx="352">
                  <c:v>1091</c:v>
                </c:pt>
                <c:pt idx="356">
                  <c:v>1037</c:v>
                </c:pt>
                <c:pt idx="360">
                  <c:v>1053</c:v>
                </c:pt>
                <c:pt idx="364">
                  <c:v>988</c:v>
                </c:pt>
                <c:pt idx="368">
                  <c:v>1009</c:v>
                </c:pt>
                <c:pt idx="372">
                  <c:v>998</c:v>
                </c:pt>
                <c:pt idx="376">
                  <c:v>978</c:v>
                </c:pt>
                <c:pt idx="380">
                  <c:v>1000</c:v>
                </c:pt>
                <c:pt idx="384">
                  <c:v>1002</c:v>
                </c:pt>
                <c:pt idx="388">
                  <c:v>969</c:v>
                </c:pt>
                <c:pt idx="392">
                  <c:v>925</c:v>
                </c:pt>
                <c:pt idx="396">
                  <c:v>987</c:v>
                </c:pt>
                <c:pt idx="400">
                  <c:v>915</c:v>
                </c:pt>
                <c:pt idx="404">
                  <c:v>941</c:v>
                </c:pt>
                <c:pt idx="408">
                  <c:v>926</c:v>
                </c:pt>
                <c:pt idx="412">
                  <c:v>935</c:v>
                </c:pt>
                <c:pt idx="416">
                  <c:v>952</c:v>
                </c:pt>
                <c:pt idx="420">
                  <c:v>937</c:v>
                </c:pt>
                <c:pt idx="424">
                  <c:v>912</c:v>
                </c:pt>
                <c:pt idx="428">
                  <c:v>904</c:v>
                </c:pt>
                <c:pt idx="432">
                  <c:v>865</c:v>
                </c:pt>
                <c:pt idx="436">
                  <c:v>859</c:v>
                </c:pt>
                <c:pt idx="440">
                  <c:v>880</c:v>
                </c:pt>
                <c:pt idx="444">
                  <c:v>907</c:v>
                </c:pt>
                <c:pt idx="448">
                  <c:v>904</c:v>
                </c:pt>
                <c:pt idx="452">
                  <c:v>891</c:v>
                </c:pt>
                <c:pt idx="456">
                  <c:v>842</c:v>
                </c:pt>
                <c:pt idx="460">
                  <c:v>816</c:v>
                </c:pt>
                <c:pt idx="464">
                  <c:v>899</c:v>
                </c:pt>
                <c:pt idx="468">
                  <c:v>932</c:v>
                </c:pt>
                <c:pt idx="472">
                  <c:v>998</c:v>
                </c:pt>
                <c:pt idx="476">
                  <c:v>1007</c:v>
                </c:pt>
                <c:pt idx="480">
                  <c:v>1024</c:v>
                </c:pt>
                <c:pt idx="484">
                  <c:v>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2D-4CD2-9704-F03E7287F36F}"/>
            </c:ext>
          </c:extLst>
        </c:ser>
        <c:ser>
          <c:idx val="1"/>
          <c:order val="1"/>
          <c:tx>
            <c:v>Counter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('Eclipse Data'!$R$2:$R$221,'Eclipse Data'!$R$234:$R$501)</c:f>
              <c:numCache>
                <c:formatCode>0.00</c:formatCode>
                <c:ptCount val="488"/>
                <c:pt idx="0">
                  <c:v>5026.2275</c:v>
                </c:pt>
                <c:pt idx="4">
                  <c:v>5026.2275</c:v>
                </c:pt>
                <c:pt idx="8">
                  <c:v>5026.2275</c:v>
                </c:pt>
                <c:pt idx="12">
                  <c:v>5026.2275</c:v>
                </c:pt>
                <c:pt idx="16">
                  <c:v>5026.2275</c:v>
                </c:pt>
                <c:pt idx="20">
                  <c:v>5026.2275</c:v>
                </c:pt>
                <c:pt idx="24">
                  <c:v>5814.9625000000005</c:v>
                </c:pt>
                <c:pt idx="28">
                  <c:v>6699.6374999999998</c:v>
                </c:pt>
                <c:pt idx="32">
                  <c:v>7437.58</c:v>
                </c:pt>
                <c:pt idx="36">
                  <c:v>8323.817500000001</c:v>
                </c:pt>
                <c:pt idx="40">
                  <c:v>9200.5400000000009</c:v>
                </c:pt>
                <c:pt idx="44">
                  <c:v>10108.5975</c:v>
                </c:pt>
                <c:pt idx="48">
                  <c:v>11019.11</c:v>
                </c:pt>
                <c:pt idx="52">
                  <c:v>11941.682500000001</c:v>
                </c:pt>
                <c:pt idx="56">
                  <c:v>12863.434999999999</c:v>
                </c:pt>
                <c:pt idx="60">
                  <c:v>13954.805</c:v>
                </c:pt>
                <c:pt idx="64">
                  <c:v>14842.275000000001</c:v>
                </c:pt>
                <c:pt idx="68">
                  <c:v>15768.6175</c:v>
                </c:pt>
                <c:pt idx="72">
                  <c:v>16599.575000000001</c:v>
                </c:pt>
                <c:pt idx="76">
                  <c:v>17506.642499999998</c:v>
                </c:pt>
                <c:pt idx="80">
                  <c:v>18314.55</c:v>
                </c:pt>
                <c:pt idx="84">
                  <c:v>19336.452499999999</c:v>
                </c:pt>
                <c:pt idx="88">
                  <c:v>20338.5825</c:v>
                </c:pt>
                <c:pt idx="92">
                  <c:v>21395.014999999999</c:v>
                </c:pt>
                <c:pt idx="96">
                  <c:v>22248.112499999999</c:v>
                </c:pt>
                <c:pt idx="100">
                  <c:v>23019.605000000003</c:v>
                </c:pt>
                <c:pt idx="104">
                  <c:v>23833.827499999999</c:v>
                </c:pt>
                <c:pt idx="108">
                  <c:v>24689.88</c:v>
                </c:pt>
                <c:pt idx="112">
                  <c:v>25332.105</c:v>
                </c:pt>
                <c:pt idx="116">
                  <c:v>26059.305</c:v>
                </c:pt>
                <c:pt idx="120">
                  <c:v>26711.45</c:v>
                </c:pt>
                <c:pt idx="124">
                  <c:v>27392.4725</c:v>
                </c:pt>
                <c:pt idx="128">
                  <c:v>28157.89</c:v>
                </c:pt>
                <c:pt idx="132">
                  <c:v>29199.884999999998</c:v>
                </c:pt>
                <c:pt idx="136">
                  <c:v>30072.014999999999</c:v>
                </c:pt>
                <c:pt idx="140">
                  <c:v>30794.047500000001</c:v>
                </c:pt>
                <c:pt idx="144">
                  <c:v>31434.877500000002</c:v>
                </c:pt>
                <c:pt idx="148">
                  <c:v>32017.634999999998</c:v>
                </c:pt>
                <c:pt idx="152">
                  <c:v>32800.442499999997</c:v>
                </c:pt>
                <c:pt idx="156">
                  <c:v>33353.345000000001</c:v>
                </c:pt>
                <c:pt idx="160">
                  <c:v>33932.824999999997</c:v>
                </c:pt>
                <c:pt idx="164">
                  <c:v>34671.177499999998</c:v>
                </c:pt>
                <c:pt idx="168">
                  <c:v>35401.74</c:v>
                </c:pt>
                <c:pt idx="172">
                  <c:v>36264.847500000003</c:v>
                </c:pt>
                <c:pt idx="176">
                  <c:v>37050.28</c:v>
                </c:pt>
                <c:pt idx="180">
                  <c:v>37774.36</c:v>
                </c:pt>
                <c:pt idx="184">
                  <c:v>38493.277499999997</c:v>
                </c:pt>
                <c:pt idx="188">
                  <c:v>39157.4</c:v>
                </c:pt>
                <c:pt idx="192">
                  <c:v>39900.51</c:v>
                </c:pt>
                <c:pt idx="196">
                  <c:v>40558.154999999999</c:v>
                </c:pt>
                <c:pt idx="200">
                  <c:v>41260.582500000004</c:v>
                </c:pt>
                <c:pt idx="204">
                  <c:v>41957.347500000003</c:v>
                </c:pt>
                <c:pt idx="208">
                  <c:v>42544.457500000004</c:v>
                </c:pt>
                <c:pt idx="212">
                  <c:v>43133.695</c:v>
                </c:pt>
                <c:pt idx="216">
                  <c:v>43811.680000000008</c:v>
                </c:pt>
                <c:pt idx="220">
                  <c:v>46540.6</c:v>
                </c:pt>
                <c:pt idx="224">
                  <c:v>47210.792499999996</c:v>
                </c:pt>
                <c:pt idx="228">
                  <c:v>47989.5</c:v>
                </c:pt>
                <c:pt idx="232">
                  <c:v>48798.392500000002</c:v>
                </c:pt>
                <c:pt idx="236">
                  <c:v>49511.154999999999</c:v>
                </c:pt>
                <c:pt idx="240">
                  <c:v>50294.537499999999</c:v>
                </c:pt>
                <c:pt idx="244">
                  <c:v>51150.097500000003</c:v>
                </c:pt>
                <c:pt idx="248">
                  <c:v>51931.592499999999</c:v>
                </c:pt>
                <c:pt idx="252">
                  <c:v>52674.787499999999</c:v>
                </c:pt>
                <c:pt idx="256">
                  <c:v>53406.497499999998</c:v>
                </c:pt>
                <c:pt idx="260">
                  <c:v>54247.214999999997</c:v>
                </c:pt>
                <c:pt idx="264">
                  <c:v>55008.284999999996</c:v>
                </c:pt>
                <c:pt idx="268">
                  <c:v>55828.332499999997</c:v>
                </c:pt>
                <c:pt idx="272">
                  <c:v>56677.492499999993</c:v>
                </c:pt>
                <c:pt idx="276">
                  <c:v>57441.847500000003</c:v>
                </c:pt>
                <c:pt idx="280">
                  <c:v>58211.535000000003</c:v>
                </c:pt>
                <c:pt idx="284">
                  <c:v>59031.332500000004</c:v>
                </c:pt>
                <c:pt idx="288">
                  <c:v>59790.189999999995</c:v>
                </c:pt>
                <c:pt idx="292">
                  <c:v>60573.000000000007</c:v>
                </c:pt>
                <c:pt idx="296">
                  <c:v>61394.192499999997</c:v>
                </c:pt>
                <c:pt idx="300">
                  <c:v>62235.974999999999</c:v>
                </c:pt>
                <c:pt idx="304">
                  <c:v>63018.945000000007</c:v>
                </c:pt>
                <c:pt idx="308">
                  <c:v>63739.337500000001</c:v>
                </c:pt>
                <c:pt idx="312">
                  <c:v>64517.8</c:v>
                </c:pt>
                <c:pt idx="316">
                  <c:v>65287.154999999999</c:v>
                </c:pt>
                <c:pt idx="320">
                  <c:v>66040.434999999998</c:v>
                </c:pt>
                <c:pt idx="324">
                  <c:v>66880.742499999993</c:v>
                </c:pt>
                <c:pt idx="328">
                  <c:v>67752.707500000004</c:v>
                </c:pt>
                <c:pt idx="332">
                  <c:v>68617.044999999998</c:v>
                </c:pt>
                <c:pt idx="336">
                  <c:v>69511.97</c:v>
                </c:pt>
                <c:pt idx="340">
                  <c:v>70324.23</c:v>
                </c:pt>
                <c:pt idx="344">
                  <c:v>71187.907500000001</c:v>
                </c:pt>
                <c:pt idx="348">
                  <c:v>72009.597500000003</c:v>
                </c:pt>
                <c:pt idx="352">
                  <c:v>72832.264999999999</c:v>
                </c:pt>
                <c:pt idx="356">
                  <c:v>73556.760000000009</c:v>
                </c:pt>
                <c:pt idx="360">
                  <c:v>74255.987500000003</c:v>
                </c:pt>
                <c:pt idx="364">
                  <c:v>75000.327499999999</c:v>
                </c:pt>
                <c:pt idx="368">
                  <c:v>75838.502500000002</c:v>
                </c:pt>
                <c:pt idx="372">
                  <c:v>76719.242500000008</c:v>
                </c:pt>
                <c:pt idx="376">
                  <c:v>77560.532500000001</c:v>
                </c:pt>
                <c:pt idx="380">
                  <c:v>78367.044999999998</c:v>
                </c:pt>
                <c:pt idx="384">
                  <c:v>79173.967499999999</c:v>
                </c:pt>
                <c:pt idx="388">
                  <c:v>80002.707500000004</c:v>
                </c:pt>
                <c:pt idx="392">
                  <c:v>80786.662500000006</c:v>
                </c:pt>
                <c:pt idx="396">
                  <c:v>81605.725000000006</c:v>
                </c:pt>
                <c:pt idx="400">
                  <c:v>82427.33249999999</c:v>
                </c:pt>
                <c:pt idx="404">
                  <c:v>83280.432499999995</c:v>
                </c:pt>
                <c:pt idx="408">
                  <c:v>84096.294999999998</c:v>
                </c:pt>
                <c:pt idx="412">
                  <c:v>84889.845000000001</c:v>
                </c:pt>
                <c:pt idx="416">
                  <c:v>85638.452499999999</c:v>
                </c:pt>
                <c:pt idx="420">
                  <c:v>86390.095000000001</c:v>
                </c:pt>
                <c:pt idx="424">
                  <c:v>87285.842499999999</c:v>
                </c:pt>
                <c:pt idx="428">
                  <c:v>88269.6875</c:v>
                </c:pt>
                <c:pt idx="432">
                  <c:v>89213.175000000003</c:v>
                </c:pt>
                <c:pt idx="436">
                  <c:v>90070.540000000008</c:v>
                </c:pt>
                <c:pt idx="440">
                  <c:v>90862.285000000003</c:v>
                </c:pt>
                <c:pt idx="444">
                  <c:v>91636.810000000012</c:v>
                </c:pt>
                <c:pt idx="448">
                  <c:v>92425.775000000009</c:v>
                </c:pt>
                <c:pt idx="452">
                  <c:v>93264.272499999992</c:v>
                </c:pt>
                <c:pt idx="456">
                  <c:v>94057.907500000001</c:v>
                </c:pt>
                <c:pt idx="460">
                  <c:v>94854.907499999987</c:v>
                </c:pt>
                <c:pt idx="464">
                  <c:v>95678.802499999991</c:v>
                </c:pt>
                <c:pt idx="468">
                  <c:v>89681.18250000001</c:v>
                </c:pt>
                <c:pt idx="472">
                  <c:v>81855.48</c:v>
                </c:pt>
                <c:pt idx="476">
                  <c:v>75933.072499999995</c:v>
                </c:pt>
                <c:pt idx="480">
                  <c:v>70723.837499999994</c:v>
                </c:pt>
                <c:pt idx="484">
                  <c:v>64781.822500000002</c:v>
                </c:pt>
              </c:numCache>
            </c:numRef>
          </c:xVal>
          <c:yVal>
            <c:numRef>
              <c:f>('Eclipse Data'!$U$2:$U$221,'Eclipse Data'!$U$234:$U$501)</c:f>
              <c:numCache>
                <c:formatCode>0.0</c:formatCode>
                <c:ptCount val="488"/>
                <c:pt idx="0">
                  <c:v>25</c:v>
                </c:pt>
                <c:pt idx="4">
                  <c:v>28</c:v>
                </c:pt>
                <c:pt idx="8">
                  <c:v>19</c:v>
                </c:pt>
                <c:pt idx="12">
                  <c:v>18</c:v>
                </c:pt>
                <c:pt idx="16">
                  <c:v>18</c:v>
                </c:pt>
                <c:pt idx="20">
                  <c:v>16</c:v>
                </c:pt>
                <c:pt idx="24">
                  <c:v>20</c:v>
                </c:pt>
                <c:pt idx="28">
                  <c:v>22</c:v>
                </c:pt>
                <c:pt idx="32">
                  <c:v>17</c:v>
                </c:pt>
                <c:pt idx="36">
                  <c:v>27</c:v>
                </c:pt>
                <c:pt idx="40">
                  <c:v>29</c:v>
                </c:pt>
                <c:pt idx="44">
                  <c:v>25</c:v>
                </c:pt>
                <c:pt idx="48">
                  <c:v>25</c:v>
                </c:pt>
                <c:pt idx="52">
                  <c:v>39</c:v>
                </c:pt>
                <c:pt idx="56">
                  <c:v>44</c:v>
                </c:pt>
                <c:pt idx="60">
                  <c:v>49</c:v>
                </c:pt>
                <c:pt idx="64">
                  <c:v>57</c:v>
                </c:pt>
                <c:pt idx="68">
                  <c:v>47</c:v>
                </c:pt>
                <c:pt idx="72">
                  <c:v>53</c:v>
                </c:pt>
                <c:pt idx="76">
                  <c:v>68</c:v>
                </c:pt>
                <c:pt idx="80">
                  <c:v>88</c:v>
                </c:pt>
                <c:pt idx="84">
                  <c:v>85</c:v>
                </c:pt>
                <c:pt idx="88">
                  <c:v>97</c:v>
                </c:pt>
                <c:pt idx="92">
                  <c:v>118</c:v>
                </c:pt>
                <c:pt idx="96">
                  <c:v>138</c:v>
                </c:pt>
                <c:pt idx="100">
                  <c:v>129</c:v>
                </c:pt>
                <c:pt idx="104">
                  <c:v>137</c:v>
                </c:pt>
                <c:pt idx="108">
                  <c:v>166</c:v>
                </c:pt>
                <c:pt idx="112">
                  <c:v>158</c:v>
                </c:pt>
                <c:pt idx="116">
                  <c:v>180</c:v>
                </c:pt>
                <c:pt idx="120">
                  <c:v>206</c:v>
                </c:pt>
                <c:pt idx="124">
                  <c:v>225</c:v>
                </c:pt>
                <c:pt idx="128">
                  <c:v>256</c:v>
                </c:pt>
                <c:pt idx="132">
                  <c:v>298</c:v>
                </c:pt>
                <c:pt idx="136">
                  <c:v>297</c:v>
                </c:pt>
                <c:pt idx="140">
                  <c:v>307</c:v>
                </c:pt>
                <c:pt idx="144">
                  <c:v>325</c:v>
                </c:pt>
                <c:pt idx="148">
                  <c:v>325</c:v>
                </c:pt>
                <c:pt idx="152">
                  <c:v>354</c:v>
                </c:pt>
                <c:pt idx="156">
                  <c:v>383</c:v>
                </c:pt>
                <c:pt idx="160">
                  <c:v>425</c:v>
                </c:pt>
                <c:pt idx="164">
                  <c:v>420</c:v>
                </c:pt>
                <c:pt idx="168">
                  <c:v>433</c:v>
                </c:pt>
                <c:pt idx="172">
                  <c:v>496</c:v>
                </c:pt>
                <c:pt idx="176">
                  <c:v>488</c:v>
                </c:pt>
                <c:pt idx="180">
                  <c:v>493</c:v>
                </c:pt>
                <c:pt idx="184">
                  <c:v>566</c:v>
                </c:pt>
                <c:pt idx="188">
                  <c:v>524</c:v>
                </c:pt>
                <c:pt idx="192">
                  <c:v>611</c:v>
                </c:pt>
                <c:pt idx="196">
                  <c:v>655</c:v>
                </c:pt>
                <c:pt idx="200">
                  <c:v>652</c:v>
                </c:pt>
                <c:pt idx="204">
                  <c:v>624</c:v>
                </c:pt>
                <c:pt idx="208">
                  <c:v>624</c:v>
                </c:pt>
                <c:pt idx="212">
                  <c:v>707</c:v>
                </c:pt>
                <c:pt idx="216">
                  <c:v>682</c:v>
                </c:pt>
                <c:pt idx="220">
                  <c:v>837</c:v>
                </c:pt>
                <c:pt idx="224">
                  <c:v>801</c:v>
                </c:pt>
                <c:pt idx="228">
                  <c:v>844</c:v>
                </c:pt>
                <c:pt idx="232">
                  <c:v>836</c:v>
                </c:pt>
                <c:pt idx="236">
                  <c:v>932</c:v>
                </c:pt>
                <c:pt idx="240">
                  <c:v>854</c:v>
                </c:pt>
                <c:pt idx="244">
                  <c:v>926</c:v>
                </c:pt>
                <c:pt idx="248">
                  <c:v>951</c:v>
                </c:pt>
                <c:pt idx="252">
                  <c:v>978</c:v>
                </c:pt>
                <c:pt idx="256">
                  <c:v>1009</c:v>
                </c:pt>
                <c:pt idx="260">
                  <c:v>1007</c:v>
                </c:pt>
                <c:pt idx="264">
                  <c:v>1001</c:v>
                </c:pt>
                <c:pt idx="268">
                  <c:v>966</c:v>
                </c:pt>
                <c:pt idx="272">
                  <c:v>1051</c:v>
                </c:pt>
                <c:pt idx="276">
                  <c:v>1069</c:v>
                </c:pt>
                <c:pt idx="280">
                  <c:v>994</c:v>
                </c:pt>
                <c:pt idx="284">
                  <c:v>1041</c:v>
                </c:pt>
                <c:pt idx="288">
                  <c:v>1085</c:v>
                </c:pt>
                <c:pt idx="292">
                  <c:v>1038</c:v>
                </c:pt>
                <c:pt idx="296">
                  <c:v>1109</c:v>
                </c:pt>
                <c:pt idx="300">
                  <c:v>1034</c:v>
                </c:pt>
                <c:pt idx="304">
                  <c:v>1082</c:v>
                </c:pt>
                <c:pt idx="308">
                  <c:v>1108</c:v>
                </c:pt>
                <c:pt idx="312">
                  <c:v>1019</c:v>
                </c:pt>
                <c:pt idx="316">
                  <c:v>1108</c:v>
                </c:pt>
                <c:pt idx="320">
                  <c:v>1095</c:v>
                </c:pt>
                <c:pt idx="324">
                  <c:v>1104</c:v>
                </c:pt>
                <c:pt idx="328">
                  <c:v>1092</c:v>
                </c:pt>
                <c:pt idx="332">
                  <c:v>1087</c:v>
                </c:pt>
                <c:pt idx="336">
                  <c:v>1114</c:v>
                </c:pt>
                <c:pt idx="340">
                  <c:v>1048</c:v>
                </c:pt>
                <c:pt idx="344">
                  <c:v>1069</c:v>
                </c:pt>
                <c:pt idx="348">
                  <c:v>1003</c:v>
                </c:pt>
                <c:pt idx="352">
                  <c:v>1078</c:v>
                </c:pt>
                <c:pt idx="356">
                  <c:v>1003</c:v>
                </c:pt>
                <c:pt idx="360">
                  <c:v>1080</c:v>
                </c:pt>
                <c:pt idx="364">
                  <c:v>1012</c:v>
                </c:pt>
                <c:pt idx="368">
                  <c:v>1037</c:v>
                </c:pt>
                <c:pt idx="372">
                  <c:v>1008</c:v>
                </c:pt>
                <c:pt idx="376">
                  <c:v>1024</c:v>
                </c:pt>
                <c:pt idx="380">
                  <c:v>1031</c:v>
                </c:pt>
                <c:pt idx="384">
                  <c:v>1009</c:v>
                </c:pt>
                <c:pt idx="388">
                  <c:v>1051</c:v>
                </c:pt>
                <c:pt idx="392">
                  <c:v>1037</c:v>
                </c:pt>
                <c:pt idx="396">
                  <c:v>991</c:v>
                </c:pt>
                <c:pt idx="400">
                  <c:v>988</c:v>
                </c:pt>
                <c:pt idx="404">
                  <c:v>953</c:v>
                </c:pt>
                <c:pt idx="408">
                  <c:v>946</c:v>
                </c:pt>
                <c:pt idx="412">
                  <c:v>920</c:v>
                </c:pt>
                <c:pt idx="416">
                  <c:v>959</c:v>
                </c:pt>
                <c:pt idx="420">
                  <c:v>943</c:v>
                </c:pt>
                <c:pt idx="424">
                  <c:v>945</c:v>
                </c:pt>
                <c:pt idx="428">
                  <c:v>961</c:v>
                </c:pt>
                <c:pt idx="432">
                  <c:v>1000</c:v>
                </c:pt>
                <c:pt idx="436">
                  <c:v>904</c:v>
                </c:pt>
                <c:pt idx="440">
                  <c:v>943</c:v>
                </c:pt>
                <c:pt idx="444">
                  <c:v>875</c:v>
                </c:pt>
                <c:pt idx="448">
                  <c:v>920</c:v>
                </c:pt>
                <c:pt idx="452">
                  <c:v>897</c:v>
                </c:pt>
                <c:pt idx="456">
                  <c:v>874</c:v>
                </c:pt>
                <c:pt idx="460">
                  <c:v>804</c:v>
                </c:pt>
                <c:pt idx="464">
                  <c:v>922</c:v>
                </c:pt>
                <c:pt idx="468">
                  <c:v>922</c:v>
                </c:pt>
                <c:pt idx="472">
                  <c:v>999</c:v>
                </c:pt>
                <c:pt idx="476">
                  <c:v>1078</c:v>
                </c:pt>
                <c:pt idx="480">
                  <c:v>1073</c:v>
                </c:pt>
                <c:pt idx="484">
                  <c:v>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2D-4CD2-9704-F03E7287F36F}"/>
            </c:ext>
          </c:extLst>
        </c:ser>
        <c:ser>
          <c:idx val="2"/>
          <c:order val="2"/>
          <c:tx>
            <c:v>Counter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('Eclipse Data'!$R$2:$R$221,'Eclipse Data'!$R$234:$R$501)</c:f>
              <c:numCache>
                <c:formatCode>0.00</c:formatCode>
                <c:ptCount val="488"/>
                <c:pt idx="0">
                  <c:v>5026.2275</c:v>
                </c:pt>
                <c:pt idx="4">
                  <c:v>5026.2275</c:v>
                </c:pt>
                <c:pt idx="8">
                  <c:v>5026.2275</c:v>
                </c:pt>
                <c:pt idx="12">
                  <c:v>5026.2275</c:v>
                </c:pt>
                <c:pt idx="16">
                  <c:v>5026.2275</c:v>
                </c:pt>
                <c:pt idx="20">
                  <c:v>5026.2275</c:v>
                </c:pt>
                <c:pt idx="24">
                  <c:v>5814.9625000000005</c:v>
                </c:pt>
                <c:pt idx="28">
                  <c:v>6699.6374999999998</c:v>
                </c:pt>
                <c:pt idx="32">
                  <c:v>7437.58</c:v>
                </c:pt>
                <c:pt idx="36">
                  <c:v>8323.817500000001</c:v>
                </c:pt>
                <c:pt idx="40">
                  <c:v>9200.5400000000009</c:v>
                </c:pt>
                <c:pt idx="44">
                  <c:v>10108.5975</c:v>
                </c:pt>
                <c:pt idx="48">
                  <c:v>11019.11</c:v>
                </c:pt>
                <c:pt idx="52">
                  <c:v>11941.682500000001</c:v>
                </c:pt>
                <c:pt idx="56">
                  <c:v>12863.434999999999</c:v>
                </c:pt>
                <c:pt idx="60">
                  <c:v>13954.805</c:v>
                </c:pt>
                <c:pt idx="64">
                  <c:v>14842.275000000001</c:v>
                </c:pt>
                <c:pt idx="68">
                  <c:v>15768.6175</c:v>
                </c:pt>
                <c:pt idx="72">
                  <c:v>16599.575000000001</c:v>
                </c:pt>
                <c:pt idx="76">
                  <c:v>17506.642499999998</c:v>
                </c:pt>
                <c:pt idx="80">
                  <c:v>18314.55</c:v>
                </c:pt>
                <c:pt idx="84">
                  <c:v>19336.452499999999</c:v>
                </c:pt>
                <c:pt idx="88">
                  <c:v>20338.5825</c:v>
                </c:pt>
                <c:pt idx="92">
                  <c:v>21395.014999999999</c:v>
                </c:pt>
                <c:pt idx="96">
                  <c:v>22248.112499999999</c:v>
                </c:pt>
                <c:pt idx="100">
                  <c:v>23019.605000000003</c:v>
                </c:pt>
                <c:pt idx="104">
                  <c:v>23833.827499999999</c:v>
                </c:pt>
                <c:pt idx="108">
                  <c:v>24689.88</c:v>
                </c:pt>
                <c:pt idx="112">
                  <c:v>25332.105</c:v>
                </c:pt>
                <c:pt idx="116">
                  <c:v>26059.305</c:v>
                </c:pt>
                <c:pt idx="120">
                  <c:v>26711.45</c:v>
                </c:pt>
                <c:pt idx="124">
                  <c:v>27392.4725</c:v>
                </c:pt>
                <c:pt idx="128">
                  <c:v>28157.89</c:v>
                </c:pt>
                <c:pt idx="132">
                  <c:v>29199.884999999998</c:v>
                </c:pt>
                <c:pt idx="136">
                  <c:v>30072.014999999999</c:v>
                </c:pt>
                <c:pt idx="140">
                  <c:v>30794.047500000001</c:v>
                </c:pt>
                <c:pt idx="144">
                  <c:v>31434.877500000002</c:v>
                </c:pt>
                <c:pt idx="148">
                  <c:v>32017.634999999998</c:v>
                </c:pt>
                <c:pt idx="152">
                  <c:v>32800.442499999997</c:v>
                </c:pt>
                <c:pt idx="156">
                  <c:v>33353.345000000001</c:v>
                </c:pt>
                <c:pt idx="160">
                  <c:v>33932.824999999997</c:v>
                </c:pt>
                <c:pt idx="164">
                  <c:v>34671.177499999998</c:v>
                </c:pt>
                <c:pt idx="168">
                  <c:v>35401.74</c:v>
                </c:pt>
                <c:pt idx="172">
                  <c:v>36264.847500000003</c:v>
                </c:pt>
                <c:pt idx="176">
                  <c:v>37050.28</c:v>
                </c:pt>
                <c:pt idx="180">
                  <c:v>37774.36</c:v>
                </c:pt>
                <c:pt idx="184">
                  <c:v>38493.277499999997</c:v>
                </c:pt>
                <c:pt idx="188">
                  <c:v>39157.4</c:v>
                </c:pt>
                <c:pt idx="192">
                  <c:v>39900.51</c:v>
                </c:pt>
                <c:pt idx="196">
                  <c:v>40558.154999999999</c:v>
                </c:pt>
                <c:pt idx="200">
                  <c:v>41260.582500000004</c:v>
                </c:pt>
                <c:pt idx="204">
                  <c:v>41957.347500000003</c:v>
                </c:pt>
                <c:pt idx="208">
                  <c:v>42544.457500000004</c:v>
                </c:pt>
                <c:pt idx="212">
                  <c:v>43133.695</c:v>
                </c:pt>
                <c:pt idx="216">
                  <c:v>43811.680000000008</c:v>
                </c:pt>
                <c:pt idx="220">
                  <c:v>46540.6</c:v>
                </c:pt>
                <c:pt idx="224">
                  <c:v>47210.792499999996</c:v>
                </c:pt>
                <c:pt idx="228">
                  <c:v>47989.5</c:v>
                </c:pt>
                <c:pt idx="232">
                  <c:v>48798.392500000002</c:v>
                </c:pt>
                <c:pt idx="236">
                  <c:v>49511.154999999999</c:v>
                </c:pt>
                <c:pt idx="240">
                  <c:v>50294.537499999999</c:v>
                </c:pt>
                <c:pt idx="244">
                  <c:v>51150.097500000003</c:v>
                </c:pt>
                <c:pt idx="248">
                  <c:v>51931.592499999999</c:v>
                </c:pt>
                <c:pt idx="252">
                  <c:v>52674.787499999999</c:v>
                </c:pt>
                <c:pt idx="256">
                  <c:v>53406.497499999998</c:v>
                </c:pt>
                <c:pt idx="260">
                  <c:v>54247.214999999997</c:v>
                </c:pt>
                <c:pt idx="264">
                  <c:v>55008.284999999996</c:v>
                </c:pt>
                <c:pt idx="268">
                  <c:v>55828.332499999997</c:v>
                </c:pt>
                <c:pt idx="272">
                  <c:v>56677.492499999993</c:v>
                </c:pt>
                <c:pt idx="276">
                  <c:v>57441.847500000003</c:v>
                </c:pt>
                <c:pt idx="280">
                  <c:v>58211.535000000003</c:v>
                </c:pt>
                <c:pt idx="284">
                  <c:v>59031.332500000004</c:v>
                </c:pt>
                <c:pt idx="288">
                  <c:v>59790.189999999995</c:v>
                </c:pt>
                <c:pt idx="292">
                  <c:v>60573.000000000007</c:v>
                </c:pt>
                <c:pt idx="296">
                  <c:v>61394.192499999997</c:v>
                </c:pt>
                <c:pt idx="300">
                  <c:v>62235.974999999999</c:v>
                </c:pt>
                <c:pt idx="304">
                  <c:v>63018.945000000007</c:v>
                </c:pt>
                <c:pt idx="308">
                  <c:v>63739.337500000001</c:v>
                </c:pt>
                <c:pt idx="312">
                  <c:v>64517.8</c:v>
                </c:pt>
                <c:pt idx="316">
                  <c:v>65287.154999999999</c:v>
                </c:pt>
                <c:pt idx="320">
                  <c:v>66040.434999999998</c:v>
                </c:pt>
                <c:pt idx="324">
                  <c:v>66880.742499999993</c:v>
                </c:pt>
                <c:pt idx="328">
                  <c:v>67752.707500000004</c:v>
                </c:pt>
                <c:pt idx="332">
                  <c:v>68617.044999999998</c:v>
                </c:pt>
                <c:pt idx="336">
                  <c:v>69511.97</c:v>
                </c:pt>
                <c:pt idx="340">
                  <c:v>70324.23</c:v>
                </c:pt>
                <c:pt idx="344">
                  <c:v>71187.907500000001</c:v>
                </c:pt>
                <c:pt idx="348">
                  <c:v>72009.597500000003</c:v>
                </c:pt>
                <c:pt idx="352">
                  <c:v>72832.264999999999</c:v>
                </c:pt>
                <c:pt idx="356">
                  <c:v>73556.760000000009</c:v>
                </c:pt>
                <c:pt idx="360">
                  <c:v>74255.987500000003</c:v>
                </c:pt>
                <c:pt idx="364">
                  <c:v>75000.327499999999</c:v>
                </c:pt>
                <c:pt idx="368">
                  <c:v>75838.502500000002</c:v>
                </c:pt>
                <c:pt idx="372">
                  <c:v>76719.242500000008</c:v>
                </c:pt>
                <c:pt idx="376">
                  <c:v>77560.532500000001</c:v>
                </c:pt>
                <c:pt idx="380">
                  <c:v>78367.044999999998</c:v>
                </c:pt>
                <c:pt idx="384">
                  <c:v>79173.967499999999</c:v>
                </c:pt>
                <c:pt idx="388">
                  <c:v>80002.707500000004</c:v>
                </c:pt>
                <c:pt idx="392">
                  <c:v>80786.662500000006</c:v>
                </c:pt>
                <c:pt idx="396">
                  <c:v>81605.725000000006</c:v>
                </c:pt>
                <c:pt idx="400">
                  <c:v>82427.33249999999</c:v>
                </c:pt>
                <c:pt idx="404">
                  <c:v>83280.432499999995</c:v>
                </c:pt>
                <c:pt idx="408">
                  <c:v>84096.294999999998</c:v>
                </c:pt>
                <c:pt idx="412">
                  <c:v>84889.845000000001</c:v>
                </c:pt>
                <c:pt idx="416">
                  <c:v>85638.452499999999</c:v>
                </c:pt>
                <c:pt idx="420">
                  <c:v>86390.095000000001</c:v>
                </c:pt>
                <c:pt idx="424">
                  <c:v>87285.842499999999</c:v>
                </c:pt>
                <c:pt idx="428">
                  <c:v>88269.6875</c:v>
                </c:pt>
                <c:pt idx="432">
                  <c:v>89213.175000000003</c:v>
                </c:pt>
                <c:pt idx="436">
                  <c:v>90070.540000000008</c:v>
                </c:pt>
                <c:pt idx="440">
                  <c:v>90862.285000000003</c:v>
                </c:pt>
                <c:pt idx="444">
                  <c:v>91636.810000000012</c:v>
                </c:pt>
                <c:pt idx="448">
                  <c:v>92425.775000000009</c:v>
                </c:pt>
                <c:pt idx="452">
                  <c:v>93264.272499999992</c:v>
                </c:pt>
                <c:pt idx="456">
                  <c:v>94057.907500000001</c:v>
                </c:pt>
                <c:pt idx="460">
                  <c:v>94854.907499999987</c:v>
                </c:pt>
                <c:pt idx="464">
                  <c:v>95678.802499999991</c:v>
                </c:pt>
                <c:pt idx="468">
                  <c:v>89681.18250000001</c:v>
                </c:pt>
                <c:pt idx="472">
                  <c:v>81855.48</c:v>
                </c:pt>
                <c:pt idx="476">
                  <c:v>75933.072499999995</c:v>
                </c:pt>
                <c:pt idx="480">
                  <c:v>70723.837499999994</c:v>
                </c:pt>
                <c:pt idx="484">
                  <c:v>64781.822500000002</c:v>
                </c:pt>
              </c:numCache>
            </c:numRef>
          </c:xVal>
          <c:yVal>
            <c:numRef>
              <c:f>('Eclipse Data'!$V$2:$V$221,'Eclipse Data'!$V$234:$V$501)</c:f>
              <c:numCache>
                <c:formatCode>0.0</c:formatCode>
                <c:ptCount val="488"/>
                <c:pt idx="0">
                  <c:v>23</c:v>
                </c:pt>
                <c:pt idx="4">
                  <c:v>28</c:v>
                </c:pt>
                <c:pt idx="8">
                  <c:v>26</c:v>
                </c:pt>
                <c:pt idx="12">
                  <c:v>29</c:v>
                </c:pt>
                <c:pt idx="16">
                  <c:v>26</c:v>
                </c:pt>
                <c:pt idx="20">
                  <c:v>13</c:v>
                </c:pt>
                <c:pt idx="24">
                  <c:v>16</c:v>
                </c:pt>
                <c:pt idx="28">
                  <c:v>18</c:v>
                </c:pt>
                <c:pt idx="32">
                  <c:v>22</c:v>
                </c:pt>
                <c:pt idx="36">
                  <c:v>24</c:v>
                </c:pt>
                <c:pt idx="40">
                  <c:v>20</c:v>
                </c:pt>
                <c:pt idx="44">
                  <c:v>29</c:v>
                </c:pt>
                <c:pt idx="48">
                  <c:v>23</c:v>
                </c:pt>
                <c:pt idx="52">
                  <c:v>38</c:v>
                </c:pt>
                <c:pt idx="56">
                  <c:v>37</c:v>
                </c:pt>
                <c:pt idx="60">
                  <c:v>44</c:v>
                </c:pt>
                <c:pt idx="64">
                  <c:v>67</c:v>
                </c:pt>
                <c:pt idx="68">
                  <c:v>49</c:v>
                </c:pt>
                <c:pt idx="72">
                  <c:v>60</c:v>
                </c:pt>
                <c:pt idx="76">
                  <c:v>67</c:v>
                </c:pt>
                <c:pt idx="80">
                  <c:v>86</c:v>
                </c:pt>
                <c:pt idx="84">
                  <c:v>95</c:v>
                </c:pt>
                <c:pt idx="88">
                  <c:v>94</c:v>
                </c:pt>
                <c:pt idx="92">
                  <c:v>122</c:v>
                </c:pt>
                <c:pt idx="96">
                  <c:v>125</c:v>
                </c:pt>
                <c:pt idx="100">
                  <c:v>145</c:v>
                </c:pt>
                <c:pt idx="104">
                  <c:v>166</c:v>
                </c:pt>
                <c:pt idx="108">
                  <c:v>163</c:v>
                </c:pt>
                <c:pt idx="112">
                  <c:v>179</c:v>
                </c:pt>
                <c:pt idx="116">
                  <c:v>215</c:v>
                </c:pt>
                <c:pt idx="120">
                  <c:v>195</c:v>
                </c:pt>
                <c:pt idx="124">
                  <c:v>203</c:v>
                </c:pt>
                <c:pt idx="128">
                  <c:v>256</c:v>
                </c:pt>
                <c:pt idx="132">
                  <c:v>245</c:v>
                </c:pt>
                <c:pt idx="136">
                  <c:v>287</c:v>
                </c:pt>
                <c:pt idx="140">
                  <c:v>319</c:v>
                </c:pt>
                <c:pt idx="144">
                  <c:v>307</c:v>
                </c:pt>
                <c:pt idx="148">
                  <c:v>501</c:v>
                </c:pt>
                <c:pt idx="152">
                  <c:v>369</c:v>
                </c:pt>
                <c:pt idx="156">
                  <c:v>429</c:v>
                </c:pt>
                <c:pt idx="160">
                  <c:v>410</c:v>
                </c:pt>
                <c:pt idx="164">
                  <c:v>390</c:v>
                </c:pt>
                <c:pt idx="168">
                  <c:v>418</c:v>
                </c:pt>
                <c:pt idx="172">
                  <c:v>476</c:v>
                </c:pt>
                <c:pt idx="176">
                  <c:v>541</c:v>
                </c:pt>
                <c:pt idx="180">
                  <c:v>507</c:v>
                </c:pt>
                <c:pt idx="184">
                  <c:v>533</c:v>
                </c:pt>
                <c:pt idx="188">
                  <c:v>558</c:v>
                </c:pt>
                <c:pt idx="192">
                  <c:v>512</c:v>
                </c:pt>
                <c:pt idx="196">
                  <c:v>617</c:v>
                </c:pt>
                <c:pt idx="200">
                  <c:v>645</c:v>
                </c:pt>
                <c:pt idx="204">
                  <c:v>637</c:v>
                </c:pt>
                <c:pt idx="208">
                  <c:v>673</c:v>
                </c:pt>
                <c:pt idx="212">
                  <c:v>731</c:v>
                </c:pt>
                <c:pt idx="216">
                  <c:v>628</c:v>
                </c:pt>
                <c:pt idx="220">
                  <c:v>817</c:v>
                </c:pt>
                <c:pt idx="224">
                  <c:v>820</c:v>
                </c:pt>
                <c:pt idx="228">
                  <c:v>793</c:v>
                </c:pt>
                <c:pt idx="232">
                  <c:v>836</c:v>
                </c:pt>
                <c:pt idx="236">
                  <c:v>961</c:v>
                </c:pt>
                <c:pt idx="240">
                  <c:v>890</c:v>
                </c:pt>
                <c:pt idx="244">
                  <c:v>966</c:v>
                </c:pt>
                <c:pt idx="248">
                  <c:v>922</c:v>
                </c:pt>
                <c:pt idx="252">
                  <c:v>976</c:v>
                </c:pt>
                <c:pt idx="256">
                  <c:v>992</c:v>
                </c:pt>
                <c:pt idx="260">
                  <c:v>945</c:v>
                </c:pt>
                <c:pt idx="264">
                  <c:v>992</c:v>
                </c:pt>
                <c:pt idx="268">
                  <c:v>1011</c:v>
                </c:pt>
                <c:pt idx="272">
                  <c:v>1013</c:v>
                </c:pt>
                <c:pt idx="276">
                  <c:v>1084</c:v>
                </c:pt>
                <c:pt idx="280">
                  <c:v>986</c:v>
                </c:pt>
                <c:pt idx="284">
                  <c:v>1045</c:v>
                </c:pt>
                <c:pt idx="288">
                  <c:v>1083</c:v>
                </c:pt>
                <c:pt idx="292">
                  <c:v>1053</c:v>
                </c:pt>
                <c:pt idx="296">
                  <c:v>1116</c:v>
                </c:pt>
                <c:pt idx="300">
                  <c:v>1068</c:v>
                </c:pt>
                <c:pt idx="304">
                  <c:v>1008</c:v>
                </c:pt>
                <c:pt idx="308">
                  <c:v>1067</c:v>
                </c:pt>
                <c:pt idx="312">
                  <c:v>1036</c:v>
                </c:pt>
                <c:pt idx="316">
                  <c:v>1074</c:v>
                </c:pt>
                <c:pt idx="320">
                  <c:v>1026</c:v>
                </c:pt>
                <c:pt idx="324">
                  <c:v>1084</c:v>
                </c:pt>
                <c:pt idx="328">
                  <c:v>1080</c:v>
                </c:pt>
                <c:pt idx="332">
                  <c:v>1063</c:v>
                </c:pt>
                <c:pt idx="336">
                  <c:v>1053</c:v>
                </c:pt>
                <c:pt idx="340">
                  <c:v>1031</c:v>
                </c:pt>
                <c:pt idx="344">
                  <c:v>1065</c:v>
                </c:pt>
                <c:pt idx="348">
                  <c:v>1058</c:v>
                </c:pt>
                <c:pt idx="352">
                  <c:v>1062</c:v>
                </c:pt>
                <c:pt idx="356">
                  <c:v>1042</c:v>
                </c:pt>
                <c:pt idx="360">
                  <c:v>1085</c:v>
                </c:pt>
                <c:pt idx="364">
                  <c:v>1076</c:v>
                </c:pt>
                <c:pt idx="368">
                  <c:v>1008</c:v>
                </c:pt>
                <c:pt idx="372">
                  <c:v>1068</c:v>
                </c:pt>
                <c:pt idx="376">
                  <c:v>1065</c:v>
                </c:pt>
                <c:pt idx="380">
                  <c:v>1036</c:v>
                </c:pt>
                <c:pt idx="384">
                  <c:v>1058</c:v>
                </c:pt>
                <c:pt idx="388">
                  <c:v>965</c:v>
                </c:pt>
                <c:pt idx="392">
                  <c:v>988</c:v>
                </c:pt>
                <c:pt idx="396">
                  <c:v>1033</c:v>
                </c:pt>
                <c:pt idx="400">
                  <c:v>989</c:v>
                </c:pt>
                <c:pt idx="404">
                  <c:v>1012</c:v>
                </c:pt>
                <c:pt idx="408">
                  <c:v>918</c:v>
                </c:pt>
                <c:pt idx="412">
                  <c:v>956</c:v>
                </c:pt>
                <c:pt idx="416">
                  <c:v>970</c:v>
                </c:pt>
                <c:pt idx="420">
                  <c:v>953</c:v>
                </c:pt>
                <c:pt idx="424">
                  <c:v>974</c:v>
                </c:pt>
                <c:pt idx="428">
                  <c:v>981</c:v>
                </c:pt>
                <c:pt idx="432">
                  <c:v>938</c:v>
                </c:pt>
                <c:pt idx="436">
                  <c:v>883</c:v>
                </c:pt>
                <c:pt idx="440">
                  <c:v>896</c:v>
                </c:pt>
                <c:pt idx="444">
                  <c:v>890</c:v>
                </c:pt>
                <c:pt idx="448">
                  <c:v>889</c:v>
                </c:pt>
                <c:pt idx="452">
                  <c:v>895</c:v>
                </c:pt>
                <c:pt idx="456">
                  <c:v>910</c:v>
                </c:pt>
                <c:pt idx="460">
                  <c:v>837</c:v>
                </c:pt>
                <c:pt idx="464">
                  <c:v>908</c:v>
                </c:pt>
                <c:pt idx="468">
                  <c:v>930</c:v>
                </c:pt>
                <c:pt idx="472">
                  <c:v>988</c:v>
                </c:pt>
                <c:pt idx="476">
                  <c:v>1005</c:v>
                </c:pt>
                <c:pt idx="480">
                  <c:v>1028</c:v>
                </c:pt>
                <c:pt idx="484">
                  <c:v>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2D-4CD2-9704-F03E7287F36F}"/>
            </c:ext>
          </c:extLst>
        </c:ser>
        <c:ser>
          <c:idx val="3"/>
          <c:order val="3"/>
          <c:tx>
            <c:v>Muon Counter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('Eclipse Data'!$R$2:$R$221,'Eclipse Data'!$R$234:$R$501)</c:f>
              <c:numCache>
                <c:formatCode>0.00</c:formatCode>
                <c:ptCount val="488"/>
                <c:pt idx="0">
                  <c:v>5026.2275</c:v>
                </c:pt>
                <c:pt idx="4">
                  <c:v>5026.2275</c:v>
                </c:pt>
                <c:pt idx="8">
                  <c:v>5026.2275</c:v>
                </c:pt>
                <c:pt idx="12">
                  <c:v>5026.2275</c:v>
                </c:pt>
                <c:pt idx="16">
                  <c:v>5026.2275</c:v>
                </c:pt>
                <c:pt idx="20">
                  <c:v>5026.2275</c:v>
                </c:pt>
                <c:pt idx="24">
                  <c:v>5814.9625000000005</c:v>
                </c:pt>
                <c:pt idx="28">
                  <c:v>6699.6374999999998</c:v>
                </c:pt>
                <c:pt idx="32">
                  <c:v>7437.58</c:v>
                </c:pt>
                <c:pt idx="36">
                  <c:v>8323.817500000001</c:v>
                </c:pt>
                <c:pt idx="40">
                  <c:v>9200.5400000000009</c:v>
                </c:pt>
                <c:pt idx="44">
                  <c:v>10108.5975</c:v>
                </c:pt>
                <c:pt idx="48">
                  <c:v>11019.11</c:v>
                </c:pt>
                <c:pt idx="52">
                  <c:v>11941.682500000001</c:v>
                </c:pt>
                <c:pt idx="56">
                  <c:v>12863.434999999999</c:v>
                </c:pt>
                <c:pt idx="60">
                  <c:v>13954.805</c:v>
                </c:pt>
                <c:pt idx="64">
                  <c:v>14842.275000000001</c:v>
                </c:pt>
                <c:pt idx="68">
                  <c:v>15768.6175</c:v>
                </c:pt>
                <c:pt idx="72">
                  <c:v>16599.575000000001</c:v>
                </c:pt>
                <c:pt idx="76">
                  <c:v>17506.642499999998</c:v>
                </c:pt>
                <c:pt idx="80">
                  <c:v>18314.55</c:v>
                </c:pt>
                <c:pt idx="84">
                  <c:v>19336.452499999999</c:v>
                </c:pt>
                <c:pt idx="88">
                  <c:v>20338.5825</c:v>
                </c:pt>
                <c:pt idx="92">
                  <c:v>21395.014999999999</c:v>
                </c:pt>
                <c:pt idx="96">
                  <c:v>22248.112499999999</c:v>
                </c:pt>
                <c:pt idx="100">
                  <c:v>23019.605000000003</c:v>
                </c:pt>
                <c:pt idx="104">
                  <c:v>23833.827499999999</c:v>
                </c:pt>
                <c:pt idx="108">
                  <c:v>24689.88</c:v>
                </c:pt>
                <c:pt idx="112">
                  <c:v>25332.105</c:v>
                </c:pt>
                <c:pt idx="116">
                  <c:v>26059.305</c:v>
                </c:pt>
                <c:pt idx="120">
                  <c:v>26711.45</c:v>
                </c:pt>
                <c:pt idx="124">
                  <c:v>27392.4725</c:v>
                </c:pt>
                <c:pt idx="128">
                  <c:v>28157.89</c:v>
                </c:pt>
                <c:pt idx="132">
                  <c:v>29199.884999999998</c:v>
                </c:pt>
                <c:pt idx="136">
                  <c:v>30072.014999999999</c:v>
                </c:pt>
                <c:pt idx="140">
                  <c:v>30794.047500000001</c:v>
                </c:pt>
                <c:pt idx="144">
                  <c:v>31434.877500000002</c:v>
                </c:pt>
                <c:pt idx="148">
                  <c:v>32017.634999999998</c:v>
                </c:pt>
                <c:pt idx="152">
                  <c:v>32800.442499999997</c:v>
                </c:pt>
                <c:pt idx="156">
                  <c:v>33353.345000000001</c:v>
                </c:pt>
                <c:pt idx="160">
                  <c:v>33932.824999999997</c:v>
                </c:pt>
                <c:pt idx="164">
                  <c:v>34671.177499999998</c:v>
                </c:pt>
                <c:pt idx="168">
                  <c:v>35401.74</c:v>
                </c:pt>
                <c:pt idx="172">
                  <c:v>36264.847500000003</c:v>
                </c:pt>
                <c:pt idx="176">
                  <c:v>37050.28</c:v>
                </c:pt>
                <c:pt idx="180">
                  <c:v>37774.36</c:v>
                </c:pt>
                <c:pt idx="184">
                  <c:v>38493.277499999997</c:v>
                </c:pt>
                <c:pt idx="188">
                  <c:v>39157.4</c:v>
                </c:pt>
                <c:pt idx="192">
                  <c:v>39900.51</c:v>
                </c:pt>
                <c:pt idx="196">
                  <c:v>40558.154999999999</c:v>
                </c:pt>
                <c:pt idx="200">
                  <c:v>41260.582500000004</c:v>
                </c:pt>
                <c:pt idx="204">
                  <c:v>41957.347500000003</c:v>
                </c:pt>
                <c:pt idx="208">
                  <c:v>42544.457500000004</c:v>
                </c:pt>
                <c:pt idx="212">
                  <c:v>43133.695</c:v>
                </c:pt>
                <c:pt idx="216">
                  <c:v>43811.680000000008</c:v>
                </c:pt>
                <c:pt idx="220">
                  <c:v>46540.6</c:v>
                </c:pt>
                <c:pt idx="224">
                  <c:v>47210.792499999996</c:v>
                </c:pt>
                <c:pt idx="228">
                  <c:v>47989.5</c:v>
                </c:pt>
                <c:pt idx="232">
                  <c:v>48798.392500000002</c:v>
                </c:pt>
                <c:pt idx="236">
                  <c:v>49511.154999999999</c:v>
                </c:pt>
                <c:pt idx="240">
                  <c:v>50294.537499999999</c:v>
                </c:pt>
                <c:pt idx="244">
                  <c:v>51150.097500000003</c:v>
                </c:pt>
                <c:pt idx="248">
                  <c:v>51931.592499999999</c:v>
                </c:pt>
                <c:pt idx="252">
                  <c:v>52674.787499999999</c:v>
                </c:pt>
                <c:pt idx="256">
                  <c:v>53406.497499999998</c:v>
                </c:pt>
                <c:pt idx="260">
                  <c:v>54247.214999999997</c:v>
                </c:pt>
                <c:pt idx="264">
                  <c:v>55008.284999999996</c:v>
                </c:pt>
                <c:pt idx="268">
                  <c:v>55828.332499999997</c:v>
                </c:pt>
                <c:pt idx="272">
                  <c:v>56677.492499999993</c:v>
                </c:pt>
                <c:pt idx="276">
                  <c:v>57441.847500000003</c:v>
                </c:pt>
                <c:pt idx="280">
                  <c:v>58211.535000000003</c:v>
                </c:pt>
                <c:pt idx="284">
                  <c:v>59031.332500000004</c:v>
                </c:pt>
                <c:pt idx="288">
                  <c:v>59790.189999999995</c:v>
                </c:pt>
                <c:pt idx="292">
                  <c:v>60573.000000000007</c:v>
                </c:pt>
                <c:pt idx="296">
                  <c:v>61394.192499999997</c:v>
                </c:pt>
                <c:pt idx="300">
                  <c:v>62235.974999999999</c:v>
                </c:pt>
                <c:pt idx="304">
                  <c:v>63018.945000000007</c:v>
                </c:pt>
                <c:pt idx="308">
                  <c:v>63739.337500000001</c:v>
                </c:pt>
                <c:pt idx="312">
                  <c:v>64517.8</c:v>
                </c:pt>
                <c:pt idx="316">
                  <c:v>65287.154999999999</c:v>
                </c:pt>
                <c:pt idx="320">
                  <c:v>66040.434999999998</c:v>
                </c:pt>
                <c:pt idx="324">
                  <c:v>66880.742499999993</c:v>
                </c:pt>
                <c:pt idx="328">
                  <c:v>67752.707500000004</c:v>
                </c:pt>
                <c:pt idx="332">
                  <c:v>68617.044999999998</c:v>
                </c:pt>
                <c:pt idx="336">
                  <c:v>69511.97</c:v>
                </c:pt>
                <c:pt idx="340">
                  <c:v>70324.23</c:v>
                </c:pt>
                <c:pt idx="344">
                  <c:v>71187.907500000001</c:v>
                </c:pt>
                <c:pt idx="348">
                  <c:v>72009.597500000003</c:v>
                </c:pt>
                <c:pt idx="352">
                  <c:v>72832.264999999999</c:v>
                </c:pt>
                <c:pt idx="356">
                  <c:v>73556.760000000009</c:v>
                </c:pt>
                <c:pt idx="360">
                  <c:v>74255.987500000003</c:v>
                </c:pt>
                <c:pt idx="364">
                  <c:v>75000.327499999999</c:v>
                </c:pt>
                <c:pt idx="368">
                  <c:v>75838.502500000002</c:v>
                </c:pt>
                <c:pt idx="372">
                  <c:v>76719.242500000008</c:v>
                </c:pt>
                <c:pt idx="376">
                  <c:v>77560.532500000001</c:v>
                </c:pt>
                <c:pt idx="380">
                  <c:v>78367.044999999998</c:v>
                </c:pt>
                <c:pt idx="384">
                  <c:v>79173.967499999999</c:v>
                </c:pt>
                <c:pt idx="388">
                  <c:v>80002.707500000004</c:v>
                </c:pt>
                <c:pt idx="392">
                  <c:v>80786.662500000006</c:v>
                </c:pt>
                <c:pt idx="396">
                  <c:v>81605.725000000006</c:v>
                </c:pt>
                <c:pt idx="400">
                  <c:v>82427.33249999999</c:v>
                </c:pt>
                <c:pt idx="404">
                  <c:v>83280.432499999995</c:v>
                </c:pt>
                <c:pt idx="408">
                  <c:v>84096.294999999998</c:v>
                </c:pt>
                <c:pt idx="412">
                  <c:v>84889.845000000001</c:v>
                </c:pt>
                <c:pt idx="416">
                  <c:v>85638.452499999999</c:v>
                </c:pt>
                <c:pt idx="420">
                  <c:v>86390.095000000001</c:v>
                </c:pt>
                <c:pt idx="424">
                  <c:v>87285.842499999999</c:v>
                </c:pt>
                <c:pt idx="428">
                  <c:v>88269.6875</c:v>
                </c:pt>
                <c:pt idx="432">
                  <c:v>89213.175000000003</c:v>
                </c:pt>
                <c:pt idx="436">
                  <c:v>90070.540000000008</c:v>
                </c:pt>
                <c:pt idx="440">
                  <c:v>90862.285000000003</c:v>
                </c:pt>
                <c:pt idx="444">
                  <c:v>91636.810000000012</c:v>
                </c:pt>
                <c:pt idx="448">
                  <c:v>92425.775000000009</c:v>
                </c:pt>
                <c:pt idx="452">
                  <c:v>93264.272499999992</c:v>
                </c:pt>
                <c:pt idx="456">
                  <c:v>94057.907500000001</c:v>
                </c:pt>
                <c:pt idx="460">
                  <c:v>94854.907499999987</c:v>
                </c:pt>
                <c:pt idx="464">
                  <c:v>95678.802499999991</c:v>
                </c:pt>
                <c:pt idx="468">
                  <c:v>89681.18250000001</c:v>
                </c:pt>
                <c:pt idx="472">
                  <c:v>81855.48</c:v>
                </c:pt>
                <c:pt idx="476">
                  <c:v>75933.072499999995</c:v>
                </c:pt>
                <c:pt idx="480">
                  <c:v>70723.837499999994</c:v>
                </c:pt>
                <c:pt idx="484">
                  <c:v>64781.822500000002</c:v>
                </c:pt>
              </c:numCache>
            </c:numRef>
          </c:xVal>
          <c:yVal>
            <c:numRef>
              <c:f>('Eclipse Data'!$W$2:$W$221,'Eclipse Data'!$W$234:$W$501)</c:f>
              <c:numCache>
                <c:formatCode>0.0</c:formatCode>
                <c:ptCount val="488"/>
                <c:pt idx="0">
                  <c:v>3</c:v>
                </c:pt>
                <c:pt idx="4">
                  <c:v>2</c:v>
                </c:pt>
                <c:pt idx="8">
                  <c:v>2</c:v>
                </c:pt>
                <c:pt idx="12">
                  <c:v>0</c:v>
                </c:pt>
                <c:pt idx="16">
                  <c:v>2</c:v>
                </c:pt>
                <c:pt idx="20">
                  <c:v>1</c:v>
                </c:pt>
                <c:pt idx="24">
                  <c:v>5</c:v>
                </c:pt>
                <c:pt idx="28">
                  <c:v>5</c:v>
                </c:pt>
                <c:pt idx="32">
                  <c:v>2</c:v>
                </c:pt>
                <c:pt idx="36">
                  <c:v>5</c:v>
                </c:pt>
                <c:pt idx="40">
                  <c:v>3</c:v>
                </c:pt>
                <c:pt idx="44">
                  <c:v>3</c:v>
                </c:pt>
                <c:pt idx="48">
                  <c:v>4</c:v>
                </c:pt>
                <c:pt idx="52">
                  <c:v>4</c:v>
                </c:pt>
                <c:pt idx="56">
                  <c:v>6</c:v>
                </c:pt>
                <c:pt idx="60">
                  <c:v>7</c:v>
                </c:pt>
                <c:pt idx="64">
                  <c:v>12</c:v>
                </c:pt>
                <c:pt idx="68">
                  <c:v>9</c:v>
                </c:pt>
                <c:pt idx="72">
                  <c:v>11</c:v>
                </c:pt>
                <c:pt idx="76">
                  <c:v>11</c:v>
                </c:pt>
                <c:pt idx="80">
                  <c:v>18</c:v>
                </c:pt>
                <c:pt idx="84">
                  <c:v>17</c:v>
                </c:pt>
                <c:pt idx="88">
                  <c:v>16</c:v>
                </c:pt>
                <c:pt idx="92">
                  <c:v>23</c:v>
                </c:pt>
                <c:pt idx="96">
                  <c:v>28</c:v>
                </c:pt>
                <c:pt idx="100">
                  <c:v>32</c:v>
                </c:pt>
                <c:pt idx="104">
                  <c:v>41</c:v>
                </c:pt>
                <c:pt idx="108">
                  <c:v>44</c:v>
                </c:pt>
                <c:pt idx="112">
                  <c:v>37</c:v>
                </c:pt>
                <c:pt idx="116">
                  <c:v>32</c:v>
                </c:pt>
                <c:pt idx="120">
                  <c:v>38</c:v>
                </c:pt>
                <c:pt idx="124">
                  <c:v>35</c:v>
                </c:pt>
                <c:pt idx="128">
                  <c:v>49</c:v>
                </c:pt>
                <c:pt idx="132">
                  <c:v>41</c:v>
                </c:pt>
                <c:pt idx="136">
                  <c:v>56</c:v>
                </c:pt>
                <c:pt idx="140">
                  <c:v>60</c:v>
                </c:pt>
                <c:pt idx="144">
                  <c:v>72</c:v>
                </c:pt>
                <c:pt idx="148">
                  <c:v>65</c:v>
                </c:pt>
                <c:pt idx="152">
                  <c:v>72</c:v>
                </c:pt>
                <c:pt idx="156">
                  <c:v>72</c:v>
                </c:pt>
                <c:pt idx="160">
                  <c:v>89</c:v>
                </c:pt>
                <c:pt idx="164">
                  <c:v>86</c:v>
                </c:pt>
                <c:pt idx="168">
                  <c:v>87</c:v>
                </c:pt>
                <c:pt idx="172">
                  <c:v>89</c:v>
                </c:pt>
                <c:pt idx="176">
                  <c:v>88</c:v>
                </c:pt>
                <c:pt idx="180">
                  <c:v>90</c:v>
                </c:pt>
                <c:pt idx="184">
                  <c:v>101</c:v>
                </c:pt>
                <c:pt idx="188">
                  <c:v>95</c:v>
                </c:pt>
                <c:pt idx="192">
                  <c:v>100</c:v>
                </c:pt>
                <c:pt idx="196">
                  <c:v>110</c:v>
                </c:pt>
                <c:pt idx="200">
                  <c:v>112</c:v>
                </c:pt>
                <c:pt idx="204">
                  <c:v>96</c:v>
                </c:pt>
                <c:pt idx="208">
                  <c:v>127</c:v>
                </c:pt>
                <c:pt idx="212">
                  <c:v>135</c:v>
                </c:pt>
                <c:pt idx="216">
                  <c:v>128</c:v>
                </c:pt>
                <c:pt idx="220">
                  <c:v>117</c:v>
                </c:pt>
                <c:pt idx="224">
                  <c:v>135</c:v>
                </c:pt>
                <c:pt idx="228">
                  <c:v>140</c:v>
                </c:pt>
                <c:pt idx="232">
                  <c:v>147</c:v>
                </c:pt>
                <c:pt idx="236">
                  <c:v>187</c:v>
                </c:pt>
                <c:pt idx="240">
                  <c:v>117</c:v>
                </c:pt>
                <c:pt idx="244">
                  <c:v>168</c:v>
                </c:pt>
                <c:pt idx="248">
                  <c:v>161</c:v>
                </c:pt>
                <c:pt idx="252">
                  <c:v>162</c:v>
                </c:pt>
                <c:pt idx="256">
                  <c:v>175</c:v>
                </c:pt>
                <c:pt idx="260">
                  <c:v>174</c:v>
                </c:pt>
                <c:pt idx="264">
                  <c:v>171</c:v>
                </c:pt>
                <c:pt idx="268">
                  <c:v>153</c:v>
                </c:pt>
                <c:pt idx="272">
                  <c:v>164</c:v>
                </c:pt>
                <c:pt idx="276">
                  <c:v>185</c:v>
                </c:pt>
                <c:pt idx="280">
                  <c:v>177</c:v>
                </c:pt>
                <c:pt idx="284">
                  <c:v>180</c:v>
                </c:pt>
                <c:pt idx="288">
                  <c:v>179</c:v>
                </c:pt>
                <c:pt idx="292">
                  <c:v>165</c:v>
                </c:pt>
                <c:pt idx="296">
                  <c:v>179</c:v>
                </c:pt>
                <c:pt idx="300">
                  <c:v>172</c:v>
                </c:pt>
                <c:pt idx="304">
                  <c:v>171</c:v>
                </c:pt>
                <c:pt idx="308">
                  <c:v>154</c:v>
                </c:pt>
                <c:pt idx="312">
                  <c:v>172</c:v>
                </c:pt>
                <c:pt idx="316">
                  <c:v>180</c:v>
                </c:pt>
                <c:pt idx="320">
                  <c:v>179</c:v>
                </c:pt>
                <c:pt idx="324">
                  <c:v>192</c:v>
                </c:pt>
                <c:pt idx="328">
                  <c:v>184</c:v>
                </c:pt>
                <c:pt idx="332">
                  <c:v>172</c:v>
                </c:pt>
                <c:pt idx="336">
                  <c:v>179</c:v>
                </c:pt>
                <c:pt idx="340">
                  <c:v>180</c:v>
                </c:pt>
                <c:pt idx="344">
                  <c:v>180</c:v>
                </c:pt>
                <c:pt idx="348">
                  <c:v>168</c:v>
                </c:pt>
                <c:pt idx="352">
                  <c:v>185</c:v>
                </c:pt>
                <c:pt idx="356">
                  <c:v>181</c:v>
                </c:pt>
                <c:pt idx="360">
                  <c:v>157</c:v>
                </c:pt>
                <c:pt idx="364">
                  <c:v>177</c:v>
                </c:pt>
                <c:pt idx="368">
                  <c:v>165</c:v>
                </c:pt>
                <c:pt idx="372">
                  <c:v>185</c:v>
                </c:pt>
                <c:pt idx="376">
                  <c:v>186</c:v>
                </c:pt>
                <c:pt idx="380">
                  <c:v>166</c:v>
                </c:pt>
                <c:pt idx="384">
                  <c:v>152</c:v>
                </c:pt>
                <c:pt idx="388">
                  <c:v>177</c:v>
                </c:pt>
                <c:pt idx="392">
                  <c:v>165</c:v>
                </c:pt>
                <c:pt idx="396">
                  <c:v>156</c:v>
                </c:pt>
                <c:pt idx="400">
                  <c:v>158</c:v>
                </c:pt>
                <c:pt idx="404">
                  <c:v>151</c:v>
                </c:pt>
                <c:pt idx="408">
                  <c:v>138</c:v>
                </c:pt>
                <c:pt idx="412">
                  <c:v>144</c:v>
                </c:pt>
                <c:pt idx="416">
                  <c:v>169</c:v>
                </c:pt>
                <c:pt idx="420">
                  <c:v>152</c:v>
                </c:pt>
                <c:pt idx="424">
                  <c:v>138</c:v>
                </c:pt>
                <c:pt idx="428">
                  <c:v>151</c:v>
                </c:pt>
                <c:pt idx="432">
                  <c:v>166</c:v>
                </c:pt>
                <c:pt idx="436">
                  <c:v>132</c:v>
                </c:pt>
                <c:pt idx="440">
                  <c:v>120</c:v>
                </c:pt>
                <c:pt idx="444">
                  <c:v>97</c:v>
                </c:pt>
                <c:pt idx="448">
                  <c:v>117</c:v>
                </c:pt>
                <c:pt idx="452">
                  <c:v>132</c:v>
                </c:pt>
                <c:pt idx="456">
                  <c:v>107</c:v>
                </c:pt>
                <c:pt idx="460">
                  <c:v>102</c:v>
                </c:pt>
                <c:pt idx="464">
                  <c:v>115</c:v>
                </c:pt>
                <c:pt idx="468">
                  <c:v>118</c:v>
                </c:pt>
                <c:pt idx="472">
                  <c:v>118</c:v>
                </c:pt>
                <c:pt idx="476">
                  <c:v>121</c:v>
                </c:pt>
                <c:pt idx="480">
                  <c:v>145</c:v>
                </c:pt>
                <c:pt idx="484">
                  <c:v>190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2D-4CD2-9704-F03E7287F36F}"/>
            </c:ext>
          </c:extLst>
        </c:ser>
        <c:ser>
          <c:idx val="4"/>
          <c:order val="4"/>
          <c:tx>
            <c:v>Totality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Data'!$R$222:$R$233</c:f>
              <c:numCache>
                <c:formatCode>0.00</c:formatCode>
                <c:ptCount val="12"/>
                <c:pt idx="0">
                  <c:v>44608.762499999997</c:v>
                </c:pt>
                <c:pt idx="4">
                  <c:v>45321.770000000004</c:v>
                </c:pt>
                <c:pt idx="8">
                  <c:v>45924.457500000004</c:v>
                </c:pt>
              </c:numCache>
            </c:numRef>
          </c:xVal>
          <c:yVal>
            <c:numRef>
              <c:f>'Eclipse Data'!$T$222:$T$233</c:f>
              <c:numCache>
                <c:formatCode>0.0</c:formatCode>
                <c:ptCount val="12"/>
                <c:pt idx="0">
                  <c:v>760</c:v>
                </c:pt>
                <c:pt idx="4">
                  <c:v>761</c:v>
                </c:pt>
                <c:pt idx="8">
                  <c:v>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2D-4CD2-9704-F03E7287F36F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Data'!$R$222:$R$233</c:f>
              <c:numCache>
                <c:formatCode>0.00</c:formatCode>
                <c:ptCount val="12"/>
                <c:pt idx="0">
                  <c:v>44608.762499999997</c:v>
                </c:pt>
                <c:pt idx="4">
                  <c:v>45321.770000000004</c:v>
                </c:pt>
                <c:pt idx="8">
                  <c:v>45924.457500000004</c:v>
                </c:pt>
              </c:numCache>
            </c:numRef>
          </c:xVal>
          <c:yVal>
            <c:numRef>
              <c:f>'Eclipse Data'!$U$222:$U$233</c:f>
              <c:numCache>
                <c:formatCode>0.0</c:formatCode>
                <c:ptCount val="12"/>
                <c:pt idx="0">
                  <c:v>762</c:v>
                </c:pt>
                <c:pt idx="4">
                  <c:v>735</c:v>
                </c:pt>
                <c:pt idx="8">
                  <c:v>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2D-4CD2-9704-F03E7287F36F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Data'!$R$222:$R$233</c:f>
              <c:numCache>
                <c:formatCode>0.00</c:formatCode>
                <c:ptCount val="12"/>
                <c:pt idx="0">
                  <c:v>44608.762499999997</c:v>
                </c:pt>
                <c:pt idx="4">
                  <c:v>45321.770000000004</c:v>
                </c:pt>
                <c:pt idx="8">
                  <c:v>45924.457500000004</c:v>
                </c:pt>
              </c:numCache>
            </c:numRef>
          </c:xVal>
          <c:yVal>
            <c:numRef>
              <c:f>'Eclipse Data'!$V$222:$V$233</c:f>
              <c:numCache>
                <c:formatCode>0.0</c:formatCode>
                <c:ptCount val="12"/>
                <c:pt idx="0">
                  <c:v>749</c:v>
                </c:pt>
                <c:pt idx="4">
                  <c:v>739</c:v>
                </c:pt>
                <c:pt idx="8">
                  <c:v>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2D-4CD2-9704-F03E7287F36F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Data'!$R$222:$R$233</c:f>
              <c:numCache>
                <c:formatCode>0.00</c:formatCode>
                <c:ptCount val="12"/>
                <c:pt idx="0">
                  <c:v>44608.762499999997</c:v>
                </c:pt>
                <c:pt idx="4">
                  <c:v>45321.770000000004</c:v>
                </c:pt>
                <c:pt idx="8">
                  <c:v>45924.457500000004</c:v>
                </c:pt>
              </c:numCache>
            </c:numRef>
          </c:xVal>
          <c:yVal>
            <c:numRef>
              <c:f>'Eclipse Data'!$W$222:$W$233</c:f>
              <c:numCache>
                <c:formatCode>0.0</c:formatCode>
                <c:ptCount val="12"/>
                <c:pt idx="0">
                  <c:v>141</c:v>
                </c:pt>
                <c:pt idx="4">
                  <c:v>135</c:v>
                </c:pt>
                <c:pt idx="8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D-4CD2-9704-F03E7287F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14168"/>
        <c:axId val="545514824"/>
      </c:scatterChart>
      <c:valAx>
        <c:axId val="545514168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4824"/>
        <c:crosses val="autoZero"/>
        <c:crossBetween val="midCat"/>
      </c:valAx>
      <c:valAx>
        <c:axId val="54551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vs Altitude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673330504345637E-2"/>
          <c:y val="0.17291375291375291"/>
          <c:w val="0.84722905730533704"/>
          <c:h val="0.7758041958041958"/>
        </c:manualLayout>
      </c:layout>
      <c:scatterChart>
        <c:scatterStyle val="lineMarker"/>
        <c:varyColors val="0"/>
        <c:ser>
          <c:idx val="0"/>
          <c:order val="0"/>
          <c:tx>
            <c:v>Pressure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('Eclipse Data'!$R$2:$R$221,'Eclipse Data'!$R$234:$R$501)</c:f>
              <c:numCache>
                <c:formatCode>0.00</c:formatCode>
                <c:ptCount val="488"/>
                <c:pt idx="0">
                  <c:v>5026.2275</c:v>
                </c:pt>
                <c:pt idx="4">
                  <c:v>5026.2275</c:v>
                </c:pt>
                <c:pt idx="8">
                  <c:v>5026.2275</c:v>
                </c:pt>
                <c:pt idx="12">
                  <c:v>5026.2275</c:v>
                </c:pt>
                <c:pt idx="16">
                  <c:v>5026.2275</c:v>
                </c:pt>
                <c:pt idx="20">
                  <c:v>5026.2275</c:v>
                </c:pt>
                <c:pt idx="24">
                  <c:v>5814.9625000000005</c:v>
                </c:pt>
                <c:pt idx="28">
                  <c:v>6699.6374999999998</c:v>
                </c:pt>
                <c:pt idx="32">
                  <c:v>7437.58</c:v>
                </c:pt>
                <c:pt idx="36">
                  <c:v>8323.817500000001</c:v>
                </c:pt>
                <c:pt idx="40">
                  <c:v>9200.5400000000009</c:v>
                </c:pt>
                <c:pt idx="44">
                  <c:v>10108.5975</c:v>
                </c:pt>
                <c:pt idx="48">
                  <c:v>11019.11</c:v>
                </c:pt>
                <c:pt idx="52">
                  <c:v>11941.682500000001</c:v>
                </c:pt>
                <c:pt idx="56">
                  <c:v>12863.434999999999</c:v>
                </c:pt>
                <c:pt idx="60">
                  <c:v>13954.805</c:v>
                </c:pt>
                <c:pt idx="64">
                  <c:v>14842.275000000001</c:v>
                </c:pt>
                <c:pt idx="68">
                  <c:v>15768.6175</c:v>
                </c:pt>
                <c:pt idx="72">
                  <c:v>16599.575000000001</c:v>
                </c:pt>
                <c:pt idx="76">
                  <c:v>17506.642499999998</c:v>
                </c:pt>
                <c:pt idx="80">
                  <c:v>18314.55</c:v>
                </c:pt>
                <c:pt idx="84">
                  <c:v>19336.452499999999</c:v>
                </c:pt>
                <c:pt idx="88">
                  <c:v>20338.5825</c:v>
                </c:pt>
                <c:pt idx="92">
                  <c:v>21395.014999999999</c:v>
                </c:pt>
                <c:pt idx="96">
                  <c:v>22248.112499999999</c:v>
                </c:pt>
                <c:pt idx="100">
                  <c:v>23019.605000000003</c:v>
                </c:pt>
                <c:pt idx="104">
                  <c:v>23833.827499999999</c:v>
                </c:pt>
                <c:pt idx="108">
                  <c:v>24689.88</c:v>
                </c:pt>
                <c:pt idx="112">
                  <c:v>25332.105</c:v>
                </c:pt>
                <c:pt idx="116">
                  <c:v>26059.305</c:v>
                </c:pt>
                <c:pt idx="120">
                  <c:v>26711.45</c:v>
                </c:pt>
                <c:pt idx="124">
                  <c:v>27392.4725</c:v>
                </c:pt>
                <c:pt idx="128">
                  <c:v>28157.89</c:v>
                </c:pt>
                <c:pt idx="132">
                  <c:v>29199.884999999998</c:v>
                </c:pt>
                <c:pt idx="136">
                  <c:v>30072.014999999999</c:v>
                </c:pt>
                <c:pt idx="140">
                  <c:v>30794.047500000001</c:v>
                </c:pt>
                <c:pt idx="144">
                  <c:v>31434.877500000002</c:v>
                </c:pt>
                <c:pt idx="148">
                  <c:v>32017.634999999998</c:v>
                </c:pt>
                <c:pt idx="152">
                  <c:v>32800.442499999997</c:v>
                </c:pt>
                <c:pt idx="156">
                  <c:v>33353.345000000001</c:v>
                </c:pt>
                <c:pt idx="160">
                  <c:v>33932.824999999997</c:v>
                </c:pt>
                <c:pt idx="164">
                  <c:v>34671.177499999998</c:v>
                </c:pt>
                <c:pt idx="168">
                  <c:v>35401.74</c:v>
                </c:pt>
                <c:pt idx="172">
                  <c:v>36264.847500000003</c:v>
                </c:pt>
                <c:pt idx="176">
                  <c:v>37050.28</c:v>
                </c:pt>
                <c:pt idx="180">
                  <c:v>37774.36</c:v>
                </c:pt>
                <c:pt idx="184">
                  <c:v>38493.277499999997</c:v>
                </c:pt>
                <c:pt idx="188">
                  <c:v>39157.4</c:v>
                </c:pt>
                <c:pt idx="192">
                  <c:v>39900.51</c:v>
                </c:pt>
                <c:pt idx="196">
                  <c:v>40558.154999999999</c:v>
                </c:pt>
                <c:pt idx="200">
                  <c:v>41260.582500000004</c:v>
                </c:pt>
                <c:pt idx="204">
                  <c:v>41957.347500000003</c:v>
                </c:pt>
                <c:pt idx="208">
                  <c:v>42544.457500000004</c:v>
                </c:pt>
                <c:pt idx="212">
                  <c:v>43133.695</c:v>
                </c:pt>
                <c:pt idx="216">
                  <c:v>43811.680000000008</c:v>
                </c:pt>
                <c:pt idx="220">
                  <c:v>46540.6</c:v>
                </c:pt>
                <c:pt idx="224">
                  <c:v>47210.792499999996</c:v>
                </c:pt>
                <c:pt idx="228">
                  <c:v>47989.5</c:v>
                </c:pt>
                <c:pt idx="232">
                  <c:v>48798.392500000002</c:v>
                </c:pt>
                <c:pt idx="236">
                  <c:v>49511.154999999999</c:v>
                </c:pt>
                <c:pt idx="240">
                  <c:v>50294.537499999999</c:v>
                </c:pt>
                <c:pt idx="244">
                  <c:v>51150.097500000003</c:v>
                </c:pt>
                <c:pt idx="248">
                  <c:v>51931.592499999999</c:v>
                </c:pt>
                <c:pt idx="252">
                  <c:v>52674.787499999999</c:v>
                </c:pt>
                <c:pt idx="256">
                  <c:v>53406.497499999998</c:v>
                </c:pt>
                <c:pt idx="260">
                  <c:v>54247.214999999997</c:v>
                </c:pt>
                <c:pt idx="264">
                  <c:v>55008.284999999996</c:v>
                </c:pt>
                <c:pt idx="268">
                  <c:v>55828.332499999997</c:v>
                </c:pt>
                <c:pt idx="272">
                  <c:v>56677.492499999993</c:v>
                </c:pt>
                <c:pt idx="276">
                  <c:v>57441.847500000003</c:v>
                </c:pt>
                <c:pt idx="280">
                  <c:v>58211.535000000003</c:v>
                </c:pt>
                <c:pt idx="284">
                  <c:v>59031.332500000004</c:v>
                </c:pt>
                <c:pt idx="288">
                  <c:v>59790.189999999995</c:v>
                </c:pt>
                <c:pt idx="292">
                  <c:v>60573.000000000007</c:v>
                </c:pt>
                <c:pt idx="296">
                  <c:v>61394.192499999997</c:v>
                </c:pt>
                <c:pt idx="300">
                  <c:v>62235.974999999999</c:v>
                </c:pt>
                <c:pt idx="304">
                  <c:v>63018.945000000007</c:v>
                </c:pt>
                <c:pt idx="308">
                  <c:v>63739.337500000001</c:v>
                </c:pt>
                <c:pt idx="312">
                  <c:v>64517.8</c:v>
                </c:pt>
                <c:pt idx="316">
                  <c:v>65287.154999999999</c:v>
                </c:pt>
                <c:pt idx="320">
                  <c:v>66040.434999999998</c:v>
                </c:pt>
                <c:pt idx="324">
                  <c:v>66880.742499999993</c:v>
                </c:pt>
                <c:pt idx="328">
                  <c:v>67752.707500000004</c:v>
                </c:pt>
                <c:pt idx="332">
                  <c:v>68617.044999999998</c:v>
                </c:pt>
                <c:pt idx="336">
                  <c:v>69511.97</c:v>
                </c:pt>
                <c:pt idx="340">
                  <c:v>70324.23</c:v>
                </c:pt>
                <c:pt idx="344">
                  <c:v>71187.907500000001</c:v>
                </c:pt>
                <c:pt idx="348">
                  <c:v>72009.597500000003</c:v>
                </c:pt>
                <c:pt idx="352">
                  <c:v>72832.264999999999</c:v>
                </c:pt>
                <c:pt idx="356">
                  <c:v>73556.760000000009</c:v>
                </c:pt>
                <c:pt idx="360">
                  <c:v>74255.987500000003</c:v>
                </c:pt>
                <c:pt idx="364">
                  <c:v>75000.327499999999</c:v>
                </c:pt>
                <c:pt idx="368">
                  <c:v>75838.502500000002</c:v>
                </c:pt>
                <c:pt idx="372">
                  <c:v>76719.242500000008</c:v>
                </c:pt>
                <c:pt idx="376">
                  <c:v>77560.532500000001</c:v>
                </c:pt>
                <c:pt idx="380">
                  <c:v>78367.044999999998</c:v>
                </c:pt>
                <c:pt idx="384">
                  <c:v>79173.967499999999</c:v>
                </c:pt>
                <c:pt idx="388">
                  <c:v>80002.707500000004</c:v>
                </c:pt>
                <c:pt idx="392">
                  <c:v>80786.662500000006</c:v>
                </c:pt>
                <c:pt idx="396">
                  <c:v>81605.725000000006</c:v>
                </c:pt>
                <c:pt idx="400">
                  <c:v>82427.33249999999</c:v>
                </c:pt>
                <c:pt idx="404">
                  <c:v>83280.432499999995</c:v>
                </c:pt>
                <c:pt idx="408">
                  <c:v>84096.294999999998</c:v>
                </c:pt>
                <c:pt idx="412">
                  <c:v>84889.845000000001</c:v>
                </c:pt>
                <c:pt idx="416">
                  <c:v>85638.452499999999</c:v>
                </c:pt>
                <c:pt idx="420">
                  <c:v>86390.095000000001</c:v>
                </c:pt>
                <c:pt idx="424">
                  <c:v>87285.842499999999</c:v>
                </c:pt>
                <c:pt idx="428">
                  <c:v>88269.6875</c:v>
                </c:pt>
                <c:pt idx="432">
                  <c:v>89213.175000000003</c:v>
                </c:pt>
                <c:pt idx="436">
                  <c:v>90070.540000000008</c:v>
                </c:pt>
                <c:pt idx="440">
                  <c:v>90862.285000000003</c:v>
                </c:pt>
                <c:pt idx="444">
                  <c:v>91636.810000000012</c:v>
                </c:pt>
                <c:pt idx="448">
                  <c:v>92425.775000000009</c:v>
                </c:pt>
                <c:pt idx="452">
                  <c:v>93264.272499999992</c:v>
                </c:pt>
                <c:pt idx="456">
                  <c:v>94057.907500000001</c:v>
                </c:pt>
                <c:pt idx="460">
                  <c:v>94854.907499999987</c:v>
                </c:pt>
                <c:pt idx="464">
                  <c:v>95678.802499999991</c:v>
                </c:pt>
                <c:pt idx="468">
                  <c:v>89681.18250000001</c:v>
                </c:pt>
                <c:pt idx="472">
                  <c:v>81855.48</c:v>
                </c:pt>
                <c:pt idx="476">
                  <c:v>75933.072499999995</c:v>
                </c:pt>
                <c:pt idx="480">
                  <c:v>70723.837499999994</c:v>
                </c:pt>
                <c:pt idx="484">
                  <c:v>64781.822500000002</c:v>
                </c:pt>
              </c:numCache>
            </c:numRef>
          </c:xVal>
          <c:yVal>
            <c:numRef>
              <c:f>('Eclipse Data'!$X$2:$X$221,'Eclipse Data'!$X$234:$X$501)</c:f>
              <c:numCache>
                <c:formatCode>0.00</c:formatCode>
                <c:ptCount val="488"/>
                <c:pt idx="0">
                  <c:v>26.265000000000001</c:v>
                </c:pt>
                <c:pt idx="4">
                  <c:v>26.295000000000002</c:v>
                </c:pt>
                <c:pt idx="8">
                  <c:v>26.395</c:v>
                </c:pt>
                <c:pt idx="12">
                  <c:v>26.455000000000002</c:v>
                </c:pt>
                <c:pt idx="16">
                  <c:v>26.53</c:v>
                </c:pt>
                <c:pt idx="20">
                  <c:v>26.594999999999999</c:v>
                </c:pt>
                <c:pt idx="24">
                  <c:v>26.72</c:v>
                </c:pt>
                <c:pt idx="28">
                  <c:v>26.795000000000002</c:v>
                </c:pt>
                <c:pt idx="32">
                  <c:v>26.91</c:v>
                </c:pt>
                <c:pt idx="36">
                  <c:v>27</c:v>
                </c:pt>
                <c:pt idx="40">
                  <c:v>27.077499999999997</c:v>
                </c:pt>
                <c:pt idx="44">
                  <c:v>27.145</c:v>
                </c:pt>
                <c:pt idx="48">
                  <c:v>27.205000000000002</c:v>
                </c:pt>
                <c:pt idx="52">
                  <c:v>27.25</c:v>
                </c:pt>
                <c:pt idx="56">
                  <c:v>27.25</c:v>
                </c:pt>
                <c:pt idx="60">
                  <c:v>27.25</c:v>
                </c:pt>
                <c:pt idx="64">
                  <c:v>27.25</c:v>
                </c:pt>
                <c:pt idx="68">
                  <c:v>27.25</c:v>
                </c:pt>
                <c:pt idx="72">
                  <c:v>27.22</c:v>
                </c:pt>
                <c:pt idx="76">
                  <c:v>27.16</c:v>
                </c:pt>
                <c:pt idx="80">
                  <c:v>27.094999999999999</c:v>
                </c:pt>
                <c:pt idx="84">
                  <c:v>26.97</c:v>
                </c:pt>
                <c:pt idx="88">
                  <c:v>26.877500000000001</c:v>
                </c:pt>
                <c:pt idx="92">
                  <c:v>26.734999999999999</c:v>
                </c:pt>
                <c:pt idx="96">
                  <c:v>26.5625</c:v>
                </c:pt>
                <c:pt idx="100">
                  <c:v>26.392500000000002</c:v>
                </c:pt>
                <c:pt idx="104">
                  <c:v>26.172499999999999</c:v>
                </c:pt>
                <c:pt idx="108">
                  <c:v>25.954999999999998</c:v>
                </c:pt>
                <c:pt idx="112">
                  <c:v>25.702500000000001</c:v>
                </c:pt>
                <c:pt idx="116">
                  <c:v>25.407499999999999</c:v>
                </c:pt>
                <c:pt idx="120">
                  <c:v>25.157499999999999</c:v>
                </c:pt>
                <c:pt idx="124">
                  <c:v>24.86</c:v>
                </c:pt>
                <c:pt idx="128">
                  <c:v>24.517499999999998</c:v>
                </c:pt>
                <c:pt idx="132">
                  <c:v>24.172499999999999</c:v>
                </c:pt>
                <c:pt idx="136">
                  <c:v>23.814999999999998</c:v>
                </c:pt>
                <c:pt idx="140">
                  <c:v>23.4375</c:v>
                </c:pt>
                <c:pt idx="144">
                  <c:v>23.032499999999999</c:v>
                </c:pt>
                <c:pt idx="148">
                  <c:v>22.625</c:v>
                </c:pt>
                <c:pt idx="152">
                  <c:v>22.189999999999998</c:v>
                </c:pt>
                <c:pt idx="156">
                  <c:v>21.75</c:v>
                </c:pt>
                <c:pt idx="160">
                  <c:v>21.282499999999999</c:v>
                </c:pt>
                <c:pt idx="164">
                  <c:v>20.814999999999998</c:v>
                </c:pt>
                <c:pt idx="168">
                  <c:v>20.314999999999998</c:v>
                </c:pt>
                <c:pt idx="172">
                  <c:v>19.814999999999998</c:v>
                </c:pt>
                <c:pt idx="176">
                  <c:v>19.299999999999997</c:v>
                </c:pt>
                <c:pt idx="180">
                  <c:v>18.765000000000001</c:v>
                </c:pt>
                <c:pt idx="184">
                  <c:v>18.25</c:v>
                </c:pt>
                <c:pt idx="188">
                  <c:v>17.75</c:v>
                </c:pt>
                <c:pt idx="192">
                  <c:v>17.234999999999999</c:v>
                </c:pt>
                <c:pt idx="196">
                  <c:v>16.704999999999998</c:v>
                </c:pt>
                <c:pt idx="200">
                  <c:v>16.189999999999998</c:v>
                </c:pt>
                <c:pt idx="204">
                  <c:v>15.690000000000001</c:v>
                </c:pt>
                <c:pt idx="208">
                  <c:v>15.190000000000001</c:v>
                </c:pt>
                <c:pt idx="212">
                  <c:v>14.690000000000001</c:v>
                </c:pt>
                <c:pt idx="216">
                  <c:v>14.190000000000001</c:v>
                </c:pt>
                <c:pt idx="220">
                  <c:v>12.125</c:v>
                </c:pt>
                <c:pt idx="224">
                  <c:v>11.655000000000001</c:v>
                </c:pt>
                <c:pt idx="228">
                  <c:v>11.172500000000001</c:v>
                </c:pt>
                <c:pt idx="232">
                  <c:v>10.675000000000001</c:v>
                </c:pt>
                <c:pt idx="236">
                  <c:v>10.155000000000001</c:v>
                </c:pt>
                <c:pt idx="240">
                  <c:v>9.64</c:v>
                </c:pt>
                <c:pt idx="244">
                  <c:v>9.1575000000000006</c:v>
                </c:pt>
                <c:pt idx="248">
                  <c:v>8.64</c:v>
                </c:pt>
                <c:pt idx="252">
                  <c:v>8.1900000000000013</c:v>
                </c:pt>
                <c:pt idx="256">
                  <c:v>7.6899999999999995</c:v>
                </c:pt>
                <c:pt idx="260">
                  <c:v>7.1899999999999995</c:v>
                </c:pt>
                <c:pt idx="264">
                  <c:v>6.6899999999999995</c:v>
                </c:pt>
                <c:pt idx="268">
                  <c:v>6.2049999999999992</c:v>
                </c:pt>
                <c:pt idx="272">
                  <c:v>5.7049999999999992</c:v>
                </c:pt>
                <c:pt idx="276">
                  <c:v>5.2349999999999994</c:v>
                </c:pt>
                <c:pt idx="280">
                  <c:v>4.75</c:v>
                </c:pt>
                <c:pt idx="284">
                  <c:v>4.3</c:v>
                </c:pt>
                <c:pt idx="288">
                  <c:v>3.8449999999999998</c:v>
                </c:pt>
                <c:pt idx="292">
                  <c:v>3.36</c:v>
                </c:pt>
                <c:pt idx="296">
                  <c:v>2.9225000000000003</c:v>
                </c:pt>
                <c:pt idx="300">
                  <c:v>2.4849999999999999</c:v>
                </c:pt>
                <c:pt idx="304">
                  <c:v>2.0324999999999998</c:v>
                </c:pt>
                <c:pt idx="308">
                  <c:v>1.625</c:v>
                </c:pt>
                <c:pt idx="312">
                  <c:v>1.22</c:v>
                </c:pt>
                <c:pt idx="316">
                  <c:v>0.81499999999999995</c:v>
                </c:pt>
                <c:pt idx="320">
                  <c:v>0.40749999999999997</c:v>
                </c:pt>
                <c:pt idx="324">
                  <c:v>0.03</c:v>
                </c:pt>
                <c:pt idx="328">
                  <c:v>-0.34499999999999997</c:v>
                </c:pt>
                <c:pt idx="332">
                  <c:v>-0.73749999999999993</c:v>
                </c:pt>
                <c:pt idx="336">
                  <c:v>-1.08</c:v>
                </c:pt>
                <c:pt idx="340">
                  <c:v>-1.4224999999999999</c:v>
                </c:pt>
                <c:pt idx="344">
                  <c:v>-1.7375</c:v>
                </c:pt>
                <c:pt idx="348">
                  <c:v>-2.0474999999999999</c:v>
                </c:pt>
                <c:pt idx="352">
                  <c:v>-2.3600000000000003</c:v>
                </c:pt>
                <c:pt idx="356">
                  <c:v>-2.6574999999999998</c:v>
                </c:pt>
                <c:pt idx="360">
                  <c:v>-2.9224999999999999</c:v>
                </c:pt>
                <c:pt idx="364">
                  <c:v>-3.2050000000000001</c:v>
                </c:pt>
                <c:pt idx="368">
                  <c:v>-3.47</c:v>
                </c:pt>
                <c:pt idx="372">
                  <c:v>-3.72</c:v>
                </c:pt>
                <c:pt idx="376">
                  <c:v>-3.9249999999999998</c:v>
                </c:pt>
                <c:pt idx="380">
                  <c:v>-4.1574999999999998</c:v>
                </c:pt>
                <c:pt idx="384">
                  <c:v>-4.3600000000000003</c:v>
                </c:pt>
                <c:pt idx="388">
                  <c:v>-4.5324999999999998</c:v>
                </c:pt>
                <c:pt idx="392">
                  <c:v>-4.7050000000000001</c:v>
                </c:pt>
                <c:pt idx="396">
                  <c:v>-4.8775000000000004</c:v>
                </c:pt>
                <c:pt idx="400">
                  <c:v>-5.0299999999999994</c:v>
                </c:pt>
                <c:pt idx="404">
                  <c:v>-5.16</c:v>
                </c:pt>
                <c:pt idx="408">
                  <c:v>-5.2799999999999994</c:v>
                </c:pt>
                <c:pt idx="412">
                  <c:v>-5.3775000000000004</c:v>
                </c:pt>
                <c:pt idx="416">
                  <c:v>-5.4850000000000003</c:v>
                </c:pt>
                <c:pt idx="420">
                  <c:v>-5.5774999999999997</c:v>
                </c:pt>
                <c:pt idx="424">
                  <c:v>-5.6124999999999998</c:v>
                </c:pt>
                <c:pt idx="428">
                  <c:v>-5.69</c:v>
                </c:pt>
                <c:pt idx="432">
                  <c:v>-5.7200000000000006</c:v>
                </c:pt>
                <c:pt idx="436">
                  <c:v>-5.75</c:v>
                </c:pt>
                <c:pt idx="440">
                  <c:v>-5.7050000000000001</c:v>
                </c:pt>
                <c:pt idx="444">
                  <c:v>-5.375</c:v>
                </c:pt>
                <c:pt idx="448">
                  <c:v>-4.7824999999999998</c:v>
                </c:pt>
                <c:pt idx="452">
                  <c:v>-4.0175000000000001</c:v>
                </c:pt>
                <c:pt idx="456">
                  <c:v>-3.1725000000000003</c:v>
                </c:pt>
                <c:pt idx="460">
                  <c:v>-2.36</c:v>
                </c:pt>
                <c:pt idx="464">
                  <c:v>-1.5325</c:v>
                </c:pt>
                <c:pt idx="468">
                  <c:v>-0.73499999999999999</c:v>
                </c:pt>
                <c:pt idx="472">
                  <c:v>1.7500000000000002E-2</c:v>
                </c:pt>
                <c:pt idx="476">
                  <c:v>0.65749999999999997</c:v>
                </c:pt>
                <c:pt idx="480">
                  <c:v>1.2349999999999999</c:v>
                </c:pt>
                <c:pt idx="484">
                  <c:v>1.83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B3-4C00-BEE2-E3CABA82B825}"/>
            </c:ext>
          </c:extLst>
        </c:ser>
        <c:ser>
          <c:idx val="1"/>
          <c:order val="1"/>
          <c:tx>
            <c:v>Box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('Eclipse Data'!$R$2:$R$221,'Eclipse Data'!$R$234:$R$501)</c:f>
              <c:numCache>
                <c:formatCode>0.00</c:formatCode>
                <c:ptCount val="488"/>
                <c:pt idx="0">
                  <c:v>5026.2275</c:v>
                </c:pt>
                <c:pt idx="4">
                  <c:v>5026.2275</c:v>
                </c:pt>
                <c:pt idx="8">
                  <c:v>5026.2275</c:v>
                </c:pt>
                <c:pt idx="12">
                  <c:v>5026.2275</c:v>
                </c:pt>
                <c:pt idx="16">
                  <c:v>5026.2275</c:v>
                </c:pt>
                <c:pt idx="20">
                  <c:v>5026.2275</c:v>
                </c:pt>
                <c:pt idx="24">
                  <c:v>5814.9625000000005</c:v>
                </c:pt>
                <c:pt idx="28">
                  <c:v>6699.6374999999998</c:v>
                </c:pt>
                <c:pt idx="32">
                  <c:v>7437.58</c:v>
                </c:pt>
                <c:pt idx="36">
                  <c:v>8323.817500000001</c:v>
                </c:pt>
                <c:pt idx="40">
                  <c:v>9200.5400000000009</c:v>
                </c:pt>
                <c:pt idx="44">
                  <c:v>10108.5975</c:v>
                </c:pt>
                <c:pt idx="48">
                  <c:v>11019.11</c:v>
                </c:pt>
                <c:pt idx="52">
                  <c:v>11941.682500000001</c:v>
                </c:pt>
                <c:pt idx="56">
                  <c:v>12863.434999999999</c:v>
                </c:pt>
                <c:pt idx="60">
                  <c:v>13954.805</c:v>
                </c:pt>
                <c:pt idx="64">
                  <c:v>14842.275000000001</c:v>
                </c:pt>
                <c:pt idx="68">
                  <c:v>15768.6175</c:v>
                </c:pt>
                <c:pt idx="72">
                  <c:v>16599.575000000001</c:v>
                </c:pt>
                <c:pt idx="76">
                  <c:v>17506.642499999998</c:v>
                </c:pt>
                <c:pt idx="80">
                  <c:v>18314.55</c:v>
                </c:pt>
                <c:pt idx="84">
                  <c:v>19336.452499999999</c:v>
                </c:pt>
                <c:pt idx="88">
                  <c:v>20338.5825</c:v>
                </c:pt>
                <c:pt idx="92">
                  <c:v>21395.014999999999</c:v>
                </c:pt>
                <c:pt idx="96">
                  <c:v>22248.112499999999</c:v>
                </c:pt>
                <c:pt idx="100">
                  <c:v>23019.605000000003</c:v>
                </c:pt>
                <c:pt idx="104">
                  <c:v>23833.827499999999</c:v>
                </c:pt>
                <c:pt idx="108">
                  <c:v>24689.88</c:v>
                </c:pt>
                <c:pt idx="112">
                  <c:v>25332.105</c:v>
                </c:pt>
                <c:pt idx="116">
                  <c:v>26059.305</c:v>
                </c:pt>
                <c:pt idx="120">
                  <c:v>26711.45</c:v>
                </c:pt>
                <c:pt idx="124">
                  <c:v>27392.4725</c:v>
                </c:pt>
                <c:pt idx="128">
                  <c:v>28157.89</c:v>
                </c:pt>
                <c:pt idx="132">
                  <c:v>29199.884999999998</c:v>
                </c:pt>
                <c:pt idx="136">
                  <c:v>30072.014999999999</c:v>
                </c:pt>
                <c:pt idx="140">
                  <c:v>30794.047500000001</c:v>
                </c:pt>
                <c:pt idx="144">
                  <c:v>31434.877500000002</c:v>
                </c:pt>
                <c:pt idx="148">
                  <c:v>32017.634999999998</c:v>
                </c:pt>
                <c:pt idx="152">
                  <c:v>32800.442499999997</c:v>
                </c:pt>
                <c:pt idx="156">
                  <c:v>33353.345000000001</c:v>
                </c:pt>
                <c:pt idx="160">
                  <c:v>33932.824999999997</c:v>
                </c:pt>
                <c:pt idx="164">
                  <c:v>34671.177499999998</c:v>
                </c:pt>
                <c:pt idx="168">
                  <c:v>35401.74</c:v>
                </c:pt>
                <c:pt idx="172">
                  <c:v>36264.847500000003</c:v>
                </c:pt>
                <c:pt idx="176">
                  <c:v>37050.28</c:v>
                </c:pt>
                <c:pt idx="180">
                  <c:v>37774.36</c:v>
                </c:pt>
                <c:pt idx="184">
                  <c:v>38493.277499999997</c:v>
                </c:pt>
                <c:pt idx="188">
                  <c:v>39157.4</c:v>
                </c:pt>
                <c:pt idx="192">
                  <c:v>39900.51</c:v>
                </c:pt>
                <c:pt idx="196">
                  <c:v>40558.154999999999</c:v>
                </c:pt>
                <c:pt idx="200">
                  <c:v>41260.582500000004</c:v>
                </c:pt>
                <c:pt idx="204">
                  <c:v>41957.347500000003</c:v>
                </c:pt>
                <c:pt idx="208">
                  <c:v>42544.457500000004</c:v>
                </c:pt>
                <c:pt idx="212">
                  <c:v>43133.695</c:v>
                </c:pt>
                <c:pt idx="216">
                  <c:v>43811.680000000008</c:v>
                </c:pt>
                <c:pt idx="220">
                  <c:v>46540.6</c:v>
                </c:pt>
                <c:pt idx="224">
                  <c:v>47210.792499999996</c:v>
                </c:pt>
                <c:pt idx="228">
                  <c:v>47989.5</c:v>
                </c:pt>
                <c:pt idx="232">
                  <c:v>48798.392500000002</c:v>
                </c:pt>
                <c:pt idx="236">
                  <c:v>49511.154999999999</c:v>
                </c:pt>
                <c:pt idx="240">
                  <c:v>50294.537499999999</c:v>
                </c:pt>
                <c:pt idx="244">
                  <c:v>51150.097500000003</c:v>
                </c:pt>
                <c:pt idx="248">
                  <c:v>51931.592499999999</c:v>
                </c:pt>
                <c:pt idx="252">
                  <c:v>52674.787499999999</c:v>
                </c:pt>
                <c:pt idx="256">
                  <c:v>53406.497499999998</c:v>
                </c:pt>
                <c:pt idx="260">
                  <c:v>54247.214999999997</c:v>
                </c:pt>
                <c:pt idx="264">
                  <c:v>55008.284999999996</c:v>
                </c:pt>
                <c:pt idx="268">
                  <c:v>55828.332499999997</c:v>
                </c:pt>
                <c:pt idx="272">
                  <c:v>56677.492499999993</c:v>
                </c:pt>
                <c:pt idx="276">
                  <c:v>57441.847500000003</c:v>
                </c:pt>
                <c:pt idx="280">
                  <c:v>58211.535000000003</c:v>
                </c:pt>
                <c:pt idx="284">
                  <c:v>59031.332500000004</c:v>
                </c:pt>
                <c:pt idx="288">
                  <c:v>59790.189999999995</c:v>
                </c:pt>
                <c:pt idx="292">
                  <c:v>60573.000000000007</c:v>
                </c:pt>
                <c:pt idx="296">
                  <c:v>61394.192499999997</c:v>
                </c:pt>
                <c:pt idx="300">
                  <c:v>62235.974999999999</c:v>
                </c:pt>
                <c:pt idx="304">
                  <c:v>63018.945000000007</c:v>
                </c:pt>
                <c:pt idx="308">
                  <c:v>63739.337500000001</c:v>
                </c:pt>
                <c:pt idx="312">
                  <c:v>64517.8</c:v>
                </c:pt>
                <c:pt idx="316">
                  <c:v>65287.154999999999</c:v>
                </c:pt>
                <c:pt idx="320">
                  <c:v>66040.434999999998</c:v>
                </c:pt>
                <c:pt idx="324">
                  <c:v>66880.742499999993</c:v>
                </c:pt>
                <c:pt idx="328">
                  <c:v>67752.707500000004</c:v>
                </c:pt>
                <c:pt idx="332">
                  <c:v>68617.044999999998</c:v>
                </c:pt>
                <c:pt idx="336">
                  <c:v>69511.97</c:v>
                </c:pt>
                <c:pt idx="340">
                  <c:v>70324.23</c:v>
                </c:pt>
                <c:pt idx="344">
                  <c:v>71187.907500000001</c:v>
                </c:pt>
                <c:pt idx="348">
                  <c:v>72009.597500000003</c:v>
                </c:pt>
                <c:pt idx="352">
                  <c:v>72832.264999999999</c:v>
                </c:pt>
                <c:pt idx="356">
                  <c:v>73556.760000000009</c:v>
                </c:pt>
                <c:pt idx="360">
                  <c:v>74255.987500000003</c:v>
                </c:pt>
                <c:pt idx="364">
                  <c:v>75000.327499999999</c:v>
                </c:pt>
                <c:pt idx="368">
                  <c:v>75838.502500000002</c:v>
                </c:pt>
                <c:pt idx="372">
                  <c:v>76719.242500000008</c:v>
                </c:pt>
                <c:pt idx="376">
                  <c:v>77560.532500000001</c:v>
                </c:pt>
                <c:pt idx="380">
                  <c:v>78367.044999999998</c:v>
                </c:pt>
                <c:pt idx="384">
                  <c:v>79173.967499999999</c:v>
                </c:pt>
                <c:pt idx="388">
                  <c:v>80002.707500000004</c:v>
                </c:pt>
                <c:pt idx="392">
                  <c:v>80786.662500000006</c:v>
                </c:pt>
                <c:pt idx="396">
                  <c:v>81605.725000000006</c:v>
                </c:pt>
                <c:pt idx="400">
                  <c:v>82427.33249999999</c:v>
                </c:pt>
                <c:pt idx="404">
                  <c:v>83280.432499999995</c:v>
                </c:pt>
                <c:pt idx="408">
                  <c:v>84096.294999999998</c:v>
                </c:pt>
                <c:pt idx="412">
                  <c:v>84889.845000000001</c:v>
                </c:pt>
                <c:pt idx="416">
                  <c:v>85638.452499999999</c:v>
                </c:pt>
                <c:pt idx="420">
                  <c:v>86390.095000000001</c:v>
                </c:pt>
                <c:pt idx="424">
                  <c:v>87285.842499999999</c:v>
                </c:pt>
                <c:pt idx="428">
                  <c:v>88269.6875</c:v>
                </c:pt>
                <c:pt idx="432">
                  <c:v>89213.175000000003</c:v>
                </c:pt>
                <c:pt idx="436">
                  <c:v>90070.540000000008</c:v>
                </c:pt>
                <c:pt idx="440">
                  <c:v>90862.285000000003</c:v>
                </c:pt>
                <c:pt idx="444">
                  <c:v>91636.810000000012</c:v>
                </c:pt>
                <c:pt idx="448">
                  <c:v>92425.775000000009</c:v>
                </c:pt>
                <c:pt idx="452">
                  <c:v>93264.272499999992</c:v>
                </c:pt>
                <c:pt idx="456">
                  <c:v>94057.907500000001</c:v>
                </c:pt>
                <c:pt idx="460">
                  <c:v>94854.907499999987</c:v>
                </c:pt>
                <c:pt idx="464">
                  <c:v>95678.802499999991</c:v>
                </c:pt>
                <c:pt idx="468">
                  <c:v>89681.18250000001</c:v>
                </c:pt>
                <c:pt idx="472">
                  <c:v>81855.48</c:v>
                </c:pt>
                <c:pt idx="476">
                  <c:v>75933.072499999995</c:v>
                </c:pt>
                <c:pt idx="480">
                  <c:v>70723.837499999994</c:v>
                </c:pt>
                <c:pt idx="484">
                  <c:v>64781.822500000002</c:v>
                </c:pt>
              </c:numCache>
            </c:numRef>
          </c:xVal>
          <c:yVal>
            <c:numRef>
              <c:f>('Eclipse Data'!$Y$2:$Y$221,'Eclipse Data'!$Y$234:$Y$501)</c:f>
              <c:numCache>
                <c:formatCode>0.00</c:formatCode>
                <c:ptCount val="488"/>
                <c:pt idx="0">
                  <c:v>27.5</c:v>
                </c:pt>
                <c:pt idx="4">
                  <c:v>27.5</c:v>
                </c:pt>
                <c:pt idx="8">
                  <c:v>27.5</c:v>
                </c:pt>
                <c:pt idx="12">
                  <c:v>27.5</c:v>
                </c:pt>
                <c:pt idx="16">
                  <c:v>27.5</c:v>
                </c:pt>
                <c:pt idx="20">
                  <c:v>27.5</c:v>
                </c:pt>
                <c:pt idx="24">
                  <c:v>27.625</c:v>
                </c:pt>
                <c:pt idx="28">
                  <c:v>27.625</c:v>
                </c:pt>
                <c:pt idx="32">
                  <c:v>27.5</c:v>
                </c:pt>
                <c:pt idx="36">
                  <c:v>27.5</c:v>
                </c:pt>
                <c:pt idx="40">
                  <c:v>27.5</c:v>
                </c:pt>
                <c:pt idx="44">
                  <c:v>27</c:v>
                </c:pt>
                <c:pt idx="48">
                  <c:v>26.75</c:v>
                </c:pt>
                <c:pt idx="52">
                  <c:v>26.375</c:v>
                </c:pt>
                <c:pt idx="56">
                  <c:v>25.875</c:v>
                </c:pt>
                <c:pt idx="60">
                  <c:v>25.375</c:v>
                </c:pt>
                <c:pt idx="64">
                  <c:v>24.75</c:v>
                </c:pt>
                <c:pt idx="68">
                  <c:v>24.125</c:v>
                </c:pt>
                <c:pt idx="72">
                  <c:v>23.375</c:v>
                </c:pt>
                <c:pt idx="76">
                  <c:v>22.625</c:v>
                </c:pt>
                <c:pt idx="80">
                  <c:v>21.75</c:v>
                </c:pt>
                <c:pt idx="84">
                  <c:v>21</c:v>
                </c:pt>
                <c:pt idx="88">
                  <c:v>20</c:v>
                </c:pt>
                <c:pt idx="92">
                  <c:v>19.25</c:v>
                </c:pt>
                <c:pt idx="96">
                  <c:v>18.125</c:v>
                </c:pt>
                <c:pt idx="100">
                  <c:v>17.125</c:v>
                </c:pt>
                <c:pt idx="104">
                  <c:v>16.125</c:v>
                </c:pt>
                <c:pt idx="108">
                  <c:v>15.25</c:v>
                </c:pt>
                <c:pt idx="112">
                  <c:v>14.25</c:v>
                </c:pt>
                <c:pt idx="116">
                  <c:v>13.125</c:v>
                </c:pt>
                <c:pt idx="120">
                  <c:v>12.125</c:v>
                </c:pt>
                <c:pt idx="124">
                  <c:v>11</c:v>
                </c:pt>
                <c:pt idx="128">
                  <c:v>10.125</c:v>
                </c:pt>
                <c:pt idx="132">
                  <c:v>9.125</c:v>
                </c:pt>
                <c:pt idx="136">
                  <c:v>8</c:v>
                </c:pt>
                <c:pt idx="140">
                  <c:v>7</c:v>
                </c:pt>
                <c:pt idx="144">
                  <c:v>5.75</c:v>
                </c:pt>
                <c:pt idx="148">
                  <c:v>4.5</c:v>
                </c:pt>
                <c:pt idx="152">
                  <c:v>3.5</c:v>
                </c:pt>
                <c:pt idx="156">
                  <c:v>2.25</c:v>
                </c:pt>
                <c:pt idx="160">
                  <c:v>1</c:v>
                </c:pt>
                <c:pt idx="164">
                  <c:v>0</c:v>
                </c:pt>
                <c:pt idx="168">
                  <c:v>-1.25</c:v>
                </c:pt>
                <c:pt idx="172">
                  <c:v>-2.25</c:v>
                </c:pt>
                <c:pt idx="176">
                  <c:v>-3.5</c:v>
                </c:pt>
                <c:pt idx="180">
                  <c:v>-4.5</c:v>
                </c:pt>
                <c:pt idx="184">
                  <c:v>-5.75</c:v>
                </c:pt>
                <c:pt idx="188">
                  <c:v>-6.75</c:v>
                </c:pt>
                <c:pt idx="192">
                  <c:v>-7.75</c:v>
                </c:pt>
                <c:pt idx="196">
                  <c:v>-8.75</c:v>
                </c:pt>
                <c:pt idx="200">
                  <c:v>-9.875</c:v>
                </c:pt>
                <c:pt idx="204">
                  <c:v>-10.75</c:v>
                </c:pt>
                <c:pt idx="208">
                  <c:v>-11.75</c:v>
                </c:pt>
                <c:pt idx="212">
                  <c:v>-12.625</c:v>
                </c:pt>
                <c:pt idx="216">
                  <c:v>-13.375</c:v>
                </c:pt>
                <c:pt idx="220">
                  <c:v>-16.25</c:v>
                </c:pt>
                <c:pt idx="224">
                  <c:v>-16.875</c:v>
                </c:pt>
                <c:pt idx="228">
                  <c:v>-17.5</c:v>
                </c:pt>
                <c:pt idx="232">
                  <c:v>-18.125</c:v>
                </c:pt>
                <c:pt idx="236">
                  <c:v>-18.625</c:v>
                </c:pt>
                <c:pt idx="240">
                  <c:v>-19.25</c:v>
                </c:pt>
                <c:pt idx="244">
                  <c:v>-19.75</c:v>
                </c:pt>
                <c:pt idx="248">
                  <c:v>-20.125</c:v>
                </c:pt>
                <c:pt idx="252">
                  <c:v>-20.625</c:v>
                </c:pt>
                <c:pt idx="256">
                  <c:v>-21</c:v>
                </c:pt>
                <c:pt idx="260">
                  <c:v>-21.375</c:v>
                </c:pt>
                <c:pt idx="264">
                  <c:v>-21.5</c:v>
                </c:pt>
                <c:pt idx="268">
                  <c:v>-22</c:v>
                </c:pt>
                <c:pt idx="272">
                  <c:v>-22</c:v>
                </c:pt>
                <c:pt idx="276">
                  <c:v>-22.375</c:v>
                </c:pt>
                <c:pt idx="280">
                  <c:v>-22.5</c:v>
                </c:pt>
                <c:pt idx="284">
                  <c:v>-22.875</c:v>
                </c:pt>
                <c:pt idx="288">
                  <c:v>-23</c:v>
                </c:pt>
                <c:pt idx="292">
                  <c:v>-23</c:v>
                </c:pt>
                <c:pt idx="296">
                  <c:v>-23</c:v>
                </c:pt>
                <c:pt idx="300">
                  <c:v>-23</c:v>
                </c:pt>
                <c:pt idx="304">
                  <c:v>-23</c:v>
                </c:pt>
                <c:pt idx="308">
                  <c:v>-23</c:v>
                </c:pt>
                <c:pt idx="312">
                  <c:v>-22.625</c:v>
                </c:pt>
                <c:pt idx="316">
                  <c:v>-22.5</c:v>
                </c:pt>
                <c:pt idx="320">
                  <c:v>-22.5</c:v>
                </c:pt>
                <c:pt idx="324">
                  <c:v>-22</c:v>
                </c:pt>
                <c:pt idx="328">
                  <c:v>-21.75</c:v>
                </c:pt>
                <c:pt idx="332">
                  <c:v>-21.5</c:v>
                </c:pt>
                <c:pt idx="336">
                  <c:v>-21.25</c:v>
                </c:pt>
                <c:pt idx="340">
                  <c:v>-21</c:v>
                </c:pt>
                <c:pt idx="344">
                  <c:v>-20.75</c:v>
                </c:pt>
                <c:pt idx="348">
                  <c:v>-20.5</c:v>
                </c:pt>
                <c:pt idx="352">
                  <c:v>-20.375</c:v>
                </c:pt>
                <c:pt idx="356">
                  <c:v>-20</c:v>
                </c:pt>
                <c:pt idx="360">
                  <c:v>-19.75</c:v>
                </c:pt>
                <c:pt idx="364">
                  <c:v>-19.375</c:v>
                </c:pt>
                <c:pt idx="368">
                  <c:v>-18.875</c:v>
                </c:pt>
                <c:pt idx="372">
                  <c:v>-18.375</c:v>
                </c:pt>
                <c:pt idx="376">
                  <c:v>-17.875</c:v>
                </c:pt>
                <c:pt idx="380">
                  <c:v>-17.375</c:v>
                </c:pt>
                <c:pt idx="384">
                  <c:v>-16.875</c:v>
                </c:pt>
                <c:pt idx="388">
                  <c:v>-16.375</c:v>
                </c:pt>
                <c:pt idx="392">
                  <c:v>-15.875</c:v>
                </c:pt>
                <c:pt idx="396">
                  <c:v>-15.375</c:v>
                </c:pt>
                <c:pt idx="400">
                  <c:v>-14.875</c:v>
                </c:pt>
                <c:pt idx="404">
                  <c:v>-14.375</c:v>
                </c:pt>
                <c:pt idx="408">
                  <c:v>-13.875</c:v>
                </c:pt>
                <c:pt idx="412">
                  <c:v>-13.375</c:v>
                </c:pt>
                <c:pt idx="416">
                  <c:v>-12.75</c:v>
                </c:pt>
                <c:pt idx="420">
                  <c:v>-12.125</c:v>
                </c:pt>
                <c:pt idx="424">
                  <c:v>-11.375</c:v>
                </c:pt>
                <c:pt idx="428">
                  <c:v>-10.75</c:v>
                </c:pt>
                <c:pt idx="432">
                  <c:v>-10.25</c:v>
                </c:pt>
                <c:pt idx="436">
                  <c:v>-9.625</c:v>
                </c:pt>
                <c:pt idx="440">
                  <c:v>-9.125</c:v>
                </c:pt>
                <c:pt idx="444">
                  <c:v>-8.375</c:v>
                </c:pt>
                <c:pt idx="448">
                  <c:v>-7.75</c:v>
                </c:pt>
                <c:pt idx="452">
                  <c:v>-7.25</c:v>
                </c:pt>
                <c:pt idx="456">
                  <c:v>-6.5</c:v>
                </c:pt>
                <c:pt idx="460">
                  <c:v>-5.75</c:v>
                </c:pt>
                <c:pt idx="464">
                  <c:v>-5</c:v>
                </c:pt>
                <c:pt idx="468">
                  <c:v>-4.125</c:v>
                </c:pt>
                <c:pt idx="472">
                  <c:v>-3.5</c:v>
                </c:pt>
                <c:pt idx="476">
                  <c:v>-3.5</c:v>
                </c:pt>
                <c:pt idx="480">
                  <c:v>-3.5</c:v>
                </c:pt>
                <c:pt idx="484">
                  <c:v>-4.5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B3-4C00-BEE2-E3CABA82B825}"/>
            </c:ext>
          </c:extLst>
        </c:ser>
        <c:ser>
          <c:idx val="2"/>
          <c:order val="2"/>
          <c:tx>
            <c:v>External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('Eclipse Data'!$R$2:$R$221,'Eclipse Data'!$R$234:$R$501)</c:f>
              <c:numCache>
                <c:formatCode>0.00</c:formatCode>
                <c:ptCount val="488"/>
                <c:pt idx="0">
                  <c:v>5026.2275</c:v>
                </c:pt>
                <c:pt idx="4">
                  <c:v>5026.2275</c:v>
                </c:pt>
                <c:pt idx="8">
                  <c:v>5026.2275</c:v>
                </c:pt>
                <c:pt idx="12">
                  <c:v>5026.2275</c:v>
                </c:pt>
                <c:pt idx="16">
                  <c:v>5026.2275</c:v>
                </c:pt>
                <c:pt idx="20">
                  <c:v>5026.2275</c:v>
                </c:pt>
                <c:pt idx="24">
                  <c:v>5814.9625000000005</c:v>
                </c:pt>
                <c:pt idx="28">
                  <c:v>6699.6374999999998</c:v>
                </c:pt>
                <c:pt idx="32">
                  <c:v>7437.58</c:v>
                </c:pt>
                <c:pt idx="36">
                  <c:v>8323.817500000001</c:v>
                </c:pt>
                <c:pt idx="40">
                  <c:v>9200.5400000000009</c:v>
                </c:pt>
                <c:pt idx="44">
                  <c:v>10108.5975</c:v>
                </c:pt>
                <c:pt idx="48">
                  <c:v>11019.11</c:v>
                </c:pt>
                <c:pt idx="52">
                  <c:v>11941.682500000001</c:v>
                </c:pt>
                <c:pt idx="56">
                  <c:v>12863.434999999999</c:v>
                </c:pt>
                <c:pt idx="60">
                  <c:v>13954.805</c:v>
                </c:pt>
                <c:pt idx="64">
                  <c:v>14842.275000000001</c:v>
                </c:pt>
                <c:pt idx="68">
                  <c:v>15768.6175</c:v>
                </c:pt>
                <c:pt idx="72">
                  <c:v>16599.575000000001</c:v>
                </c:pt>
                <c:pt idx="76">
                  <c:v>17506.642499999998</c:v>
                </c:pt>
                <c:pt idx="80">
                  <c:v>18314.55</c:v>
                </c:pt>
                <c:pt idx="84">
                  <c:v>19336.452499999999</c:v>
                </c:pt>
                <c:pt idx="88">
                  <c:v>20338.5825</c:v>
                </c:pt>
                <c:pt idx="92">
                  <c:v>21395.014999999999</c:v>
                </c:pt>
                <c:pt idx="96">
                  <c:v>22248.112499999999</c:v>
                </c:pt>
                <c:pt idx="100">
                  <c:v>23019.605000000003</c:v>
                </c:pt>
                <c:pt idx="104">
                  <c:v>23833.827499999999</c:v>
                </c:pt>
                <c:pt idx="108">
                  <c:v>24689.88</c:v>
                </c:pt>
                <c:pt idx="112">
                  <c:v>25332.105</c:v>
                </c:pt>
                <c:pt idx="116">
                  <c:v>26059.305</c:v>
                </c:pt>
                <c:pt idx="120">
                  <c:v>26711.45</c:v>
                </c:pt>
                <c:pt idx="124">
                  <c:v>27392.4725</c:v>
                </c:pt>
                <c:pt idx="128">
                  <c:v>28157.89</c:v>
                </c:pt>
                <c:pt idx="132">
                  <c:v>29199.884999999998</c:v>
                </c:pt>
                <c:pt idx="136">
                  <c:v>30072.014999999999</c:v>
                </c:pt>
                <c:pt idx="140">
                  <c:v>30794.047500000001</c:v>
                </c:pt>
                <c:pt idx="144">
                  <c:v>31434.877500000002</c:v>
                </c:pt>
                <c:pt idx="148">
                  <c:v>32017.634999999998</c:v>
                </c:pt>
                <c:pt idx="152">
                  <c:v>32800.442499999997</c:v>
                </c:pt>
                <c:pt idx="156">
                  <c:v>33353.345000000001</c:v>
                </c:pt>
                <c:pt idx="160">
                  <c:v>33932.824999999997</c:v>
                </c:pt>
                <c:pt idx="164">
                  <c:v>34671.177499999998</c:v>
                </c:pt>
                <c:pt idx="168">
                  <c:v>35401.74</c:v>
                </c:pt>
                <c:pt idx="172">
                  <c:v>36264.847500000003</c:v>
                </c:pt>
                <c:pt idx="176">
                  <c:v>37050.28</c:v>
                </c:pt>
                <c:pt idx="180">
                  <c:v>37774.36</c:v>
                </c:pt>
                <c:pt idx="184">
                  <c:v>38493.277499999997</c:v>
                </c:pt>
                <c:pt idx="188">
                  <c:v>39157.4</c:v>
                </c:pt>
                <c:pt idx="192">
                  <c:v>39900.51</c:v>
                </c:pt>
                <c:pt idx="196">
                  <c:v>40558.154999999999</c:v>
                </c:pt>
                <c:pt idx="200">
                  <c:v>41260.582500000004</c:v>
                </c:pt>
                <c:pt idx="204">
                  <c:v>41957.347500000003</c:v>
                </c:pt>
                <c:pt idx="208">
                  <c:v>42544.457500000004</c:v>
                </c:pt>
                <c:pt idx="212">
                  <c:v>43133.695</c:v>
                </c:pt>
                <c:pt idx="216">
                  <c:v>43811.680000000008</c:v>
                </c:pt>
                <c:pt idx="220">
                  <c:v>46540.6</c:v>
                </c:pt>
                <c:pt idx="224">
                  <c:v>47210.792499999996</c:v>
                </c:pt>
                <c:pt idx="228">
                  <c:v>47989.5</c:v>
                </c:pt>
                <c:pt idx="232">
                  <c:v>48798.392500000002</c:v>
                </c:pt>
                <c:pt idx="236">
                  <c:v>49511.154999999999</c:v>
                </c:pt>
                <c:pt idx="240">
                  <c:v>50294.537499999999</c:v>
                </c:pt>
                <c:pt idx="244">
                  <c:v>51150.097500000003</c:v>
                </c:pt>
                <c:pt idx="248">
                  <c:v>51931.592499999999</c:v>
                </c:pt>
                <c:pt idx="252">
                  <c:v>52674.787499999999</c:v>
                </c:pt>
                <c:pt idx="256">
                  <c:v>53406.497499999998</c:v>
                </c:pt>
                <c:pt idx="260">
                  <c:v>54247.214999999997</c:v>
                </c:pt>
                <c:pt idx="264">
                  <c:v>55008.284999999996</c:v>
                </c:pt>
                <c:pt idx="268">
                  <c:v>55828.332499999997</c:v>
                </c:pt>
                <c:pt idx="272">
                  <c:v>56677.492499999993</c:v>
                </c:pt>
                <c:pt idx="276">
                  <c:v>57441.847500000003</c:v>
                </c:pt>
                <c:pt idx="280">
                  <c:v>58211.535000000003</c:v>
                </c:pt>
                <c:pt idx="284">
                  <c:v>59031.332500000004</c:v>
                </c:pt>
                <c:pt idx="288">
                  <c:v>59790.189999999995</c:v>
                </c:pt>
                <c:pt idx="292">
                  <c:v>60573.000000000007</c:v>
                </c:pt>
                <c:pt idx="296">
                  <c:v>61394.192499999997</c:v>
                </c:pt>
                <c:pt idx="300">
                  <c:v>62235.974999999999</c:v>
                </c:pt>
                <c:pt idx="304">
                  <c:v>63018.945000000007</c:v>
                </c:pt>
                <c:pt idx="308">
                  <c:v>63739.337500000001</c:v>
                </c:pt>
                <c:pt idx="312">
                  <c:v>64517.8</c:v>
                </c:pt>
                <c:pt idx="316">
                  <c:v>65287.154999999999</c:v>
                </c:pt>
                <c:pt idx="320">
                  <c:v>66040.434999999998</c:v>
                </c:pt>
                <c:pt idx="324">
                  <c:v>66880.742499999993</c:v>
                </c:pt>
                <c:pt idx="328">
                  <c:v>67752.707500000004</c:v>
                </c:pt>
                <c:pt idx="332">
                  <c:v>68617.044999999998</c:v>
                </c:pt>
                <c:pt idx="336">
                  <c:v>69511.97</c:v>
                </c:pt>
                <c:pt idx="340">
                  <c:v>70324.23</c:v>
                </c:pt>
                <c:pt idx="344">
                  <c:v>71187.907500000001</c:v>
                </c:pt>
                <c:pt idx="348">
                  <c:v>72009.597500000003</c:v>
                </c:pt>
                <c:pt idx="352">
                  <c:v>72832.264999999999</c:v>
                </c:pt>
                <c:pt idx="356">
                  <c:v>73556.760000000009</c:v>
                </c:pt>
                <c:pt idx="360">
                  <c:v>74255.987500000003</c:v>
                </c:pt>
                <c:pt idx="364">
                  <c:v>75000.327499999999</c:v>
                </c:pt>
                <c:pt idx="368">
                  <c:v>75838.502500000002</c:v>
                </c:pt>
                <c:pt idx="372">
                  <c:v>76719.242500000008</c:v>
                </c:pt>
                <c:pt idx="376">
                  <c:v>77560.532500000001</c:v>
                </c:pt>
                <c:pt idx="380">
                  <c:v>78367.044999999998</c:v>
                </c:pt>
                <c:pt idx="384">
                  <c:v>79173.967499999999</c:v>
                </c:pt>
                <c:pt idx="388">
                  <c:v>80002.707500000004</c:v>
                </c:pt>
                <c:pt idx="392">
                  <c:v>80786.662500000006</c:v>
                </c:pt>
                <c:pt idx="396">
                  <c:v>81605.725000000006</c:v>
                </c:pt>
                <c:pt idx="400">
                  <c:v>82427.33249999999</c:v>
                </c:pt>
                <c:pt idx="404">
                  <c:v>83280.432499999995</c:v>
                </c:pt>
                <c:pt idx="408">
                  <c:v>84096.294999999998</c:v>
                </c:pt>
                <c:pt idx="412">
                  <c:v>84889.845000000001</c:v>
                </c:pt>
                <c:pt idx="416">
                  <c:v>85638.452499999999</c:v>
                </c:pt>
                <c:pt idx="420">
                  <c:v>86390.095000000001</c:v>
                </c:pt>
                <c:pt idx="424">
                  <c:v>87285.842499999999</c:v>
                </c:pt>
                <c:pt idx="428">
                  <c:v>88269.6875</c:v>
                </c:pt>
                <c:pt idx="432">
                  <c:v>89213.175000000003</c:v>
                </c:pt>
                <c:pt idx="436">
                  <c:v>90070.540000000008</c:v>
                </c:pt>
                <c:pt idx="440">
                  <c:v>90862.285000000003</c:v>
                </c:pt>
                <c:pt idx="444">
                  <c:v>91636.810000000012</c:v>
                </c:pt>
                <c:pt idx="448">
                  <c:v>92425.775000000009</c:v>
                </c:pt>
                <c:pt idx="452">
                  <c:v>93264.272499999992</c:v>
                </c:pt>
                <c:pt idx="456">
                  <c:v>94057.907500000001</c:v>
                </c:pt>
                <c:pt idx="460">
                  <c:v>94854.907499999987</c:v>
                </c:pt>
                <c:pt idx="464">
                  <c:v>95678.802499999991</c:v>
                </c:pt>
                <c:pt idx="468">
                  <c:v>89681.18250000001</c:v>
                </c:pt>
                <c:pt idx="472">
                  <c:v>81855.48</c:v>
                </c:pt>
                <c:pt idx="476">
                  <c:v>75933.072499999995</c:v>
                </c:pt>
                <c:pt idx="480">
                  <c:v>70723.837499999994</c:v>
                </c:pt>
                <c:pt idx="484">
                  <c:v>64781.822500000002</c:v>
                </c:pt>
              </c:numCache>
            </c:numRef>
          </c:xVal>
          <c:yVal>
            <c:numRef>
              <c:f>('Eclipse Data'!$Z$2:$Z$221,'Eclipse Data'!$Z$234:$Z$501)</c:f>
              <c:numCache>
                <c:formatCode>0.00</c:formatCode>
                <c:ptCount val="488"/>
                <c:pt idx="0">
                  <c:v>29.89</c:v>
                </c:pt>
                <c:pt idx="4">
                  <c:v>28.9375</c:v>
                </c:pt>
                <c:pt idx="8">
                  <c:v>27.03</c:v>
                </c:pt>
                <c:pt idx="12">
                  <c:v>26.392499999999998</c:v>
                </c:pt>
                <c:pt idx="16">
                  <c:v>25.952500000000001</c:v>
                </c:pt>
                <c:pt idx="20">
                  <c:v>25.5625</c:v>
                </c:pt>
                <c:pt idx="24">
                  <c:v>24.892499999999998</c:v>
                </c:pt>
                <c:pt idx="28">
                  <c:v>22.830000000000002</c:v>
                </c:pt>
                <c:pt idx="32">
                  <c:v>20.657499999999999</c:v>
                </c:pt>
                <c:pt idx="36">
                  <c:v>19.092500000000001</c:v>
                </c:pt>
                <c:pt idx="40">
                  <c:v>17.767499999999998</c:v>
                </c:pt>
                <c:pt idx="44">
                  <c:v>16.844999999999999</c:v>
                </c:pt>
                <c:pt idx="48">
                  <c:v>15.1875</c:v>
                </c:pt>
                <c:pt idx="52">
                  <c:v>13.484999999999999</c:v>
                </c:pt>
                <c:pt idx="56">
                  <c:v>11.222500000000002</c:v>
                </c:pt>
                <c:pt idx="60">
                  <c:v>9.0950000000000006</c:v>
                </c:pt>
                <c:pt idx="64">
                  <c:v>7.5324999999999998</c:v>
                </c:pt>
                <c:pt idx="68">
                  <c:v>5.39</c:v>
                </c:pt>
                <c:pt idx="72">
                  <c:v>3.6850000000000001</c:v>
                </c:pt>
                <c:pt idx="76">
                  <c:v>1.7675000000000001</c:v>
                </c:pt>
                <c:pt idx="80">
                  <c:v>0.15500000000000003</c:v>
                </c:pt>
                <c:pt idx="84">
                  <c:v>-2.6425000000000001</c:v>
                </c:pt>
                <c:pt idx="88">
                  <c:v>-4.9375</c:v>
                </c:pt>
                <c:pt idx="92">
                  <c:v>-7.1425000000000001</c:v>
                </c:pt>
                <c:pt idx="96">
                  <c:v>-8.4375</c:v>
                </c:pt>
                <c:pt idx="100">
                  <c:v>-9.5949999999999989</c:v>
                </c:pt>
                <c:pt idx="104">
                  <c:v>-10.89</c:v>
                </c:pt>
                <c:pt idx="108">
                  <c:v>-12.845000000000001</c:v>
                </c:pt>
                <c:pt idx="112">
                  <c:v>-13.940000000000001</c:v>
                </c:pt>
                <c:pt idx="116">
                  <c:v>-15.642499999999998</c:v>
                </c:pt>
                <c:pt idx="120">
                  <c:v>-16.907499999999999</c:v>
                </c:pt>
                <c:pt idx="124">
                  <c:v>-18.392499999999998</c:v>
                </c:pt>
                <c:pt idx="128">
                  <c:v>-20.112499999999997</c:v>
                </c:pt>
                <c:pt idx="132">
                  <c:v>-22.984999999999999</c:v>
                </c:pt>
                <c:pt idx="136">
                  <c:v>-25.11</c:v>
                </c:pt>
                <c:pt idx="140">
                  <c:v>-26.627499999999998</c:v>
                </c:pt>
                <c:pt idx="144">
                  <c:v>-28.14</c:v>
                </c:pt>
                <c:pt idx="148">
                  <c:v>-29.922499999999999</c:v>
                </c:pt>
                <c:pt idx="152">
                  <c:v>-32.002499999999998</c:v>
                </c:pt>
                <c:pt idx="156">
                  <c:v>-32.935000000000002</c:v>
                </c:pt>
                <c:pt idx="160">
                  <c:v>-34.222499999999997</c:v>
                </c:pt>
                <c:pt idx="164">
                  <c:v>-35.782499999999999</c:v>
                </c:pt>
                <c:pt idx="168">
                  <c:v>-37.422499999999999</c:v>
                </c:pt>
                <c:pt idx="172">
                  <c:v>-39.11</c:v>
                </c:pt>
                <c:pt idx="176">
                  <c:v>-40.332500000000003</c:v>
                </c:pt>
                <c:pt idx="180">
                  <c:v>-42.112499999999997</c:v>
                </c:pt>
                <c:pt idx="184">
                  <c:v>-43.6875</c:v>
                </c:pt>
                <c:pt idx="188">
                  <c:v>-44.952500000000001</c:v>
                </c:pt>
                <c:pt idx="192">
                  <c:v>-46.282499999999999</c:v>
                </c:pt>
                <c:pt idx="196">
                  <c:v>-46.752499999999998</c:v>
                </c:pt>
                <c:pt idx="200">
                  <c:v>-47.657499999999999</c:v>
                </c:pt>
                <c:pt idx="204">
                  <c:v>-48.392499999999998</c:v>
                </c:pt>
                <c:pt idx="208">
                  <c:v>-49.015000000000001</c:v>
                </c:pt>
                <c:pt idx="212">
                  <c:v>-49.172499999999999</c:v>
                </c:pt>
                <c:pt idx="216">
                  <c:v>-49.702500000000001</c:v>
                </c:pt>
                <c:pt idx="220">
                  <c:v>-52.0625</c:v>
                </c:pt>
                <c:pt idx="224">
                  <c:v>-52.327500000000001</c:v>
                </c:pt>
                <c:pt idx="228">
                  <c:v>-52.4375</c:v>
                </c:pt>
                <c:pt idx="232">
                  <c:v>-53.017499999999998</c:v>
                </c:pt>
                <c:pt idx="236">
                  <c:v>-53.267499999999998</c:v>
                </c:pt>
                <c:pt idx="240">
                  <c:v>-53.517499999999998</c:v>
                </c:pt>
                <c:pt idx="244">
                  <c:v>-53.954999999999998</c:v>
                </c:pt>
                <c:pt idx="248">
                  <c:v>-53.674999999999997</c:v>
                </c:pt>
                <c:pt idx="252">
                  <c:v>-52.702500000000001</c:v>
                </c:pt>
                <c:pt idx="256">
                  <c:v>-52.204999999999998</c:v>
                </c:pt>
                <c:pt idx="260">
                  <c:v>-52.532499999999999</c:v>
                </c:pt>
                <c:pt idx="264">
                  <c:v>-52.594999999999999</c:v>
                </c:pt>
                <c:pt idx="268">
                  <c:v>-52.625</c:v>
                </c:pt>
                <c:pt idx="272">
                  <c:v>-52.594999999999999</c:v>
                </c:pt>
                <c:pt idx="276">
                  <c:v>-51.97</c:v>
                </c:pt>
                <c:pt idx="280">
                  <c:v>-50.625</c:v>
                </c:pt>
                <c:pt idx="284">
                  <c:v>-49.282499999999999</c:v>
                </c:pt>
                <c:pt idx="288">
                  <c:v>-48.597499999999997</c:v>
                </c:pt>
                <c:pt idx="292">
                  <c:v>-48.5625</c:v>
                </c:pt>
                <c:pt idx="296">
                  <c:v>-48.502499999999998</c:v>
                </c:pt>
                <c:pt idx="300">
                  <c:v>-48.377499999999998</c:v>
                </c:pt>
                <c:pt idx="304">
                  <c:v>-47.657499999999999</c:v>
                </c:pt>
                <c:pt idx="308">
                  <c:v>-45.547499999999999</c:v>
                </c:pt>
                <c:pt idx="312">
                  <c:v>-44.33</c:v>
                </c:pt>
                <c:pt idx="316">
                  <c:v>-43.44</c:v>
                </c:pt>
                <c:pt idx="320">
                  <c:v>-42.33</c:v>
                </c:pt>
                <c:pt idx="324">
                  <c:v>-41.342500000000001</c:v>
                </c:pt>
                <c:pt idx="328">
                  <c:v>-41.142499999999998</c:v>
                </c:pt>
                <c:pt idx="332">
                  <c:v>-41.342500000000001</c:v>
                </c:pt>
                <c:pt idx="336">
                  <c:v>-41.237499999999997</c:v>
                </c:pt>
                <c:pt idx="340">
                  <c:v>-40.484999999999999</c:v>
                </c:pt>
                <c:pt idx="344">
                  <c:v>-40.142499999999998</c:v>
                </c:pt>
                <c:pt idx="348">
                  <c:v>-39.327500000000001</c:v>
                </c:pt>
                <c:pt idx="352">
                  <c:v>-37.8125</c:v>
                </c:pt>
                <c:pt idx="356">
                  <c:v>-36.327500000000001</c:v>
                </c:pt>
                <c:pt idx="360">
                  <c:v>-34.47</c:v>
                </c:pt>
                <c:pt idx="364">
                  <c:v>-33.344999999999999</c:v>
                </c:pt>
                <c:pt idx="368">
                  <c:v>-32.33</c:v>
                </c:pt>
                <c:pt idx="372">
                  <c:v>-31.3125</c:v>
                </c:pt>
                <c:pt idx="376">
                  <c:v>-30.409999999999997</c:v>
                </c:pt>
                <c:pt idx="380">
                  <c:v>-29.657499999999999</c:v>
                </c:pt>
                <c:pt idx="384">
                  <c:v>-28.704999999999998</c:v>
                </c:pt>
                <c:pt idx="388">
                  <c:v>-28.36</c:v>
                </c:pt>
                <c:pt idx="392">
                  <c:v>-28.002500000000001</c:v>
                </c:pt>
                <c:pt idx="396">
                  <c:v>-27.3125</c:v>
                </c:pt>
                <c:pt idx="400">
                  <c:v>-26.142499999999998</c:v>
                </c:pt>
                <c:pt idx="404">
                  <c:v>-24.827500000000001</c:v>
                </c:pt>
                <c:pt idx="408">
                  <c:v>-23.094999999999999</c:v>
                </c:pt>
                <c:pt idx="412">
                  <c:v>-21.89</c:v>
                </c:pt>
                <c:pt idx="416">
                  <c:v>-20.689999999999998</c:v>
                </c:pt>
                <c:pt idx="420">
                  <c:v>-19.517499999999998</c:v>
                </c:pt>
                <c:pt idx="424">
                  <c:v>-18.452500000000001</c:v>
                </c:pt>
                <c:pt idx="428">
                  <c:v>-17.875</c:v>
                </c:pt>
                <c:pt idx="432">
                  <c:v>-17.875</c:v>
                </c:pt>
                <c:pt idx="436">
                  <c:v>-17.079999999999998</c:v>
                </c:pt>
                <c:pt idx="440">
                  <c:v>-16.767499999999998</c:v>
                </c:pt>
                <c:pt idx="444">
                  <c:v>-15.362500000000001</c:v>
                </c:pt>
                <c:pt idx="448">
                  <c:v>-14.737500000000001</c:v>
                </c:pt>
                <c:pt idx="452">
                  <c:v>-13.407500000000001</c:v>
                </c:pt>
                <c:pt idx="456">
                  <c:v>-12.049999999999999</c:v>
                </c:pt>
                <c:pt idx="460">
                  <c:v>-10.532499999999999</c:v>
                </c:pt>
                <c:pt idx="464">
                  <c:v>-9.5474999999999994</c:v>
                </c:pt>
                <c:pt idx="468">
                  <c:v>-16.27</c:v>
                </c:pt>
                <c:pt idx="472">
                  <c:v>-23.654999999999998</c:v>
                </c:pt>
                <c:pt idx="476">
                  <c:v>-28.797499999999999</c:v>
                </c:pt>
                <c:pt idx="480">
                  <c:v>-32.954999999999998</c:v>
                </c:pt>
                <c:pt idx="484">
                  <c:v>-37.5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B3-4C00-BEE2-E3CABA82B825}"/>
            </c:ext>
          </c:extLst>
        </c:ser>
        <c:ser>
          <c:idx val="3"/>
          <c:order val="3"/>
          <c:tx>
            <c:v>Totality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Data'!$R$222:$R$233</c:f>
              <c:numCache>
                <c:formatCode>0.00</c:formatCode>
                <c:ptCount val="12"/>
                <c:pt idx="0">
                  <c:v>44608.762499999997</c:v>
                </c:pt>
                <c:pt idx="4">
                  <c:v>45321.770000000004</c:v>
                </c:pt>
                <c:pt idx="8">
                  <c:v>45924.457500000004</c:v>
                </c:pt>
              </c:numCache>
            </c:numRef>
          </c:xVal>
          <c:yVal>
            <c:numRef>
              <c:f>'Eclipse Data'!$X$222:$X$233</c:f>
              <c:numCache>
                <c:formatCode>0.00</c:formatCode>
                <c:ptCount val="12"/>
                <c:pt idx="0">
                  <c:v>13.6425</c:v>
                </c:pt>
                <c:pt idx="4">
                  <c:v>13.125</c:v>
                </c:pt>
                <c:pt idx="8">
                  <c:v>12.6425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B3-4C00-BEE2-E3CABA82B825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Data'!$R$222:$R$233</c:f>
              <c:numCache>
                <c:formatCode>0.00</c:formatCode>
                <c:ptCount val="12"/>
                <c:pt idx="0">
                  <c:v>44608.762499999997</c:v>
                </c:pt>
                <c:pt idx="4">
                  <c:v>45321.770000000004</c:v>
                </c:pt>
                <c:pt idx="8">
                  <c:v>45924.457500000004</c:v>
                </c:pt>
              </c:numCache>
            </c:numRef>
          </c:xVal>
          <c:yVal>
            <c:numRef>
              <c:f>'Eclipse Data'!$Y$222:$Y$233</c:f>
              <c:numCache>
                <c:formatCode>0.00</c:formatCode>
                <c:ptCount val="12"/>
                <c:pt idx="0">
                  <c:v>-14.25</c:v>
                </c:pt>
                <c:pt idx="4">
                  <c:v>-14.875</c:v>
                </c:pt>
                <c:pt idx="8">
                  <c:v>-15.625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B3-4C00-BEE2-E3CABA82B825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Data'!$R$222:$R$233</c:f>
              <c:numCache>
                <c:formatCode>0.00</c:formatCode>
                <c:ptCount val="12"/>
                <c:pt idx="0">
                  <c:v>44608.762499999997</c:v>
                </c:pt>
                <c:pt idx="4">
                  <c:v>45321.770000000004</c:v>
                </c:pt>
                <c:pt idx="8">
                  <c:v>45924.457500000004</c:v>
                </c:pt>
              </c:numCache>
            </c:numRef>
          </c:xVal>
          <c:yVal>
            <c:numRef>
              <c:f>'Eclipse Data'!$Z$222:$Z$233</c:f>
              <c:numCache>
                <c:formatCode>0.00</c:formatCode>
                <c:ptCount val="12"/>
                <c:pt idx="0">
                  <c:v>-50.284999999999997</c:v>
                </c:pt>
                <c:pt idx="4">
                  <c:v>-51.077500000000001</c:v>
                </c:pt>
                <c:pt idx="8">
                  <c:v>-51.61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B3-4C00-BEE2-E3CABA82B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14168"/>
        <c:axId val="545514824"/>
      </c:scatterChart>
      <c:valAx>
        <c:axId val="545514168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4824"/>
        <c:crosses val="autoZero"/>
        <c:crossBetween val="midCat"/>
      </c:valAx>
      <c:valAx>
        <c:axId val="54551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Rate vs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027458106198265E-2"/>
          <c:y val="0.17291375291375291"/>
          <c:w val="0.83616852580927381"/>
          <c:h val="0.71893581484132663"/>
        </c:manualLayout>
      </c:layout>
      <c:scatterChart>
        <c:scatterStyle val="lineMarker"/>
        <c:varyColors val="0"/>
        <c:ser>
          <c:idx val="0"/>
          <c:order val="0"/>
          <c:tx>
            <c:v>Counter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('Eclipse Data'!$S$2:$S$221,'Eclipse Data'!$S$234:$S$501)</c:f>
              <c:numCache>
                <c:formatCode>0.00</c:formatCode>
                <c:ptCount val="488"/>
                <c:pt idx="0">
                  <c:v>84831.75</c:v>
                </c:pt>
                <c:pt idx="4">
                  <c:v>84830.5625</c:v>
                </c:pt>
                <c:pt idx="8">
                  <c:v>84812.5</c:v>
                </c:pt>
                <c:pt idx="12">
                  <c:v>84787.5625</c:v>
                </c:pt>
                <c:pt idx="16">
                  <c:v>84772.375</c:v>
                </c:pt>
                <c:pt idx="20">
                  <c:v>84765.125</c:v>
                </c:pt>
                <c:pt idx="24">
                  <c:v>83751.5625</c:v>
                </c:pt>
                <c:pt idx="28">
                  <c:v>80876.0625</c:v>
                </c:pt>
                <c:pt idx="32">
                  <c:v>78831.625</c:v>
                </c:pt>
                <c:pt idx="36">
                  <c:v>76528.8125</c:v>
                </c:pt>
                <c:pt idx="40">
                  <c:v>74216.3125</c:v>
                </c:pt>
                <c:pt idx="44">
                  <c:v>71860.1875</c:v>
                </c:pt>
                <c:pt idx="48">
                  <c:v>69576.1875</c:v>
                </c:pt>
                <c:pt idx="52">
                  <c:v>67249.0625</c:v>
                </c:pt>
                <c:pt idx="56">
                  <c:v>65073</c:v>
                </c:pt>
                <c:pt idx="60">
                  <c:v>62695.9375</c:v>
                </c:pt>
                <c:pt idx="64">
                  <c:v>60398.8125</c:v>
                </c:pt>
                <c:pt idx="68">
                  <c:v>58343.375</c:v>
                </c:pt>
                <c:pt idx="72">
                  <c:v>56450.5625</c:v>
                </c:pt>
                <c:pt idx="76">
                  <c:v>54605.1875</c:v>
                </c:pt>
                <c:pt idx="80">
                  <c:v>52780.9375</c:v>
                </c:pt>
                <c:pt idx="84">
                  <c:v>51022</c:v>
                </c:pt>
                <c:pt idx="88">
                  <c:v>49046.6875</c:v>
                </c:pt>
                <c:pt idx="92">
                  <c:v>47088</c:v>
                </c:pt>
                <c:pt idx="96">
                  <c:v>45328.375</c:v>
                </c:pt>
                <c:pt idx="100">
                  <c:v>43793</c:v>
                </c:pt>
                <c:pt idx="104">
                  <c:v>42441.125</c:v>
                </c:pt>
                <c:pt idx="108">
                  <c:v>41029.375</c:v>
                </c:pt>
                <c:pt idx="112">
                  <c:v>39733.4375</c:v>
                </c:pt>
                <c:pt idx="116">
                  <c:v>38625.25</c:v>
                </c:pt>
                <c:pt idx="120">
                  <c:v>37507.875</c:v>
                </c:pt>
                <c:pt idx="124">
                  <c:v>36501.9375</c:v>
                </c:pt>
                <c:pt idx="128">
                  <c:v>35451.5625</c:v>
                </c:pt>
                <c:pt idx="132">
                  <c:v>34214.5625</c:v>
                </c:pt>
                <c:pt idx="136">
                  <c:v>32850.4375</c:v>
                </c:pt>
                <c:pt idx="140">
                  <c:v>31677.9375</c:v>
                </c:pt>
                <c:pt idx="144">
                  <c:v>30692.6875</c:v>
                </c:pt>
                <c:pt idx="148">
                  <c:v>29857.75</c:v>
                </c:pt>
                <c:pt idx="152">
                  <c:v>29009.375</c:v>
                </c:pt>
                <c:pt idx="156">
                  <c:v>28134.4375</c:v>
                </c:pt>
                <c:pt idx="160">
                  <c:v>27402.6875</c:v>
                </c:pt>
                <c:pt idx="164">
                  <c:v>26645.375</c:v>
                </c:pt>
                <c:pt idx="168">
                  <c:v>25822.625</c:v>
                </c:pt>
                <c:pt idx="172">
                  <c:v>24944.1875</c:v>
                </c:pt>
                <c:pt idx="176">
                  <c:v>24039.5625</c:v>
                </c:pt>
                <c:pt idx="180">
                  <c:v>23191.8125</c:v>
                </c:pt>
                <c:pt idx="184">
                  <c:v>22410.9375</c:v>
                </c:pt>
                <c:pt idx="188">
                  <c:v>21699.875</c:v>
                </c:pt>
                <c:pt idx="192">
                  <c:v>20999.125</c:v>
                </c:pt>
                <c:pt idx="196">
                  <c:v>20318.9375</c:v>
                </c:pt>
                <c:pt idx="200">
                  <c:v>19677.3125</c:v>
                </c:pt>
                <c:pt idx="204">
                  <c:v>19032.6875</c:v>
                </c:pt>
                <c:pt idx="208">
                  <c:v>18457.6875</c:v>
                </c:pt>
                <c:pt idx="212">
                  <c:v>17932.125</c:v>
                </c:pt>
                <c:pt idx="216">
                  <c:v>17409.625</c:v>
                </c:pt>
                <c:pt idx="220">
                  <c:v>15279.6875</c:v>
                </c:pt>
                <c:pt idx="224">
                  <c:v>14824.8125</c:v>
                </c:pt>
                <c:pt idx="228">
                  <c:v>14338.625</c:v>
                </c:pt>
                <c:pt idx="232">
                  <c:v>13850</c:v>
                </c:pt>
                <c:pt idx="236">
                  <c:v>13362</c:v>
                </c:pt>
                <c:pt idx="240">
                  <c:v>12900.75</c:v>
                </c:pt>
                <c:pt idx="244">
                  <c:v>12437.3125</c:v>
                </c:pt>
                <c:pt idx="248">
                  <c:v>11959.8125</c:v>
                </c:pt>
                <c:pt idx="252">
                  <c:v>11534</c:v>
                </c:pt>
                <c:pt idx="256">
                  <c:v>11124</c:v>
                </c:pt>
                <c:pt idx="260">
                  <c:v>10728.5</c:v>
                </c:pt>
                <c:pt idx="264">
                  <c:v>10338.375</c:v>
                </c:pt>
                <c:pt idx="268">
                  <c:v>9946.625</c:v>
                </c:pt>
                <c:pt idx="272">
                  <c:v>9575.6875</c:v>
                </c:pt>
                <c:pt idx="276">
                  <c:v>9224.375</c:v>
                </c:pt>
                <c:pt idx="280">
                  <c:v>8873.375</c:v>
                </c:pt>
                <c:pt idx="284">
                  <c:v>8556.5</c:v>
                </c:pt>
                <c:pt idx="288">
                  <c:v>8243.75</c:v>
                </c:pt>
                <c:pt idx="292">
                  <c:v>7952.9375</c:v>
                </c:pt>
                <c:pt idx="296">
                  <c:v>7658.75</c:v>
                </c:pt>
                <c:pt idx="300">
                  <c:v>7382.6875</c:v>
                </c:pt>
                <c:pt idx="304">
                  <c:v>7098.875</c:v>
                </c:pt>
                <c:pt idx="308">
                  <c:v>6824.625</c:v>
                </c:pt>
                <c:pt idx="312">
                  <c:v>6588.8125</c:v>
                </c:pt>
                <c:pt idx="316">
                  <c:v>6357.5</c:v>
                </c:pt>
                <c:pt idx="320">
                  <c:v>6123.3125</c:v>
                </c:pt>
                <c:pt idx="324">
                  <c:v>5916.875</c:v>
                </c:pt>
                <c:pt idx="328">
                  <c:v>5710.8125</c:v>
                </c:pt>
                <c:pt idx="332">
                  <c:v>5497.625</c:v>
                </c:pt>
                <c:pt idx="336">
                  <c:v>5294.6875</c:v>
                </c:pt>
                <c:pt idx="340">
                  <c:v>5079.3125</c:v>
                </c:pt>
                <c:pt idx="344">
                  <c:v>4894.0625</c:v>
                </c:pt>
                <c:pt idx="348">
                  <c:v>4711.3125</c:v>
                </c:pt>
                <c:pt idx="352">
                  <c:v>4528.8125</c:v>
                </c:pt>
                <c:pt idx="356">
                  <c:v>4372</c:v>
                </c:pt>
                <c:pt idx="360">
                  <c:v>4210.875</c:v>
                </c:pt>
                <c:pt idx="364">
                  <c:v>4061.6875</c:v>
                </c:pt>
                <c:pt idx="368">
                  <c:v>3912.25</c:v>
                </c:pt>
                <c:pt idx="372">
                  <c:v>3780.9375</c:v>
                </c:pt>
                <c:pt idx="376">
                  <c:v>3650.9375</c:v>
                </c:pt>
                <c:pt idx="380">
                  <c:v>3519.6875</c:v>
                </c:pt>
                <c:pt idx="384">
                  <c:v>3402.9375</c:v>
                </c:pt>
                <c:pt idx="388">
                  <c:v>3271.625</c:v>
                </c:pt>
                <c:pt idx="392">
                  <c:v>3153.1875</c:v>
                </c:pt>
                <c:pt idx="396">
                  <c:v>3044.3125</c:v>
                </c:pt>
                <c:pt idx="400">
                  <c:v>2944.1875</c:v>
                </c:pt>
                <c:pt idx="404">
                  <c:v>2843.8125</c:v>
                </c:pt>
                <c:pt idx="408">
                  <c:v>2745.1875</c:v>
                </c:pt>
                <c:pt idx="412">
                  <c:v>2637.9375</c:v>
                </c:pt>
                <c:pt idx="416">
                  <c:v>2549.3125</c:v>
                </c:pt>
                <c:pt idx="420">
                  <c:v>2471</c:v>
                </c:pt>
                <c:pt idx="424">
                  <c:v>2392.375</c:v>
                </c:pt>
                <c:pt idx="428">
                  <c:v>2318.625</c:v>
                </c:pt>
                <c:pt idx="432">
                  <c:v>2226.625</c:v>
                </c:pt>
                <c:pt idx="436">
                  <c:v>2147.9375</c:v>
                </c:pt>
                <c:pt idx="440">
                  <c:v>2088.5625</c:v>
                </c:pt>
                <c:pt idx="444">
                  <c:v>2046.1875</c:v>
                </c:pt>
                <c:pt idx="448">
                  <c:v>1998.625</c:v>
                </c:pt>
                <c:pt idx="452">
                  <c:v>1940.5</c:v>
                </c:pt>
                <c:pt idx="456">
                  <c:v>1904.8125</c:v>
                </c:pt>
                <c:pt idx="460">
                  <c:v>1874.5625</c:v>
                </c:pt>
                <c:pt idx="464">
                  <c:v>1838.375</c:v>
                </c:pt>
                <c:pt idx="468">
                  <c:v>1813.1875</c:v>
                </c:pt>
                <c:pt idx="472">
                  <c:v>1867.5625</c:v>
                </c:pt>
                <c:pt idx="476">
                  <c:v>2035.5625</c:v>
                </c:pt>
                <c:pt idx="480">
                  <c:v>2343.375</c:v>
                </c:pt>
                <c:pt idx="484">
                  <c:v>3090</c:v>
                </c:pt>
              </c:numCache>
            </c:numRef>
          </c:xVal>
          <c:yVal>
            <c:numRef>
              <c:f>('Eclipse Data'!$T$2:$T$221,'Eclipse Data'!$T$234:$T$501)</c:f>
              <c:numCache>
                <c:formatCode>0.0</c:formatCode>
                <c:ptCount val="488"/>
                <c:pt idx="0">
                  <c:v>18</c:v>
                </c:pt>
                <c:pt idx="4">
                  <c:v>26</c:v>
                </c:pt>
                <c:pt idx="8">
                  <c:v>17</c:v>
                </c:pt>
                <c:pt idx="12">
                  <c:v>16</c:v>
                </c:pt>
                <c:pt idx="16">
                  <c:v>33</c:v>
                </c:pt>
                <c:pt idx="20">
                  <c:v>16</c:v>
                </c:pt>
                <c:pt idx="24">
                  <c:v>18</c:v>
                </c:pt>
                <c:pt idx="28">
                  <c:v>10</c:v>
                </c:pt>
                <c:pt idx="32">
                  <c:v>26</c:v>
                </c:pt>
                <c:pt idx="36">
                  <c:v>23</c:v>
                </c:pt>
                <c:pt idx="40">
                  <c:v>23</c:v>
                </c:pt>
                <c:pt idx="44">
                  <c:v>26</c:v>
                </c:pt>
                <c:pt idx="48">
                  <c:v>27</c:v>
                </c:pt>
                <c:pt idx="52">
                  <c:v>30</c:v>
                </c:pt>
                <c:pt idx="56">
                  <c:v>38</c:v>
                </c:pt>
                <c:pt idx="60">
                  <c:v>47</c:v>
                </c:pt>
                <c:pt idx="64">
                  <c:v>56</c:v>
                </c:pt>
                <c:pt idx="68">
                  <c:v>57</c:v>
                </c:pt>
                <c:pt idx="72">
                  <c:v>65</c:v>
                </c:pt>
                <c:pt idx="76">
                  <c:v>51</c:v>
                </c:pt>
                <c:pt idx="80">
                  <c:v>90</c:v>
                </c:pt>
                <c:pt idx="84">
                  <c:v>93</c:v>
                </c:pt>
                <c:pt idx="88">
                  <c:v>91</c:v>
                </c:pt>
                <c:pt idx="92">
                  <c:v>106</c:v>
                </c:pt>
                <c:pt idx="96">
                  <c:v>121</c:v>
                </c:pt>
                <c:pt idx="100">
                  <c:v>120</c:v>
                </c:pt>
                <c:pt idx="104">
                  <c:v>178</c:v>
                </c:pt>
                <c:pt idx="108">
                  <c:v>177</c:v>
                </c:pt>
                <c:pt idx="112">
                  <c:v>163</c:v>
                </c:pt>
                <c:pt idx="116">
                  <c:v>192</c:v>
                </c:pt>
                <c:pt idx="120">
                  <c:v>224</c:v>
                </c:pt>
                <c:pt idx="124">
                  <c:v>222</c:v>
                </c:pt>
                <c:pt idx="128">
                  <c:v>218</c:v>
                </c:pt>
                <c:pt idx="132">
                  <c:v>252</c:v>
                </c:pt>
                <c:pt idx="136">
                  <c:v>292</c:v>
                </c:pt>
                <c:pt idx="140">
                  <c:v>317</c:v>
                </c:pt>
                <c:pt idx="144">
                  <c:v>341</c:v>
                </c:pt>
                <c:pt idx="148">
                  <c:v>288</c:v>
                </c:pt>
                <c:pt idx="152">
                  <c:v>352</c:v>
                </c:pt>
                <c:pt idx="156">
                  <c:v>369</c:v>
                </c:pt>
                <c:pt idx="160">
                  <c:v>380</c:v>
                </c:pt>
                <c:pt idx="164">
                  <c:v>405</c:v>
                </c:pt>
                <c:pt idx="168">
                  <c:v>441</c:v>
                </c:pt>
                <c:pt idx="172">
                  <c:v>450</c:v>
                </c:pt>
                <c:pt idx="176">
                  <c:v>452</c:v>
                </c:pt>
                <c:pt idx="180">
                  <c:v>523</c:v>
                </c:pt>
                <c:pt idx="184">
                  <c:v>504</c:v>
                </c:pt>
                <c:pt idx="188">
                  <c:v>570</c:v>
                </c:pt>
                <c:pt idx="192">
                  <c:v>568</c:v>
                </c:pt>
                <c:pt idx="196">
                  <c:v>586</c:v>
                </c:pt>
                <c:pt idx="200">
                  <c:v>634</c:v>
                </c:pt>
                <c:pt idx="204">
                  <c:v>616</c:v>
                </c:pt>
                <c:pt idx="208">
                  <c:v>718</c:v>
                </c:pt>
                <c:pt idx="212">
                  <c:v>784</c:v>
                </c:pt>
                <c:pt idx="216">
                  <c:v>753</c:v>
                </c:pt>
                <c:pt idx="220">
                  <c:v>781</c:v>
                </c:pt>
                <c:pt idx="224">
                  <c:v>820</c:v>
                </c:pt>
                <c:pt idx="228">
                  <c:v>863</c:v>
                </c:pt>
                <c:pt idx="232">
                  <c:v>879</c:v>
                </c:pt>
                <c:pt idx="236">
                  <c:v>904</c:v>
                </c:pt>
                <c:pt idx="240">
                  <c:v>859</c:v>
                </c:pt>
                <c:pt idx="244">
                  <c:v>913</c:v>
                </c:pt>
                <c:pt idx="248">
                  <c:v>911</c:v>
                </c:pt>
                <c:pt idx="252">
                  <c:v>971</c:v>
                </c:pt>
                <c:pt idx="256">
                  <c:v>946</c:v>
                </c:pt>
                <c:pt idx="260">
                  <c:v>980</c:v>
                </c:pt>
                <c:pt idx="264">
                  <c:v>991</c:v>
                </c:pt>
                <c:pt idx="268">
                  <c:v>963</c:v>
                </c:pt>
                <c:pt idx="272">
                  <c:v>982</c:v>
                </c:pt>
                <c:pt idx="276">
                  <c:v>1011</c:v>
                </c:pt>
                <c:pt idx="280">
                  <c:v>984</c:v>
                </c:pt>
                <c:pt idx="284">
                  <c:v>1042</c:v>
                </c:pt>
                <c:pt idx="288">
                  <c:v>1050</c:v>
                </c:pt>
                <c:pt idx="292">
                  <c:v>1016</c:v>
                </c:pt>
                <c:pt idx="296">
                  <c:v>1074</c:v>
                </c:pt>
                <c:pt idx="300">
                  <c:v>1036</c:v>
                </c:pt>
                <c:pt idx="304">
                  <c:v>1097</c:v>
                </c:pt>
                <c:pt idx="308">
                  <c:v>1053</c:v>
                </c:pt>
                <c:pt idx="312">
                  <c:v>1029</c:v>
                </c:pt>
                <c:pt idx="316">
                  <c:v>1043</c:v>
                </c:pt>
                <c:pt idx="320">
                  <c:v>1060</c:v>
                </c:pt>
                <c:pt idx="324">
                  <c:v>1065</c:v>
                </c:pt>
                <c:pt idx="328">
                  <c:v>1068</c:v>
                </c:pt>
                <c:pt idx="332">
                  <c:v>1075</c:v>
                </c:pt>
                <c:pt idx="336">
                  <c:v>1084</c:v>
                </c:pt>
                <c:pt idx="340">
                  <c:v>1057</c:v>
                </c:pt>
                <c:pt idx="344">
                  <c:v>1053</c:v>
                </c:pt>
                <c:pt idx="348">
                  <c:v>1073</c:v>
                </c:pt>
                <c:pt idx="352">
                  <c:v>1091</c:v>
                </c:pt>
                <c:pt idx="356">
                  <c:v>1037</c:v>
                </c:pt>
                <c:pt idx="360">
                  <c:v>1053</c:v>
                </c:pt>
                <c:pt idx="364">
                  <c:v>988</c:v>
                </c:pt>
                <c:pt idx="368">
                  <c:v>1009</c:v>
                </c:pt>
                <c:pt idx="372">
                  <c:v>998</c:v>
                </c:pt>
                <c:pt idx="376">
                  <c:v>978</c:v>
                </c:pt>
                <c:pt idx="380">
                  <c:v>1000</c:v>
                </c:pt>
                <c:pt idx="384">
                  <c:v>1002</c:v>
                </c:pt>
                <c:pt idx="388">
                  <c:v>969</c:v>
                </c:pt>
                <c:pt idx="392">
                  <c:v>925</c:v>
                </c:pt>
                <c:pt idx="396">
                  <c:v>987</c:v>
                </c:pt>
                <c:pt idx="400">
                  <c:v>915</c:v>
                </c:pt>
                <c:pt idx="404">
                  <c:v>941</c:v>
                </c:pt>
                <c:pt idx="408">
                  <c:v>926</c:v>
                </c:pt>
                <c:pt idx="412">
                  <c:v>935</c:v>
                </c:pt>
                <c:pt idx="416">
                  <c:v>952</c:v>
                </c:pt>
                <c:pt idx="420">
                  <c:v>937</c:v>
                </c:pt>
                <c:pt idx="424">
                  <c:v>912</c:v>
                </c:pt>
                <c:pt idx="428">
                  <c:v>904</c:v>
                </c:pt>
                <c:pt idx="432">
                  <c:v>865</c:v>
                </c:pt>
                <c:pt idx="436">
                  <c:v>859</c:v>
                </c:pt>
                <c:pt idx="440">
                  <c:v>880</c:v>
                </c:pt>
                <c:pt idx="444">
                  <c:v>907</c:v>
                </c:pt>
                <c:pt idx="448">
                  <c:v>904</c:v>
                </c:pt>
                <c:pt idx="452">
                  <c:v>891</c:v>
                </c:pt>
                <c:pt idx="456">
                  <c:v>842</c:v>
                </c:pt>
                <c:pt idx="460">
                  <c:v>816</c:v>
                </c:pt>
                <c:pt idx="464">
                  <c:v>899</c:v>
                </c:pt>
                <c:pt idx="468">
                  <c:v>932</c:v>
                </c:pt>
                <c:pt idx="472">
                  <c:v>998</c:v>
                </c:pt>
                <c:pt idx="476">
                  <c:v>1007</c:v>
                </c:pt>
                <c:pt idx="480">
                  <c:v>1024</c:v>
                </c:pt>
                <c:pt idx="484">
                  <c:v>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8D-4961-9623-D01C623A34CA}"/>
            </c:ext>
          </c:extLst>
        </c:ser>
        <c:ser>
          <c:idx val="1"/>
          <c:order val="1"/>
          <c:tx>
            <c:v>Counter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('Eclipse Data'!$S$2:$S$221,'Eclipse Data'!$S$234:$S$501)</c:f>
              <c:numCache>
                <c:formatCode>0.00</c:formatCode>
                <c:ptCount val="488"/>
                <c:pt idx="0">
                  <c:v>84831.75</c:v>
                </c:pt>
                <c:pt idx="4">
                  <c:v>84830.5625</c:v>
                </c:pt>
                <c:pt idx="8">
                  <c:v>84812.5</c:v>
                </c:pt>
                <c:pt idx="12">
                  <c:v>84787.5625</c:v>
                </c:pt>
                <c:pt idx="16">
                  <c:v>84772.375</c:v>
                </c:pt>
                <c:pt idx="20">
                  <c:v>84765.125</c:v>
                </c:pt>
                <c:pt idx="24">
                  <c:v>83751.5625</c:v>
                </c:pt>
                <c:pt idx="28">
                  <c:v>80876.0625</c:v>
                </c:pt>
                <c:pt idx="32">
                  <c:v>78831.625</c:v>
                </c:pt>
                <c:pt idx="36">
                  <c:v>76528.8125</c:v>
                </c:pt>
                <c:pt idx="40">
                  <c:v>74216.3125</c:v>
                </c:pt>
                <c:pt idx="44">
                  <c:v>71860.1875</c:v>
                </c:pt>
                <c:pt idx="48">
                  <c:v>69576.1875</c:v>
                </c:pt>
                <c:pt idx="52">
                  <c:v>67249.0625</c:v>
                </c:pt>
                <c:pt idx="56">
                  <c:v>65073</c:v>
                </c:pt>
                <c:pt idx="60">
                  <c:v>62695.9375</c:v>
                </c:pt>
                <c:pt idx="64">
                  <c:v>60398.8125</c:v>
                </c:pt>
                <c:pt idx="68">
                  <c:v>58343.375</c:v>
                </c:pt>
                <c:pt idx="72">
                  <c:v>56450.5625</c:v>
                </c:pt>
                <c:pt idx="76">
                  <c:v>54605.1875</c:v>
                </c:pt>
                <c:pt idx="80">
                  <c:v>52780.9375</c:v>
                </c:pt>
                <c:pt idx="84">
                  <c:v>51022</c:v>
                </c:pt>
                <c:pt idx="88">
                  <c:v>49046.6875</c:v>
                </c:pt>
                <c:pt idx="92">
                  <c:v>47088</c:v>
                </c:pt>
                <c:pt idx="96">
                  <c:v>45328.375</c:v>
                </c:pt>
                <c:pt idx="100">
                  <c:v>43793</c:v>
                </c:pt>
                <c:pt idx="104">
                  <c:v>42441.125</c:v>
                </c:pt>
                <c:pt idx="108">
                  <c:v>41029.375</c:v>
                </c:pt>
                <c:pt idx="112">
                  <c:v>39733.4375</c:v>
                </c:pt>
                <c:pt idx="116">
                  <c:v>38625.25</c:v>
                </c:pt>
                <c:pt idx="120">
                  <c:v>37507.875</c:v>
                </c:pt>
                <c:pt idx="124">
                  <c:v>36501.9375</c:v>
                </c:pt>
                <c:pt idx="128">
                  <c:v>35451.5625</c:v>
                </c:pt>
                <c:pt idx="132">
                  <c:v>34214.5625</c:v>
                </c:pt>
                <c:pt idx="136">
                  <c:v>32850.4375</c:v>
                </c:pt>
                <c:pt idx="140">
                  <c:v>31677.9375</c:v>
                </c:pt>
                <c:pt idx="144">
                  <c:v>30692.6875</c:v>
                </c:pt>
                <c:pt idx="148">
                  <c:v>29857.75</c:v>
                </c:pt>
                <c:pt idx="152">
                  <c:v>29009.375</c:v>
                </c:pt>
                <c:pt idx="156">
                  <c:v>28134.4375</c:v>
                </c:pt>
                <c:pt idx="160">
                  <c:v>27402.6875</c:v>
                </c:pt>
                <c:pt idx="164">
                  <c:v>26645.375</c:v>
                </c:pt>
                <c:pt idx="168">
                  <c:v>25822.625</c:v>
                </c:pt>
                <c:pt idx="172">
                  <c:v>24944.1875</c:v>
                </c:pt>
                <c:pt idx="176">
                  <c:v>24039.5625</c:v>
                </c:pt>
                <c:pt idx="180">
                  <c:v>23191.8125</c:v>
                </c:pt>
                <c:pt idx="184">
                  <c:v>22410.9375</c:v>
                </c:pt>
                <c:pt idx="188">
                  <c:v>21699.875</c:v>
                </c:pt>
                <c:pt idx="192">
                  <c:v>20999.125</c:v>
                </c:pt>
                <c:pt idx="196">
                  <c:v>20318.9375</c:v>
                </c:pt>
                <c:pt idx="200">
                  <c:v>19677.3125</c:v>
                </c:pt>
                <c:pt idx="204">
                  <c:v>19032.6875</c:v>
                </c:pt>
                <c:pt idx="208">
                  <c:v>18457.6875</c:v>
                </c:pt>
                <c:pt idx="212">
                  <c:v>17932.125</c:v>
                </c:pt>
                <c:pt idx="216">
                  <c:v>17409.625</c:v>
                </c:pt>
                <c:pt idx="220">
                  <c:v>15279.6875</c:v>
                </c:pt>
                <c:pt idx="224">
                  <c:v>14824.8125</c:v>
                </c:pt>
                <c:pt idx="228">
                  <c:v>14338.625</c:v>
                </c:pt>
                <c:pt idx="232">
                  <c:v>13850</c:v>
                </c:pt>
                <c:pt idx="236">
                  <c:v>13362</c:v>
                </c:pt>
                <c:pt idx="240">
                  <c:v>12900.75</c:v>
                </c:pt>
                <c:pt idx="244">
                  <c:v>12437.3125</c:v>
                </c:pt>
                <c:pt idx="248">
                  <c:v>11959.8125</c:v>
                </c:pt>
                <c:pt idx="252">
                  <c:v>11534</c:v>
                </c:pt>
                <c:pt idx="256">
                  <c:v>11124</c:v>
                </c:pt>
                <c:pt idx="260">
                  <c:v>10728.5</c:v>
                </c:pt>
                <c:pt idx="264">
                  <c:v>10338.375</c:v>
                </c:pt>
                <c:pt idx="268">
                  <c:v>9946.625</c:v>
                </c:pt>
                <c:pt idx="272">
                  <c:v>9575.6875</c:v>
                </c:pt>
                <c:pt idx="276">
                  <c:v>9224.375</c:v>
                </c:pt>
                <c:pt idx="280">
                  <c:v>8873.375</c:v>
                </c:pt>
                <c:pt idx="284">
                  <c:v>8556.5</c:v>
                </c:pt>
                <c:pt idx="288">
                  <c:v>8243.75</c:v>
                </c:pt>
                <c:pt idx="292">
                  <c:v>7952.9375</c:v>
                </c:pt>
                <c:pt idx="296">
                  <c:v>7658.75</c:v>
                </c:pt>
                <c:pt idx="300">
                  <c:v>7382.6875</c:v>
                </c:pt>
                <c:pt idx="304">
                  <c:v>7098.875</c:v>
                </c:pt>
                <c:pt idx="308">
                  <c:v>6824.625</c:v>
                </c:pt>
                <c:pt idx="312">
                  <c:v>6588.8125</c:v>
                </c:pt>
                <c:pt idx="316">
                  <c:v>6357.5</c:v>
                </c:pt>
                <c:pt idx="320">
                  <c:v>6123.3125</c:v>
                </c:pt>
                <c:pt idx="324">
                  <c:v>5916.875</c:v>
                </c:pt>
                <c:pt idx="328">
                  <c:v>5710.8125</c:v>
                </c:pt>
                <c:pt idx="332">
                  <c:v>5497.625</c:v>
                </c:pt>
                <c:pt idx="336">
                  <c:v>5294.6875</c:v>
                </c:pt>
                <c:pt idx="340">
                  <c:v>5079.3125</c:v>
                </c:pt>
                <c:pt idx="344">
                  <c:v>4894.0625</c:v>
                </c:pt>
                <c:pt idx="348">
                  <c:v>4711.3125</c:v>
                </c:pt>
                <c:pt idx="352">
                  <c:v>4528.8125</c:v>
                </c:pt>
                <c:pt idx="356">
                  <c:v>4372</c:v>
                </c:pt>
                <c:pt idx="360">
                  <c:v>4210.875</c:v>
                </c:pt>
                <c:pt idx="364">
                  <c:v>4061.6875</c:v>
                </c:pt>
                <c:pt idx="368">
                  <c:v>3912.25</c:v>
                </c:pt>
                <c:pt idx="372">
                  <c:v>3780.9375</c:v>
                </c:pt>
                <c:pt idx="376">
                  <c:v>3650.9375</c:v>
                </c:pt>
                <c:pt idx="380">
                  <c:v>3519.6875</c:v>
                </c:pt>
                <c:pt idx="384">
                  <c:v>3402.9375</c:v>
                </c:pt>
                <c:pt idx="388">
                  <c:v>3271.625</c:v>
                </c:pt>
                <c:pt idx="392">
                  <c:v>3153.1875</c:v>
                </c:pt>
                <c:pt idx="396">
                  <c:v>3044.3125</c:v>
                </c:pt>
                <c:pt idx="400">
                  <c:v>2944.1875</c:v>
                </c:pt>
                <c:pt idx="404">
                  <c:v>2843.8125</c:v>
                </c:pt>
                <c:pt idx="408">
                  <c:v>2745.1875</c:v>
                </c:pt>
                <c:pt idx="412">
                  <c:v>2637.9375</c:v>
                </c:pt>
                <c:pt idx="416">
                  <c:v>2549.3125</c:v>
                </c:pt>
                <c:pt idx="420">
                  <c:v>2471</c:v>
                </c:pt>
                <c:pt idx="424">
                  <c:v>2392.375</c:v>
                </c:pt>
                <c:pt idx="428">
                  <c:v>2318.625</c:v>
                </c:pt>
                <c:pt idx="432">
                  <c:v>2226.625</c:v>
                </c:pt>
                <c:pt idx="436">
                  <c:v>2147.9375</c:v>
                </c:pt>
                <c:pt idx="440">
                  <c:v>2088.5625</c:v>
                </c:pt>
                <c:pt idx="444">
                  <c:v>2046.1875</c:v>
                </c:pt>
                <c:pt idx="448">
                  <c:v>1998.625</c:v>
                </c:pt>
                <c:pt idx="452">
                  <c:v>1940.5</c:v>
                </c:pt>
                <c:pt idx="456">
                  <c:v>1904.8125</c:v>
                </c:pt>
                <c:pt idx="460">
                  <c:v>1874.5625</c:v>
                </c:pt>
                <c:pt idx="464">
                  <c:v>1838.375</c:v>
                </c:pt>
                <c:pt idx="468">
                  <c:v>1813.1875</c:v>
                </c:pt>
                <c:pt idx="472">
                  <c:v>1867.5625</c:v>
                </c:pt>
                <c:pt idx="476">
                  <c:v>2035.5625</c:v>
                </c:pt>
                <c:pt idx="480">
                  <c:v>2343.375</c:v>
                </c:pt>
                <c:pt idx="484">
                  <c:v>3090</c:v>
                </c:pt>
              </c:numCache>
            </c:numRef>
          </c:xVal>
          <c:yVal>
            <c:numRef>
              <c:f>('Eclipse Data'!$U$2:$U$221,'Eclipse Data'!$U$234:$U$501)</c:f>
              <c:numCache>
                <c:formatCode>0.0</c:formatCode>
                <c:ptCount val="488"/>
                <c:pt idx="0">
                  <c:v>25</c:v>
                </c:pt>
                <c:pt idx="4">
                  <c:v>28</c:v>
                </c:pt>
                <c:pt idx="8">
                  <c:v>19</c:v>
                </c:pt>
                <c:pt idx="12">
                  <c:v>18</c:v>
                </c:pt>
                <c:pt idx="16">
                  <c:v>18</c:v>
                </c:pt>
                <c:pt idx="20">
                  <c:v>16</c:v>
                </c:pt>
                <c:pt idx="24">
                  <c:v>20</c:v>
                </c:pt>
                <c:pt idx="28">
                  <c:v>22</c:v>
                </c:pt>
                <c:pt idx="32">
                  <c:v>17</c:v>
                </c:pt>
                <c:pt idx="36">
                  <c:v>27</c:v>
                </c:pt>
                <c:pt idx="40">
                  <c:v>29</c:v>
                </c:pt>
                <c:pt idx="44">
                  <c:v>25</c:v>
                </c:pt>
                <c:pt idx="48">
                  <c:v>25</c:v>
                </c:pt>
                <c:pt idx="52">
                  <c:v>39</c:v>
                </c:pt>
                <c:pt idx="56">
                  <c:v>44</c:v>
                </c:pt>
                <c:pt idx="60">
                  <c:v>49</c:v>
                </c:pt>
                <c:pt idx="64">
                  <c:v>57</c:v>
                </c:pt>
                <c:pt idx="68">
                  <c:v>47</c:v>
                </c:pt>
                <c:pt idx="72">
                  <c:v>53</c:v>
                </c:pt>
                <c:pt idx="76">
                  <c:v>68</c:v>
                </c:pt>
                <c:pt idx="80">
                  <c:v>88</c:v>
                </c:pt>
                <c:pt idx="84">
                  <c:v>85</c:v>
                </c:pt>
                <c:pt idx="88">
                  <c:v>97</c:v>
                </c:pt>
                <c:pt idx="92">
                  <c:v>118</c:v>
                </c:pt>
                <c:pt idx="96">
                  <c:v>138</c:v>
                </c:pt>
                <c:pt idx="100">
                  <c:v>129</c:v>
                </c:pt>
                <c:pt idx="104">
                  <c:v>137</c:v>
                </c:pt>
                <c:pt idx="108">
                  <c:v>166</c:v>
                </c:pt>
                <c:pt idx="112">
                  <c:v>158</c:v>
                </c:pt>
                <c:pt idx="116">
                  <c:v>180</c:v>
                </c:pt>
                <c:pt idx="120">
                  <c:v>206</c:v>
                </c:pt>
                <c:pt idx="124">
                  <c:v>225</c:v>
                </c:pt>
                <c:pt idx="128">
                  <c:v>256</c:v>
                </c:pt>
                <c:pt idx="132">
                  <c:v>298</c:v>
                </c:pt>
                <c:pt idx="136">
                  <c:v>297</c:v>
                </c:pt>
                <c:pt idx="140">
                  <c:v>307</c:v>
                </c:pt>
                <c:pt idx="144">
                  <c:v>325</c:v>
                </c:pt>
                <c:pt idx="148">
                  <c:v>325</c:v>
                </c:pt>
                <c:pt idx="152">
                  <c:v>354</c:v>
                </c:pt>
                <c:pt idx="156">
                  <c:v>383</c:v>
                </c:pt>
                <c:pt idx="160">
                  <c:v>425</c:v>
                </c:pt>
                <c:pt idx="164">
                  <c:v>420</c:v>
                </c:pt>
                <c:pt idx="168">
                  <c:v>433</c:v>
                </c:pt>
                <c:pt idx="172">
                  <c:v>496</c:v>
                </c:pt>
                <c:pt idx="176">
                  <c:v>488</c:v>
                </c:pt>
                <c:pt idx="180">
                  <c:v>493</c:v>
                </c:pt>
                <c:pt idx="184">
                  <c:v>566</c:v>
                </c:pt>
                <c:pt idx="188">
                  <c:v>524</c:v>
                </c:pt>
                <c:pt idx="192">
                  <c:v>611</c:v>
                </c:pt>
                <c:pt idx="196">
                  <c:v>655</c:v>
                </c:pt>
                <c:pt idx="200">
                  <c:v>652</c:v>
                </c:pt>
                <c:pt idx="204">
                  <c:v>624</c:v>
                </c:pt>
                <c:pt idx="208">
                  <c:v>624</c:v>
                </c:pt>
                <c:pt idx="212">
                  <c:v>707</c:v>
                </c:pt>
                <c:pt idx="216">
                  <c:v>682</c:v>
                </c:pt>
                <c:pt idx="220">
                  <c:v>837</c:v>
                </c:pt>
                <c:pt idx="224">
                  <c:v>801</c:v>
                </c:pt>
                <c:pt idx="228">
                  <c:v>844</c:v>
                </c:pt>
                <c:pt idx="232">
                  <c:v>836</c:v>
                </c:pt>
                <c:pt idx="236">
                  <c:v>932</c:v>
                </c:pt>
                <c:pt idx="240">
                  <c:v>854</c:v>
                </c:pt>
                <c:pt idx="244">
                  <c:v>926</c:v>
                </c:pt>
                <c:pt idx="248">
                  <c:v>951</c:v>
                </c:pt>
                <c:pt idx="252">
                  <c:v>978</c:v>
                </c:pt>
                <c:pt idx="256">
                  <c:v>1009</c:v>
                </c:pt>
                <c:pt idx="260">
                  <c:v>1007</c:v>
                </c:pt>
                <c:pt idx="264">
                  <c:v>1001</c:v>
                </c:pt>
                <c:pt idx="268">
                  <c:v>966</c:v>
                </c:pt>
                <c:pt idx="272">
                  <c:v>1051</c:v>
                </c:pt>
                <c:pt idx="276">
                  <c:v>1069</c:v>
                </c:pt>
                <c:pt idx="280">
                  <c:v>994</c:v>
                </c:pt>
                <c:pt idx="284">
                  <c:v>1041</c:v>
                </c:pt>
                <c:pt idx="288">
                  <c:v>1085</c:v>
                </c:pt>
                <c:pt idx="292">
                  <c:v>1038</c:v>
                </c:pt>
                <c:pt idx="296">
                  <c:v>1109</c:v>
                </c:pt>
                <c:pt idx="300">
                  <c:v>1034</c:v>
                </c:pt>
                <c:pt idx="304">
                  <c:v>1082</c:v>
                </c:pt>
                <c:pt idx="308">
                  <c:v>1108</c:v>
                </c:pt>
                <c:pt idx="312">
                  <c:v>1019</c:v>
                </c:pt>
                <c:pt idx="316">
                  <c:v>1108</c:v>
                </c:pt>
                <c:pt idx="320">
                  <c:v>1095</c:v>
                </c:pt>
                <c:pt idx="324">
                  <c:v>1104</c:v>
                </c:pt>
                <c:pt idx="328">
                  <c:v>1092</c:v>
                </c:pt>
                <c:pt idx="332">
                  <c:v>1087</c:v>
                </c:pt>
                <c:pt idx="336">
                  <c:v>1114</c:v>
                </c:pt>
                <c:pt idx="340">
                  <c:v>1048</c:v>
                </c:pt>
                <c:pt idx="344">
                  <c:v>1069</c:v>
                </c:pt>
                <c:pt idx="348">
                  <c:v>1003</c:v>
                </c:pt>
                <c:pt idx="352">
                  <c:v>1078</c:v>
                </c:pt>
                <c:pt idx="356">
                  <c:v>1003</c:v>
                </c:pt>
                <c:pt idx="360">
                  <c:v>1080</c:v>
                </c:pt>
                <c:pt idx="364">
                  <c:v>1012</c:v>
                </c:pt>
                <c:pt idx="368">
                  <c:v>1037</c:v>
                </c:pt>
                <c:pt idx="372">
                  <c:v>1008</c:v>
                </c:pt>
                <c:pt idx="376">
                  <c:v>1024</c:v>
                </c:pt>
                <c:pt idx="380">
                  <c:v>1031</c:v>
                </c:pt>
                <c:pt idx="384">
                  <c:v>1009</c:v>
                </c:pt>
                <c:pt idx="388">
                  <c:v>1051</c:v>
                </c:pt>
                <c:pt idx="392">
                  <c:v>1037</c:v>
                </c:pt>
                <c:pt idx="396">
                  <c:v>991</c:v>
                </c:pt>
                <c:pt idx="400">
                  <c:v>988</c:v>
                </c:pt>
                <c:pt idx="404">
                  <c:v>953</c:v>
                </c:pt>
                <c:pt idx="408">
                  <c:v>946</c:v>
                </c:pt>
                <c:pt idx="412">
                  <c:v>920</c:v>
                </c:pt>
                <c:pt idx="416">
                  <c:v>959</c:v>
                </c:pt>
                <c:pt idx="420">
                  <c:v>943</c:v>
                </c:pt>
                <c:pt idx="424">
                  <c:v>945</c:v>
                </c:pt>
                <c:pt idx="428">
                  <c:v>961</c:v>
                </c:pt>
                <c:pt idx="432">
                  <c:v>1000</c:v>
                </c:pt>
                <c:pt idx="436">
                  <c:v>904</c:v>
                </c:pt>
                <c:pt idx="440">
                  <c:v>943</c:v>
                </c:pt>
                <c:pt idx="444">
                  <c:v>875</c:v>
                </c:pt>
                <c:pt idx="448">
                  <c:v>920</c:v>
                </c:pt>
                <c:pt idx="452">
                  <c:v>897</c:v>
                </c:pt>
                <c:pt idx="456">
                  <c:v>874</c:v>
                </c:pt>
                <c:pt idx="460">
                  <c:v>804</c:v>
                </c:pt>
                <c:pt idx="464">
                  <c:v>922</c:v>
                </c:pt>
                <c:pt idx="468">
                  <c:v>922</c:v>
                </c:pt>
                <c:pt idx="472">
                  <c:v>999</c:v>
                </c:pt>
                <c:pt idx="476">
                  <c:v>1078</c:v>
                </c:pt>
                <c:pt idx="480">
                  <c:v>1073</c:v>
                </c:pt>
                <c:pt idx="484">
                  <c:v>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8D-4961-9623-D01C623A34CA}"/>
            </c:ext>
          </c:extLst>
        </c:ser>
        <c:ser>
          <c:idx val="2"/>
          <c:order val="2"/>
          <c:tx>
            <c:v>Counter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('Eclipse Data'!$S$2:$S$221,'Eclipse Data'!$S$234:$S$501)</c:f>
              <c:numCache>
                <c:formatCode>0.00</c:formatCode>
                <c:ptCount val="488"/>
                <c:pt idx="0">
                  <c:v>84831.75</c:v>
                </c:pt>
                <c:pt idx="4">
                  <c:v>84830.5625</c:v>
                </c:pt>
                <c:pt idx="8">
                  <c:v>84812.5</c:v>
                </c:pt>
                <c:pt idx="12">
                  <c:v>84787.5625</c:v>
                </c:pt>
                <c:pt idx="16">
                  <c:v>84772.375</c:v>
                </c:pt>
                <c:pt idx="20">
                  <c:v>84765.125</c:v>
                </c:pt>
                <c:pt idx="24">
                  <c:v>83751.5625</c:v>
                </c:pt>
                <c:pt idx="28">
                  <c:v>80876.0625</c:v>
                </c:pt>
                <c:pt idx="32">
                  <c:v>78831.625</c:v>
                </c:pt>
                <c:pt idx="36">
                  <c:v>76528.8125</c:v>
                </c:pt>
                <c:pt idx="40">
                  <c:v>74216.3125</c:v>
                </c:pt>
                <c:pt idx="44">
                  <c:v>71860.1875</c:v>
                </c:pt>
                <c:pt idx="48">
                  <c:v>69576.1875</c:v>
                </c:pt>
                <c:pt idx="52">
                  <c:v>67249.0625</c:v>
                </c:pt>
                <c:pt idx="56">
                  <c:v>65073</c:v>
                </c:pt>
                <c:pt idx="60">
                  <c:v>62695.9375</c:v>
                </c:pt>
                <c:pt idx="64">
                  <c:v>60398.8125</c:v>
                </c:pt>
                <c:pt idx="68">
                  <c:v>58343.375</c:v>
                </c:pt>
                <c:pt idx="72">
                  <c:v>56450.5625</c:v>
                </c:pt>
                <c:pt idx="76">
                  <c:v>54605.1875</c:v>
                </c:pt>
                <c:pt idx="80">
                  <c:v>52780.9375</c:v>
                </c:pt>
                <c:pt idx="84">
                  <c:v>51022</c:v>
                </c:pt>
                <c:pt idx="88">
                  <c:v>49046.6875</c:v>
                </c:pt>
                <c:pt idx="92">
                  <c:v>47088</c:v>
                </c:pt>
                <c:pt idx="96">
                  <c:v>45328.375</c:v>
                </c:pt>
                <c:pt idx="100">
                  <c:v>43793</c:v>
                </c:pt>
                <c:pt idx="104">
                  <c:v>42441.125</c:v>
                </c:pt>
                <c:pt idx="108">
                  <c:v>41029.375</c:v>
                </c:pt>
                <c:pt idx="112">
                  <c:v>39733.4375</c:v>
                </c:pt>
                <c:pt idx="116">
                  <c:v>38625.25</c:v>
                </c:pt>
                <c:pt idx="120">
                  <c:v>37507.875</c:v>
                </c:pt>
                <c:pt idx="124">
                  <c:v>36501.9375</c:v>
                </c:pt>
                <c:pt idx="128">
                  <c:v>35451.5625</c:v>
                </c:pt>
                <c:pt idx="132">
                  <c:v>34214.5625</c:v>
                </c:pt>
                <c:pt idx="136">
                  <c:v>32850.4375</c:v>
                </c:pt>
                <c:pt idx="140">
                  <c:v>31677.9375</c:v>
                </c:pt>
                <c:pt idx="144">
                  <c:v>30692.6875</c:v>
                </c:pt>
                <c:pt idx="148">
                  <c:v>29857.75</c:v>
                </c:pt>
                <c:pt idx="152">
                  <c:v>29009.375</c:v>
                </c:pt>
                <c:pt idx="156">
                  <c:v>28134.4375</c:v>
                </c:pt>
                <c:pt idx="160">
                  <c:v>27402.6875</c:v>
                </c:pt>
                <c:pt idx="164">
                  <c:v>26645.375</c:v>
                </c:pt>
                <c:pt idx="168">
                  <c:v>25822.625</c:v>
                </c:pt>
                <c:pt idx="172">
                  <c:v>24944.1875</c:v>
                </c:pt>
                <c:pt idx="176">
                  <c:v>24039.5625</c:v>
                </c:pt>
                <c:pt idx="180">
                  <c:v>23191.8125</c:v>
                </c:pt>
                <c:pt idx="184">
                  <c:v>22410.9375</c:v>
                </c:pt>
                <c:pt idx="188">
                  <c:v>21699.875</c:v>
                </c:pt>
                <c:pt idx="192">
                  <c:v>20999.125</c:v>
                </c:pt>
                <c:pt idx="196">
                  <c:v>20318.9375</c:v>
                </c:pt>
                <c:pt idx="200">
                  <c:v>19677.3125</c:v>
                </c:pt>
                <c:pt idx="204">
                  <c:v>19032.6875</c:v>
                </c:pt>
                <c:pt idx="208">
                  <c:v>18457.6875</c:v>
                </c:pt>
                <c:pt idx="212">
                  <c:v>17932.125</c:v>
                </c:pt>
                <c:pt idx="216">
                  <c:v>17409.625</c:v>
                </c:pt>
                <c:pt idx="220">
                  <c:v>15279.6875</c:v>
                </c:pt>
                <c:pt idx="224">
                  <c:v>14824.8125</c:v>
                </c:pt>
                <c:pt idx="228">
                  <c:v>14338.625</c:v>
                </c:pt>
                <c:pt idx="232">
                  <c:v>13850</c:v>
                </c:pt>
                <c:pt idx="236">
                  <c:v>13362</c:v>
                </c:pt>
                <c:pt idx="240">
                  <c:v>12900.75</c:v>
                </c:pt>
                <c:pt idx="244">
                  <c:v>12437.3125</c:v>
                </c:pt>
                <c:pt idx="248">
                  <c:v>11959.8125</c:v>
                </c:pt>
                <c:pt idx="252">
                  <c:v>11534</c:v>
                </c:pt>
                <c:pt idx="256">
                  <c:v>11124</c:v>
                </c:pt>
                <c:pt idx="260">
                  <c:v>10728.5</c:v>
                </c:pt>
                <c:pt idx="264">
                  <c:v>10338.375</c:v>
                </c:pt>
                <c:pt idx="268">
                  <c:v>9946.625</c:v>
                </c:pt>
                <c:pt idx="272">
                  <c:v>9575.6875</c:v>
                </c:pt>
                <c:pt idx="276">
                  <c:v>9224.375</c:v>
                </c:pt>
                <c:pt idx="280">
                  <c:v>8873.375</c:v>
                </c:pt>
                <c:pt idx="284">
                  <c:v>8556.5</c:v>
                </c:pt>
                <c:pt idx="288">
                  <c:v>8243.75</c:v>
                </c:pt>
                <c:pt idx="292">
                  <c:v>7952.9375</c:v>
                </c:pt>
                <c:pt idx="296">
                  <c:v>7658.75</c:v>
                </c:pt>
                <c:pt idx="300">
                  <c:v>7382.6875</c:v>
                </c:pt>
                <c:pt idx="304">
                  <c:v>7098.875</c:v>
                </c:pt>
                <c:pt idx="308">
                  <c:v>6824.625</c:v>
                </c:pt>
                <c:pt idx="312">
                  <c:v>6588.8125</c:v>
                </c:pt>
                <c:pt idx="316">
                  <c:v>6357.5</c:v>
                </c:pt>
                <c:pt idx="320">
                  <c:v>6123.3125</c:v>
                </c:pt>
                <c:pt idx="324">
                  <c:v>5916.875</c:v>
                </c:pt>
                <c:pt idx="328">
                  <c:v>5710.8125</c:v>
                </c:pt>
                <c:pt idx="332">
                  <c:v>5497.625</c:v>
                </c:pt>
                <c:pt idx="336">
                  <c:v>5294.6875</c:v>
                </c:pt>
                <c:pt idx="340">
                  <c:v>5079.3125</c:v>
                </c:pt>
                <c:pt idx="344">
                  <c:v>4894.0625</c:v>
                </c:pt>
                <c:pt idx="348">
                  <c:v>4711.3125</c:v>
                </c:pt>
                <c:pt idx="352">
                  <c:v>4528.8125</c:v>
                </c:pt>
                <c:pt idx="356">
                  <c:v>4372</c:v>
                </c:pt>
                <c:pt idx="360">
                  <c:v>4210.875</c:v>
                </c:pt>
                <c:pt idx="364">
                  <c:v>4061.6875</c:v>
                </c:pt>
                <c:pt idx="368">
                  <c:v>3912.25</c:v>
                </c:pt>
                <c:pt idx="372">
                  <c:v>3780.9375</c:v>
                </c:pt>
                <c:pt idx="376">
                  <c:v>3650.9375</c:v>
                </c:pt>
                <c:pt idx="380">
                  <c:v>3519.6875</c:v>
                </c:pt>
                <c:pt idx="384">
                  <c:v>3402.9375</c:v>
                </c:pt>
                <c:pt idx="388">
                  <c:v>3271.625</c:v>
                </c:pt>
                <c:pt idx="392">
                  <c:v>3153.1875</c:v>
                </c:pt>
                <c:pt idx="396">
                  <c:v>3044.3125</c:v>
                </c:pt>
                <c:pt idx="400">
                  <c:v>2944.1875</c:v>
                </c:pt>
                <c:pt idx="404">
                  <c:v>2843.8125</c:v>
                </c:pt>
                <c:pt idx="408">
                  <c:v>2745.1875</c:v>
                </c:pt>
                <c:pt idx="412">
                  <c:v>2637.9375</c:v>
                </c:pt>
                <c:pt idx="416">
                  <c:v>2549.3125</c:v>
                </c:pt>
                <c:pt idx="420">
                  <c:v>2471</c:v>
                </c:pt>
                <c:pt idx="424">
                  <c:v>2392.375</c:v>
                </c:pt>
                <c:pt idx="428">
                  <c:v>2318.625</c:v>
                </c:pt>
                <c:pt idx="432">
                  <c:v>2226.625</c:v>
                </c:pt>
                <c:pt idx="436">
                  <c:v>2147.9375</c:v>
                </c:pt>
                <c:pt idx="440">
                  <c:v>2088.5625</c:v>
                </c:pt>
                <c:pt idx="444">
                  <c:v>2046.1875</c:v>
                </c:pt>
                <c:pt idx="448">
                  <c:v>1998.625</c:v>
                </c:pt>
                <c:pt idx="452">
                  <c:v>1940.5</c:v>
                </c:pt>
                <c:pt idx="456">
                  <c:v>1904.8125</c:v>
                </c:pt>
                <c:pt idx="460">
                  <c:v>1874.5625</c:v>
                </c:pt>
                <c:pt idx="464">
                  <c:v>1838.375</c:v>
                </c:pt>
                <c:pt idx="468">
                  <c:v>1813.1875</c:v>
                </c:pt>
                <c:pt idx="472">
                  <c:v>1867.5625</c:v>
                </c:pt>
                <c:pt idx="476">
                  <c:v>2035.5625</c:v>
                </c:pt>
                <c:pt idx="480">
                  <c:v>2343.375</c:v>
                </c:pt>
                <c:pt idx="484">
                  <c:v>3090</c:v>
                </c:pt>
              </c:numCache>
            </c:numRef>
          </c:xVal>
          <c:yVal>
            <c:numRef>
              <c:f>('Eclipse Data'!$V$2:$V$221,'Eclipse Data'!$V$234:$V$501)</c:f>
              <c:numCache>
                <c:formatCode>0.0</c:formatCode>
                <c:ptCount val="488"/>
                <c:pt idx="0">
                  <c:v>23</c:v>
                </c:pt>
                <c:pt idx="4">
                  <c:v>28</c:v>
                </c:pt>
                <c:pt idx="8">
                  <c:v>26</c:v>
                </c:pt>
                <c:pt idx="12">
                  <c:v>29</c:v>
                </c:pt>
                <c:pt idx="16">
                  <c:v>26</c:v>
                </c:pt>
                <c:pt idx="20">
                  <c:v>13</c:v>
                </c:pt>
                <c:pt idx="24">
                  <c:v>16</c:v>
                </c:pt>
                <c:pt idx="28">
                  <c:v>18</c:v>
                </c:pt>
                <c:pt idx="32">
                  <c:v>22</c:v>
                </c:pt>
                <c:pt idx="36">
                  <c:v>24</c:v>
                </c:pt>
                <c:pt idx="40">
                  <c:v>20</c:v>
                </c:pt>
                <c:pt idx="44">
                  <c:v>29</c:v>
                </c:pt>
                <c:pt idx="48">
                  <c:v>23</c:v>
                </c:pt>
                <c:pt idx="52">
                  <c:v>38</c:v>
                </c:pt>
                <c:pt idx="56">
                  <c:v>37</c:v>
                </c:pt>
                <c:pt idx="60">
                  <c:v>44</c:v>
                </c:pt>
                <c:pt idx="64">
                  <c:v>67</c:v>
                </c:pt>
                <c:pt idx="68">
                  <c:v>49</c:v>
                </c:pt>
                <c:pt idx="72">
                  <c:v>60</c:v>
                </c:pt>
                <c:pt idx="76">
                  <c:v>67</c:v>
                </c:pt>
                <c:pt idx="80">
                  <c:v>86</c:v>
                </c:pt>
                <c:pt idx="84">
                  <c:v>95</c:v>
                </c:pt>
                <c:pt idx="88">
                  <c:v>94</c:v>
                </c:pt>
                <c:pt idx="92">
                  <c:v>122</c:v>
                </c:pt>
                <c:pt idx="96">
                  <c:v>125</c:v>
                </c:pt>
                <c:pt idx="100">
                  <c:v>145</c:v>
                </c:pt>
                <c:pt idx="104">
                  <c:v>166</c:v>
                </c:pt>
                <c:pt idx="108">
                  <c:v>163</c:v>
                </c:pt>
                <c:pt idx="112">
                  <c:v>179</c:v>
                </c:pt>
                <c:pt idx="116">
                  <c:v>215</c:v>
                </c:pt>
                <c:pt idx="120">
                  <c:v>195</c:v>
                </c:pt>
                <c:pt idx="124">
                  <c:v>203</c:v>
                </c:pt>
                <c:pt idx="128">
                  <c:v>256</c:v>
                </c:pt>
                <c:pt idx="132">
                  <c:v>245</c:v>
                </c:pt>
                <c:pt idx="136">
                  <c:v>287</c:v>
                </c:pt>
                <c:pt idx="140">
                  <c:v>319</c:v>
                </c:pt>
                <c:pt idx="144">
                  <c:v>307</c:v>
                </c:pt>
                <c:pt idx="148">
                  <c:v>501</c:v>
                </c:pt>
                <c:pt idx="152">
                  <c:v>369</c:v>
                </c:pt>
                <c:pt idx="156">
                  <c:v>429</c:v>
                </c:pt>
                <c:pt idx="160">
                  <c:v>410</c:v>
                </c:pt>
                <c:pt idx="164">
                  <c:v>390</c:v>
                </c:pt>
                <c:pt idx="168">
                  <c:v>418</c:v>
                </c:pt>
                <c:pt idx="172">
                  <c:v>476</c:v>
                </c:pt>
                <c:pt idx="176">
                  <c:v>541</c:v>
                </c:pt>
                <c:pt idx="180">
                  <c:v>507</c:v>
                </c:pt>
                <c:pt idx="184">
                  <c:v>533</c:v>
                </c:pt>
                <c:pt idx="188">
                  <c:v>558</c:v>
                </c:pt>
                <c:pt idx="192">
                  <c:v>512</c:v>
                </c:pt>
                <c:pt idx="196">
                  <c:v>617</c:v>
                </c:pt>
                <c:pt idx="200">
                  <c:v>645</c:v>
                </c:pt>
                <c:pt idx="204">
                  <c:v>637</c:v>
                </c:pt>
                <c:pt idx="208">
                  <c:v>673</c:v>
                </c:pt>
                <c:pt idx="212">
                  <c:v>731</c:v>
                </c:pt>
                <c:pt idx="216">
                  <c:v>628</c:v>
                </c:pt>
                <c:pt idx="220">
                  <c:v>817</c:v>
                </c:pt>
                <c:pt idx="224">
                  <c:v>820</c:v>
                </c:pt>
                <c:pt idx="228">
                  <c:v>793</c:v>
                </c:pt>
                <c:pt idx="232">
                  <c:v>836</c:v>
                </c:pt>
                <c:pt idx="236">
                  <c:v>961</c:v>
                </c:pt>
                <c:pt idx="240">
                  <c:v>890</c:v>
                </c:pt>
                <c:pt idx="244">
                  <c:v>966</c:v>
                </c:pt>
                <c:pt idx="248">
                  <c:v>922</c:v>
                </c:pt>
                <c:pt idx="252">
                  <c:v>976</c:v>
                </c:pt>
                <c:pt idx="256">
                  <c:v>992</c:v>
                </c:pt>
                <c:pt idx="260">
                  <c:v>945</c:v>
                </c:pt>
                <c:pt idx="264">
                  <c:v>992</c:v>
                </c:pt>
                <c:pt idx="268">
                  <c:v>1011</c:v>
                </c:pt>
                <c:pt idx="272">
                  <c:v>1013</c:v>
                </c:pt>
                <c:pt idx="276">
                  <c:v>1084</c:v>
                </c:pt>
                <c:pt idx="280">
                  <c:v>986</c:v>
                </c:pt>
                <c:pt idx="284">
                  <c:v>1045</c:v>
                </c:pt>
                <c:pt idx="288">
                  <c:v>1083</c:v>
                </c:pt>
                <c:pt idx="292">
                  <c:v>1053</c:v>
                </c:pt>
                <c:pt idx="296">
                  <c:v>1116</c:v>
                </c:pt>
                <c:pt idx="300">
                  <c:v>1068</c:v>
                </c:pt>
                <c:pt idx="304">
                  <c:v>1008</c:v>
                </c:pt>
                <c:pt idx="308">
                  <c:v>1067</c:v>
                </c:pt>
                <c:pt idx="312">
                  <c:v>1036</c:v>
                </c:pt>
                <c:pt idx="316">
                  <c:v>1074</c:v>
                </c:pt>
                <c:pt idx="320">
                  <c:v>1026</c:v>
                </c:pt>
                <c:pt idx="324">
                  <c:v>1084</c:v>
                </c:pt>
                <c:pt idx="328">
                  <c:v>1080</c:v>
                </c:pt>
                <c:pt idx="332">
                  <c:v>1063</c:v>
                </c:pt>
                <c:pt idx="336">
                  <c:v>1053</c:v>
                </c:pt>
                <c:pt idx="340">
                  <c:v>1031</c:v>
                </c:pt>
                <c:pt idx="344">
                  <c:v>1065</c:v>
                </c:pt>
                <c:pt idx="348">
                  <c:v>1058</c:v>
                </c:pt>
                <c:pt idx="352">
                  <c:v>1062</c:v>
                </c:pt>
                <c:pt idx="356">
                  <c:v>1042</c:v>
                </c:pt>
                <c:pt idx="360">
                  <c:v>1085</c:v>
                </c:pt>
                <c:pt idx="364">
                  <c:v>1076</c:v>
                </c:pt>
                <c:pt idx="368">
                  <c:v>1008</c:v>
                </c:pt>
                <c:pt idx="372">
                  <c:v>1068</c:v>
                </c:pt>
                <c:pt idx="376">
                  <c:v>1065</c:v>
                </c:pt>
                <c:pt idx="380">
                  <c:v>1036</c:v>
                </c:pt>
                <c:pt idx="384">
                  <c:v>1058</c:v>
                </c:pt>
                <c:pt idx="388">
                  <c:v>965</c:v>
                </c:pt>
                <c:pt idx="392">
                  <c:v>988</c:v>
                </c:pt>
                <c:pt idx="396">
                  <c:v>1033</c:v>
                </c:pt>
                <c:pt idx="400">
                  <c:v>989</c:v>
                </c:pt>
                <c:pt idx="404">
                  <c:v>1012</c:v>
                </c:pt>
                <c:pt idx="408">
                  <c:v>918</c:v>
                </c:pt>
                <c:pt idx="412">
                  <c:v>956</c:v>
                </c:pt>
                <c:pt idx="416">
                  <c:v>970</c:v>
                </c:pt>
                <c:pt idx="420">
                  <c:v>953</c:v>
                </c:pt>
                <c:pt idx="424">
                  <c:v>974</c:v>
                </c:pt>
                <c:pt idx="428">
                  <c:v>981</c:v>
                </c:pt>
                <c:pt idx="432">
                  <c:v>938</c:v>
                </c:pt>
                <c:pt idx="436">
                  <c:v>883</c:v>
                </c:pt>
                <c:pt idx="440">
                  <c:v>896</c:v>
                </c:pt>
                <c:pt idx="444">
                  <c:v>890</c:v>
                </c:pt>
                <c:pt idx="448">
                  <c:v>889</c:v>
                </c:pt>
                <c:pt idx="452">
                  <c:v>895</c:v>
                </c:pt>
                <c:pt idx="456">
                  <c:v>910</c:v>
                </c:pt>
                <c:pt idx="460">
                  <c:v>837</c:v>
                </c:pt>
                <c:pt idx="464">
                  <c:v>908</c:v>
                </c:pt>
                <c:pt idx="468">
                  <c:v>930</c:v>
                </c:pt>
                <c:pt idx="472">
                  <c:v>988</c:v>
                </c:pt>
                <c:pt idx="476">
                  <c:v>1005</c:v>
                </c:pt>
                <c:pt idx="480">
                  <c:v>1028</c:v>
                </c:pt>
                <c:pt idx="484">
                  <c:v>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8D-4961-9623-D01C623A34CA}"/>
            </c:ext>
          </c:extLst>
        </c:ser>
        <c:ser>
          <c:idx val="3"/>
          <c:order val="3"/>
          <c:tx>
            <c:v>Muon Counter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('Eclipse Data'!$S$2:$S$221,'Eclipse Data'!$S$234:$S$501)</c:f>
              <c:numCache>
                <c:formatCode>0.00</c:formatCode>
                <c:ptCount val="488"/>
                <c:pt idx="0">
                  <c:v>84831.75</c:v>
                </c:pt>
                <c:pt idx="4">
                  <c:v>84830.5625</c:v>
                </c:pt>
                <c:pt idx="8">
                  <c:v>84812.5</c:v>
                </c:pt>
                <c:pt idx="12">
                  <c:v>84787.5625</c:v>
                </c:pt>
                <c:pt idx="16">
                  <c:v>84772.375</c:v>
                </c:pt>
                <c:pt idx="20">
                  <c:v>84765.125</c:v>
                </c:pt>
                <c:pt idx="24">
                  <c:v>83751.5625</c:v>
                </c:pt>
                <c:pt idx="28">
                  <c:v>80876.0625</c:v>
                </c:pt>
                <c:pt idx="32">
                  <c:v>78831.625</c:v>
                </c:pt>
                <c:pt idx="36">
                  <c:v>76528.8125</c:v>
                </c:pt>
                <c:pt idx="40">
                  <c:v>74216.3125</c:v>
                </c:pt>
                <c:pt idx="44">
                  <c:v>71860.1875</c:v>
                </c:pt>
                <c:pt idx="48">
                  <c:v>69576.1875</c:v>
                </c:pt>
                <c:pt idx="52">
                  <c:v>67249.0625</c:v>
                </c:pt>
                <c:pt idx="56">
                  <c:v>65073</c:v>
                </c:pt>
                <c:pt idx="60">
                  <c:v>62695.9375</c:v>
                </c:pt>
                <c:pt idx="64">
                  <c:v>60398.8125</c:v>
                </c:pt>
                <c:pt idx="68">
                  <c:v>58343.375</c:v>
                </c:pt>
                <c:pt idx="72">
                  <c:v>56450.5625</c:v>
                </c:pt>
                <c:pt idx="76">
                  <c:v>54605.1875</c:v>
                </c:pt>
                <c:pt idx="80">
                  <c:v>52780.9375</c:v>
                </c:pt>
                <c:pt idx="84">
                  <c:v>51022</c:v>
                </c:pt>
                <c:pt idx="88">
                  <c:v>49046.6875</c:v>
                </c:pt>
                <c:pt idx="92">
                  <c:v>47088</c:v>
                </c:pt>
                <c:pt idx="96">
                  <c:v>45328.375</c:v>
                </c:pt>
                <c:pt idx="100">
                  <c:v>43793</c:v>
                </c:pt>
                <c:pt idx="104">
                  <c:v>42441.125</c:v>
                </c:pt>
                <c:pt idx="108">
                  <c:v>41029.375</c:v>
                </c:pt>
                <c:pt idx="112">
                  <c:v>39733.4375</c:v>
                </c:pt>
                <c:pt idx="116">
                  <c:v>38625.25</c:v>
                </c:pt>
                <c:pt idx="120">
                  <c:v>37507.875</c:v>
                </c:pt>
                <c:pt idx="124">
                  <c:v>36501.9375</c:v>
                </c:pt>
                <c:pt idx="128">
                  <c:v>35451.5625</c:v>
                </c:pt>
                <c:pt idx="132">
                  <c:v>34214.5625</c:v>
                </c:pt>
                <c:pt idx="136">
                  <c:v>32850.4375</c:v>
                </c:pt>
                <c:pt idx="140">
                  <c:v>31677.9375</c:v>
                </c:pt>
                <c:pt idx="144">
                  <c:v>30692.6875</c:v>
                </c:pt>
                <c:pt idx="148">
                  <c:v>29857.75</c:v>
                </c:pt>
                <c:pt idx="152">
                  <c:v>29009.375</c:v>
                </c:pt>
                <c:pt idx="156">
                  <c:v>28134.4375</c:v>
                </c:pt>
                <c:pt idx="160">
                  <c:v>27402.6875</c:v>
                </c:pt>
                <c:pt idx="164">
                  <c:v>26645.375</c:v>
                </c:pt>
                <c:pt idx="168">
                  <c:v>25822.625</c:v>
                </c:pt>
                <c:pt idx="172">
                  <c:v>24944.1875</c:v>
                </c:pt>
                <c:pt idx="176">
                  <c:v>24039.5625</c:v>
                </c:pt>
                <c:pt idx="180">
                  <c:v>23191.8125</c:v>
                </c:pt>
                <c:pt idx="184">
                  <c:v>22410.9375</c:v>
                </c:pt>
                <c:pt idx="188">
                  <c:v>21699.875</c:v>
                </c:pt>
                <c:pt idx="192">
                  <c:v>20999.125</c:v>
                </c:pt>
                <c:pt idx="196">
                  <c:v>20318.9375</c:v>
                </c:pt>
                <c:pt idx="200">
                  <c:v>19677.3125</c:v>
                </c:pt>
                <c:pt idx="204">
                  <c:v>19032.6875</c:v>
                </c:pt>
                <c:pt idx="208">
                  <c:v>18457.6875</c:v>
                </c:pt>
                <c:pt idx="212">
                  <c:v>17932.125</c:v>
                </c:pt>
                <c:pt idx="216">
                  <c:v>17409.625</c:v>
                </c:pt>
                <c:pt idx="220">
                  <c:v>15279.6875</c:v>
                </c:pt>
                <c:pt idx="224">
                  <c:v>14824.8125</c:v>
                </c:pt>
                <c:pt idx="228">
                  <c:v>14338.625</c:v>
                </c:pt>
                <c:pt idx="232">
                  <c:v>13850</c:v>
                </c:pt>
                <c:pt idx="236">
                  <c:v>13362</c:v>
                </c:pt>
                <c:pt idx="240">
                  <c:v>12900.75</c:v>
                </c:pt>
                <c:pt idx="244">
                  <c:v>12437.3125</c:v>
                </c:pt>
                <c:pt idx="248">
                  <c:v>11959.8125</c:v>
                </c:pt>
                <c:pt idx="252">
                  <c:v>11534</c:v>
                </c:pt>
                <c:pt idx="256">
                  <c:v>11124</c:v>
                </c:pt>
                <c:pt idx="260">
                  <c:v>10728.5</c:v>
                </c:pt>
                <c:pt idx="264">
                  <c:v>10338.375</c:v>
                </c:pt>
                <c:pt idx="268">
                  <c:v>9946.625</c:v>
                </c:pt>
                <c:pt idx="272">
                  <c:v>9575.6875</c:v>
                </c:pt>
                <c:pt idx="276">
                  <c:v>9224.375</c:v>
                </c:pt>
                <c:pt idx="280">
                  <c:v>8873.375</c:v>
                </c:pt>
                <c:pt idx="284">
                  <c:v>8556.5</c:v>
                </c:pt>
                <c:pt idx="288">
                  <c:v>8243.75</c:v>
                </c:pt>
                <c:pt idx="292">
                  <c:v>7952.9375</c:v>
                </c:pt>
                <c:pt idx="296">
                  <c:v>7658.75</c:v>
                </c:pt>
                <c:pt idx="300">
                  <c:v>7382.6875</c:v>
                </c:pt>
                <c:pt idx="304">
                  <c:v>7098.875</c:v>
                </c:pt>
                <c:pt idx="308">
                  <c:v>6824.625</c:v>
                </c:pt>
                <c:pt idx="312">
                  <c:v>6588.8125</c:v>
                </c:pt>
                <c:pt idx="316">
                  <c:v>6357.5</c:v>
                </c:pt>
                <c:pt idx="320">
                  <c:v>6123.3125</c:v>
                </c:pt>
                <c:pt idx="324">
                  <c:v>5916.875</c:v>
                </c:pt>
                <c:pt idx="328">
                  <c:v>5710.8125</c:v>
                </c:pt>
                <c:pt idx="332">
                  <c:v>5497.625</c:v>
                </c:pt>
                <c:pt idx="336">
                  <c:v>5294.6875</c:v>
                </c:pt>
                <c:pt idx="340">
                  <c:v>5079.3125</c:v>
                </c:pt>
                <c:pt idx="344">
                  <c:v>4894.0625</c:v>
                </c:pt>
                <c:pt idx="348">
                  <c:v>4711.3125</c:v>
                </c:pt>
                <c:pt idx="352">
                  <c:v>4528.8125</c:v>
                </c:pt>
                <c:pt idx="356">
                  <c:v>4372</c:v>
                </c:pt>
                <c:pt idx="360">
                  <c:v>4210.875</c:v>
                </c:pt>
                <c:pt idx="364">
                  <c:v>4061.6875</c:v>
                </c:pt>
                <c:pt idx="368">
                  <c:v>3912.25</c:v>
                </c:pt>
                <c:pt idx="372">
                  <c:v>3780.9375</c:v>
                </c:pt>
                <c:pt idx="376">
                  <c:v>3650.9375</c:v>
                </c:pt>
                <c:pt idx="380">
                  <c:v>3519.6875</c:v>
                </c:pt>
                <c:pt idx="384">
                  <c:v>3402.9375</c:v>
                </c:pt>
                <c:pt idx="388">
                  <c:v>3271.625</c:v>
                </c:pt>
                <c:pt idx="392">
                  <c:v>3153.1875</c:v>
                </c:pt>
                <c:pt idx="396">
                  <c:v>3044.3125</c:v>
                </c:pt>
                <c:pt idx="400">
                  <c:v>2944.1875</c:v>
                </c:pt>
                <c:pt idx="404">
                  <c:v>2843.8125</c:v>
                </c:pt>
                <c:pt idx="408">
                  <c:v>2745.1875</c:v>
                </c:pt>
                <c:pt idx="412">
                  <c:v>2637.9375</c:v>
                </c:pt>
                <c:pt idx="416">
                  <c:v>2549.3125</c:v>
                </c:pt>
                <c:pt idx="420">
                  <c:v>2471</c:v>
                </c:pt>
                <c:pt idx="424">
                  <c:v>2392.375</c:v>
                </c:pt>
                <c:pt idx="428">
                  <c:v>2318.625</c:v>
                </c:pt>
                <c:pt idx="432">
                  <c:v>2226.625</c:v>
                </c:pt>
                <c:pt idx="436">
                  <c:v>2147.9375</c:v>
                </c:pt>
                <c:pt idx="440">
                  <c:v>2088.5625</c:v>
                </c:pt>
                <c:pt idx="444">
                  <c:v>2046.1875</c:v>
                </c:pt>
                <c:pt idx="448">
                  <c:v>1998.625</c:v>
                </c:pt>
                <c:pt idx="452">
                  <c:v>1940.5</c:v>
                </c:pt>
                <c:pt idx="456">
                  <c:v>1904.8125</c:v>
                </c:pt>
                <c:pt idx="460">
                  <c:v>1874.5625</c:v>
                </c:pt>
                <c:pt idx="464">
                  <c:v>1838.375</c:v>
                </c:pt>
                <c:pt idx="468">
                  <c:v>1813.1875</c:v>
                </c:pt>
                <c:pt idx="472">
                  <c:v>1867.5625</c:v>
                </c:pt>
                <c:pt idx="476">
                  <c:v>2035.5625</c:v>
                </c:pt>
                <c:pt idx="480">
                  <c:v>2343.375</c:v>
                </c:pt>
                <c:pt idx="484">
                  <c:v>3090</c:v>
                </c:pt>
              </c:numCache>
            </c:numRef>
          </c:xVal>
          <c:yVal>
            <c:numRef>
              <c:f>('Eclipse Data'!$W$2:$W$221,'Eclipse Data'!$W$234:$W$501)</c:f>
              <c:numCache>
                <c:formatCode>0.0</c:formatCode>
                <c:ptCount val="488"/>
                <c:pt idx="0">
                  <c:v>3</c:v>
                </c:pt>
                <c:pt idx="4">
                  <c:v>2</c:v>
                </c:pt>
                <c:pt idx="8">
                  <c:v>2</c:v>
                </c:pt>
                <c:pt idx="12">
                  <c:v>0</c:v>
                </c:pt>
                <c:pt idx="16">
                  <c:v>2</c:v>
                </c:pt>
                <c:pt idx="20">
                  <c:v>1</c:v>
                </c:pt>
                <c:pt idx="24">
                  <c:v>5</c:v>
                </c:pt>
                <c:pt idx="28">
                  <c:v>5</c:v>
                </c:pt>
                <c:pt idx="32">
                  <c:v>2</c:v>
                </c:pt>
                <c:pt idx="36">
                  <c:v>5</c:v>
                </c:pt>
                <c:pt idx="40">
                  <c:v>3</c:v>
                </c:pt>
                <c:pt idx="44">
                  <c:v>3</c:v>
                </c:pt>
                <c:pt idx="48">
                  <c:v>4</c:v>
                </c:pt>
                <c:pt idx="52">
                  <c:v>4</c:v>
                </c:pt>
                <c:pt idx="56">
                  <c:v>6</c:v>
                </c:pt>
                <c:pt idx="60">
                  <c:v>7</c:v>
                </c:pt>
                <c:pt idx="64">
                  <c:v>12</c:v>
                </c:pt>
                <c:pt idx="68">
                  <c:v>9</c:v>
                </c:pt>
                <c:pt idx="72">
                  <c:v>11</c:v>
                </c:pt>
                <c:pt idx="76">
                  <c:v>11</c:v>
                </c:pt>
                <c:pt idx="80">
                  <c:v>18</c:v>
                </c:pt>
                <c:pt idx="84">
                  <c:v>17</c:v>
                </c:pt>
                <c:pt idx="88">
                  <c:v>16</c:v>
                </c:pt>
                <c:pt idx="92">
                  <c:v>23</c:v>
                </c:pt>
                <c:pt idx="96">
                  <c:v>28</c:v>
                </c:pt>
                <c:pt idx="100">
                  <c:v>32</c:v>
                </c:pt>
                <c:pt idx="104">
                  <c:v>41</c:v>
                </c:pt>
                <c:pt idx="108">
                  <c:v>44</c:v>
                </c:pt>
                <c:pt idx="112">
                  <c:v>37</c:v>
                </c:pt>
                <c:pt idx="116">
                  <c:v>32</c:v>
                </c:pt>
                <c:pt idx="120">
                  <c:v>38</c:v>
                </c:pt>
                <c:pt idx="124">
                  <c:v>35</c:v>
                </c:pt>
                <c:pt idx="128">
                  <c:v>49</c:v>
                </c:pt>
                <c:pt idx="132">
                  <c:v>41</c:v>
                </c:pt>
                <c:pt idx="136">
                  <c:v>56</c:v>
                </c:pt>
                <c:pt idx="140">
                  <c:v>60</c:v>
                </c:pt>
                <c:pt idx="144">
                  <c:v>72</c:v>
                </c:pt>
                <c:pt idx="148">
                  <c:v>65</c:v>
                </c:pt>
                <c:pt idx="152">
                  <c:v>72</c:v>
                </c:pt>
                <c:pt idx="156">
                  <c:v>72</c:v>
                </c:pt>
                <c:pt idx="160">
                  <c:v>89</c:v>
                </c:pt>
                <c:pt idx="164">
                  <c:v>86</c:v>
                </c:pt>
                <c:pt idx="168">
                  <c:v>87</c:v>
                </c:pt>
                <c:pt idx="172">
                  <c:v>89</c:v>
                </c:pt>
                <c:pt idx="176">
                  <c:v>88</c:v>
                </c:pt>
                <c:pt idx="180">
                  <c:v>90</c:v>
                </c:pt>
                <c:pt idx="184">
                  <c:v>101</c:v>
                </c:pt>
                <c:pt idx="188">
                  <c:v>95</c:v>
                </c:pt>
                <c:pt idx="192">
                  <c:v>100</c:v>
                </c:pt>
                <c:pt idx="196">
                  <c:v>110</c:v>
                </c:pt>
                <c:pt idx="200">
                  <c:v>112</c:v>
                </c:pt>
                <c:pt idx="204">
                  <c:v>96</c:v>
                </c:pt>
                <c:pt idx="208">
                  <c:v>127</c:v>
                </c:pt>
                <c:pt idx="212">
                  <c:v>135</c:v>
                </c:pt>
                <c:pt idx="216">
                  <c:v>128</c:v>
                </c:pt>
                <c:pt idx="220">
                  <c:v>117</c:v>
                </c:pt>
                <c:pt idx="224">
                  <c:v>135</c:v>
                </c:pt>
                <c:pt idx="228">
                  <c:v>140</c:v>
                </c:pt>
                <c:pt idx="232">
                  <c:v>147</c:v>
                </c:pt>
                <c:pt idx="236">
                  <c:v>187</c:v>
                </c:pt>
                <c:pt idx="240">
                  <c:v>117</c:v>
                </c:pt>
                <c:pt idx="244">
                  <c:v>168</c:v>
                </c:pt>
                <c:pt idx="248">
                  <c:v>161</c:v>
                </c:pt>
                <c:pt idx="252">
                  <c:v>162</c:v>
                </c:pt>
                <c:pt idx="256">
                  <c:v>175</c:v>
                </c:pt>
                <c:pt idx="260">
                  <c:v>174</c:v>
                </c:pt>
                <c:pt idx="264">
                  <c:v>171</c:v>
                </c:pt>
                <c:pt idx="268">
                  <c:v>153</c:v>
                </c:pt>
                <c:pt idx="272">
                  <c:v>164</c:v>
                </c:pt>
                <c:pt idx="276">
                  <c:v>185</c:v>
                </c:pt>
                <c:pt idx="280">
                  <c:v>177</c:v>
                </c:pt>
                <c:pt idx="284">
                  <c:v>180</c:v>
                </c:pt>
                <c:pt idx="288">
                  <c:v>179</c:v>
                </c:pt>
                <c:pt idx="292">
                  <c:v>165</c:v>
                </c:pt>
                <c:pt idx="296">
                  <c:v>179</c:v>
                </c:pt>
                <c:pt idx="300">
                  <c:v>172</c:v>
                </c:pt>
                <c:pt idx="304">
                  <c:v>171</c:v>
                </c:pt>
                <c:pt idx="308">
                  <c:v>154</c:v>
                </c:pt>
                <c:pt idx="312">
                  <c:v>172</c:v>
                </c:pt>
                <c:pt idx="316">
                  <c:v>180</c:v>
                </c:pt>
                <c:pt idx="320">
                  <c:v>179</c:v>
                </c:pt>
                <c:pt idx="324">
                  <c:v>192</c:v>
                </c:pt>
                <c:pt idx="328">
                  <c:v>184</c:v>
                </c:pt>
                <c:pt idx="332">
                  <c:v>172</c:v>
                </c:pt>
                <c:pt idx="336">
                  <c:v>179</c:v>
                </c:pt>
                <c:pt idx="340">
                  <c:v>180</c:v>
                </c:pt>
                <c:pt idx="344">
                  <c:v>180</c:v>
                </c:pt>
                <c:pt idx="348">
                  <c:v>168</c:v>
                </c:pt>
                <c:pt idx="352">
                  <c:v>185</c:v>
                </c:pt>
                <c:pt idx="356">
                  <c:v>181</c:v>
                </c:pt>
                <c:pt idx="360">
                  <c:v>157</c:v>
                </c:pt>
                <c:pt idx="364">
                  <c:v>177</c:v>
                </c:pt>
                <c:pt idx="368">
                  <c:v>165</c:v>
                </c:pt>
                <c:pt idx="372">
                  <c:v>185</c:v>
                </c:pt>
                <c:pt idx="376">
                  <c:v>186</c:v>
                </c:pt>
                <c:pt idx="380">
                  <c:v>166</c:v>
                </c:pt>
                <c:pt idx="384">
                  <c:v>152</c:v>
                </c:pt>
                <c:pt idx="388">
                  <c:v>177</c:v>
                </c:pt>
                <c:pt idx="392">
                  <c:v>165</c:v>
                </c:pt>
                <c:pt idx="396">
                  <c:v>156</c:v>
                </c:pt>
                <c:pt idx="400">
                  <c:v>158</c:v>
                </c:pt>
                <c:pt idx="404">
                  <c:v>151</c:v>
                </c:pt>
                <c:pt idx="408">
                  <c:v>138</c:v>
                </c:pt>
                <c:pt idx="412">
                  <c:v>144</c:v>
                </c:pt>
                <c:pt idx="416">
                  <c:v>169</c:v>
                </c:pt>
                <c:pt idx="420">
                  <c:v>152</c:v>
                </c:pt>
                <c:pt idx="424">
                  <c:v>138</c:v>
                </c:pt>
                <c:pt idx="428">
                  <c:v>151</c:v>
                </c:pt>
                <c:pt idx="432">
                  <c:v>166</c:v>
                </c:pt>
                <c:pt idx="436">
                  <c:v>132</c:v>
                </c:pt>
                <c:pt idx="440">
                  <c:v>120</c:v>
                </c:pt>
                <c:pt idx="444">
                  <c:v>97</c:v>
                </c:pt>
                <c:pt idx="448">
                  <c:v>117</c:v>
                </c:pt>
                <c:pt idx="452">
                  <c:v>132</c:v>
                </c:pt>
                <c:pt idx="456">
                  <c:v>107</c:v>
                </c:pt>
                <c:pt idx="460">
                  <c:v>102</c:v>
                </c:pt>
                <c:pt idx="464">
                  <c:v>115</c:v>
                </c:pt>
                <c:pt idx="468">
                  <c:v>118</c:v>
                </c:pt>
                <c:pt idx="472">
                  <c:v>118</c:v>
                </c:pt>
                <c:pt idx="476">
                  <c:v>121</c:v>
                </c:pt>
                <c:pt idx="480">
                  <c:v>145</c:v>
                </c:pt>
                <c:pt idx="484">
                  <c:v>190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8D-4961-9623-D01C623A34CA}"/>
            </c:ext>
          </c:extLst>
        </c:ser>
        <c:ser>
          <c:idx val="4"/>
          <c:order val="4"/>
          <c:tx>
            <c:v>Totality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Data'!$S$222:$S$233</c:f>
              <c:numCache>
                <c:formatCode>0.00</c:formatCode>
                <c:ptCount val="12"/>
                <c:pt idx="0">
                  <c:v>16858.6875</c:v>
                </c:pt>
                <c:pt idx="4">
                  <c:v>16279.375</c:v>
                </c:pt>
                <c:pt idx="8">
                  <c:v>15745.875</c:v>
                </c:pt>
              </c:numCache>
            </c:numRef>
          </c:xVal>
          <c:yVal>
            <c:numRef>
              <c:f>'Eclipse Data'!$T$222:$T$233</c:f>
              <c:numCache>
                <c:formatCode>0.0</c:formatCode>
                <c:ptCount val="12"/>
                <c:pt idx="0">
                  <c:v>760</c:v>
                </c:pt>
                <c:pt idx="4">
                  <c:v>761</c:v>
                </c:pt>
                <c:pt idx="8">
                  <c:v>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8D-4961-9623-D01C623A34CA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Data'!$S$222:$S$233</c:f>
              <c:numCache>
                <c:formatCode>0.00</c:formatCode>
                <c:ptCount val="12"/>
                <c:pt idx="0">
                  <c:v>16858.6875</c:v>
                </c:pt>
                <c:pt idx="4">
                  <c:v>16279.375</c:v>
                </c:pt>
                <c:pt idx="8">
                  <c:v>15745.875</c:v>
                </c:pt>
              </c:numCache>
            </c:numRef>
          </c:xVal>
          <c:yVal>
            <c:numRef>
              <c:f>'Eclipse Data'!$U$222:$U$233</c:f>
              <c:numCache>
                <c:formatCode>0.0</c:formatCode>
                <c:ptCount val="12"/>
                <c:pt idx="0">
                  <c:v>762</c:v>
                </c:pt>
                <c:pt idx="4">
                  <c:v>735</c:v>
                </c:pt>
                <c:pt idx="8">
                  <c:v>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8D-4961-9623-D01C623A34CA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Data'!$S$222:$S$233</c:f>
              <c:numCache>
                <c:formatCode>0.00</c:formatCode>
                <c:ptCount val="12"/>
                <c:pt idx="0">
                  <c:v>16858.6875</c:v>
                </c:pt>
                <c:pt idx="4">
                  <c:v>16279.375</c:v>
                </c:pt>
                <c:pt idx="8">
                  <c:v>15745.875</c:v>
                </c:pt>
              </c:numCache>
            </c:numRef>
          </c:xVal>
          <c:yVal>
            <c:numRef>
              <c:f>'Eclipse Data'!$V$222:$V$233</c:f>
              <c:numCache>
                <c:formatCode>0.0</c:formatCode>
                <c:ptCount val="12"/>
                <c:pt idx="0">
                  <c:v>749</c:v>
                </c:pt>
                <c:pt idx="4">
                  <c:v>739</c:v>
                </c:pt>
                <c:pt idx="8">
                  <c:v>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8D-4961-9623-D01C623A34CA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Data'!$S$222:$S$233</c:f>
              <c:numCache>
                <c:formatCode>0.00</c:formatCode>
                <c:ptCount val="12"/>
                <c:pt idx="0">
                  <c:v>16858.6875</c:v>
                </c:pt>
                <c:pt idx="4">
                  <c:v>16279.375</c:v>
                </c:pt>
                <c:pt idx="8">
                  <c:v>15745.875</c:v>
                </c:pt>
              </c:numCache>
            </c:numRef>
          </c:xVal>
          <c:yVal>
            <c:numRef>
              <c:f>'Eclipse Data'!$W$222:$W$233</c:f>
              <c:numCache>
                <c:formatCode>0.0</c:formatCode>
                <c:ptCount val="12"/>
                <c:pt idx="0">
                  <c:v>141</c:v>
                </c:pt>
                <c:pt idx="4">
                  <c:v>135</c:v>
                </c:pt>
                <c:pt idx="8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D-4961-9623-D01C623A3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14168"/>
        <c:axId val="545514824"/>
      </c:scatterChart>
      <c:valAx>
        <c:axId val="545514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4824"/>
        <c:crosses val="autoZero"/>
        <c:crossBetween val="midCat"/>
      </c:valAx>
      <c:valAx>
        <c:axId val="54551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Rate vs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027458106198265E-2"/>
          <c:y val="0.17291375291375291"/>
          <c:w val="0.83616852580927381"/>
          <c:h val="0.71893581484132663"/>
        </c:manualLayout>
      </c:layout>
      <c:scatterChart>
        <c:scatterStyle val="lineMarker"/>
        <c:varyColors val="0"/>
        <c:ser>
          <c:idx val="0"/>
          <c:order val="0"/>
          <c:tx>
            <c:v>Counter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('Eclipse Data'!$Z$2:$Z$221,'Eclipse Data'!$Z$234:$Z$501)</c:f>
              <c:numCache>
                <c:formatCode>0.00</c:formatCode>
                <c:ptCount val="488"/>
                <c:pt idx="0">
                  <c:v>29.89</c:v>
                </c:pt>
                <c:pt idx="4">
                  <c:v>28.9375</c:v>
                </c:pt>
                <c:pt idx="8">
                  <c:v>27.03</c:v>
                </c:pt>
                <c:pt idx="12">
                  <c:v>26.392499999999998</c:v>
                </c:pt>
                <c:pt idx="16">
                  <c:v>25.952500000000001</c:v>
                </c:pt>
                <c:pt idx="20">
                  <c:v>25.5625</c:v>
                </c:pt>
                <c:pt idx="24">
                  <c:v>24.892499999999998</c:v>
                </c:pt>
                <c:pt idx="28">
                  <c:v>22.830000000000002</c:v>
                </c:pt>
                <c:pt idx="32">
                  <c:v>20.657499999999999</c:v>
                </c:pt>
                <c:pt idx="36">
                  <c:v>19.092500000000001</c:v>
                </c:pt>
                <c:pt idx="40">
                  <c:v>17.767499999999998</c:v>
                </c:pt>
                <c:pt idx="44">
                  <c:v>16.844999999999999</c:v>
                </c:pt>
                <c:pt idx="48">
                  <c:v>15.1875</c:v>
                </c:pt>
                <c:pt idx="52">
                  <c:v>13.484999999999999</c:v>
                </c:pt>
                <c:pt idx="56">
                  <c:v>11.222500000000002</c:v>
                </c:pt>
                <c:pt idx="60">
                  <c:v>9.0950000000000006</c:v>
                </c:pt>
                <c:pt idx="64">
                  <c:v>7.5324999999999998</c:v>
                </c:pt>
                <c:pt idx="68">
                  <c:v>5.39</c:v>
                </c:pt>
                <c:pt idx="72">
                  <c:v>3.6850000000000001</c:v>
                </c:pt>
                <c:pt idx="76">
                  <c:v>1.7675000000000001</c:v>
                </c:pt>
                <c:pt idx="80">
                  <c:v>0.15500000000000003</c:v>
                </c:pt>
                <c:pt idx="84">
                  <c:v>-2.6425000000000001</c:v>
                </c:pt>
                <c:pt idx="88">
                  <c:v>-4.9375</c:v>
                </c:pt>
                <c:pt idx="92">
                  <c:v>-7.1425000000000001</c:v>
                </c:pt>
                <c:pt idx="96">
                  <c:v>-8.4375</c:v>
                </c:pt>
                <c:pt idx="100">
                  <c:v>-9.5949999999999989</c:v>
                </c:pt>
                <c:pt idx="104">
                  <c:v>-10.89</c:v>
                </c:pt>
                <c:pt idx="108">
                  <c:v>-12.845000000000001</c:v>
                </c:pt>
                <c:pt idx="112">
                  <c:v>-13.940000000000001</c:v>
                </c:pt>
                <c:pt idx="116">
                  <c:v>-15.642499999999998</c:v>
                </c:pt>
                <c:pt idx="120">
                  <c:v>-16.907499999999999</c:v>
                </c:pt>
                <c:pt idx="124">
                  <c:v>-18.392499999999998</c:v>
                </c:pt>
                <c:pt idx="128">
                  <c:v>-20.112499999999997</c:v>
                </c:pt>
                <c:pt idx="132">
                  <c:v>-22.984999999999999</c:v>
                </c:pt>
                <c:pt idx="136">
                  <c:v>-25.11</c:v>
                </c:pt>
                <c:pt idx="140">
                  <c:v>-26.627499999999998</c:v>
                </c:pt>
                <c:pt idx="144">
                  <c:v>-28.14</c:v>
                </c:pt>
                <c:pt idx="148">
                  <c:v>-29.922499999999999</c:v>
                </c:pt>
                <c:pt idx="152">
                  <c:v>-32.002499999999998</c:v>
                </c:pt>
                <c:pt idx="156">
                  <c:v>-32.935000000000002</c:v>
                </c:pt>
                <c:pt idx="160">
                  <c:v>-34.222499999999997</c:v>
                </c:pt>
                <c:pt idx="164">
                  <c:v>-35.782499999999999</c:v>
                </c:pt>
                <c:pt idx="168">
                  <c:v>-37.422499999999999</c:v>
                </c:pt>
                <c:pt idx="172">
                  <c:v>-39.11</c:v>
                </c:pt>
                <c:pt idx="176">
                  <c:v>-40.332500000000003</c:v>
                </c:pt>
                <c:pt idx="180">
                  <c:v>-42.112499999999997</c:v>
                </c:pt>
                <c:pt idx="184">
                  <c:v>-43.6875</c:v>
                </c:pt>
                <c:pt idx="188">
                  <c:v>-44.952500000000001</c:v>
                </c:pt>
                <c:pt idx="192">
                  <c:v>-46.282499999999999</c:v>
                </c:pt>
                <c:pt idx="196">
                  <c:v>-46.752499999999998</c:v>
                </c:pt>
                <c:pt idx="200">
                  <c:v>-47.657499999999999</c:v>
                </c:pt>
                <c:pt idx="204">
                  <c:v>-48.392499999999998</c:v>
                </c:pt>
                <c:pt idx="208">
                  <c:v>-49.015000000000001</c:v>
                </c:pt>
                <c:pt idx="212">
                  <c:v>-49.172499999999999</c:v>
                </c:pt>
                <c:pt idx="216">
                  <c:v>-49.702500000000001</c:v>
                </c:pt>
                <c:pt idx="220">
                  <c:v>-52.0625</c:v>
                </c:pt>
                <c:pt idx="224">
                  <c:v>-52.327500000000001</c:v>
                </c:pt>
                <c:pt idx="228">
                  <c:v>-52.4375</c:v>
                </c:pt>
                <c:pt idx="232">
                  <c:v>-53.017499999999998</c:v>
                </c:pt>
                <c:pt idx="236">
                  <c:v>-53.267499999999998</c:v>
                </c:pt>
                <c:pt idx="240">
                  <c:v>-53.517499999999998</c:v>
                </c:pt>
                <c:pt idx="244">
                  <c:v>-53.954999999999998</c:v>
                </c:pt>
                <c:pt idx="248">
                  <c:v>-53.674999999999997</c:v>
                </c:pt>
                <c:pt idx="252">
                  <c:v>-52.702500000000001</c:v>
                </c:pt>
                <c:pt idx="256">
                  <c:v>-52.204999999999998</c:v>
                </c:pt>
                <c:pt idx="260">
                  <c:v>-52.532499999999999</c:v>
                </c:pt>
                <c:pt idx="264">
                  <c:v>-52.594999999999999</c:v>
                </c:pt>
                <c:pt idx="268">
                  <c:v>-52.625</c:v>
                </c:pt>
                <c:pt idx="272">
                  <c:v>-52.594999999999999</c:v>
                </c:pt>
                <c:pt idx="276">
                  <c:v>-51.97</c:v>
                </c:pt>
                <c:pt idx="280">
                  <c:v>-50.625</c:v>
                </c:pt>
                <c:pt idx="284">
                  <c:v>-49.282499999999999</c:v>
                </c:pt>
                <c:pt idx="288">
                  <c:v>-48.597499999999997</c:v>
                </c:pt>
                <c:pt idx="292">
                  <c:v>-48.5625</c:v>
                </c:pt>
                <c:pt idx="296">
                  <c:v>-48.502499999999998</c:v>
                </c:pt>
                <c:pt idx="300">
                  <c:v>-48.377499999999998</c:v>
                </c:pt>
                <c:pt idx="304">
                  <c:v>-47.657499999999999</c:v>
                </c:pt>
                <c:pt idx="308">
                  <c:v>-45.547499999999999</c:v>
                </c:pt>
                <c:pt idx="312">
                  <c:v>-44.33</c:v>
                </c:pt>
                <c:pt idx="316">
                  <c:v>-43.44</c:v>
                </c:pt>
                <c:pt idx="320">
                  <c:v>-42.33</c:v>
                </c:pt>
                <c:pt idx="324">
                  <c:v>-41.342500000000001</c:v>
                </c:pt>
                <c:pt idx="328">
                  <c:v>-41.142499999999998</c:v>
                </c:pt>
                <c:pt idx="332">
                  <c:v>-41.342500000000001</c:v>
                </c:pt>
                <c:pt idx="336">
                  <c:v>-41.237499999999997</c:v>
                </c:pt>
                <c:pt idx="340">
                  <c:v>-40.484999999999999</c:v>
                </c:pt>
                <c:pt idx="344">
                  <c:v>-40.142499999999998</c:v>
                </c:pt>
                <c:pt idx="348">
                  <c:v>-39.327500000000001</c:v>
                </c:pt>
                <c:pt idx="352">
                  <c:v>-37.8125</c:v>
                </c:pt>
                <c:pt idx="356">
                  <c:v>-36.327500000000001</c:v>
                </c:pt>
                <c:pt idx="360">
                  <c:v>-34.47</c:v>
                </c:pt>
                <c:pt idx="364">
                  <c:v>-33.344999999999999</c:v>
                </c:pt>
                <c:pt idx="368">
                  <c:v>-32.33</c:v>
                </c:pt>
                <c:pt idx="372">
                  <c:v>-31.3125</c:v>
                </c:pt>
                <c:pt idx="376">
                  <c:v>-30.409999999999997</c:v>
                </c:pt>
                <c:pt idx="380">
                  <c:v>-29.657499999999999</c:v>
                </c:pt>
                <c:pt idx="384">
                  <c:v>-28.704999999999998</c:v>
                </c:pt>
                <c:pt idx="388">
                  <c:v>-28.36</c:v>
                </c:pt>
                <c:pt idx="392">
                  <c:v>-28.002500000000001</c:v>
                </c:pt>
                <c:pt idx="396">
                  <c:v>-27.3125</c:v>
                </c:pt>
                <c:pt idx="400">
                  <c:v>-26.142499999999998</c:v>
                </c:pt>
                <c:pt idx="404">
                  <c:v>-24.827500000000001</c:v>
                </c:pt>
                <c:pt idx="408">
                  <c:v>-23.094999999999999</c:v>
                </c:pt>
                <c:pt idx="412">
                  <c:v>-21.89</c:v>
                </c:pt>
                <c:pt idx="416">
                  <c:v>-20.689999999999998</c:v>
                </c:pt>
                <c:pt idx="420">
                  <c:v>-19.517499999999998</c:v>
                </c:pt>
                <c:pt idx="424">
                  <c:v>-18.452500000000001</c:v>
                </c:pt>
                <c:pt idx="428">
                  <c:v>-17.875</c:v>
                </c:pt>
                <c:pt idx="432">
                  <c:v>-17.875</c:v>
                </c:pt>
                <c:pt idx="436">
                  <c:v>-17.079999999999998</c:v>
                </c:pt>
                <c:pt idx="440">
                  <c:v>-16.767499999999998</c:v>
                </c:pt>
                <c:pt idx="444">
                  <c:v>-15.362500000000001</c:v>
                </c:pt>
                <c:pt idx="448">
                  <c:v>-14.737500000000001</c:v>
                </c:pt>
                <c:pt idx="452">
                  <c:v>-13.407500000000001</c:v>
                </c:pt>
                <c:pt idx="456">
                  <c:v>-12.049999999999999</c:v>
                </c:pt>
                <c:pt idx="460">
                  <c:v>-10.532499999999999</c:v>
                </c:pt>
                <c:pt idx="464">
                  <c:v>-9.5474999999999994</c:v>
                </c:pt>
                <c:pt idx="468">
                  <c:v>-16.27</c:v>
                </c:pt>
                <c:pt idx="472">
                  <c:v>-23.654999999999998</c:v>
                </c:pt>
                <c:pt idx="476">
                  <c:v>-28.797499999999999</c:v>
                </c:pt>
                <c:pt idx="480">
                  <c:v>-32.954999999999998</c:v>
                </c:pt>
                <c:pt idx="484">
                  <c:v>-37.5</c:v>
                </c:pt>
              </c:numCache>
            </c:numRef>
          </c:xVal>
          <c:yVal>
            <c:numRef>
              <c:f>('Eclipse Data'!$T$2:$T$221,'Eclipse Data'!$T$234:$T$501)</c:f>
              <c:numCache>
                <c:formatCode>0.0</c:formatCode>
                <c:ptCount val="488"/>
                <c:pt idx="0">
                  <c:v>18</c:v>
                </c:pt>
                <c:pt idx="4">
                  <c:v>26</c:v>
                </c:pt>
                <c:pt idx="8">
                  <c:v>17</c:v>
                </c:pt>
                <c:pt idx="12">
                  <c:v>16</c:v>
                </c:pt>
                <c:pt idx="16">
                  <c:v>33</c:v>
                </c:pt>
                <c:pt idx="20">
                  <c:v>16</c:v>
                </c:pt>
                <c:pt idx="24">
                  <c:v>18</c:v>
                </c:pt>
                <c:pt idx="28">
                  <c:v>10</c:v>
                </c:pt>
                <c:pt idx="32">
                  <c:v>26</c:v>
                </c:pt>
                <c:pt idx="36">
                  <c:v>23</c:v>
                </c:pt>
                <c:pt idx="40">
                  <c:v>23</c:v>
                </c:pt>
                <c:pt idx="44">
                  <c:v>26</c:v>
                </c:pt>
                <c:pt idx="48">
                  <c:v>27</c:v>
                </c:pt>
                <c:pt idx="52">
                  <c:v>30</c:v>
                </c:pt>
                <c:pt idx="56">
                  <c:v>38</c:v>
                </c:pt>
                <c:pt idx="60">
                  <c:v>47</c:v>
                </c:pt>
                <c:pt idx="64">
                  <c:v>56</c:v>
                </c:pt>
                <c:pt idx="68">
                  <c:v>57</c:v>
                </c:pt>
                <c:pt idx="72">
                  <c:v>65</c:v>
                </c:pt>
                <c:pt idx="76">
                  <c:v>51</c:v>
                </c:pt>
                <c:pt idx="80">
                  <c:v>90</c:v>
                </c:pt>
                <c:pt idx="84">
                  <c:v>93</c:v>
                </c:pt>
                <c:pt idx="88">
                  <c:v>91</c:v>
                </c:pt>
                <c:pt idx="92">
                  <c:v>106</c:v>
                </c:pt>
                <c:pt idx="96">
                  <c:v>121</c:v>
                </c:pt>
                <c:pt idx="100">
                  <c:v>120</c:v>
                </c:pt>
                <c:pt idx="104">
                  <c:v>178</c:v>
                </c:pt>
                <c:pt idx="108">
                  <c:v>177</c:v>
                </c:pt>
                <c:pt idx="112">
                  <c:v>163</c:v>
                </c:pt>
                <c:pt idx="116">
                  <c:v>192</c:v>
                </c:pt>
                <c:pt idx="120">
                  <c:v>224</c:v>
                </c:pt>
                <c:pt idx="124">
                  <c:v>222</c:v>
                </c:pt>
                <c:pt idx="128">
                  <c:v>218</c:v>
                </c:pt>
                <c:pt idx="132">
                  <c:v>252</c:v>
                </c:pt>
                <c:pt idx="136">
                  <c:v>292</c:v>
                </c:pt>
                <c:pt idx="140">
                  <c:v>317</c:v>
                </c:pt>
                <c:pt idx="144">
                  <c:v>341</c:v>
                </c:pt>
                <c:pt idx="148">
                  <c:v>288</c:v>
                </c:pt>
                <c:pt idx="152">
                  <c:v>352</c:v>
                </c:pt>
                <c:pt idx="156">
                  <c:v>369</c:v>
                </c:pt>
                <c:pt idx="160">
                  <c:v>380</c:v>
                </c:pt>
                <c:pt idx="164">
                  <c:v>405</c:v>
                </c:pt>
                <c:pt idx="168">
                  <c:v>441</c:v>
                </c:pt>
                <c:pt idx="172">
                  <c:v>450</c:v>
                </c:pt>
                <c:pt idx="176">
                  <c:v>452</c:v>
                </c:pt>
                <c:pt idx="180">
                  <c:v>523</c:v>
                </c:pt>
                <c:pt idx="184">
                  <c:v>504</c:v>
                </c:pt>
                <c:pt idx="188">
                  <c:v>570</c:v>
                </c:pt>
                <c:pt idx="192">
                  <c:v>568</c:v>
                </c:pt>
                <c:pt idx="196">
                  <c:v>586</c:v>
                </c:pt>
                <c:pt idx="200">
                  <c:v>634</c:v>
                </c:pt>
                <c:pt idx="204">
                  <c:v>616</c:v>
                </c:pt>
                <c:pt idx="208">
                  <c:v>718</c:v>
                </c:pt>
                <c:pt idx="212">
                  <c:v>784</c:v>
                </c:pt>
                <c:pt idx="216">
                  <c:v>753</c:v>
                </c:pt>
                <c:pt idx="220">
                  <c:v>781</c:v>
                </c:pt>
                <c:pt idx="224">
                  <c:v>820</c:v>
                </c:pt>
                <c:pt idx="228">
                  <c:v>863</c:v>
                </c:pt>
                <c:pt idx="232">
                  <c:v>879</c:v>
                </c:pt>
                <c:pt idx="236">
                  <c:v>904</c:v>
                </c:pt>
                <c:pt idx="240">
                  <c:v>859</c:v>
                </c:pt>
                <c:pt idx="244">
                  <c:v>913</c:v>
                </c:pt>
                <c:pt idx="248">
                  <c:v>911</c:v>
                </c:pt>
                <c:pt idx="252">
                  <c:v>971</c:v>
                </c:pt>
                <c:pt idx="256">
                  <c:v>946</c:v>
                </c:pt>
                <c:pt idx="260">
                  <c:v>980</c:v>
                </c:pt>
                <c:pt idx="264">
                  <c:v>991</c:v>
                </c:pt>
                <c:pt idx="268">
                  <c:v>963</c:v>
                </c:pt>
                <c:pt idx="272">
                  <c:v>982</c:v>
                </c:pt>
                <c:pt idx="276">
                  <c:v>1011</c:v>
                </c:pt>
                <c:pt idx="280">
                  <c:v>984</c:v>
                </c:pt>
                <c:pt idx="284">
                  <c:v>1042</c:v>
                </c:pt>
                <c:pt idx="288">
                  <c:v>1050</c:v>
                </c:pt>
                <c:pt idx="292">
                  <c:v>1016</c:v>
                </c:pt>
                <c:pt idx="296">
                  <c:v>1074</c:v>
                </c:pt>
                <c:pt idx="300">
                  <c:v>1036</c:v>
                </c:pt>
                <c:pt idx="304">
                  <c:v>1097</c:v>
                </c:pt>
                <c:pt idx="308">
                  <c:v>1053</c:v>
                </c:pt>
                <c:pt idx="312">
                  <c:v>1029</c:v>
                </c:pt>
                <c:pt idx="316">
                  <c:v>1043</c:v>
                </c:pt>
                <c:pt idx="320">
                  <c:v>1060</c:v>
                </c:pt>
                <c:pt idx="324">
                  <c:v>1065</c:v>
                </c:pt>
                <c:pt idx="328">
                  <c:v>1068</c:v>
                </c:pt>
                <c:pt idx="332">
                  <c:v>1075</c:v>
                </c:pt>
                <c:pt idx="336">
                  <c:v>1084</c:v>
                </c:pt>
                <c:pt idx="340">
                  <c:v>1057</c:v>
                </c:pt>
                <c:pt idx="344">
                  <c:v>1053</c:v>
                </c:pt>
                <c:pt idx="348">
                  <c:v>1073</c:v>
                </c:pt>
                <c:pt idx="352">
                  <c:v>1091</c:v>
                </c:pt>
                <c:pt idx="356">
                  <c:v>1037</c:v>
                </c:pt>
                <c:pt idx="360">
                  <c:v>1053</c:v>
                </c:pt>
                <c:pt idx="364">
                  <c:v>988</c:v>
                </c:pt>
                <c:pt idx="368">
                  <c:v>1009</c:v>
                </c:pt>
                <c:pt idx="372">
                  <c:v>998</c:v>
                </c:pt>
                <c:pt idx="376">
                  <c:v>978</c:v>
                </c:pt>
                <c:pt idx="380">
                  <c:v>1000</c:v>
                </c:pt>
                <c:pt idx="384">
                  <c:v>1002</c:v>
                </c:pt>
                <c:pt idx="388">
                  <c:v>969</c:v>
                </c:pt>
                <c:pt idx="392">
                  <c:v>925</c:v>
                </c:pt>
                <c:pt idx="396">
                  <c:v>987</c:v>
                </c:pt>
                <c:pt idx="400">
                  <c:v>915</c:v>
                </c:pt>
                <c:pt idx="404">
                  <c:v>941</c:v>
                </c:pt>
                <c:pt idx="408">
                  <c:v>926</c:v>
                </c:pt>
                <c:pt idx="412">
                  <c:v>935</c:v>
                </c:pt>
                <c:pt idx="416">
                  <c:v>952</c:v>
                </c:pt>
                <c:pt idx="420">
                  <c:v>937</c:v>
                </c:pt>
                <c:pt idx="424">
                  <c:v>912</c:v>
                </c:pt>
                <c:pt idx="428">
                  <c:v>904</c:v>
                </c:pt>
                <c:pt idx="432">
                  <c:v>865</c:v>
                </c:pt>
                <c:pt idx="436">
                  <c:v>859</c:v>
                </c:pt>
                <c:pt idx="440">
                  <c:v>880</c:v>
                </c:pt>
                <c:pt idx="444">
                  <c:v>907</c:v>
                </c:pt>
                <c:pt idx="448">
                  <c:v>904</c:v>
                </c:pt>
                <c:pt idx="452">
                  <c:v>891</c:v>
                </c:pt>
                <c:pt idx="456">
                  <c:v>842</c:v>
                </c:pt>
                <c:pt idx="460">
                  <c:v>816</c:v>
                </c:pt>
                <c:pt idx="464">
                  <c:v>899</c:v>
                </c:pt>
                <c:pt idx="468">
                  <c:v>932</c:v>
                </c:pt>
                <c:pt idx="472">
                  <c:v>998</c:v>
                </c:pt>
                <c:pt idx="476">
                  <c:v>1007</c:v>
                </c:pt>
                <c:pt idx="480">
                  <c:v>1024</c:v>
                </c:pt>
                <c:pt idx="484">
                  <c:v>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C-4CEC-B0E3-866A550FF3F3}"/>
            </c:ext>
          </c:extLst>
        </c:ser>
        <c:ser>
          <c:idx val="1"/>
          <c:order val="1"/>
          <c:tx>
            <c:v>Counter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('Eclipse Data'!$Z$2:$Z$221,'Eclipse Data'!$Z$234:$Z$501)</c:f>
              <c:numCache>
                <c:formatCode>0.00</c:formatCode>
                <c:ptCount val="488"/>
                <c:pt idx="0">
                  <c:v>29.89</c:v>
                </c:pt>
                <c:pt idx="4">
                  <c:v>28.9375</c:v>
                </c:pt>
                <c:pt idx="8">
                  <c:v>27.03</c:v>
                </c:pt>
                <c:pt idx="12">
                  <c:v>26.392499999999998</c:v>
                </c:pt>
                <c:pt idx="16">
                  <c:v>25.952500000000001</c:v>
                </c:pt>
                <c:pt idx="20">
                  <c:v>25.5625</c:v>
                </c:pt>
                <c:pt idx="24">
                  <c:v>24.892499999999998</c:v>
                </c:pt>
                <c:pt idx="28">
                  <c:v>22.830000000000002</c:v>
                </c:pt>
                <c:pt idx="32">
                  <c:v>20.657499999999999</c:v>
                </c:pt>
                <c:pt idx="36">
                  <c:v>19.092500000000001</c:v>
                </c:pt>
                <c:pt idx="40">
                  <c:v>17.767499999999998</c:v>
                </c:pt>
                <c:pt idx="44">
                  <c:v>16.844999999999999</c:v>
                </c:pt>
                <c:pt idx="48">
                  <c:v>15.1875</c:v>
                </c:pt>
                <c:pt idx="52">
                  <c:v>13.484999999999999</c:v>
                </c:pt>
                <c:pt idx="56">
                  <c:v>11.222500000000002</c:v>
                </c:pt>
                <c:pt idx="60">
                  <c:v>9.0950000000000006</c:v>
                </c:pt>
                <c:pt idx="64">
                  <c:v>7.5324999999999998</c:v>
                </c:pt>
                <c:pt idx="68">
                  <c:v>5.39</c:v>
                </c:pt>
                <c:pt idx="72">
                  <c:v>3.6850000000000001</c:v>
                </c:pt>
                <c:pt idx="76">
                  <c:v>1.7675000000000001</c:v>
                </c:pt>
                <c:pt idx="80">
                  <c:v>0.15500000000000003</c:v>
                </c:pt>
                <c:pt idx="84">
                  <c:v>-2.6425000000000001</c:v>
                </c:pt>
                <c:pt idx="88">
                  <c:v>-4.9375</c:v>
                </c:pt>
                <c:pt idx="92">
                  <c:v>-7.1425000000000001</c:v>
                </c:pt>
                <c:pt idx="96">
                  <c:v>-8.4375</c:v>
                </c:pt>
                <c:pt idx="100">
                  <c:v>-9.5949999999999989</c:v>
                </c:pt>
                <c:pt idx="104">
                  <c:v>-10.89</c:v>
                </c:pt>
                <c:pt idx="108">
                  <c:v>-12.845000000000001</c:v>
                </c:pt>
                <c:pt idx="112">
                  <c:v>-13.940000000000001</c:v>
                </c:pt>
                <c:pt idx="116">
                  <c:v>-15.642499999999998</c:v>
                </c:pt>
                <c:pt idx="120">
                  <c:v>-16.907499999999999</c:v>
                </c:pt>
                <c:pt idx="124">
                  <c:v>-18.392499999999998</c:v>
                </c:pt>
                <c:pt idx="128">
                  <c:v>-20.112499999999997</c:v>
                </c:pt>
                <c:pt idx="132">
                  <c:v>-22.984999999999999</c:v>
                </c:pt>
                <c:pt idx="136">
                  <c:v>-25.11</c:v>
                </c:pt>
                <c:pt idx="140">
                  <c:v>-26.627499999999998</c:v>
                </c:pt>
                <c:pt idx="144">
                  <c:v>-28.14</c:v>
                </c:pt>
                <c:pt idx="148">
                  <c:v>-29.922499999999999</c:v>
                </c:pt>
                <c:pt idx="152">
                  <c:v>-32.002499999999998</c:v>
                </c:pt>
                <c:pt idx="156">
                  <c:v>-32.935000000000002</c:v>
                </c:pt>
                <c:pt idx="160">
                  <c:v>-34.222499999999997</c:v>
                </c:pt>
                <c:pt idx="164">
                  <c:v>-35.782499999999999</c:v>
                </c:pt>
                <c:pt idx="168">
                  <c:v>-37.422499999999999</c:v>
                </c:pt>
                <c:pt idx="172">
                  <c:v>-39.11</c:v>
                </c:pt>
                <c:pt idx="176">
                  <c:v>-40.332500000000003</c:v>
                </c:pt>
                <c:pt idx="180">
                  <c:v>-42.112499999999997</c:v>
                </c:pt>
                <c:pt idx="184">
                  <c:v>-43.6875</c:v>
                </c:pt>
                <c:pt idx="188">
                  <c:v>-44.952500000000001</c:v>
                </c:pt>
                <c:pt idx="192">
                  <c:v>-46.282499999999999</c:v>
                </c:pt>
                <c:pt idx="196">
                  <c:v>-46.752499999999998</c:v>
                </c:pt>
                <c:pt idx="200">
                  <c:v>-47.657499999999999</c:v>
                </c:pt>
                <c:pt idx="204">
                  <c:v>-48.392499999999998</c:v>
                </c:pt>
                <c:pt idx="208">
                  <c:v>-49.015000000000001</c:v>
                </c:pt>
                <c:pt idx="212">
                  <c:v>-49.172499999999999</c:v>
                </c:pt>
                <c:pt idx="216">
                  <c:v>-49.702500000000001</c:v>
                </c:pt>
                <c:pt idx="220">
                  <c:v>-52.0625</c:v>
                </c:pt>
                <c:pt idx="224">
                  <c:v>-52.327500000000001</c:v>
                </c:pt>
                <c:pt idx="228">
                  <c:v>-52.4375</c:v>
                </c:pt>
                <c:pt idx="232">
                  <c:v>-53.017499999999998</c:v>
                </c:pt>
                <c:pt idx="236">
                  <c:v>-53.267499999999998</c:v>
                </c:pt>
                <c:pt idx="240">
                  <c:v>-53.517499999999998</c:v>
                </c:pt>
                <c:pt idx="244">
                  <c:v>-53.954999999999998</c:v>
                </c:pt>
                <c:pt idx="248">
                  <c:v>-53.674999999999997</c:v>
                </c:pt>
                <c:pt idx="252">
                  <c:v>-52.702500000000001</c:v>
                </c:pt>
                <c:pt idx="256">
                  <c:v>-52.204999999999998</c:v>
                </c:pt>
                <c:pt idx="260">
                  <c:v>-52.532499999999999</c:v>
                </c:pt>
                <c:pt idx="264">
                  <c:v>-52.594999999999999</c:v>
                </c:pt>
                <c:pt idx="268">
                  <c:v>-52.625</c:v>
                </c:pt>
                <c:pt idx="272">
                  <c:v>-52.594999999999999</c:v>
                </c:pt>
                <c:pt idx="276">
                  <c:v>-51.97</c:v>
                </c:pt>
                <c:pt idx="280">
                  <c:v>-50.625</c:v>
                </c:pt>
                <c:pt idx="284">
                  <c:v>-49.282499999999999</c:v>
                </c:pt>
                <c:pt idx="288">
                  <c:v>-48.597499999999997</c:v>
                </c:pt>
                <c:pt idx="292">
                  <c:v>-48.5625</c:v>
                </c:pt>
                <c:pt idx="296">
                  <c:v>-48.502499999999998</c:v>
                </c:pt>
                <c:pt idx="300">
                  <c:v>-48.377499999999998</c:v>
                </c:pt>
                <c:pt idx="304">
                  <c:v>-47.657499999999999</c:v>
                </c:pt>
                <c:pt idx="308">
                  <c:v>-45.547499999999999</c:v>
                </c:pt>
                <c:pt idx="312">
                  <c:v>-44.33</c:v>
                </c:pt>
                <c:pt idx="316">
                  <c:v>-43.44</c:v>
                </c:pt>
                <c:pt idx="320">
                  <c:v>-42.33</c:v>
                </c:pt>
                <c:pt idx="324">
                  <c:v>-41.342500000000001</c:v>
                </c:pt>
                <c:pt idx="328">
                  <c:v>-41.142499999999998</c:v>
                </c:pt>
                <c:pt idx="332">
                  <c:v>-41.342500000000001</c:v>
                </c:pt>
                <c:pt idx="336">
                  <c:v>-41.237499999999997</c:v>
                </c:pt>
                <c:pt idx="340">
                  <c:v>-40.484999999999999</c:v>
                </c:pt>
                <c:pt idx="344">
                  <c:v>-40.142499999999998</c:v>
                </c:pt>
                <c:pt idx="348">
                  <c:v>-39.327500000000001</c:v>
                </c:pt>
                <c:pt idx="352">
                  <c:v>-37.8125</c:v>
                </c:pt>
                <c:pt idx="356">
                  <c:v>-36.327500000000001</c:v>
                </c:pt>
                <c:pt idx="360">
                  <c:v>-34.47</c:v>
                </c:pt>
                <c:pt idx="364">
                  <c:v>-33.344999999999999</c:v>
                </c:pt>
                <c:pt idx="368">
                  <c:v>-32.33</c:v>
                </c:pt>
                <c:pt idx="372">
                  <c:v>-31.3125</c:v>
                </c:pt>
                <c:pt idx="376">
                  <c:v>-30.409999999999997</c:v>
                </c:pt>
                <c:pt idx="380">
                  <c:v>-29.657499999999999</c:v>
                </c:pt>
                <c:pt idx="384">
                  <c:v>-28.704999999999998</c:v>
                </c:pt>
                <c:pt idx="388">
                  <c:v>-28.36</c:v>
                </c:pt>
                <c:pt idx="392">
                  <c:v>-28.002500000000001</c:v>
                </c:pt>
                <c:pt idx="396">
                  <c:v>-27.3125</c:v>
                </c:pt>
                <c:pt idx="400">
                  <c:v>-26.142499999999998</c:v>
                </c:pt>
                <c:pt idx="404">
                  <c:v>-24.827500000000001</c:v>
                </c:pt>
                <c:pt idx="408">
                  <c:v>-23.094999999999999</c:v>
                </c:pt>
                <c:pt idx="412">
                  <c:v>-21.89</c:v>
                </c:pt>
                <c:pt idx="416">
                  <c:v>-20.689999999999998</c:v>
                </c:pt>
                <c:pt idx="420">
                  <c:v>-19.517499999999998</c:v>
                </c:pt>
                <c:pt idx="424">
                  <c:v>-18.452500000000001</c:v>
                </c:pt>
                <c:pt idx="428">
                  <c:v>-17.875</c:v>
                </c:pt>
                <c:pt idx="432">
                  <c:v>-17.875</c:v>
                </c:pt>
                <c:pt idx="436">
                  <c:v>-17.079999999999998</c:v>
                </c:pt>
                <c:pt idx="440">
                  <c:v>-16.767499999999998</c:v>
                </c:pt>
                <c:pt idx="444">
                  <c:v>-15.362500000000001</c:v>
                </c:pt>
                <c:pt idx="448">
                  <c:v>-14.737500000000001</c:v>
                </c:pt>
                <c:pt idx="452">
                  <c:v>-13.407500000000001</c:v>
                </c:pt>
                <c:pt idx="456">
                  <c:v>-12.049999999999999</c:v>
                </c:pt>
                <c:pt idx="460">
                  <c:v>-10.532499999999999</c:v>
                </c:pt>
                <c:pt idx="464">
                  <c:v>-9.5474999999999994</c:v>
                </c:pt>
                <c:pt idx="468">
                  <c:v>-16.27</c:v>
                </c:pt>
                <c:pt idx="472">
                  <c:v>-23.654999999999998</c:v>
                </c:pt>
                <c:pt idx="476">
                  <c:v>-28.797499999999999</c:v>
                </c:pt>
                <c:pt idx="480">
                  <c:v>-32.954999999999998</c:v>
                </c:pt>
                <c:pt idx="484">
                  <c:v>-37.5</c:v>
                </c:pt>
              </c:numCache>
            </c:numRef>
          </c:xVal>
          <c:yVal>
            <c:numRef>
              <c:f>('Eclipse Data'!$U$2:$U$221,'Eclipse Data'!$U$234:$U$501)</c:f>
              <c:numCache>
                <c:formatCode>0.0</c:formatCode>
                <c:ptCount val="488"/>
                <c:pt idx="0">
                  <c:v>25</c:v>
                </c:pt>
                <c:pt idx="4">
                  <c:v>28</c:v>
                </c:pt>
                <c:pt idx="8">
                  <c:v>19</c:v>
                </c:pt>
                <c:pt idx="12">
                  <c:v>18</c:v>
                </c:pt>
                <c:pt idx="16">
                  <c:v>18</c:v>
                </c:pt>
                <c:pt idx="20">
                  <c:v>16</c:v>
                </c:pt>
                <c:pt idx="24">
                  <c:v>20</c:v>
                </c:pt>
                <c:pt idx="28">
                  <c:v>22</c:v>
                </c:pt>
                <c:pt idx="32">
                  <c:v>17</c:v>
                </c:pt>
                <c:pt idx="36">
                  <c:v>27</c:v>
                </c:pt>
                <c:pt idx="40">
                  <c:v>29</c:v>
                </c:pt>
                <c:pt idx="44">
                  <c:v>25</c:v>
                </c:pt>
                <c:pt idx="48">
                  <c:v>25</c:v>
                </c:pt>
                <c:pt idx="52">
                  <c:v>39</c:v>
                </c:pt>
                <c:pt idx="56">
                  <c:v>44</c:v>
                </c:pt>
                <c:pt idx="60">
                  <c:v>49</c:v>
                </c:pt>
                <c:pt idx="64">
                  <c:v>57</c:v>
                </c:pt>
                <c:pt idx="68">
                  <c:v>47</c:v>
                </c:pt>
                <c:pt idx="72">
                  <c:v>53</c:v>
                </c:pt>
                <c:pt idx="76">
                  <c:v>68</c:v>
                </c:pt>
                <c:pt idx="80">
                  <c:v>88</c:v>
                </c:pt>
                <c:pt idx="84">
                  <c:v>85</c:v>
                </c:pt>
                <c:pt idx="88">
                  <c:v>97</c:v>
                </c:pt>
                <c:pt idx="92">
                  <c:v>118</c:v>
                </c:pt>
                <c:pt idx="96">
                  <c:v>138</c:v>
                </c:pt>
                <c:pt idx="100">
                  <c:v>129</c:v>
                </c:pt>
                <c:pt idx="104">
                  <c:v>137</c:v>
                </c:pt>
                <c:pt idx="108">
                  <c:v>166</c:v>
                </c:pt>
                <c:pt idx="112">
                  <c:v>158</c:v>
                </c:pt>
                <c:pt idx="116">
                  <c:v>180</c:v>
                </c:pt>
                <c:pt idx="120">
                  <c:v>206</c:v>
                </c:pt>
                <c:pt idx="124">
                  <c:v>225</c:v>
                </c:pt>
                <c:pt idx="128">
                  <c:v>256</c:v>
                </c:pt>
                <c:pt idx="132">
                  <c:v>298</c:v>
                </c:pt>
                <c:pt idx="136">
                  <c:v>297</c:v>
                </c:pt>
                <c:pt idx="140">
                  <c:v>307</c:v>
                </c:pt>
                <c:pt idx="144">
                  <c:v>325</c:v>
                </c:pt>
                <c:pt idx="148">
                  <c:v>325</c:v>
                </c:pt>
                <c:pt idx="152">
                  <c:v>354</c:v>
                </c:pt>
                <c:pt idx="156">
                  <c:v>383</c:v>
                </c:pt>
                <c:pt idx="160">
                  <c:v>425</c:v>
                </c:pt>
                <c:pt idx="164">
                  <c:v>420</c:v>
                </c:pt>
                <c:pt idx="168">
                  <c:v>433</c:v>
                </c:pt>
                <c:pt idx="172">
                  <c:v>496</c:v>
                </c:pt>
                <c:pt idx="176">
                  <c:v>488</c:v>
                </c:pt>
                <c:pt idx="180">
                  <c:v>493</c:v>
                </c:pt>
                <c:pt idx="184">
                  <c:v>566</c:v>
                </c:pt>
                <c:pt idx="188">
                  <c:v>524</c:v>
                </c:pt>
                <c:pt idx="192">
                  <c:v>611</c:v>
                </c:pt>
                <c:pt idx="196">
                  <c:v>655</c:v>
                </c:pt>
                <c:pt idx="200">
                  <c:v>652</c:v>
                </c:pt>
                <c:pt idx="204">
                  <c:v>624</c:v>
                </c:pt>
                <c:pt idx="208">
                  <c:v>624</c:v>
                </c:pt>
                <c:pt idx="212">
                  <c:v>707</c:v>
                </c:pt>
                <c:pt idx="216">
                  <c:v>682</c:v>
                </c:pt>
                <c:pt idx="220">
                  <c:v>837</c:v>
                </c:pt>
                <c:pt idx="224">
                  <c:v>801</c:v>
                </c:pt>
                <c:pt idx="228">
                  <c:v>844</c:v>
                </c:pt>
                <c:pt idx="232">
                  <c:v>836</c:v>
                </c:pt>
                <c:pt idx="236">
                  <c:v>932</c:v>
                </c:pt>
                <c:pt idx="240">
                  <c:v>854</c:v>
                </c:pt>
                <c:pt idx="244">
                  <c:v>926</c:v>
                </c:pt>
                <c:pt idx="248">
                  <c:v>951</c:v>
                </c:pt>
                <c:pt idx="252">
                  <c:v>978</c:v>
                </c:pt>
                <c:pt idx="256">
                  <c:v>1009</c:v>
                </c:pt>
                <c:pt idx="260">
                  <c:v>1007</c:v>
                </c:pt>
                <c:pt idx="264">
                  <c:v>1001</c:v>
                </c:pt>
                <c:pt idx="268">
                  <c:v>966</c:v>
                </c:pt>
                <c:pt idx="272">
                  <c:v>1051</c:v>
                </c:pt>
                <c:pt idx="276">
                  <c:v>1069</c:v>
                </c:pt>
                <c:pt idx="280">
                  <c:v>994</c:v>
                </c:pt>
                <c:pt idx="284">
                  <c:v>1041</c:v>
                </c:pt>
                <c:pt idx="288">
                  <c:v>1085</c:v>
                </c:pt>
                <c:pt idx="292">
                  <c:v>1038</c:v>
                </c:pt>
                <c:pt idx="296">
                  <c:v>1109</c:v>
                </c:pt>
                <c:pt idx="300">
                  <c:v>1034</c:v>
                </c:pt>
                <c:pt idx="304">
                  <c:v>1082</c:v>
                </c:pt>
                <c:pt idx="308">
                  <c:v>1108</c:v>
                </c:pt>
                <c:pt idx="312">
                  <c:v>1019</c:v>
                </c:pt>
                <c:pt idx="316">
                  <c:v>1108</c:v>
                </c:pt>
                <c:pt idx="320">
                  <c:v>1095</c:v>
                </c:pt>
                <c:pt idx="324">
                  <c:v>1104</c:v>
                </c:pt>
                <c:pt idx="328">
                  <c:v>1092</c:v>
                </c:pt>
                <c:pt idx="332">
                  <c:v>1087</c:v>
                </c:pt>
                <c:pt idx="336">
                  <c:v>1114</c:v>
                </c:pt>
                <c:pt idx="340">
                  <c:v>1048</c:v>
                </c:pt>
                <c:pt idx="344">
                  <c:v>1069</c:v>
                </c:pt>
                <c:pt idx="348">
                  <c:v>1003</c:v>
                </c:pt>
                <c:pt idx="352">
                  <c:v>1078</c:v>
                </c:pt>
                <c:pt idx="356">
                  <c:v>1003</c:v>
                </c:pt>
                <c:pt idx="360">
                  <c:v>1080</c:v>
                </c:pt>
                <c:pt idx="364">
                  <c:v>1012</c:v>
                </c:pt>
                <c:pt idx="368">
                  <c:v>1037</c:v>
                </c:pt>
                <c:pt idx="372">
                  <c:v>1008</c:v>
                </c:pt>
                <c:pt idx="376">
                  <c:v>1024</c:v>
                </c:pt>
                <c:pt idx="380">
                  <c:v>1031</c:v>
                </c:pt>
                <c:pt idx="384">
                  <c:v>1009</c:v>
                </c:pt>
                <c:pt idx="388">
                  <c:v>1051</c:v>
                </c:pt>
                <c:pt idx="392">
                  <c:v>1037</c:v>
                </c:pt>
                <c:pt idx="396">
                  <c:v>991</c:v>
                </c:pt>
                <c:pt idx="400">
                  <c:v>988</c:v>
                </c:pt>
                <c:pt idx="404">
                  <c:v>953</c:v>
                </c:pt>
                <c:pt idx="408">
                  <c:v>946</c:v>
                </c:pt>
                <c:pt idx="412">
                  <c:v>920</c:v>
                </c:pt>
                <c:pt idx="416">
                  <c:v>959</c:v>
                </c:pt>
                <c:pt idx="420">
                  <c:v>943</c:v>
                </c:pt>
                <c:pt idx="424">
                  <c:v>945</c:v>
                </c:pt>
                <c:pt idx="428">
                  <c:v>961</c:v>
                </c:pt>
                <c:pt idx="432">
                  <c:v>1000</c:v>
                </c:pt>
                <c:pt idx="436">
                  <c:v>904</c:v>
                </c:pt>
                <c:pt idx="440">
                  <c:v>943</c:v>
                </c:pt>
                <c:pt idx="444">
                  <c:v>875</c:v>
                </c:pt>
                <c:pt idx="448">
                  <c:v>920</c:v>
                </c:pt>
                <c:pt idx="452">
                  <c:v>897</c:v>
                </c:pt>
                <c:pt idx="456">
                  <c:v>874</c:v>
                </c:pt>
                <c:pt idx="460">
                  <c:v>804</c:v>
                </c:pt>
                <c:pt idx="464">
                  <c:v>922</c:v>
                </c:pt>
                <c:pt idx="468">
                  <c:v>922</c:v>
                </c:pt>
                <c:pt idx="472">
                  <c:v>999</c:v>
                </c:pt>
                <c:pt idx="476">
                  <c:v>1078</c:v>
                </c:pt>
                <c:pt idx="480">
                  <c:v>1073</c:v>
                </c:pt>
                <c:pt idx="484">
                  <c:v>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C-4CEC-B0E3-866A550FF3F3}"/>
            </c:ext>
          </c:extLst>
        </c:ser>
        <c:ser>
          <c:idx val="2"/>
          <c:order val="2"/>
          <c:tx>
            <c:v>Counter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('Eclipse Data'!$Z$2:$Z$221,'Eclipse Data'!$Z$234:$Z$501)</c:f>
              <c:numCache>
                <c:formatCode>0.00</c:formatCode>
                <c:ptCount val="488"/>
                <c:pt idx="0">
                  <c:v>29.89</c:v>
                </c:pt>
                <c:pt idx="4">
                  <c:v>28.9375</c:v>
                </c:pt>
                <c:pt idx="8">
                  <c:v>27.03</c:v>
                </c:pt>
                <c:pt idx="12">
                  <c:v>26.392499999999998</c:v>
                </c:pt>
                <c:pt idx="16">
                  <c:v>25.952500000000001</c:v>
                </c:pt>
                <c:pt idx="20">
                  <c:v>25.5625</c:v>
                </c:pt>
                <c:pt idx="24">
                  <c:v>24.892499999999998</c:v>
                </c:pt>
                <c:pt idx="28">
                  <c:v>22.830000000000002</c:v>
                </c:pt>
                <c:pt idx="32">
                  <c:v>20.657499999999999</c:v>
                </c:pt>
                <c:pt idx="36">
                  <c:v>19.092500000000001</c:v>
                </c:pt>
                <c:pt idx="40">
                  <c:v>17.767499999999998</c:v>
                </c:pt>
                <c:pt idx="44">
                  <c:v>16.844999999999999</c:v>
                </c:pt>
                <c:pt idx="48">
                  <c:v>15.1875</c:v>
                </c:pt>
                <c:pt idx="52">
                  <c:v>13.484999999999999</c:v>
                </c:pt>
                <c:pt idx="56">
                  <c:v>11.222500000000002</c:v>
                </c:pt>
                <c:pt idx="60">
                  <c:v>9.0950000000000006</c:v>
                </c:pt>
                <c:pt idx="64">
                  <c:v>7.5324999999999998</c:v>
                </c:pt>
                <c:pt idx="68">
                  <c:v>5.39</c:v>
                </c:pt>
                <c:pt idx="72">
                  <c:v>3.6850000000000001</c:v>
                </c:pt>
                <c:pt idx="76">
                  <c:v>1.7675000000000001</c:v>
                </c:pt>
                <c:pt idx="80">
                  <c:v>0.15500000000000003</c:v>
                </c:pt>
                <c:pt idx="84">
                  <c:v>-2.6425000000000001</c:v>
                </c:pt>
                <c:pt idx="88">
                  <c:v>-4.9375</c:v>
                </c:pt>
                <c:pt idx="92">
                  <c:v>-7.1425000000000001</c:v>
                </c:pt>
                <c:pt idx="96">
                  <c:v>-8.4375</c:v>
                </c:pt>
                <c:pt idx="100">
                  <c:v>-9.5949999999999989</c:v>
                </c:pt>
                <c:pt idx="104">
                  <c:v>-10.89</c:v>
                </c:pt>
                <c:pt idx="108">
                  <c:v>-12.845000000000001</c:v>
                </c:pt>
                <c:pt idx="112">
                  <c:v>-13.940000000000001</c:v>
                </c:pt>
                <c:pt idx="116">
                  <c:v>-15.642499999999998</c:v>
                </c:pt>
                <c:pt idx="120">
                  <c:v>-16.907499999999999</c:v>
                </c:pt>
                <c:pt idx="124">
                  <c:v>-18.392499999999998</c:v>
                </c:pt>
                <c:pt idx="128">
                  <c:v>-20.112499999999997</c:v>
                </c:pt>
                <c:pt idx="132">
                  <c:v>-22.984999999999999</c:v>
                </c:pt>
                <c:pt idx="136">
                  <c:v>-25.11</c:v>
                </c:pt>
                <c:pt idx="140">
                  <c:v>-26.627499999999998</c:v>
                </c:pt>
                <c:pt idx="144">
                  <c:v>-28.14</c:v>
                </c:pt>
                <c:pt idx="148">
                  <c:v>-29.922499999999999</c:v>
                </c:pt>
                <c:pt idx="152">
                  <c:v>-32.002499999999998</c:v>
                </c:pt>
                <c:pt idx="156">
                  <c:v>-32.935000000000002</c:v>
                </c:pt>
                <c:pt idx="160">
                  <c:v>-34.222499999999997</c:v>
                </c:pt>
                <c:pt idx="164">
                  <c:v>-35.782499999999999</c:v>
                </c:pt>
                <c:pt idx="168">
                  <c:v>-37.422499999999999</c:v>
                </c:pt>
                <c:pt idx="172">
                  <c:v>-39.11</c:v>
                </c:pt>
                <c:pt idx="176">
                  <c:v>-40.332500000000003</c:v>
                </c:pt>
                <c:pt idx="180">
                  <c:v>-42.112499999999997</c:v>
                </c:pt>
                <c:pt idx="184">
                  <c:v>-43.6875</c:v>
                </c:pt>
                <c:pt idx="188">
                  <c:v>-44.952500000000001</c:v>
                </c:pt>
                <c:pt idx="192">
                  <c:v>-46.282499999999999</c:v>
                </c:pt>
                <c:pt idx="196">
                  <c:v>-46.752499999999998</c:v>
                </c:pt>
                <c:pt idx="200">
                  <c:v>-47.657499999999999</c:v>
                </c:pt>
                <c:pt idx="204">
                  <c:v>-48.392499999999998</c:v>
                </c:pt>
                <c:pt idx="208">
                  <c:v>-49.015000000000001</c:v>
                </c:pt>
                <c:pt idx="212">
                  <c:v>-49.172499999999999</c:v>
                </c:pt>
                <c:pt idx="216">
                  <c:v>-49.702500000000001</c:v>
                </c:pt>
                <c:pt idx="220">
                  <c:v>-52.0625</c:v>
                </c:pt>
                <c:pt idx="224">
                  <c:v>-52.327500000000001</c:v>
                </c:pt>
                <c:pt idx="228">
                  <c:v>-52.4375</c:v>
                </c:pt>
                <c:pt idx="232">
                  <c:v>-53.017499999999998</c:v>
                </c:pt>
                <c:pt idx="236">
                  <c:v>-53.267499999999998</c:v>
                </c:pt>
                <c:pt idx="240">
                  <c:v>-53.517499999999998</c:v>
                </c:pt>
                <c:pt idx="244">
                  <c:v>-53.954999999999998</c:v>
                </c:pt>
                <c:pt idx="248">
                  <c:v>-53.674999999999997</c:v>
                </c:pt>
                <c:pt idx="252">
                  <c:v>-52.702500000000001</c:v>
                </c:pt>
                <c:pt idx="256">
                  <c:v>-52.204999999999998</c:v>
                </c:pt>
                <c:pt idx="260">
                  <c:v>-52.532499999999999</c:v>
                </c:pt>
                <c:pt idx="264">
                  <c:v>-52.594999999999999</c:v>
                </c:pt>
                <c:pt idx="268">
                  <c:v>-52.625</c:v>
                </c:pt>
                <c:pt idx="272">
                  <c:v>-52.594999999999999</c:v>
                </c:pt>
                <c:pt idx="276">
                  <c:v>-51.97</c:v>
                </c:pt>
                <c:pt idx="280">
                  <c:v>-50.625</c:v>
                </c:pt>
                <c:pt idx="284">
                  <c:v>-49.282499999999999</c:v>
                </c:pt>
                <c:pt idx="288">
                  <c:v>-48.597499999999997</c:v>
                </c:pt>
                <c:pt idx="292">
                  <c:v>-48.5625</c:v>
                </c:pt>
                <c:pt idx="296">
                  <c:v>-48.502499999999998</c:v>
                </c:pt>
                <c:pt idx="300">
                  <c:v>-48.377499999999998</c:v>
                </c:pt>
                <c:pt idx="304">
                  <c:v>-47.657499999999999</c:v>
                </c:pt>
                <c:pt idx="308">
                  <c:v>-45.547499999999999</c:v>
                </c:pt>
                <c:pt idx="312">
                  <c:v>-44.33</c:v>
                </c:pt>
                <c:pt idx="316">
                  <c:v>-43.44</c:v>
                </c:pt>
                <c:pt idx="320">
                  <c:v>-42.33</c:v>
                </c:pt>
                <c:pt idx="324">
                  <c:v>-41.342500000000001</c:v>
                </c:pt>
                <c:pt idx="328">
                  <c:v>-41.142499999999998</c:v>
                </c:pt>
                <c:pt idx="332">
                  <c:v>-41.342500000000001</c:v>
                </c:pt>
                <c:pt idx="336">
                  <c:v>-41.237499999999997</c:v>
                </c:pt>
                <c:pt idx="340">
                  <c:v>-40.484999999999999</c:v>
                </c:pt>
                <c:pt idx="344">
                  <c:v>-40.142499999999998</c:v>
                </c:pt>
                <c:pt idx="348">
                  <c:v>-39.327500000000001</c:v>
                </c:pt>
                <c:pt idx="352">
                  <c:v>-37.8125</c:v>
                </c:pt>
                <c:pt idx="356">
                  <c:v>-36.327500000000001</c:v>
                </c:pt>
                <c:pt idx="360">
                  <c:v>-34.47</c:v>
                </c:pt>
                <c:pt idx="364">
                  <c:v>-33.344999999999999</c:v>
                </c:pt>
                <c:pt idx="368">
                  <c:v>-32.33</c:v>
                </c:pt>
                <c:pt idx="372">
                  <c:v>-31.3125</c:v>
                </c:pt>
                <c:pt idx="376">
                  <c:v>-30.409999999999997</c:v>
                </c:pt>
                <c:pt idx="380">
                  <c:v>-29.657499999999999</c:v>
                </c:pt>
                <c:pt idx="384">
                  <c:v>-28.704999999999998</c:v>
                </c:pt>
                <c:pt idx="388">
                  <c:v>-28.36</c:v>
                </c:pt>
                <c:pt idx="392">
                  <c:v>-28.002500000000001</c:v>
                </c:pt>
                <c:pt idx="396">
                  <c:v>-27.3125</c:v>
                </c:pt>
                <c:pt idx="400">
                  <c:v>-26.142499999999998</c:v>
                </c:pt>
                <c:pt idx="404">
                  <c:v>-24.827500000000001</c:v>
                </c:pt>
                <c:pt idx="408">
                  <c:v>-23.094999999999999</c:v>
                </c:pt>
                <c:pt idx="412">
                  <c:v>-21.89</c:v>
                </c:pt>
                <c:pt idx="416">
                  <c:v>-20.689999999999998</c:v>
                </c:pt>
                <c:pt idx="420">
                  <c:v>-19.517499999999998</c:v>
                </c:pt>
                <c:pt idx="424">
                  <c:v>-18.452500000000001</c:v>
                </c:pt>
                <c:pt idx="428">
                  <c:v>-17.875</c:v>
                </c:pt>
                <c:pt idx="432">
                  <c:v>-17.875</c:v>
                </c:pt>
                <c:pt idx="436">
                  <c:v>-17.079999999999998</c:v>
                </c:pt>
                <c:pt idx="440">
                  <c:v>-16.767499999999998</c:v>
                </c:pt>
                <c:pt idx="444">
                  <c:v>-15.362500000000001</c:v>
                </c:pt>
                <c:pt idx="448">
                  <c:v>-14.737500000000001</c:v>
                </c:pt>
                <c:pt idx="452">
                  <c:v>-13.407500000000001</c:v>
                </c:pt>
                <c:pt idx="456">
                  <c:v>-12.049999999999999</c:v>
                </c:pt>
                <c:pt idx="460">
                  <c:v>-10.532499999999999</c:v>
                </c:pt>
                <c:pt idx="464">
                  <c:v>-9.5474999999999994</c:v>
                </c:pt>
                <c:pt idx="468">
                  <c:v>-16.27</c:v>
                </c:pt>
                <c:pt idx="472">
                  <c:v>-23.654999999999998</c:v>
                </c:pt>
                <c:pt idx="476">
                  <c:v>-28.797499999999999</c:v>
                </c:pt>
                <c:pt idx="480">
                  <c:v>-32.954999999999998</c:v>
                </c:pt>
                <c:pt idx="484">
                  <c:v>-37.5</c:v>
                </c:pt>
              </c:numCache>
            </c:numRef>
          </c:xVal>
          <c:yVal>
            <c:numRef>
              <c:f>('Eclipse Data'!$V$2:$V$221,'Eclipse Data'!$V$234:$V$501)</c:f>
              <c:numCache>
                <c:formatCode>0.0</c:formatCode>
                <c:ptCount val="488"/>
                <c:pt idx="0">
                  <c:v>23</c:v>
                </c:pt>
                <c:pt idx="4">
                  <c:v>28</c:v>
                </c:pt>
                <c:pt idx="8">
                  <c:v>26</c:v>
                </c:pt>
                <c:pt idx="12">
                  <c:v>29</c:v>
                </c:pt>
                <c:pt idx="16">
                  <c:v>26</c:v>
                </c:pt>
                <c:pt idx="20">
                  <c:v>13</c:v>
                </c:pt>
                <c:pt idx="24">
                  <c:v>16</c:v>
                </c:pt>
                <c:pt idx="28">
                  <c:v>18</c:v>
                </c:pt>
                <c:pt idx="32">
                  <c:v>22</c:v>
                </c:pt>
                <c:pt idx="36">
                  <c:v>24</c:v>
                </c:pt>
                <c:pt idx="40">
                  <c:v>20</c:v>
                </c:pt>
                <c:pt idx="44">
                  <c:v>29</c:v>
                </c:pt>
                <c:pt idx="48">
                  <c:v>23</c:v>
                </c:pt>
                <c:pt idx="52">
                  <c:v>38</c:v>
                </c:pt>
                <c:pt idx="56">
                  <c:v>37</c:v>
                </c:pt>
                <c:pt idx="60">
                  <c:v>44</c:v>
                </c:pt>
                <c:pt idx="64">
                  <c:v>67</c:v>
                </c:pt>
                <c:pt idx="68">
                  <c:v>49</c:v>
                </c:pt>
                <c:pt idx="72">
                  <c:v>60</c:v>
                </c:pt>
                <c:pt idx="76">
                  <c:v>67</c:v>
                </c:pt>
                <c:pt idx="80">
                  <c:v>86</c:v>
                </c:pt>
                <c:pt idx="84">
                  <c:v>95</c:v>
                </c:pt>
                <c:pt idx="88">
                  <c:v>94</c:v>
                </c:pt>
                <c:pt idx="92">
                  <c:v>122</c:v>
                </c:pt>
                <c:pt idx="96">
                  <c:v>125</c:v>
                </c:pt>
                <c:pt idx="100">
                  <c:v>145</c:v>
                </c:pt>
                <c:pt idx="104">
                  <c:v>166</c:v>
                </c:pt>
                <c:pt idx="108">
                  <c:v>163</c:v>
                </c:pt>
                <c:pt idx="112">
                  <c:v>179</c:v>
                </c:pt>
                <c:pt idx="116">
                  <c:v>215</c:v>
                </c:pt>
                <c:pt idx="120">
                  <c:v>195</c:v>
                </c:pt>
                <c:pt idx="124">
                  <c:v>203</c:v>
                </c:pt>
                <c:pt idx="128">
                  <c:v>256</c:v>
                </c:pt>
                <c:pt idx="132">
                  <c:v>245</c:v>
                </c:pt>
                <c:pt idx="136">
                  <c:v>287</c:v>
                </c:pt>
                <c:pt idx="140">
                  <c:v>319</c:v>
                </c:pt>
                <c:pt idx="144">
                  <c:v>307</c:v>
                </c:pt>
                <c:pt idx="148">
                  <c:v>501</c:v>
                </c:pt>
                <c:pt idx="152">
                  <c:v>369</c:v>
                </c:pt>
                <c:pt idx="156">
                  <c:v>429</c:v>
                </c:pt>
                <c:pt idx="160">
                  <c:v>410</c:v>
                </c:pt>
                <c:pt idx="164">
                  <c:v>390</c:v>
                </c:pt>
                <c:pt idx="168">
                  <c:v>418</c:v>
                </c:pt>
                <c:pt idx="172">
                  <c:v>476</c:v>
                </c:pt>
                <c:pt idx="176">
                  <c:v>541</c:v>
                </c:pt>
                <c:pt idx="180">
                  <c:v>507</c:v>
                </c:pt>
                <c:pt idx="184">
                  <c:v>533</c:v>
                </c:pt>
                <c:pt idx="188">
                  <c:v>558</c:v>
                </c:pt>
                <c:pt idx="192">
                  <c:v>512</c:v>
                </c:pt>
                <c:pt idx="196">
                  <c:v>617</c:v>
                </c:pt>
                <c:pt idx="200">
                  <c:v>645</c:v>
                </c:pt>
                <c:pt idx="204">
                  <c:v>637</c:v>
                </c:pt>
                <c:pt idx="208">
                  <c:v>673</c:v>
                </c:pt>
                <c:pt idx="212">
                  <c:v>731</c:v>
                </c:pt>
                <c:pt idx="216">
                  <c:v>628</c:v>
                </c:pt>
                <c:pt idx="220">
                  <c:v>817</c:v>
                </c:pt>
                <c:pt idx="224">
                  <c:v>820</c:v>
                </c:pt>
                <c:pt idx="228">
                  <c:v>793</c:v>
                </c:pt>
                <c:pt idx="232">
                  <c:v>836</c:v>
                </c:pt>
                <c:pt idx="236">
                  <c:v>961</c:v>
                </c:pt>
                <c:pt idx="240">
                  <c:v>890</c:v>
                </c:pt>
                <c:pt idx="244">
                  <c:v>966</c:v>
                </c:pt>
                <c:pt idx="248">
                  <c:v>922</c:v>
                </c:pt>
                <c:pt idx="252">
                  <c:v>976</c:v>
                </c:pt>
                <c:pt idx="256">
                  <c:v>992</c:v>
                </c:pt>
                <c:pt idx="260">
                  <c:v>945</c:v>
                </c:pt>
                <c:pt idx="264">
                  <c:v>992</c:v>
                </c:pt>
                <c:pt idx="268">
                  <c:v>1011</c:v>
                </c:pt>
                <c:pt idx="272">
                  <c:v>1013</c:v>
                </c:pt>
                <c:pt idx="276">
                  <c:v>1084</c:v>
                </c:pt>
                <c:pt idx="280">
                  <c:v>986</c:v>
                </c:pt>
                <c:pt idx="284">
                  <c:v>1045</c:v>
                </c:pt>
                <c:pt idx="288">
                  <c:v>1083</c:v>
                </c:pt>
                <c:pt idx="292">
                  <c:v>1053</c:v>
                </c:pt>
                <c:pt idx="296">
                  <c:v>1116</c:v>
                </c:pt>
                <c:pt idx="300">
                  <c:v>1068</c:v>
                </c:pt>
                <c:pt idx="304">
                  <c:v>1008</c:v>
                </c:pt>
                <c:pt idx="308">
                  <c:v>1067</c:v>
                </c:pt>
                <c:pt idx="312">
                  <c:v>1036</c:v>
                </c:pt>
                <c:pt idx="316">
                  <c:v>1074</c:v>
                </c:pt>
                <c:pt idx="320">
                  <c:v>1026</c:v>
                </c:pt>
                <c:pt idx="324">
                  <c:v>1084</c:v>
                </c:pt>
                <c:pt idx="328">
                  <c:v>1080</c:v>
                </c:pt>
                <c:pt idx="332">
                  <c:v>1063</c:v>
                </c:pt>
                <c:pt idx="336">
                  <c:v>1053</c:v>
                </c:pt>
                <c:pt idx="340">
                  <c:v>1031</c:v>
                </c:pt>
                <c:pt idx="344">
                  <c:v>1065</c:v>
                </c:pt>
                <c:pt idx="348">
                  <c:v>1058</c:v>
                </c:pt>
                <c:pt idx="352">
                  <c:v>1062</c:v>
                </c:pt>
                <c:pt idx="356">
                  <c:v>1042</c:v>
                </c:pt>
                <c:pt idx="360">
                  <c:v>1085</c:v>
                </c:pt>
                <c:pt idx="364">
                  <c:v>1076</c:v>
                </c:pt>
                <c:pt idx="368">
                  <c:v>1008</c:v>
                </c:pt>
                <c:pt idx="372">
                  <c:v>1068</c:v>
                </c:pt>
                <c:pt idx="376">
                  <c:v>1065</c:v>
                </c:pt>
                <c:pt idx="380">
                  <c:v>1036</c:v>
                </c:pt>
                <c:pt idx="384">
                  <c:v>1058</c:v>
                </c:pt>
                <c:pt idx="388">
                  <c:v>965</c:v>
                </c:pt>
                <c:pt idx="392">
                  <c:v>988</c:v>
                </c:pt>
                <c:pt idx="396">
                  <c:v>1033</c:v>
                </c:pt>
                <c:pt idx="400">
                  <c:v>989</c:v>
                </c:pt>
                <c:pt idx="404">
                  <c:v>1012</c:v>
                </c:pt>
                <c:pt idx="408">
                  <c:v>918</c:v>
                </c:pt>
                <c:pt idx="412">
                  <c:v>956</c:v>
                </c:pt>
                <c:pt idx="416">
                  <c:v>970</c:v>
                </c:pt>
                <c:pt idx="420">
                  <c:v>953</c:v>
                </c:pt>
                <c:pt idx="424">
                  <c:v>974</c:v>
                </c:pt>
                <c:pt idx="428">
                  <c:v>981</c:v>
                </c:pt>
                <c:pt idx="432">
                  <c:v>938</c:v>
                </c:pt>
                <c:pt idx="436">
                  <c:v>883</c:v>
                </c:pt>
                <c:pt idx="440">
                  <c:v>896</c:v>
                </c:pt>
                <c:pt idx="444">
                  <c:v>890</c:v>
                </c:pt>
                <c:pt idx="448">
                  <c:v>889</c:v>
                </c:pt>
                <c:pt idx="452">
                  <c:v>895</c:v>
                </c:pt>
                <c:pt idx="456">
                  <c:v>910</c:v>
                </c:pt>
                <c:pt idx="460">
                  <c:v>837</c:v>
                </c:pt>
                <c:pt idx="464">
                  <c:v>908</c:v>
                </c:pt>
                <c:pt idx="468">
                  <c:v>930</c:v>
                </c:pt>
                <c:pt idx="472">
                  <c:v>988</c:v>
                </c:pt>
                <c:pt idx="476">
                  <c:v>1005</c:v>
                </c:pt>
                <c:pt idx="480">
                  <c:v>1028</c:v>
                </c:pt>
                <c:pt idx="484">
                  <c:v>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4C-4CEC-B0E3-866A550FF3F3}"/>
            </c:ext>
          </c:extLst>
        </c:ser>
        <c:ser>
          <c:idx val="3"/>
          <c:order val="3"/>
          <c:tx>
            <c:v>Muon Counter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('Eclipse Data'!$Z$2:$Z$221,'Eclipse Data'!$Z$234:$Z$501)</c:f>
              <c:numCache>
                <c:formatCode>0.00</c:formatCode>
                <c:ptCount val="488"/>
                <c:pt idx="0">
                  <c:v>29.89</c:v>
                </c:pt>
                <c:pt idx="4">
                  <c:v>28.9375</c:v>
                </c:pt>
                <c:pt idx="8">
                  <c:v>27.03</c:v>
                </c:pt>
                <c:pt idx="12">
                  <c:v>26.392499999999998</c:v>
                </c:pt>
                <c:pt idx="16">
                  <c:v>25.952500000000001</c:v>
                </c:pt>
                <c:pt idx="20">
                  <c:v>25.5625</c:v>
                </c:pt>
                <c:pt idx="24">
                  <c:v>24.892499999999998</c:v>
                </c:pt>
                <c:pt idx="28">
                  <c:v>22.830000000000002</c:v>
                </c:pt>
                <c:pt idx="32">
                  <c:v>20.657499999999999</c:v>
                </c:pt>
                <c:pt idx="36">
                  <c:v>19.092500000000001</c:v>
                </c:pt>
                <c:pt idx="40">
                  <c:v>17.767499999999998</c:v>
                </c:pt>
                <c:pt idx="44">
                  <c:v>16.844999999999999</c:v>
                </c:pt>
                <c:pt idx="48">
                  <c:v>15.1875</c:v>
                </c:pt>
                <c:pt idx="52">
                  <c:v>13.484999999999999</c:v>
                </c:pt>
                <c:pt idx="56">
                  <c:v>11.222500000000002</c:v>
                </c:pt>
                <c:pt idx="60">
                  <c:v>9.0950000000000006</c:v>
                </c:pt>
                <c:pt idx="64">
                  <c:v>7.5324999999999998</c:v>
                </c:pt>
                <c:pt idx="68">
                  <c:v>5.39</c:v>
                </c:pt>
                <c:pt idx="72">
                  <c:v>3.6850000000000001</c:v>
                </c:pt>
                <c:pt idx="76">
                  <c:v>1.7675000000000001</c:v>
                </c:pt>
                <c:pt idx="80">
                  <c:v>0.15500000000000003</c:v>
                </c:pt>
                <c:pt idx="84">
                  <c:v>-2.6425000000000001</c:v>
                </c:pt>
                <c:pt idx="88">
                  <c:v>-4.9375</c:v>
                </c:pt>
                <c:pt idx="92">
                  <c:v>-7.1425000000000001</c:v>
                </c:pt>
                <c:pt idx="96">
                  <c:v>-8.4375</c:v>
                </c:pt>
                <c:pt idx="100">
                  <c:v>-9.5949999999999989</c:v>
                </c:pt>
                <c:pt idx="104">
                  <c:v>-10.89</c:v>
                </c:pt>
                <c:pt idx="108">
                  <c:v>-12.845000000000001</c:v>
                </c:pt>
                <c:pt idx="112">
                  <c:v>-13.940000000000001</c:v>
                </c:pt>
                <c:pt idx="116">
                  <c:v>-15.642499999999998</c:v>
                </c:pt>
                <c:pt idx="120">
                  <c:v>-16.907499999999999</c:v>
                </c:pt>
                <c:pt idx="124">
                  <c:v>-18.392499999999998</c:v>
                </c:pt>
                <c:pt idx="128">
                  <c:v>-20.112499999999997</c:v>
                </c:pt>
                <c:pt idx="132">
                  <c:v>-22.984999999999999</c:v>
                </c:pt>
                <c:pt idx="136">
                  <c:v>-25.11</c:v>
                </c:pt>
                <c:pt idx="140">
                  <c:v>-26.627499999999998</c:v>
                </c:pt>
                <c:pt idx="144">
                  <c:v>-28.14</c:v>
                </c:pt>
                <c:pt idx="148">
                  <c:v>-29.922499999999999</c:v>
                </c:pt>
                <c:pt idx="152">
                  <c:v>-32.002499999999998</c:v>
                </c:pt>
                <c:pt idx="156">
                  <c:v>-32.935000000000002</c:v>
                </c:pt>
                <c:pt idx="160">
                  <c:v>-34.222499999999997</c:v>
                </c:pt>
                <c:pt idx="164">
                  <c:v>-35.782499999999999</c:v>
                </c:pt>
                <c:pt idx="168">
                  <c:v>-37.422499999999999</c:v>
                </c:pt>
                <c:pt idx="172">
                  <c:v>-39.11</c:v>
                </c:pt>
                <c:pt idx="176">
                  <c:v>-40.332500000000003</c:v>
                </c:pt>
                <c:pt idx="180">
                  <c:v>-42.112499999999997</c:v>
                </c:pt>
                <c:pt idx="184">
                  <c:v>-43.6875</c:v>
                </c:pt>
                <c:pt idx="188">
                  <c:v>-44.952500000000001</c:v>
                </c:pt>
                <c:pt idx="192">
                  <c:v>-46.282499999999999</c:v>
                </c:pt>
                <c:pt idx="196">
                  <c:v>-46.752499999999998</c:v>
                </c:pt>
                <c:pt idx="200">
                  <c:v>-47.657499999999999</c:v>
                </c:pt>
                <c:pt idx="204">
                  <c:v>-48.392499999999998</c:v>
                </c:pt>
                <c:pt idx="208">
                  <c:v>-49.015000000000001</c:v>
                </c:pt>
                <c:pt idx="212">
                  <c:v>-49.172499999999999</c:v>
                </c:pt>
                <c:pt idx="216">
                  <c:v>-49.702500000000001</c:v>
                </c:pt>
                <c:pt idx="220">
                  <c:v>-52.0625</c:v>
                </c:pt>
                <c:pt idx="224">
                  <c:v>-52.327500000000001</c:v>
                </c:pt>
                <c:pt idx="228">
                  <c:v>-52.4375</c:v>
                </c:pt>
                <c:pt idx="232">
                  <c:v>-53.017499999999998</c:v>
                </c:pt>
                <c:pt idx="236">
                  <c:v>-53.267499999999998</c:v>
                </c:pt>
                <c:pt idx="240">
                  <c:v>-53.517499999999998</c:v>
                </c:pt>
                <c:pt idx="244">
                  <c:v>-53.954999999999998</c:v>
                </c:pt>
                <c:pt idx="248">
                  <c:v>-53.674999999999997</c:v>
                </c:pt>
                <c:pt idx="252">
                  <c:v>-52.702500000000001</c:v>
                </c:pt>
                <c:pt idx="256">
                  <c:v>-52.204999999999998</c:v>
                </c:pt>
                <c:pt idx="260">
                  <c:v>-52.532499999999999</c:v>
                </c:pt>
                <c:pt idx="264">
                  <c:v>-52.594999999999999</c:v>
                </c:pt>
                <c:pt idx="268">
                  <c:v>-52.625</c:v>
                </c:pt>
                <c:pt idx="272">
                  <c:v>-52.594999999999999</c:v>
                </c:pt>
                <c:pt idx="276">
                  <c:v>-51.97</c:v>
                </c:pt>
                <c:pt idx="280">
                  <c:v>-50.625</c:v>
                </c:pt>
                <c:pt idx="284">
                  <c:v>-49.282499999999999</c:v>
                </c:pt>
                <c:pt idx="288">
                  <c:v>-48.597499999999997</c:v>
                </c:pt>
                <c:pt idx="292">
                  <c:v>-48.5625</c:v>
                </c:pt>
                <c:pt idx="296">
                  <c:v>-48.502499999999998</c:v>
                </c:pt>
                <c:pt idx="300">
                  <c:v>-48.377499999999998</c:v>
                </c:pt>
                <c:pt idx="304">
                  <c:v>-47.657499999999999</c:v>
                </c:pt>
                <c:pt idx="308">
                  <c:v>-45.547499999999999</c:v>
                </c:pt>
                <c:pt idx="312">
                  <c:v>-44.33</c:v>
                </c:pt>
                <c:pt idx="316">
                  <c:v>-43.44</c:v>
                </c:pt>
                <c:pt idx="320">
                  <c:v>-42.33</c:v>
                </c:pt>
                <c:pt idx="324">
                  <c:v>-41.342500000000001</c:v>
                </c:pt>
                <c:pt idx="328">
                  <c:v>-41.142499999999998</c:v>
                </c:pt>
                <c:pt idx="332">
                  <c:v>-41.342500000000001</c:v>
                </c:pt>
                <c:pt idx="336">
                  <c:v>-41.237499999999997</c:v>
                </c:pt>
                <c:pt idx="340">
                  <c:v>-40.484999999999999</c:v>
                </c:pt>
                <c:pt idx="344">
                  <c:v>-40.142499999999998</c:v>
                </c:pt>
                <c:pt idx="348">
                  <c:v>-39.327500000000001</c:v>
                </c:pt>
                <c:pt idx="352">
                  <c:v>-37.8125</c:v>
                </c:pt>
                <c:pt idx="356">
                  <c:v>-36.327500000000001</c:v>
                </c:pt>
                <c:pt idx="360">
                  <c:v>-34.47</c:v>
                </c:pt>
                <c:pt idx="364">
                  <c:v>-33.344999999999999</c:v>
                </c:pt>
                <c:pt idx="368">
                  <c:v>-32.33</c:v>
                </c:pt>
                <c:pt idx="372">
                  <c:v>-31.3125</c:v>
                </c:pt>
                <c:pt idx="376">
                  <c:v>-30.409999999999997</c:v>
                </c:pt>
                <c:pt idx="380">
                  <c:v>-29.657499999999999</c:v>
                </c:pt>
                <c:pt idx="384">
                  <c:v>-28.704999999999998</c:v>
                </c:pt>
                <c:pt idx="388">
                  <c:v>-28.36</c:v>
                </c:pt>
                <c:pt idx="392">
                  <c:v>-28.002500000000001</c:v>
                </c:pt>
                <c:pt idx="396">
                  <c:v>-27.3125</c:v>
                </c:pt>
                <c:pt idx="400">
                  <c:v>-26.142499999999998</c:v>
                </c:pt>
                <c:pt idx="404">
                  <c:v>-24.827500000000001</c:v>
                </c:pt>
                <c:pt idx="408">
                  <c:v>-23.094999999999999</c:v>
                </c:pt>
                <c:pt idx="412">
                  <c:v>-21.89</c:v>
                </c:pt>
                <c:pt idx="416">
                  <c:v>-20.689999999999998</c:v>
                </c:pt>
                <c:pt idx="420">
                  <c:v>-19.517499999999998</c:v>
                </c:pt>
                <c:pt idx="424">
                  <c:v>-18.452500000000001</c:v>
                </c:pt>
                <c:pt idx="428">
                  <c:v>-17.875</c:v>
                </c:pt>
                <c:pt idx="432">
                  <c:v>-17.875</c:v>
                </c:pt>
                <c:pt idx="436">
                  <c:v>-17.079999999999998</c:v>
                </c:pt>
                <c:pt idx="440">
                  <c:v>-16.767499999999998</c:v>
                </c:pt>
                <c:pt idx="444">
                  <c:v>-15.362500000000001</c:v>
                </c:pt>
                <c:pt idx="448">
                  <c:v>-14.737500000000001</c:v>
                </c:pt>
                <c:pt idx="452">
                  <c:v>-13.407500000000001</c:v>
                </c:pt>
                <c:pt idx="456">
                  <c:v>-12.049999999999999</c:v>
                </c:pt>
                <c:pt idx="460">
                  <c:v>-10.532499999999999</c:v>
                </c:pt>
                <c:pt idx="464">
                  <c:v>-9.5474999999999994</c:v>
                </c:pt>
                <c:pt idx="468">
                  <c:v>-16.27</c:v>
                </c:pt>
                <c:pt idx="472">
                  <c:v>-23.654999999999998</c:v>
                </c:pt>
                <c:pt idx="476">
                  <c:v>-28.797499999999999</c:v>
                </c:pt>
                <c:pt idx="480">
                  <c:v>-32.954999999999998</c:v>
                </c:pt>
                <c:pt idx="484">
                  <c:v>-37.5</c:v>
                </c:pt>
              </c:numCache>
            </c:numRef>
          </c:xVal>
          <c:yVal>
            <c:numRef>
              <c:f>('Eclipse Data'!$W$2:$W$221,'Eclipse Data'!$W$234:$W$501)</c:f>
              <c:numCache>
                <c:formatCode>0.0</c:formatCode>
                <c:ptCount val="488"/>
                <c:pt idx="0">
                  <c:v>3</c:v>
                </c:pt>
                <c:pt idx="4">
                  <c:v>2</c:v>
                </c:pt>
                <c:pt idx="8">
                  <c:v>2</c:v>
                </c:pt>
                <c:pt idx="12">
                  <c:v>0</c:v>
                </c:pt>
                <c:pt idx="16">
                  <c:v>2</c:v>
                </c:pt>
                <c:pt idx="20">
                  <c:v>1</c:v>
                </c:pt>
                <c:pt idx="24">
                  <c:v>5</c:v>
                </c:pt>
                <c:pt idx="28">
                  <c:v>5</c:v>
                </c:pt>
                <c:pt idx="32">
                  <c:v>2</c:v>
                </c:pt>
                <c:pt idx="36">
                  <c:v>5</c:v>
                </c:pt>
                <c:pt idx="40">
                  <c:v>3</c:v>
                </c:pt>
                <c:pt idx="44">
                  <c:v>3</c:v>
                </c:pt>
                <c:pt idx="48">
                  <c:v>4</c:v>
                </c:pt>
                <c:pt idx="52">
                  <c:v>4</c:v>
                </c:pt>
                <c:pt idx="56">
                  <c:v>6</c:v>
                </c:pt>
                <c:pt idx="60">
                  <c:v>7</c:v>
                </c:pt>
                <c:pt idx="64">
                  <c:v>12</c:v>
                </c:pt>
                <c:pt idx="68">
                  <c:v>9</c:v>
                </c:pt>
                <c:pt idx="72">
                  <c:v>11</c:v>
                </c:pt>
                <c:pt idx="76">
                  <c:v>11</c:v>
                </c:pt>
                <c:pt idx="80">
                  <c:v>18</c:v>
                </c:pt>
                <c:pt idx="84">
                  <c:v>17</c:v>
                </c:pt>
                <c:pt idx="88">
                  <c:v>16</c:v>
                </c:pt>
                <c:pt idx="92">
                  <c:v>23</c:v>
                </c:pt>
                <c:pt idx="96">
                  <c:v>28</c:v>
                </c:pt>
                <c:pt idx="100">
                  <c:v>32</c:v>
                </c:pt>
                <c:pt idx="104">
                  <c:v>41</c:v>
                </c:pt>
                <c:pt idx="108">
                  <c:v>44</c:v>
                </c:pt>
                <c:pt idx="112">
                  <c:v>37</c:v>
                </c:pt>
                <c:pt idx="116">
                  <c:v>32</c:v>
                </c:pt>
                <c:pt idx="120">
                  <c:v>38</c:v>
                </c:pt>
                <c:pt idx="124">
                  <c:v>35</c:v>
                </c:pt>
                <c:pt idx="128">
                  <c:v>49</c:v>
                </c:pt>
                <c:pt idx="132">
                  <c:v>41</c:v>
                </c:pt>
                <c:pt idx="136">
                  <c:v>56</c:v>
                </c:pt>
                <c:pt idx="140">
                  <c:v>60</c:v>
                </c:pt>
                <c:pt idx="144">
                  <c:v>72</c:v>
                </c:pt>
                <c:pt idx="148">
                  <c:v>65</c:v>
                </c:pt>
                <c:pt idx="152">
                  <c:v>72</c:v>
                </c:pt>
                <c:pt idx="156">
                  <c:v>72</c:v>
                </c:pt>
                <c:pt idx="160">
                  <c:v>89</c:v>
                </c:pt>
                <c:pt idx="164">
                  <c:v>86</c:v>
                </c:pt>
                <c:pt idx="168">
                  <c:v>87</c:v>
                </c:pt>
                <c:pt idx="172">
                  <c:v>89</c:v>
                </c:pt>
                <c:pt idx="176">
                  <c:v>88</c:v>
                </c:pt>
                <c:pt idx="180">
                  <c:v>90</c:v>
                </c:pt>
                <c:pt idx="184">
                  <c:v>101</c:v>
                </c:pt>
                <c:pt idx="188">
                  <c:v>95</c:v>
                </c:pt>
                <c:pt idx="192">
                  <c:v>100</c:v>
                </c:pt>
                <c:pt idx="196">
                  <c:v>110</c:v>
                </c:pt>
                <c:pt idx="200">
                  <c:v>112</c:v>
                </c:pt>
                <c:pt idx="204">
                  <c:v>96</c:v>
                </c:pt>
                <c:pt idx="208">
                  <c:v>127</c:v>
                </c:pt>
                <c:pt idx="212">
                  <c:v>135</c:v>
                </c:pt>
                <c:pt idx="216">
                  <c:v>128</c:v>
                </c:pt>
                <c:pt idx="220">
                  <c:v>117</c:v>
                </c:pt>
                <c:pt idx="224">
                  <c:v>135</c:v>
                </c:pt>
                <c:pt idx="228">
                  <c:v>140</c:v>
                </c:pt>
                <c:pt idx="232">
                  <c:v>147</c:v>
                </c:pt>
                <c:pt idx="236">
                  <c:v>187</c:v>
                </c:pt>
                <c:pt idx="240">
                  <c:v>117</c:v>
                </c:pt>
                <c:pt idx="244">
                  <c:v>168</c:v>
                </c:pt>
                <c:pt idx="248">
                  <c:v>161</c:v>
                </c:pt>
                <c:pt idx="252">
                  <c:v>162</c:v>
                </c:pt>
                <c:pt idx="256">
                  <c:v>175</c:v>
                </c:pt>
                <c:pt idx="260">
                  <c:v>174</c:v>
                </c:pt>
                <c:pt idx="264">
                  <c:v>171</c:v>
                </c:pt>
                <c:pt idx="268">
                  <c:v>153</c:v>
                </c:pt>
                <c:pt idx="272">
                  <c:v>164</c:v>
                </c:pt>
                <c:pt idx="276">
                  <c:v>185</c:v>
                </c:pt>
                <c:pt idx="280">
                  <c:v>177</c:v>
                </c:pt>
                <c:pt idx="284">
                  <c:v>180</c:v>
                </c:pt>
                <c:pt idx="288">
                  <c:v>179</c:v>
                </c:pt>
                <c:pt idx="292">
                  <c:v>165</c:v>
                </c:pt>
                <c:pt idx="296">
                  <c:v>179</c:v>
                </c:pt>
                <c:pt idx="300">
                  <c:v>172</c:v>
                </c:pt>
                <c:pt idx="304">
                  <c:v>171</c:v>
                </c:pt>
                <c:pt idx="308">
                  <c:v>154</c:v>
                </c:pt>
                <c:pt idx="312">
                  <c:v>172</c:v>
                </c:pt>
                <c:pt idx="316">
                  <c:v>180</c:v>
                </c:pt>
                <c:pt idx="320">
                  <c:v>179</c:v>
                </c:pt>
                <c:pt idx="324">
                  <c:v>192</c:v>
                </c:pt>
                <c:pt idx="328">
                  <c:v>184</c:v>
                </c:pt>
                <c:pt idx="332">
                  <c:v>172</c:v>
                </c:pt>
                <c:pt idx="336">
                  <c:v>179</c:v>
                </c:pt>
                <c:pt idx="340">
                  <c:v>180</c:v>
                </c:pt>
                <c:pt idx="344">
                  <c:v>180</c:v>
                </c:pt>
                <c:pt idx="348">
                  <c:v>168</c:v>
                </c:pt>
                <c:pt idx="352">
                  <c:v>185</c:v>
                </c:pt>
                <c:pt idx="356">
                  <c:v>181</c:v>
                </c:pt>
                <c:pt idx="360">
                  <c:v>157</c:v>
                </c:pt>
                <c:pt idx="364">
                  <c:v>177</c:v>
                </c:pt>
                <c:pt idx="368">
                  <c:v>165</c:v>
                </c:pt>
                <c:pt idx="372">
                  <c:v>185</c:v>
                </c:pt>
                <c:pt idx="376">
                  <c:v>186</c:v>
                </c:pt>
                <c:pt idx="380">
                  <c:v>166</c:v>
                </c:pt>
                <c:pt idx="384">
                  <c:v>152</c:v>
                </c:pt>
                <c:pt idx="388">
                  <c:v>177</c:v>
                </c:pt>
                <c:pt idx="392">
                  <c:v>165</c:v>
                </c:pt>
                <c:pt idx="396">
                  <c:v>156</c:v>
                </c:pt>
                <c:pt idx="400">
                  <c:v>158</c:v>
                </c:pt>
                <c:pt idx="404">
                  <c:v>151</c:v>
                </c:pt>
                <c:pt idx="408">
                  <c:v>138</c:v>
                </c:pt>
                <c:pt idx="412">
                  <c:v>144</c:v>
                </c:pt>
                <c:pt idx="416">
                  <c:v>169</c:v>
                </c:pt>
                <c:pt idx="420">
                  <c:v>152</c:v>
                </c:pt>
                <c:pt idx="424">
                  <c:v>138</c:v>
                </c:pt>
                <c:pt idx="428">
                  <c:v>151</c:v>
                </c:pt>
                <c:pt idx="432">
                  <c:v>166</c:v>
                </c:pt>
                <c:pt idx="436">
                  <c:v>132</c:v>
                </c:pt>
                <c:pt idx="440">
                  <c:v>120</c:v>
                </c:pt>
                <c:pt idx="444">
                  <c:v>97</c:v>
                </c:pt>
                <c:pt idx="448">
                  <c:v>117</c:v>
                </c:pt>
                <c:pt idx="452">
                  <c:v>132</c:v>
                </c:pt>
                <c:pt idx="456">
                  <c:v>107</c:v>
                </c:pt>
                <c:pt idx="460">
                  <c:v>102</c:v>
                </c:pt>
                <c:pt idx="464">
                  <c:v>115</c:v>
                </c:pt>
                <c:pt idx="468">
                  <c:v>118</c:v>
                </c:pt>
                <c:pt idx="472">
                  <c:v>118</c:v>
                </c:pt>
                <c:pt idx="476">
                  <c:v>121</c:v>
                </c:pt>
                <c:pt idx="480">
                  <c:v>145</c:v>
                </c:pt>
                <c:pt idx="484">
                  <c:v>190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4C-4CEC-B0E3-866A550FF3F3}"/>
            </c:ext>
          </c:extLst>
        </c:ser>
        <c:ser>
          <c:idx val="4"/>
          <c:order val="4"/>
          <c:tx>
            <c:v>Totality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Data'!$Z$222:$Z$233</c:f>
              <c:numCache>
                <c:formatCode>0.00</c:formatCode>
                <c:ptCount val="12"/>
                <c:pt idx="0">
                  <c:v>-50.284999999999997</c:v>
                </c:pt>
                <c:pt idx="4">
                  <c:v>-51.077500000000001</c:v>
                </c:pt>
                <c:pt idx="8">
                  <c:v>-51.61</c:v>
                </c:pt>
              </c:numCache>
            </c:numRef>
          </c:xVal>
          <c:yVal>
            <c:numRef>
              <c:f>'Eclipse Data'!$T$222:$T$233</c:f>
              <c:numCache>
                <c:formatCode>0.0</c:formatCode>
                <c:ptCount val="12"/>
                <c:pt idx="0">
                  <c:v>760</c:v>
                </c:pt>
                <c:pt idx="4">
                  <c:v>761</c:v>
                </c:pt>
                <c:pt idx="8">
                  <c:v>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4C-4CEC-B0E3-866A550FF3F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Data'!$Z$222:$Z$233</c:f>
              <c:numCache>
                <c:formatCode>0.00</c:formatCode>
                <c:ptCount val="12"/>
                <c:pt idx="0">
                  <c:v>-50.284999999999997</c:v>
                </c:pt>
                <c:pt idx="4">
                  <c:v>-51.077500000000001</c:v>
                </c:pt>
                <c:pt idx="8">
                  <c:v>-51.61</c:v>
                </c:pt>
              </c:numCache>
            </c:numRef>
          </c:xVal>
          <c:yVal>
            <c:numRef>
              <c:f>'Eclipse Data'!$U$222:$U$233</c:f>
              <c:numCache>
                <c:formatCode>0.0</c:formatCode>
                <c:ptCount val="12"/>
                <c:pt idx="0">
                  <c:v>762</c:v>
                </c:pt>
                <c:pt idx="4">
                  <c:v>735</c:v>
                </c:pt>
                <c:pt idx="8">
                  <c:v>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4C-4CEC-B0E3-866A550FF3F3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Data'!$Z$222:$Z$233</c:f>
              <c:numCache>
                <c:formatCode>0.00</c:formatCode>
                <c:ptCount val="12"/>
                <c:pt idx="0">
                  <c:v>-50.284999999999997</c:v>
                </c:pt>
                <c:pt idx="4">
                  <c:v>-51.077500000000001</c:v>
                </c:pt>
                <c:pt idx="8">
                  <c:v>-51.61</c:v>
                </c:pt>
              </c:numCache>
            </c:numRef>
          </c:xVal>
          <c:yVal>
            <c:numRef>
              <c:f>'Eclipse Data'!$V$222:$V$233</c:f>
              <c:numCache>
                <c:formatCode>0.0</c:formatCode>
                <c:ptCount val="12"/>
                <c:pt idx="0">
                  <c:v>749</c:v>
                </c:pt>
                <c:pt idx="4">
                  <c:v>739</c:v>
                </c:pt>
                <c:pt idx="8">
                  <c:v>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4C-4CEC-B0E3-866A550FF3F3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'Eclipse Data'!$Z$222:$Z$233</c:f>
              <c:numCache>
                <c:formatCode>0.00</c:formatCode>
                <c:ptCount val="12"/>
                <c:pt idx="0">
                  <c:v>-50.284999999999997</c:v>
                </c:pt>
                <c:pt idx="4">
                  <c:v>-51.077500000000001</c:v>
                </c:pt>
                <c:pt idx="8">
                  <c:v>-51.61</c:v>
                </c:pt>
              </c:numCache>
            </c:numRef>
          </c:xVal>
          <c:yVal>
            <c:numRef>
              <c:f>'Eclipse Data'!$W$222:$W$233</c:f>
              <c:numCache>
                <c:formatCode>0.0</c:formatCode>
                <c:ptCount val="12"/>
                <c:pt idx="0">
                  <c:v>141</c:v>
                </c:pt>
                <c:pt idx="4">
                  <c:v>135</c:v>
                </c:pt>
                <c:pt idx="8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C-4CEC-B0E3-866A550FF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14168"/>
        <c:axId val="545514824"/>
      </c:scatterChart>
      <c:valAx>
        <c:axId val="545514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4824"/>
        <c:crosses val="autoZero"/>
        <c:crossBetween val="midCat"/>
      </c:valAx>
      <c:valAx>
        <c:axId val="54551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33</xdr:col>
      <xdr:colOff>600075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C76B4A-FA6F-49BA-B1A8-17C93889C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36</xdr:col>
      <xdr:colOff>600075</xdr:colOff>
      <xdr:row>29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646F95-6EA0-49DC-881B-9E5B1567B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590550</xdr:colOff>
      <xdr:row>30</xdr:row>
      <xdr:rowOff>38100</xdr:rowOff>
    </xdr:from>
    <xdr:to>
      <xdr:col>36</xdr:col>
      <xdr:colOff>581025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9C218F-ED88-48B3-86BE-8C249F460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0</xdr:row>
      <xdr:rowOff>190499</xdr:rowOff>
    </xdr:from>
    <xdr:to>
      <xdr:col>46</xdr:col>
      <xdr:colOff>0</xdr:colOff>
      <xdr:row>25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4A91A-7129-4112-AAFD-F0218EB02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27</xdr:row>
      <xdr:rowOff>0</xdr:rowOff>
    </xdr:from>
    <xdr:to>
      <xdr:col>46</xdr:col>
      <xdr:colOff>0</xdr:colOff>
      <xdr:row>52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DC45EF-0DDA-46FC-9746-049F02EC0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105</xdr:row>
      <xdr:rowOff>0</xdr:rowOff>
    </xdr:from>
    <xdr:to>
      <xdr:col>46</xdr:col>
      <xdr:colOff>0</xdr:colOff>
      <xdr:row>130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6076FF-497D-4F71-9F45-BB83DE28A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53</xdr:row>
      <xdr:rowOff>0</xdr:rowOff>
    </xdr:from>
    <xdr:to>
      <xdr:col>46</xdr:col>
      <xdr:colOff>0</xdr:colOff>
      <xdr:row>78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7F6854-E35D-40FC-8E41-1E0D97825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79</xdr:row>
      <xdr:rowOff>0</xdr:rowOff>
    </xdr:from>
    <xdr:to>
      <xdr:col>46</xdr:col>
      <xdr:colOff>0</xdr:colOff>
      <xdr:row>104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0881EF-647E-4867-AC53-F0ECF9AE8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DemoSat\Projections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4">
          <cell r="K4">
            <v>1.1228011725083209</v>
          </cell>
          <cell r="L4">
            <v>8.5839046746010403</v>
          </cell>
          <cell r="M4">
            <v>237.5</v>
          </cell>
        </row>
        <row r="24">
          <cell r="K24">
            <v>1.1272269252161651</v>
          </cell>
          <cell r="L24">
            <v>8.6177399076660564</v>
          </cell>
          <cell r="M24">
            <v>737.5</v>
          </cell>
        </row>
        <row r="44">
          <cell r="K44">
            <v>1.1324257968561859</v>
          </cell>
          <cell r="L44">
            <v>8.6574856967390499</v>
          </cell>
          <cell r="M44">
            <v>1237.5</v>
          </cell>
        </row>
        <row r="64">
          <cell r="K64">
            <v>1.1385164109609769</v>
          </cell>
          <cell r="L64">
            <v>8.7040489282046085</v>
          </cell>
          <cell r="M64">
            <v>1737.5</v>
          </cell>
        </row>
        <row r="84">
          <cell r="K84">
            <v>1.1456327262889816</v>
          </cell>
          <cell r="L84">
            <v>8.7584537274742154</v>
          </cell>
          <cell r="M84">
            <v>2237.5</v>
          </cell>
        </row>
        <row r="104">
          <cell r="K104">
            <v>1.153925567700621</v>
          </cell>
          <cell r="L104">
            <v>8.8218531626565557</v>
          </cell>
          <cell r="M104">
            <v>2737.5</v>
          </cell>
        </row>
        <row r="124">
          <cell r="K124">
            <v>1.1635642457248263</v>
          </cell>
          <cell r="L124">
            <v>8.8955416262730616</v>
          </cell>
          <cell r="M124">
            <v>3237.5</v>
          </cell>
        </row>
        <row r="144">
          <cell r="K144">
            <v>1.1747382613796684</v>
          </cell>
          <cell r="L144">
            <v>8.9809678687478431</v>
          </cell>
          <cell r="M144">
            <v>3737.5</v>
          </cell>
        </row>
        <row r="164">
          <cell r="K164">
            <v>1.1876590914321246</v>
          </cell>
          <cell r="L164">
            <v>9.0797486468612387</v>
          </cell>
          <cell r="M164">
            <v>4237.5</v>
          </cell>
        </row>
        <row r="184">
          <cell r="K184">
            <v>1.2025620478078061</v>
          </cell>
          <cell r="L184">
            <v>9.1936829390857504</v>
          </cell>
          <cell r="M184">
            <v>4737.5</v>
          </cell>
        </row>
        <row r="204">
          <cell r="K204">
            <v>1.2197082033034192</v>
          </cell>
          <cell r="L204">
            <v>9.3247666678116747</v>
          </cell>
          <cell r="M204">
            <v>5237.5</v>
          </cell>
        </row>
        <row r="224">
          <cell r="K224">
            <v>1.239386374127134</v>
          </cell>
          <cell r="L224">
            <v>9.4752078560266177</v>
          </cell>
          <cell r="M224">
            <v>5737.5</v>
          </cell>
        </row>
        <row r="244">
          <cell r="K244">
            <v>1.2619151481117021</v>
          </cell>
          <cell r="L244">
            <v>9.6474421331668392</v>
          </cell>
          <cell r="M244">
            <v>6237.5</v>
          </cell>
        </row>
        <row r="264">
          <cell r="K264">
            <v>1.2876449457312349</v>
          </cell>
          <cell r="L264">
            <v>9.8441484917551936</v>
          </cell>
          <cell r="M264">
            <v>6737.5</v>
          </cell>
        </row>
        <row r="284">
          <cell r="K284">
            <v>1.3169600993265056</v>
          </cell>
          <cell r="L284">
            <v>10.068265183244689</v>
          </cell>
          <cell r="M284">
            <v>7237.5</v>
          </cell>
        </row>
        <row r="304">
          <cell r="K304">
            <v>1.3502809342288558</v>
          </cell>
          <cell r="L304">
            <v>10.323005628377038</v>
          </cell>
          <cell r="M304">
            <v>7737.5</v>
          </cell>
        </row>
        <row r="324">
          <cell r="K324">
            <v>1.3880658337945908</v>
          </cell>
          <cell r="L324">
            <v>10.611874204535601</v>
          </cell>
          <cell r="M324">
            <v>8237.5</v>
          </cell>
        </row>
        <row r="344">
          <cell r="K344">
            <v>1.4308132687466895</v>
          </cell>
          <cell r="L344">
            <v>10.938681760224901</v>
          </cell>
          <cell r="M344">
            <v>8737.5</v>
          </cell>
        </row>
        <row r="364">
          <cell r="K364">
            <v>1.4790637696965809</v>
          </cell>
          <cell r="L364">
            <v>11.307560695157209</v>
          </cell>
          <cell r="M364">
            <v>9237.5</v>
          </cell>
        </row>
        <row r="384">
          <cell r="K384">
            <v>1.5334018203139936</v>
          </cell>
          <cell r="L384">
            <v>11.722979433687302</v>
          </cell>
          <cell r="M384">
            <v>9737.5</v>
          </cell>
        </row>
        <row r="404">
          <cell r="K404">
            <v>1.5944576473560432</v>
          </cell>
          <cell r="L404">
            <v>12.189756109727867</v>
          </cell>
          <cell r="M404">
            <v>10237.5</v>
          </cell>
        </row>
        <row r="424">
          <cell r="K424">
            <v>1.6629088826862946</v>
          </cell>
          <cell r="L424">
            <v>12.713071273018013</v>
          </cell>
          <cell r="M424">
            <v>10737.5</v>
          </cell>
        </row>
        <row r="444">
          <cell r="K444">
            <v>1.7394820715377262</v>
          </cell>
          <cell r="L444">
            <v>13.298479419914155</v>
          </cell>
          <cell r="M444">
            <v>11237.5</v>
          </cell>
        </row>
        <row r="464">
          <cell r="K464">
            <v>1.8249540006270979</v>
          </cell>
          <cell r="L464">
            <v>13.951919146930463</v>
          </cell>
          <cell r="M464">
            <v>11737.5</v>
          </cell>
        </row>
        <row r="484">
          <cell r="K484">
            <v>1.9201528193360191</v>
          </cell>
          <cell r="L484">
            <v>14.679721722257707</v>
          </cell>
          <cell r="M484">
            <v>12237.5</v>
          </cell>
        </row>
        <row r="504">
          <cell r="K504">
            <v>2.0259589270586673</v>
          </cell>
          <cell r="L504">
            <v>15.488617869607474</v>
          </cell>
          <cell r="M504">
            <v>12737.5</v>
          </cell>
        </row>
        <row r="524">
          <cell r="K524">
            <v>2.1433055999966015</v>
          </cell>
          <cell r="L524">
            <v>16.385742560108586</v>
          </cell>
          <cell r="M524">
            <v>13237.5</v>
          </cell>
        </row>
        <row r="544">
          <cell r="K544">
            <v>2.2731793311734956</v>
          </cell>
          <cell r="L544">
            <v>17.37863761174691</v>
          </cell>
          <cell r="M544">
            <v>13737.5</v>
          </cell>
        </row>
        <row r="564">
          <cell r="K564">
            <v>2.4166198582593266</v>
          </cell>
          <cell r="L564">
            <v>18.475251902083496</v>
          </cell>
          <cell r="M564">
            <v>14237.5</v>
          </cell>
        </row>
        <row r="584">
          <cell r="K584">
            <v>2.5747198549426589</v>
          </cell>
          <cell r="L584">
            <v>19.683939008771041</v>
          </cell>
          <cell r="M584">
            <v>14737.5</v>
          </cell>
        </row>
        <row r="604">
          <cell r="K604">
            <v>2.7486242630750373</v>
          </cell>
          <cell r="L604">
            <v>21.013452103744399</v>
          </cell>
          <cell r="M604">
            <v>15237.5</v>
          </cell>
        </row>
        <row r="624">
          <cell r="K624">
            <v>2.9395292446328174</v>
          </cell>
          <cell r="L624">
            <v>22.472935940885037</v>
          </cell>
          <cell r="M624">
            <v>15737.5</v>
          </cell>
        </row>
        <row r="644">
          <cell r="K644">
            <v>3.1486807346923618</v>
          </cell>
          <cell r="L644">
            <v>24.071915793400816</v>
          </cell>
          <cell r="M644">
            <v>16237.5</v>
          </cell>
        </row>
        <row r="664">
          <cell r="K664">
            <v>3.3773725790856068</v>
          </cell>
          <cell r="L664">
            <v>25.820283216053966</v>
          </cell>
          <cell r="M664">
            <v>16737.5</v>
          </cell>
        </row>
        <row r="684">
          <cell r="K684">
            <v>3.6269442431776695</v>
          </cell>
          <cell r="L684">
            <v>27.728278528582855</v>
          </cell>
          <cell r="M684">
            <v>17237.5</v>
          </cell>
        </row>
        <row r="704">
          <cell r="K704">
            <v>3.8987780812673898</v>
          </cell>
          <cell r="L704">
            <v>29.806469940050945</v>
          </cell>
          <cell r="M704">
            <v>17737.5</v>
          </cell>
        </row>
        <row r="724">
          <cell r="K724">
            <v>4.1942961594301735</v>
          </cell>
          <cell r="L724">
            <v>32.065729259226472</v>
          </cell>
          <cell r="M724">
            <v>18237.5</v>
          </cell>
        </row>
        <row r="744">
          <cell r="K744">
            <v>4.5149566281713351</v>
          </cell>
          <cell r="L744">
            <v>34.517204163227447</v>
          </cell>
          <cell r="M744">
            <v>18737.5</v>
          </cell>
        </row>
        <row r="764">
          <cell r="K764">
            <v>4.8622496450042805</v>
          </cell>
          <cell r="L764">
            <v>37.172287025306062</v>
          </cell>
          <cell r="M764">
            <v>19237.5</v>
          </cell>
        </row>
        <row r="784">
          <cell r="K784">
            <v>5.2376928509736267</v>
          </cell>
          <cell r="L784">
            <v>40.042580332506532</v>
          </cell>
          <cell r="M784">
            <v>19737.5</v>
          </cell>
        </row>
        <row r="804">
          <cell r="K804">
            <v>5.6428264091702225</v>
          </cell>
          <cell r="L804">
            <v>43.139858754715995</v>
          </cell>
          <cell r="M804">
            <v>20237.5</v>
          </cell>
        </row>
        <row r="824">
          <cell r="K824">
            <v>6.0792076173885192</v>
          </cell>
          <cell r="L824">
            <v>46.476027957999698</v>
          </cell>
          <cell r="M824">
            <v>20737.5</v>
          </cell>
        </row>
        <row r="844">
          <cell r="K844">
            <v>6.5484051112134019</v>
          </cell>
          <cell r="L844">
            <v>50.063080286736607</v>
          </cell>
          <cell r="M844">
            <v>21237.5</v>
          </cell>
        </row>
        <row r="864">
          <cell r="K864">
            <v>7.0519926779467799</v>
          </cell>
          <cell r="L864">
            <v>53.913047470593966</v>
          </cell>
          <cell r="M864">
            <v>21737.5</v>
          </cell>
        </row>
        <row r="884">
          <cell r="K884">
            <v>7.5915427058463845</v>
          </cell>
          <cell r="L884">
            <v>58.037950543434512</v>
          </cell>
          <cell r="M884">
            <v>22237.5</v>
          </cell>
        </row>
        <row r="904">
          <cell r="K904">
            <v>8.16861929710395</v>
          </cell>
          <cell r="L904">
            <v>62.449747191484363</v>
          </cell>
          <cell r="M904">
            <v>22737.5</v>
          </cell>
        </row>
        <row r="924">
          <cell r="K924">
            <v>8.784771076790431</v>
          </cell>
          <cell r="L924">
            <v>67.160276777144674</v>
          </cell>
          <cell r="M924">
            <v>23237.5</v>
          </cell>
        </row>
        <row r="944">
          <cell r="K944">
            <v>9.4415237335956483</v>
          </cell>
          <cell r="L944">
            <v>72.181203312350249</v>
          </cell>
          <cell r="M944">
            <v>23737.5</v>
          </cell>
        </row>
        <row r="964">
          <cell r="K964">
            <v>10.140372331547592</v>
          </cell>
          <cell r="L964">
            <v>77.523956681049299</v>
          </cell>
          <cell r="M964">
            <v>24237.5</v>
          </cell>
        </row>
        <row r="984">
          <cell r="K984">
            <v>10.88277343496798</v>
          </cell>
          <cell r="L984">
            <v>83.19967243385949</v>
          </cell>
          <cell r="M984">
            <v>24737.5</v>
          </cell>
        </row>
        <row r="1004">
          <cell r="K1004">
            <v>11.670137091671144</v>
          </cell>
          <cell r="L1004">
            <v>89.219130498982921</v>
          </cell>
          <cell r="M1004">
            <v>25237.5</v>
          </cell>
        </row>
        <row r="1024">
          <cell r="K1024">
            <v>12.503818721805894</v>
          </cell>
          <cell r="L1024">
            <v>95.592693171754064</v>
          </cell>
          <cell r="M1024">
            <v>25737.5</v>
          </cell>
        </row>
        <row r="1044">
          <cell r="K1044">
            <v>13.385110961745511</v>
          </cell>
          <cell r="L1044">
            <v>102.33024276052707</v>
          </cell>
          <cell r="M1044">
            <v>26237.5</v>
          </cell>
        </row>
        <row r="1064">
          <cell r="K1064">
            <v>14.315235514023032</v>
          </cell>
          <cell r="L1064">
            <v>109.44111927877995</v>
          </cell>
          <cell r="M1064">
            <v>26737.5</v>
          </cell>
        </row>
        <row r="1084">
          <cell r="K1084">
            <v>15.2953350554675</v>
          </cell>
          <cell r="L1084">
            <v>116.93405858216954</v>
          </cell>
          <cell r="M1084">
            <v>27237.5</v>
          </cell>
        </row>
        <row r="1104">
          <cell r="K1104">
            <v>16.326465256403882</v>
          </cell>
          <cell r="L1104">
            <v>124.81713135467729</v>
          </cell>
          <cell r="M1104">
            <v>27737.5</v>
          </cell>
        </row>
        <row r="1124">
          <cell r="K1124">
            <v>17.409586964027273</v>
          </cell>
          <cell r="L1124">
            <v>133.0976833498805</v>
          </cell>
          <cell r="M1124">
            <v>28237.5</v>
          </cell>
        </row>
        <row r="1144">
          <cell r="K1144">
            <v>18.545558602842096</v>
          </cell>
          <cell r="L1144">
            <v>141.78227729170283</v>
          </cell>
          <cell r="M1144">
            <v>28737.5</v>
          </cell>
        </row>
        <row r="1164">
          <cell r="K1164">
            <v>19.735128844372475</v>
          </cell>
          <cell r="L1164">
            <v>150.87663683376434</v>
          </cell>
          <cell r="M1164">
            <v>29237.5</v>
          </cell>
        </row>
        <row r="1184">
          <cell r="K1184">
            <v>20.978929597204662</v>
          </cell>
          <cell r="L1184">
            <v>160.38559296769586</v>
          </cell>
          <cell r="M1184">
            <v>29737.5</v>
          </cell>
        </row>
        <row r="1204">
          <cell r="K1204">
            <v>22.27746936682712</v>
          </cell>
          <cell r="L1204">
            <v>170.31303325858579</v>
          </cell>
          <cell r="M1204">
            <v>30237.5</v>
          </cell>
        </row>
        <row r="1224">
          <cell r="K1224">
            <v>23.631127032705482</v>
          </cell>
          <cell r="L1224">
            <v>180.66185427022106</v>
          </cell>
          <cell r="M1224">
            <v>30737.5</v>
          </cell>
        </row>
        <row r="1244">
          <cell r="K1244">
            <v>25.040146087586656</v>
          </cell>
          <cell r="L1244">
            <v>191.43391752410656</v>
          </cell>
          <cell r="M1244">
            <v>31237.5</v>
          </cell>
        </row>
        <row r="1264">
          <cell r="K1264">
            <v>26.504629381197528</v>
          </cell>
          <cell r="L1264">
            <v>202.63000931462199</v>
          </cell>
          <cell r="M1264">
            <v>31737.5</v>
          </cell>
        </row>
        <row r="1284">
          <cell r="K1284">
            <v>28.024534407312981</v>
          </cell>
          <cell r="L1284">
            <v>214.24980467828007</v>
          </cell>
          <cell r="M1284">
            <v>32237.5</v>
          </cell>
        </row>
        <row r="1304">
          <cell r="K1304">
            <v>29.599669169652216</v>
          </cell>
          <cell r="L1304">
            <v>226.29183578817378</v>
          </cell>
          <cell r="M1304">
            <v>32737.5</v>
          </cell>
        </row>
        <row r="1324">
          <cell r="K1324">
            <v>31.229688658256261</v>
          </cell>
          <cell r="L1324">
            <v>238.75346501560085</v>
          </cell>
          <cell r="M1324">
            <v>33237.5</v>
          </cell>
        </row>
        <row r="1344">
          <cell r="K1344">
            <v>32.91409196393947</v>
          </cell>
          <cell r="L1344">
            <v>251.63086286981479</v>
          </cell>
          <cell r="M1344">
            <v>33737.5</v>
          </cell>
        </row>
        <row r="1364">
          <cell r="K1364">
            <v>34.652220054136684</v>
          </cell>
          <cell r="L1364">
            <v>264.91899099419885</v>
          </cell>
          <cell r="M1364">
            <v>34237.5</v>
          </cell>
        </row>
        <row r="1384">
          <cell r="K1384">
            <v>36.443254229029357</v>
          </cell>
          <cell r="L1384">
            <v>278.61159036322698</v>
          </cell>
          <cell r="M1384">
            <v>34737.5</v>
          </cell>
        </row>
        <row r="1404">
          <cell r="K1404">
            <v>38.286215272264442</v>
          </cell>
          <cell r="L1404">
            <v>292.70117478964153</v>
          </cell>
          <cell r="M1404">
            <v>35237.5</v>
          </cell>
        </row>
        <row r="1424">
          <cell r="K1424">
            <v>40.179963305930833</v>
          </cell>
          <cell r="L1424">
            <v>307.17902981573701</v>
          </cell>
          <cell r="M1424">
            <v>35737.5</v>
          </cell>
        </row>
        <row r="1444">
          <cell r="K1444">
            <v>41.954719361393295</v>
          </cell>
          <cell r="L1444">
            <v>320.74718166111444</v>
          </cell>
          <cell r="M1444">
            <v>36237.5</v>
          </cell>
        </row>
        <row r="1464">
          <cell r="K1464">
            <v>43.670812718987989</v>
          </cell>
          <cell r="L1464">
            <v>333.86685249419747</v>
          </cell>
          <cell r="M1464">
            <v>36737.5</v>
          </cell>
        </row>
        <row r="1484">
          <cell r="K1484">
            <v>45.462831210114068</v>
          </cell>
          <cell r="L1484">
            <v>347.56697703947594</v>
          </cell>
          <cell r="M1484">
            <v>37237.5</v>
          </cell>
        </row>
        <row r="1504">
          <cell r="K1504">
            <v>47.27402525414135</v>
          </cell>
          <cell r="L1504">
            <v>361.413700218793</v>
          </cell>
          <cell r="M1504">
            <v>37737.5</v>
          </cell>
        </row>
        <row r="1524">
          <cell r="K1524">
            <v>49.102065347783679</v>
          </cell>
          <cell r="L1524">
            <v>375.38921279340087</v>
          </cell>
          <cell r="M1524">
            <v>38237.5</v>
          </cell>
        </row>
        <row r="1544">
          <cell r="K1544">
            <v>50.944593558585602</v>
          </cell>
          <cell r="L1544">
            <v>389.47548818128098</v>
          </cell>
          <cell r="M1544">
            <v>38737.5</v>
          </cell>
        </row>
        <row r="1564">
          <cell r="K1564">
            <v>52.799232133305168</v>
          </cell>
          <cell r="L1564">
            <v>403.6543482689184</v>
          </cell>
          <cell r="M1564">
            <v>39237.5</v>
          </cell>
        </row>
        <row r="1584">
          <cell r="K1584">
            <v>54.663591920140803</v>
          </cell>
          <cell r="L1584">
            <v>417.90752779989896</v>
          </cell>
          <cell r="M1584">
            <v>39737.5</v>
          </cell>
        </row>
        <row r="1604">
          <cell r="K1604">
            <v>56.53528056337241</v>
          </cell>
          <cell r="L1604">
            <v>432.21673702359561</v>
          </cell>
          <cell r="M1604">
            <v>40237.5</v>
          </cell>
        </row>
        <row r="1624">
          <cell r="K1624">
            <v>58.411910433034656</v>
          </cell>
          <cell r="L1624">
            <v>446.56372231815391</v>
          </cell>
          <cell r="M1624">
            <v>40737.5</v>
          </cell>
        </row>
        <row r="1644">
          <cell r="K1644">
            <v>60.291106256331808</v>
          </cell>
          <cell r="L1644">
            <v>460.93032453326839</v>
          </cell>
          <cell r="M1644">
            <v>41237.5</v>
          </cell>
        </row>
        <row r="1664">
          <cell r="K1664">
            <v>62.170512421599348</v>
          </cell>
          <cell r="L1664">
            <v>475.29853482955264</v>
          </cell>
          <cell r="M1664">
            <v>41737.5</v>
          </cell>
        </row>
        <row r="1684">
          <cell r="K1684">
            <v>64.047799929666184</v>
          </cell>
          <cell r="L1684">
            <v>489.65054782225872</v>
          </cell>
          <cell r="M1684">
            <v>42237.5</v>
          </cell>
        </row>
        <row r="1704">
          <cell r="K1704">
            <v>65.920672971442968</v>
          </cell>
          <cell r="L1704">
            <v>503.9688118674656</v>
          </cell>
          <cell r="M1704">
            <v>42737.5</v>
          </cell>
        </row>
        <row r="1724">
          <cell r="K1724">
            <v>67.786875114421818</v>
          </cell>
          <cell r="L1724">
            <v>518.23607635836356</v>
          </cell>
          <cell r="M1724">
            <v>43237.5</v>
          </cell>
        </row>
        <row r="1744">
          <cell r="K1744">
            <v>69.644195084492964</v>
          </cell>
          <cell r="L1744">
            <v>532.43543592770482</v>
          </cell>
          <cell r="M1744">
            <v>43737.5</v>
          </cell>
        </row>
        <row r="1764">
          <cell r="K1764">
            <v>71.490472133037656</v>
          </cell>
          <cell r="L1764">
            <v>546.55037147965709</v>
          </cell>
          <cell r="M1764">
            <v>44237.5</v>
          </cell>
        </row>
        <row r="1784">
          <cell r="K1784">
            <v>73.323600982627823</v>
          </cell>
          <cell r="L1784">
            <v>560.56478800007312</v>
          </cell>
          <cell r="M1784">
            <v>44737.5</v>
          </cell>
        </row>
        <row r="1804">
          <cell r="K1804">
            <v>75.141536347835583</v>
          </cell>
          <cell r="L1804">
            <v>574.46304911844027</v>
          </cell>
          <cell r="M1804">
            <v>45237.5</v>
          </cell>
        </row>
        <row r="1824">
          <cell r="K1824">
            <v>76.94229703060995</v>
          </cell>
          <cell r="L1824">
            <v>588.23000841736291</v>
          </cell>
          <cell r="M1824">
            <v>45737.5</v>
          </cell>
        </row>
        <row r="1844">
          <cell r="K1844">
            <v>78.723969592420858</v>
          </cell>
          <cell r="L1844">
            <v>601.85103750639666</v>
          </cell>
          <cell r="M1844">
            <v>46237.5</v>
          </cell>
        </row>
        <row r="1864">
          <cell r="K1864">
            <v>80.484711607875823</v>
          </cell>
          <cell r="L1864">
            <v>615.31205089620789</v>
          </cell>
          <cell r="M1864">
            <v>46737.5</v>
          </cell>
        </row>
        <row r="1884">
          <cell r="K1884">
            <v>82.222754506799276</v>
          </cell>
          <cell r="L1884">
            <v>628.5995277264974</v>
          </cell>
          <cell r="M1884">
            <v>47237.5</v>
          </cell>
        </row>
        <row r="1904">
          <cell r="K1904">
            <v>83.93640601381307</v>
          </cell>
          <cell r="L1904">
            <v>641.70053041678784</v>
          </cell>
          <cell r="M1904">
            <v>47737.5</v>
          </cell>
        </row>
        <row r="1924">
          <cell r="K1924">
            <v>85.624052196285845</v>
          </cell>
          <cell r="L1924">
            <v>654.60272032316095</v>
          </cell>
          <cell r="M1924">
            <v>48237.5</v>
          </cell>
        </row>
        <row r="1944">
          <cell r="K1944">
            <v>87.284159133116603</v>
          </cell>
          <cell r="L1944">
            <v>667.2943704962405</v>
          </cell>
          <cell r="M1944">
            <v>48737.5</v>
          </cell>
        </row>
        <row r="1964">
          <cell r="K1964">
            <v>88.915274218205965</v>
          </cell>
          <cell r="L1964">
            <v>679.76437564633488</v>
          </cell>
          <cell r="M1964">
            <v>49237.5</v>
          </cell>
        </row>
        <row r="1984">
          <cell r="K1984">
            <v>90.516027113645009</v>
          </cell>
          <cell r="L1984">
            <v>692.00225943064186</v>
          </cell>
          <cell r="M1984">
            <v>49737.5</v>
          </cell>
        </row>
        <row r="2004">
          <cell r="K2004">
            <v>92.085130368630118</v>
          </cell>
          <cell r="L2004">
            <v>703.99817918490135</v>
          </cell>
          <cell r="M2004">
            <v>50237.5</v>
          </cell>
        </row>
        <row r="2024">
          <cell r="K2024">
            <v>93.621379720899071</v>
          </cell>
          <cell r="L2024">
            <v>715.74292822789948</v>
          </cell>
          <cell r="M2024">
            <v>50737.5</v>
          </cell>
        </row>
        <row r="2044">
          <cell r="K2044">
            <v>95.123654098093326</v>
          </cell>
          <cell r="L2044">
            <v>727.22793587188255</v>
          </cell>
          <cell r="M2044">
            <v>51237.5</v>
          </cell>
        </row>
        <row r="2064">
          <cell r="K2064">
            <v>96.590915336894227</v>
          </cell>
          <cell r="L2064">
            <v>738.44526527533094</v>
          </cell>
          <cell r="M2064">
            <v>51737.5</v>
          </cell>
        </row>
        <row r="2084">
          <cell r="K2084">
            <v>98.022207638065282</v>
          </cell>
          <cell r="L2084">
            <v>749.38760927671444</v>
          </cell>
          <cell r="M2084">
            <v>52237.5</v>
          </cell>
        </row>
        <row r="2104">
          <cell r="K2104">
            <v>99.416656775677893</v>
          </cell>
          <cell r="L2104">
            <v>760.04828434895887</v>
          </cell>
          <cell r="M2104">
            <v>52737.5</v>
          </cell>
        </row>
        <row r="2124">
          <cell r="K2124">
            <v>100.77346907880816</v>
          </cell>
          <cell r="L2124">
            <v>770.42122281443744</v>
          </cell>
          <cell r="M2124">
            <v>53237.5</v>
          </cell>
        </row>
        <row r="2144">
          <cell r="K2144">
            <v>102.09193020388471</v>
          </cell>
          <cell r="L2144">
            <v>780.5009634594719</v>
          </cell>
          <cell r="M2144">
            <v>53737.5</v>
          </cell>
        </row>
        <row r="2164">
          <cell r="K2164">
            <v>103.37140371565408</v>
          </cell>
          <cell r="L2164">
            <v>790.28264068569854</v>
          </cell>
          <cell r="M2164">
            <v>54237.5</v>
          </cell>
        </row>
        <row r="2184">
          <cell r="K2184">
            <v>104.61132949441736</v>
          </cell>
          <cell r="L2184">
            <v>799.7619723332665</v>
          </cell>
          <cell r="M2184">
            <v>54737.5</v>
          </cell>
        </row>
        <row r="2204">
          <cell r="K2204">
            <v>105.81122198679829</v>
          </cell>
          <cell r="L2204">
            <v>808.93524630781872</v>
          </cell>
          <cell r="M2204">
            <v>55237.5</v>
          </cell>
        </row>
        <row r="2224">
          <cell r="K2224">
            <v>106.97066831683348</v>
          </cell>
          <cell r="L2224">
            <v>817.79930613962688</v>
          </cell>
          <cell r="M2224">
            <v>55737.5</v>
          </cell>
        </row>
        <row r="2244">
          <cell r="K2244">
            <v>108.08932627364381</v>
          </cell>
          <cell r="L2244">
            <v>826.35153559917762</v>
          </cell>
          <cell r="M2244">
            <v>56237.5</v>
          </cell>
        </row>
        <row r="2264">
          <cell r="K2264">
            <v>109.16692219135945</v>
          </cell>
          <cell r="L2264">
            <v>834.58984248903062</v>
          </cell>
          <cell r="M2264">
            <v>56737.5</v>
          </cell>
        </row>
        <row r="2284">
          <cell r="K2284">
            <v>110.20324873634222</v>
          </cell>
          <cell r="L2284">
            <v>842.51264172695608</v>
          </cell>
          <cell r="M2284">
            <v>57237.5</v>
          </cell>
        </row>
        <row r="2304">
          <cell r="K2304">
            <v>111.1981626160819</v>
          </cell>
          <cell r="L2304">
            <v>850.11883783026451</v>
          </cell>
          <cell r="M2304">
            <v>57737.5</v>
          </cell>
        </row>
        <row r="2324">
          <cell r="K2324">
            <v>112.15158222345173</v>
          </cell>
          <cell r="L2324">
            <v>857.40780690595136</v>
          </cell>
          <cell r="M2324">
            <v>58237.5</v>
          </cell>
        </row>
        <row r="2344">
          <cell r="K2344">
            <v>113.06348522929272</v>
          </cell>
          <cell r="L2344">
            <v>864.37937824581229</v>
          </cell>
          <cell r="M2344">
            <v>58737.5</v>
          </cell>
        </row>
        <row r="2364">
          <cell r="K2364">
            <v>113.93390613557037</v>
          </cell>
          <cell r="L2364">
            <v>871.0338156201301</v>
          </cell>
          <cell r="M2364">
            <v>59237.5</v>
          </cell>
        </row>
        <row r="2384">
          <cell r="K2384">
            <v>114.76293380061298</v>
          </cell>
          <cell r="L2384">
            <v>877.37179835792438</v>
          </cell>
          <cell r="M2384">
            <v>59737.5</v>
          </cell>
        </row>
        <row r="2404">
          <cell r="K2404">
            <v>115.55070894720504</v>
          </cell>
          <cell r="L2404">
            <v>883.39440229612603</v>
          </cell>
          <cell r="M2404">
            <v>60237.5</v>
          </cell>
        </row>
        <row r="2424">
          <cell r="K2424">
            <v>116.2974216635746</v>
          </cell>
          <cell r="L2424">
            <v>889.10308067442645</v>
          </cell>
          <cell r="M2424">
            <v>60737.5</v>
          </cell>
        </row>
        <row r="2444">
          <cell r="K2444">
            <v>117.0033089065914</v>
          </cell>
          <cell r="L2444">
            <v>894.49964504702757</v>
          </cell>
          <cell r="M2444">
            <v>61237.5</v>
          </cell>
        </row>
        <row r="2464">
          <cell r="K2464">
            <v>117.66865201577772</v>
          </cell>
          <cell r="L2464">
            <v>899.58624627705592</v>
          </cell>
          <cell r="M2464">
            <v>61737.5</v>
          </cell>
        </row>
        <row r="2484">
          <cell r="K2484">
            <v>118.29377424603473</v>
          </cell>
          <cell r="L2484">
            <v>904.36535567405861</v>
          </cell>
          <cell r="M2484">
            <v>62237.5</v>
          </cell>
        </row>
        <row r="2504">
          <cell r="K2504">
            <v>118.87903832631018</v>
          </cell>
          <cell r="L2504">
            <v>908.83974632982302</v>
          </cell>
          <cell r="M2504">
            <v>62737.5</v>
          </cell>
        </row>
        <row r="2524">
          <cell r="K2524">
            <v>119.42484405077175</v>
          </cell>
          <cell r="L2524">
            <v>913.01247470270414</v>
          </cell>
          <cell r="M2524">
            <v>63237.5</v>
          </cell>
        </row>
        <row r="2544">
          <cell r="K2544">
            <v>119.93162590841436</v>
          </cell>
          <cell r="L2544">
            <v>916.88686249578348</v>
          </cell>
          <cell r="M2544">
            <v>63737.5</v>
          </cell>
        </row>
        <row r="2564">
          <cell r="K2564">
            <v>120.39985075641795</v>
          </cell>
          <cell r="L2564">
            <v>920.46647886950302</v>
          </cell>
          <cell r="M2564">
            <v>64237.5</v>
          </cell>
        </row>
        <row r="2584">
          <cell r="K2584">
            <v>120.83001554198636</v>
          </cell>
          <cell r="L2584">
            <v>923.75512302494189</v>
          </cell>
          <cell r="M2584">
            <v>64737.5</v>
          </cell>
        </row>
        <row r="2604">
          <cell r="K2604">
            <v>121.22264507683796</v>
          </cell>
          <cell r="L2604">
            <v>926.75680718961905</v>
          </cell>
          <cell r="M2604">
            <v>65237.5</v>
          </cell>
        </row>
        <row r="2624">
          <cell r="K2624">
            <v>121.57828986798712</v>
          </cell>
          <cell r="L2624">
            <v>929.47574003364423</v>
          </cell>
          <cell r="M2624">
            <v>65737.5</v>
          </cell>
        </row>
        <row r="2644">
          <cell r="K2644">
            <v>121.89752400795248</v>
          </cell>
          <cell r="L2644">
            <v>931.91631054019183</v>
          </cell>
          <cell r="M2644">
            <v>66237.5</v>
          </cell>
        </row>
        <row r="2664">
          <cell r="K2664">
            <v>122.18094312705244</v>
          </cell>
          <cell r="L2664">
            <v>934.08307235063637</v>
          </cell>
          <cell r="M2664">
            <v>66737.5</v>
          </cell>
        </row>
        <row r="2684">
          <cell r="K2684">
            <v>122.4291624100004</v>
          </cell>
          <cell r="L2684">
            <v>935.98072860126467</v>
          </cell>
          <cell r="M2684">
            <v>67237.5</v>
          </cell>
        </row>
        <row r="2704">
          <cell r="K2704">
            <v>122.64281467859477</v>
          </cell>
          <cell r="L2704">
            <v>937.61411726528718</v>
          </cell>
          <cell r="M2704">
            <v>67737.5</v>
          </cell>
        </row>
        <row r="2724">
          <cell r="K2724">
            <v>122.82254854190737</v>
          </cell>
          <cell r="L2724">
            <v>938.98819701088132</v>
          </cell>
          <cell r="M2724">
            <v>68237.5</v>
          </cell>
        </row>
        <row r="2744">
          <cell r="K2744">
            <v>122.96902661500907</v>
          </cell>
          <cell r="L2744">
            <v>940.10803358320641</v>
          </cell>
          <cell r="M2744">
            <v>68737.5</v>
          </cell>
        </row>
        <row r="2764">
          <cell r="K2764">
            <v>123.08292380693635</v>
          </cell>
          <cell r="L2764">
            <v>940.97878671577075</v>
          </cell>
          <cell r="M2764">
            <v>69237.5</v>
          </cell>
        </row>
        <row r="2784">
          <cell r="K2784">
            <v>123.16492567828885</v>
          </cell>
          <cell r="L2784">
            <v>941.6056975741343</v>
          </cell>
          <cell r="M2784">
            <v>69737.5</v>
          </cell>
        </row>
        <row r="2804">
          <cell r="K2804">
            <v>123.21572686856534</v>
          </cell>
          <cell r="L2804">
            <v>941.99407673276619</v>
          </cell>
          <cell r="M2804">
            <v>70237.5</v>
          </cell>
        </row>
        <row r="2824">
          <cell r="K2824">
            <v>123.23602959308027</v>
          </cell>
          <cell r="L2824">
            <v>942.14929268385174</v>
          </cell>
          <cell r="M2824">
            <v>70737.5</v>
          </cell>
        </row>
        <row r="2844">
          <cell r="K2844">
            <v>123.22654220906821</v>
          </cell>
          <cell r="L2844">
            <v>942.07676087504626</v>
          </cell>
          <cell r="M2844">
            <v>71237.5</v>
          </cell>
        </row>
        <row r="2864">
          <cell r="K2864">
            <v>123.18797785036467</v>
          </cell>
          <cell r="L2864">
            <v>941.7819332715012</v>
          </cell>
          <cell r="M2864">
            <v>71737.5</v>
          </cell>
        </row>
        <row r="2884">
          <cell r="K2884">
            <v>123.12105312985886</v>
          </cell>
          <cell r="L2884">
            <v>941.27028843601101</v>
          </cell>
          <cell r="M2884">
            <v>72237.5</v>
          </cell>
        </row>
        <row r="2904">
          <cell r="K2904">
            <v>123.0264869087395</v>
          </cell>
          <cell r="L2904">
            <v>940.5473221197999</v>
          </cell>
          <cell r="M2904">
            <v>72737.5</v>
          </cell>
        </row>
        <row r="2924">
          <cell r="K2924">
            <v>122.90499913139854</v>
          </cell>
          <cell r="L2924">
            <v>939.61853835526722</v>
          </cell>
          <cell r="M2924">
            <v>73237.5</v>
          </cell>
        </row>
        <row r="2944">
          <cell r="K2944">
            <v>122.75730972472167</v>
          </cell>
          <cell r="L2944">
            <v>938.48944104097552</v>
          </cell>
          <cell r="M2944">
            <v>73737.5</v>
          </cell>
        </row>
        <row r="2964">
          <cell r="K2964">
            <v>122.58413756037491</v>
          </cell>
          <cell r="L2964">
            <v>937.16552600824889</v>
          </cell>
          <cell r="M2964">
            <v>74237.5</v>
          </cell>
        </row>
        <row r="2984">
          <cell r="K2984">
            <v>122.38619947859117</v>
          </cell>
          <cell r="L2984">
            <v>935.65227355794252</v>
          </cell>
          <cell r="M2984">
            <v>74737.5</v>
          </cell>
        </row>
        <row r="3004">
          <cell r="K3004">
            <v>122.16420937187434</v>
          </cell>
          <cell r="L3004">
            <v>933.95514145528819</v>
          </cell>
          <cell r="M3004">
            <v>75237.5</v>
          </cell>
        </row>
        <row r="3024">
          <cell r="K3024">
            <v>121.91887732696115</v>
          </cell>
          <cell r="L3024">
            <v>932.07955837012355</v>
          </cell>
          <cell r="M3024">
            <v>75737.5</v>
          </cell>
        </row>
        <row r="3044">
          <cell r="K3044">
            <v>121.65090882332179</v>
          </cell>
          <cell r="L3044">
            <v>930.03091774936502</v>
          </cell>
          <cell r="M3044">
            <v>76237.5</v>
          </cell>
        </row>
        <row r="3064">
          <cell r="K3064">
            <v>121.36100398642854</v>
          </cell>
          <cell r="L3064">
            <v>927.81457210818792</v>
          </cell>
          <cell r="M3064">
            <v>76737.5</v>
          </cell>
        </row>
        <row r="3084">
          <cell r="K3084">
            <v>121.04985689398541</v>
          </cell>
          <cell r="L3084">
            <v>925.43582772609534</v>
          </cell>
          <cell r="M3084">
            <v>77237.5</v>
          </cell>
        </row>
        <row r="3104">
          <cell r="K3104">
            <v>120.71815493328182</v>
          </cell>
          <cell r="L3104">
            <v>922.89993973383662</v>
          </cell>
          <cell r="M3104">
            <v>77737.5</v>
          </cell>
        </row>
        <row r="3124">
          <cell r="K3124">
            <v>120.36657820781625</v>
          </cell>
          <cell r="L3124">
            <v>920.21210757699725</v>
          </cell>
          <cell r="M3124">
            <v>78237.5</v>
          </cell>
        </row>
        <row r="3144">
          <cell r="K3144">
            <v>119.99579899132445</v>
          </cell>
          <cell r="L3144">
            <v>917.377470842001</v>
          </cell>
          <cell r="M3144">
            <v>78737.5</v>
          </cell>
        </row>
        <row r="3164">
          <cell r="K3164">
            <v>119.60648122734673</v>
          </cell>
          <cell r="L3164">
            <v>914.40110543026219</v>
          </cell>
          <cell r="M3164">
            <v>79237.5</v>
          </cell>
        </row>
        <row r="3184">
          <cell r="K3184">
            <v>119.19928007247064</v>
          </cell>
          <cell r="L3184">
            <v>911.28802006623891</v>
          </cell>
          <cell r="M3184">
            <v>79737.5</v>
          </cell>
        </row>
        <row r="3204">
          <cell r="K3204">
            <v>118.77484148140063</v>
          </cell>
          <cell r="L3204">
            <v>908.04315312525796</v>
          </cell>
          <cell r="M3204">
            <v>80237.5</v>
          </cell>
        </row>
        <row r="3224">
          <cell r="K3224">
            <v>118.33380183202038</v>
          </cell>
          <cell r="L3224">
            <v>904.67136976708605</v>
          </cell>
          <cell r="M3224">
            <v>80737.5</v>
          </cell>
        </row>
        <row r="3244">
          <cell r="K3244">
            <v>117.87678758863785</v>
          </cell>
          <cell r="L3244">
            <v>901.17745936141137</v>
          </cell>
          <cell r="M3244">
            <v>81237.5</v>
          </cell>
        </row>
        <row r="3264">
          <cell r="K3264">
            <v>117.40441500162908</v>
          </cell>
          <cell r="L3264">
            <v>897.56613319159658</v>
          </cell>
          <cell r="M3264">
            <v>81737.5</v>
          </cell>
        </row>
        <row r="3284">
          <cell r="K3284">
            <v>116.89221048821378</v>
          </cell>
          <cell r="L3284">
            <v>893.65028876186977</v>
          </cell>
          <cell r="M3284">
            <v>82237.5</v>
          </cell>
        </row>
        <row r="3304">
          <cell r="K3304">
            <v>116.16875598583056</v>
          </cell>
          <cell r="L3304">
            <v>888.1194212878047</v>
          </cell>
          <cell r="M3304">
            <v>82737.5</v>
          </cell>
        </row>
        <row r="3324">
          <cell r="K3324">
            <v>115.4244883613587</v>
          </cell>
          <cell r="L3324">
            <v>882.42943583242266</v>
          </cell>
          <cell r="M3324">
            <v>83237.5</v>
          </cell>
        </row>
        <row r="3344">
          <cell r="K3344">
            <v>114.67483240966163</v>
          </cell>
          <cell r="L3344">
            <v>876.69825618488164</v>
          </cell>
          <cell r="M3344">
            <v>83737.5</v>
          </cell>
        </row>
        <row r="3364">
          <cell r="K3364">
            <v>113.92038200296088</v>
          </cell>
          <cell r="L3364">
            <v>870.93042254576483</v>
          </cell>
          <cell r="M3364">
            <v>84237.5</v>
          </cell>
        </row>
        <row r="3384">
          <cell r="K3384">
            <v>113.16170678019941</v>
          </cell>
          <cell r="L3384">
            <v>865.13028985030496</v>
          </cell>
          <cell r="M3384">
            <v>84737.5</v>
          </cell>
        </row>
        <row r="3404">
          <cell r="K3404">
            <v>112.39935278467341</v>
          </cell>
          <cell r="L3404">
            <v>859.30203264312979</v>
          </cell>
          <cell r="M3404">
            <v>85237.5</v>
          </cell>
        </row>
        <row r="3424">
          <cell r="K3424">
            <v>111.63384310387409</v>
          </cell>
          <cell r="L3424">
            <v>853.44964996990359</v>
          </cell>
          <cell r="M3424">
            <v>85737.5</v>
          </cell>
        </row>
        <row r="3444">
          <cell r="K3444">
            <v>110.8656785096241</v>
          </cell>
          <cell r="L3444">
            <v>847.57697027122208</v>
          </cell>
          <cell r="M3444">
            <v>86237.5</v>
          </cell>
        </row>
        <row r="3464">
          <cell r="K3464">
            <v>110.09533809677077</v>
          </cell>
          <cell r="L3464">
            <v>841.68765626547213</v>
          </cell>
          <cell r="M3464">
            <v>86737.5</v>
          </cell>
        </row>
        <row r="3484">
          <cell r="K3484">
            <v>109.32327991886947</v>
          </cell>
          <cell r="L3484">
            <v>835.78520980868257</v>
          </cell>
          <cell r="M3484">
            <v>87237.5</v>
          </cell>
        </row>
        <row r="3504">
          <cell r="K3504">
            <v>108.54994161944641</v>
          </cell>
          <cell r="L3504">
            <v>829.87297672057855</v>
          </cell>
          <cell r="M3504">
            <v>87737.5</v>
          </cell>
        </row>
        <row r="3524">
          <cell r="K3524">
            <v>107.77574105757759</v>
          </cell>
          <cell r="L3524">
            <v>823.95415156718275</v>
          </cell>
          <cell r="M3524">
            <v>88237.5</v>
          </cell>
        </row>
        <row r="3544">
          <cell r="K3544">
            <v>107.00107692665776</v>
          </cell>
          <cell r="L3544">
            <v>818.0317823913532</v>
          </cell>
          <cell r="M3544">
            <v>88737.5</v>
          </cell>
        </row>
        <row r="3564">
          <cell r="K3564">
            <v>106.22632936535938</v>
          </cell>
          <cell r="L3564">
            <v>812.10877538361376</v>
          </cell>
          <cell r="M3564">
            <v>89237.5</v>
          </cell>
        </row>
        <row r="3584">
          <cell r="K3584">
            <v>105.4518605599003</v>
          </cell>
          <cell r="L3584">
            <v>806.18789948653796</v>
          </cell>
          <cell r="M3584">
            <v>89737.5</v>
          </cell>
        </row>
        <row r="3604">
          <cell r="K3604">
            <v>104.67801533684691</v>
          </cell>
          <cell r="L3604">
            <v>800.2717909267775</v>
          </cell>
          <cell r="M3604">
            <v>90237.5</v>
          </cell>
        </row>
        <row r="3624">
          <cell r="K3624">
            <v>103.90512174578136</v>
          </cell>
          <cell r="L3624">
            <v>794.36295766959847</v>
          </cell>
          <cell r="M3624">
            <v>90737.5</v>
          </cell>
        </row>
        <row r="3644">
          <cell r="K3644">
            <v>103.13349163125393</v>
          </cell>
          <cell r="L3644">
            <v>788.46378379150394</v>
          </cell>
          <cell r="M3644">
            <v>91237.5</v>
          </cell>
        </row>
        <row r="3664">
          <cell r="K3664">
            <v>102.36342119352781</v>
          </cell>
          <cell r="L3664">
            <v>782.57653376717224</v>
          </cell>
          <cell r="M3664">
            <v>91737.5</v>
          </cell>
        </row>
        <row r="3684">
          <cell r="K3684">
            <v>101.59519153770175</v>
          </cell>
          <cell r="L3684">
            <v>776.70335666754329</v>
          </cell>
          <cell r="M3684">
            <v>92237.5</v>
          </cell>
        </row>
        <row r="3704">
          <cell r="K3704">
            <v>100.82906921086956</v>
          </cell>
          <cell r="L3704">
            <v>770.84629026644598</v>
          </cell>
          <cell r="M3704">
            <v>92737.5</v>
          </cell>
        </row>
        <row r="3724">
          <cell r="K3724">
            <v>100.06530672704042</v>
          </cell>
          <cell r="L3724">
            <v>765.0072650536564</v>
          </cell>
          <cell r="M3724">
            <v>93237.5</v>
          </cell>
        </row>
        <row r="3744">
          <cell r="K3744">
            <v>99.304143079605268</v>
          </cell>
          <cell r="L3744">
            <v>759.18810815274333</v>
          </cell>
          <cell r="M3744">
            <v>93737.5</v>
          </cell>
        </row>
        <row r="3764">
          <cell r="K3764">
            <v>98.545804241190936</v>
          </cell>
          <cell r="L3764">
            <v>753.39054714249414</v>
          </cell>
          <cell r="M3764">
            <v>94237.5</v>
          </cell>
        </row>
        <row r="3784">
          <cell r="K3784">
            <v>97.790503650790981</v>
          </cell>
          <cell r="L3784">
            <v>747.61621378106815</v>
          </cell>
          <cell r="M3784">
            <v>94737.5</v>
          </cell>
        </row>
        <row r="3804">
          <cell r="K3804">
            <v>97.038442688111346</v>
          </cell>
          <cell r="L3804">
            <v>741.86664763240719</v>
          </cell>
          <cell r="M3804">
            <v>95237.5</v>
          </cell>
        </row>
        <row r="3824">
          <cell r="K3824">
            <v>96.289811135108195</v>
          </cell>
          <cell r="L3824">
            <v>736.14329959472957</v>
          </cell>
          <cell r="M3824">
            <v>95737.5</v>
          </cell>
        </row>
        <row r="3844">
          <cell r="K3844">
            <v>95.544787624732905</v>
          </cell>
          <cell r="L3844">
            <v>730.44753533122127</v>
          </cell>
          <cell r="M3844">
            <v>96237.5</v>
          </cell>
        </row>
        <row r="3864">
          <cell r="K3864">
            <v>94.803540076933245</v>
          </cell>
          <cell r="L3864">
            <v>724.78063860329962</v>
          </cell>
          <cell r="M3864">
            <v>96737.5</v>
          </cell>
        </row>
        <row r="3884">
          <cell r="K3884">
            <v>94.066226121989857</v>
          </cell>
          <cell r="L3884">
            <v>719.14381450705446</v>
          </cell>
          <cell r="M3884">
            <v>97237.5</v>
          </cell>
        </row>
        <row r="3904">
          <cell r="K3904">
            <v>93.332993511293381</v>
          </cell>
          <cell r="L3904">
            <v>713.53819261367266</v>
          </cell>
          <cell r="M3904">
            <v>97737.5</v>
          </cell>
        </row>
        <row r="3924">
          <cell r="K3924">
            <v>92.603980515692015</v>
          </cell>
          <cell r="L3924">
            <v>707.96483001483637</v>
          </cell>
          <cell r="M3924">
            <v>98237.5</v>
          </cell>
        </row>
        <row r="3944">
          <cell r="K3944">
            <v>91.879316311561055</v>
          </cell>
          <cell r="L3944">
            <v>702.42471427425562</v>
          </cell>
          <cell r="M3944">
            <v>98737.5</v>
          </cell>
        </row>
        <row r="3964">
          <cell r="K3964">
            <v>91.159121354762419</v>
          </cell>
          <cell r="L3964">
            <v>696.9187662866193</v>
          </cell>
          <cell r="M3964">
            <v>99237.5</v>
          </cell>
        </row>
        <row r="3984">
          <cell r="K3984">
            <v>90.443507742681618</v>
          </cell>
          <cell r="L3984">
            <v>691.4478430453961</v>
          </cell>
          <cell r="M3984">
            <v>99737.5</v>
          </cell>
        </row>
        <row r="4004">
          <cell r="K4004">
            <v>89.732579564540629</v>
          </cell>
          <cell r="L4004">
            <v>686.01274032100446</v>
          </cell>
          <cell r="M4004">
            <v>100237.5</v>
          </cell>
        </row>
        <row r="4024">
          <cell r="K4024">
            <v>89.026433240199268</v>
          </cell>
          <cell r="L4024">
            <v>680.61419525097676</v>
          </cell>
          <cell r="M4024">
            <v>100737.5</v>
          </cell>
        </row>
        <row r="4044">
          <cell r="K4044">
            <v>88.325157847667469</v>
          </cell>
          <cell r="L4044">
            <v>675.25288884381609</v>
          </cell>
          <cell r="M4044">
            <v>101237.5</v>
          </cell>
        </row>
        <row r="4064">
          <cell r="K4064">
            <v>87.62883543955877</v>
          </cell>
          <cell r="L4064">
            <v>669.92944839830886</v>
          </cell>
          <cell r="M4064">
            <v>101737.5</v>
          </cell>
        </row>
        <row r="4084">
          <cell r="K4084">
            <v>86.937541348723755</v>
          </cell>
          <cell r="L4084">
            <v>664.64444984011686</v>
          </cell>
          <cell r="M4084">
            <v>102237.5</v>
          </cell>
        </row>
        <row r="4104">
          <cell r="K4104">
            <v>86.251344483306653</v>
          </cell>
          <cell r="L4104">
            <v>659.39841997750841</v>
          </cell>
          <cell r="M4104">
            <v>102737.5</v>
          </cell>
        </row>
        <row r="4124">
          <cell r="K4124">
            <v>85.570307611474007</v>
          </cell>
          <cell r="L4124">
            <v>654.19183867813183</v>
          </cell>
          <cell r="M4124">
            <v>103237.5</v>
          </cell>
        </row>
        <row r="4144">
          <cell r="K4144">
            <v>84.894487636065804</v>
          </cell>
          <cell r="L4144">
            <v>649.02514096874529</v>
          </cell>
          <cell r="M4144">
            <v>103737.5</v>
          </cell>
        </row>
        <row r="4164">
          <cell r="K4164">
            <v>84.223935859424557</v>
          </cell>
          <cell r="L4164">
            <v>643.89871905985638</v>
          </cell>
          <cell r="M4164">
            <v>104237.5</v>
          </cell>
        </row>
        <row r="4184">
          <cell r="K4184">
            <v>83.558698238655808</v>
          </cell>
          <cell r="L4184">
            <v>638.81292429720884</v>
          </cell>
          <cell r="M4184">
            <v>104737.5</v>
          </cell>
        </row>
        <row r="4204">
          <cell r="K4204">
            <v>82.898815631577037</v>
          </cell>
          <cell r="L4204">
            <v>633.76806904208183</v>
          </cell>
          <cell r="M4204">
            <v>105237.5</v>
          </cell>
        </row>
        <row r="4224">
          <cell r="K4224">
            <v>82.24432403360953</v>
          </cell>
          <cell r="L4224">
            <v>628.76442848234706</v>
          </cell>
          <cell r="M4224">
            <v>105737.5</v>
          </cell>
        </row>
        <row r="4244">
          <cell r="K4244">
            <v>81.595254805867739</v>
          </cell>
          <cell r="L4244">
            <v>623.8022423762302</v>
          </cell>
          <cell r="M4244">
            <v>106237.5</v>
          </cell>
        </row>
        <row r="4264">
          <cell r="K4264">
            <v>80.951634894699538</v>
          </cell>
          <cell r="L4264">
            <v>618.88171673071383</v>
          </cell>
          <cell r="M4264">
            <v>106737.5</v>
          </cell>
        </row>
        <row r="4284">
          <cell r="K4284">
            <v>80.313487042926909</v>
          </cell>
          <cell r="L4284">
            <v>614.00302541648909</v>
          </cell>
          <cell r="M4284">
            <v>107237.5</v>
          </cell>
        </row>
        <row r="4304">
          <cell r="K4304">
            <v>79.680829993036312</v>
          </cell>
          <cell r="L4304">
            <v>609.1663117213626</v>
          </cell>
          <cell r="M4304">
            <v>107737.5</v>
          </cell>
        </row>
        <row r="4324">
          <cell r="K4324">
            <v>79.053678682562875</v>
          </cell>
          <cell r="L4324">
            <v>604.37168984398363</v>
          </cell>
          <cell r="M4324">
            <v>108237.5</v>
          </cell>
        </row>
        <row r="4344">
          <cell r="K4344">
            <v>78.432044431910512</v>
          </cell>
          <cell r="L4344">
            <v>599.61924632974478</v>
          </cell>
          <cell r="M4344">
            <v>108737.5</v>
          </cell>
        </row>
        <row r="4364">
          <cell r="K4364">
            <v>77.815935124845552</v>
          </cell>
          <cell r="L4364">
            <v>594.90904145066952</v>
          </cell>
          <cell r="M4364">
            <v>109237.5</v>
          </cell>
        </row>
        <row r="4384">
          <cell r="K4384">
            <v>77.205355381897903</v>
          </cell>
          <cell r="L4384">
            <v>590.24111053107811</v>
          </cell>
          <cell r="M4384">
            <v>109737.5</v>
          </cell>
        </row>
        <row r="4404">
          <cell r="K4404">
            <v>76.600306726899134</v>
          </cell>
          <cell r="L4404">
            <v>585.61546522078481</v>
          </cell>
          <cell r="M4404">
            <v>110237.5</v>
          </cell>
        </row>
        <row r="4424">
          <cell r="K4424">
            <v>76.000787746882693</v>
          </cell>
          <cell r="L4424">
            <v>581.03209471754724</v>
          </cell>
          <cell r="M4424">
            <v>110737.5</v>
          </cell>
        </row>
        <row r="4444">
          <cell r="K4444">
            <v>75.4067942455668</v>
          </cell>
          <cell r="L4444">
            <v>576.49096694045602</v>
          </cell>
          <cell r="M4444">
            <v>111237.5</v>
          </cell>
        </row>
        <row r="4464">
          <cell r="K4464">
            <v>74.818319390635338</v>
          </cell>
          <cell r="L4464">
            <v>571.99202965590848</v>
          </cell>
          <cell r="M4464">
            <v>111737.5</v>
          </cell>
        </row>
        <row r="4484">
          <cell r="K4484">
            <v>74.235353855028208</v>
          </cell>
          <cell r="L4484">
            <v>567.53521155778503</v>
          </cell>
          <cell r="M4484">
            <v>112237.5</v>
          </cell>
        </row>
        <row r="4504">
          <cell r="K4504">
            <v>73.65788595244625</v>
          </cell>
          <cell r="L4504">
            <v>563.12042330339477</v>
          </cell>
          <cell r="M4504">
            <v>112737.5</v>
          </cell>
        </row>
        <row r="4524">
          <cell r="K4524">
            <v>73.085901767271878</v>
          </cell>
          <cell r="L4524">
            <v>558.74755850672943</v>
          </cell>
          <cell r="M4524">
            <v>113237.5</v>
          </cell>
        </row>
        <row r="4544">
          <cell r="K4544">
            <v>72.519385279101314</v>
          </cell>
          <cell r="L4544">
            <v>554.4164946905222</v>
          </cell>
          <cell r="M4544">
            <v>113737.5</v>
          </cell>
        </row>
        <row r="4564">
          <cell r="K4564">
            <v>71.958318482078482</v>
          </cell>
          <cell r="L4564">
            <v>550.12709419856469</v>
          </cell>
          <cell r="M4564">
            <v>114237.5</v>
          </cell>
        </row>
        <row r="4584">
          <cell r="K4584">
            <v>71.402681499216783</v>
          </cell>
          <cell r="L4584">
            <v>545.87920506970613</v>
          </cell>
          <cell r="M4584">
            <v>114737.5</v>
          </cell>
        </row>
        <row r="4604">
          <cell r="K4604">
            <v>70.852452691888416</v>
          </cell>
          <cell r="L4604">
            <v>541.67266187490804</v>
          </cell>
          <cell r="M4604">
            <v>115237.5</v>
          </cell>
        </row>
        <row r="4624">
          <cell r="K4624">
            <v>70.307608764657388</v>
          </cell>
          <cell r="L4624">
            <v>537.50728651870111</v>
          </cell>
          <cell r="M4624">
            <v>115737.5</v>
          </cell>
        </row>
        <row r="4644">
          <cell r="K4644">
            <v>69.768124865625495</v>
          </cell>
          <cell r="L4644">
            <v>533.3828890063379</v>
          </cell>
          <cell r="M4644">
            <v>116237.5</v>
          </cell>
        </row>
        <row r="4664">
          <cell r="K4664">
            <v>69.233974682457728</v>
          </cell>
          <cell r="L4664">
            <v>529.29926817791488</v>
          </cell>
          <cell r="M4664">
            <v>116737.5</v>
          </cell>
        </row>
        <row r="4684">
          <cell r="K4684">
            <v>68.705130534246564</v>
          </cell>
          <cell r="L4684">
            <v>525.25621241068234</v>
          </cell>
          <cell r="M4684">
            <v>117237.5</v>
          </cell>
        </row>
        <row r="4704">
          <cell r="K4704">
            <v>68.18156345937102</v>
          </cell>
          <cell r="L4704">
            <v>521.25350029073388</v>
          </cell>
          <cell r="M4704">
            <v>117737.5</v>
          </cell>
        </row>
        <row r="4724">
          <cell r="K4724">
            <v>67.663243299501076</v>
          </cell>
          <cell r="L4724">
            <v>517.29090125522691</v>
          </cell>
          <cell r="M4724">
            <v>118237.5</v>
          </cell>
        </row>
        <row r="4744">
          <cell r="K4744">
            <v>67.150138779893709</v>
          </cell>
          <cell r="L4744">
            <v>513.3681762062522</v>
          </cell>
          <cell r="M4744">
            <v>118737.5</v>
          </cell>
        </row>
        <row r="4764">
          <cell r="K4764">
            <v>66.642217586121163</v>
          </cell>
          <cell r="L4764">
            <v>509.48507809742756</v>
          </cell>
          <cell r="M4764">
            <v>119237.5</v>
          </cell>
        </row>
        <row r="4784">
          <cell r="K4784">
            <v>66.13944643736896</v>
          </cell>
          <cell r="L4784">
            <v>505.64135249426732</v>
          </cell>
          <cell r="M4784">
            <v>119737.5</v>
          </cell>
        </row>
        <row r="4804">
          <cell r="K4804">
            <v>65.641791156435659</v>
          </cell>
          <cell r="L4804">
            <v>501.83673810933567</v>
          </cell>
          <cell r="M4804">
            <v>120237.5</v>
          </cell>
        </row>
        <row r="4824">
          <cell r="K4824">
            <v>65.149216736562039</v>
          </cell>
          <cell r="L4824">
            <v>498.07096731316142</v>
          </cell>
          <cell r="M4824">
            <v>120737.5</v>
          </cell>
        </row>
        <row r="4844">
          <cell r="K4844">
            <v>64.661687405213684</v>
          </cell>
          <cell r="L4844">
            <v>494.34376662186071</v>
          </cell>
          <cell r="M4844">
            <v>121237.5</v>
          </cell>
        </row>
        <row r="4864">
          <cell r="K4864">
            <v>64.179166684936476</v>
          </cell>
          <cell r="L4864">
            <v>490.65485716238231</v>
          </cell>
          <cell r="M4864">
            <v>121737.5</v>
          </cell>
        </row>
        <row r="4884">
          <cell r="K4884">
            <v>63.701617451399862</v>
          </cell>
          <cell r="L4884">
            <v>487.00395511625294</v>
          </cell>
          <cell r="M4884">
            <v>122237.5</v>
          </cell>
        </row>
        <row r="4904">
          <cell r="K4904">
            <v>63.229001988740038</v>
          </cell>
          <cell r="L4904">
            <v>483.39077214268036</v>
          </cell>
          <cell r="M4904">
            <v>122737.5</v>
          </cell>
        </row>
        <row r="4924">
          <cell r="K4924">
            <v>62.761282042309965</v>
          </cell>
          <cell r="L4924">
            <v>479.81501578183145</v>
          </cell>
          <cell r="M4924">
            <v>123237.5</v>
          </cell>
        </row>
        <row r="4944">
          <cell r="K4944">
            <v>62.29841886894053</v>
          </cell>
          <cell r="L4944">
            <v>476.27638983908275</v>
          </cell>
          <cell r="M4944">
            <v>123737.5</v>
          </cell>
        </row>
        <row r="4964">
          <cell r="K4964">
            <v>61.840373284812237</v>
          </cell>
          <cell r="L4964">
            <v>472.77459475100358</v>
          </cell>
          <cell r="M4964">
            <v>124237.5</v>
          </cell>
        </row>
        <row r="4984">
          <cell r="K4984">
            <v>61.387105711034756</v>
          </cell>
          <cell r="L4984">
            <v>469.30932793381493</v>
          </cell>
          <cell r="M4984">
            <v>124737.5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Raw Count"/>
      <sheetName val="Muon Count"/>
    </sheetNames>
    <sheetDataSet>
      <sheetData sheetId="0">
        <row r="5005">
          <cell r="J5005"/>
        </row>
      </sheetData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G_015" connectionId="1" xr16:uid="{00000000-0016-0000-0300-000002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G_20" connectionId="3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G_019" connectionId="2" xr16:uid="{00000000-0016-0000-03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5" Type="http://schemas.openxmlformats.org/officeDocument/2006/relationships/queryTable" Target="../queryTables/queryTable3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06"/>
  <sheetViews>
    <sheetView topLeftCell="I1" workbookViewId="0">
      <selection activeCell="S10" sqref="S10"/>
    </sheetView>
  </sheetViews>
  <sheetFormatPr defaultRowHeight="15" x14ac:dyDescent="0.25"/>
  <cols>
    <col min="1" max="1" width="7" bestFit="1" customWidth="1"/>
    <col min="2" max="2" width="7.7109375" bestFit="1" customWidth="1"/>
    <col min="3" max="5" width="12" bestFit="1" customWidth="1"/>
    <col min="6" max="6" width="15" bestFit="1" customWidth="1"/>
    <col min="7" max="9" width="12" bestFit="1" customWidth="1"/>
    <col min="10" max="10" width="9.5703125" bestFit="1" customWidth="1"/>
    <col min="11" max="11" width="12.140625" bestFit="1" customWidth="1"/>
    <col min="12" max="12" width="12.85546875" bestFit="1" customWidth="1"/>
    <col min="13" max="13" width="10.7109375" bestFit="1" customWidth="1"/>
    <col min="14" max="14" width="4.28515625" bestFit="1" customWidth="1"/>
    <col min="17" max="17" width="20.85546875" bestFit="1" customWidth="1"/>
    <col min="21" max="21" width="9.140625" style="32"/>
  </cols>
  <sheetData>
    <row r="1" spans="1:22" ht="15.75" thickBot="1" x14ac:dyDescent="0.3">
      <c r="K1" s="1"/>
      <c r="M1" s="2"/>
      <c r="N1" s="2"/>
      <c r="S1" s="2"/>
    </row>
    <row r="2" spans="1:22" ht="15.75" thickBot="1" x14ac:dyDescent="0.3">
      <c r="A2" s="121" t="s">
        <v>0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P2" s="3" t="s">
        <v>1</v>
      </c>
      <c r="Q2" s="4">
        <v>6651898.5970700178</v>
      </c>
      <c r="S2" s="29">
        <v>5237.5</v>
      </c>
      <c r="T2" s="30">
        <f t="shared" ref="T2:T33" si="0">INDEX($K$4:$K$5003,MATCH($S$2:$S$115,$M$4:$M$5003,0))</f>
        <v>0.86182411343826515</v>
      </c>
      <c r="U2" s="29">
        <v>2</v>
      </c>
      <c r="V2">
        <f>(T2-U2)^2</f>
        <v>1.2954443487505911</v>
      </c>
    </row>
    <row r="3" spans="1:22" ht="15.75" thickBot="1" x14ac:dyDescent="0.3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1</v>
      </c>
      <c r="H3" s="6" t="s">
        <v>8</v>
      </c>
      <c r="I3" s="6" t="s">
        <v>9</v>
      </c>
      <c r="J3" s="7" t="s">
        <v>10</v>
      </c>
      <c r="K3" s="8" t="s">
        <v>11</v>
      </c>
      <c r="L3" s="9" t="s">
        <v>12</v>
      </c>
      <c r="M3" s="10" t="s">
        <v>13</v>
      </c>
      <c r="N3" s="10" t="s">
        <v>14</v>
      </c>
      <c r="P3" s="11" t="s">
        <v>8</v>
      </c>
      <c r="Q3" s="12">
        <v>2.4483216124437353E-5</v>
      </c>
      <c r="R3" s="13"/>
      <c r="S3" s="29">
        <v>5737.5</v>
      </c>
      <c r="T3" s="30">
        <f t="shared" si="0"/>
        <v>0.97436582443462316</v>
      </c>
      <c r="U3" s="29">
        <v>5</v>
      </c>
      <c r="V3" s="90">
        <f t="shared" ref="V3:V66" si="1">(T3-U3)^2</f>
        <v>16.205730515479928</v>
      </c>
    </row>
    <row r="4" spans="1:22" ht="15.75" thickBot="1" x14ac:dyDescent="0.3">
      <c r="A4" s="14">
        <v>0</v>
      </c>
      <c r="B4" s="15">
        <f t="shared" ref="B4:B67" si="2">59-0.00356*A4</f>
        <v>59</v>
      </c>
      <c r="C4" s="15">
        <f t="shared" ref="C4:C67" si="3">2116*((B4+459.7)/518.6)^5.256</f>
        <v>2118.1454416857082</v>
      </c>
      <c r="D4" s="15">
        <f t="shared" ref="D4:D67" si="4">C4/(1718*(B4+459.7))</f>
        <v>2.3769298791952885E-3</v>
      </c>
      <c r="E4" s="15">
        <f t="shared" ref="E4:E67" si="5">25*(D4+D5)/2</f>
        <v>5.9401555936387122E-2</v>
      </c>
      <c r="F4" s="15">
        <f>SUM(E4:$E$5004)</f>
        <v>65.575082789976747</v>
      </c>
      <c r="G4" s="15">
        <f>Q2</f>
        <v>6651898.5970700178</v>
      </c>
      <c r="H4" s="15">
        <f>Q3</f>
        <v>2.4483216124437353E-5</v>
      </c>
      <c r="I4" s="15">
        <f>Q4</f>
        <v>0.12452858064673793</v>
      </c>
      <c r="J4" s="16">
        <f t="shared" ref="J4:J67" si="6">G4*D4*EXP(-H4*(125000-A4)-I4*F4)</f>
        <v>0.21057640623585883</v>
      </c>
      <c r="K4" s="113">
        <f>AVERAGE(J4:J23)</f>
        <v>0.22577818010318174</v>
      </c>
      <c r="L4" s="117">
        <f>K4/0.1667</f>
        <v>1.3543982009788949</v>
      </c>
      <c r="M4" s="124">
        <f>AVERAGE(A4:A23)</f>
        <v>237.5</v>
      </c>
      <c r="N4" s="125"/>
      <c r="P4" s="17" t="s">
        <v>9</v>
      </c>
      <c r="Q4" s="18">
        <v>0.12452858064673793</v>
      </c>
      <c r="R4" s="13"/>
      <c r="S4" s="29">
        <v>6737.5</v>
      </c>
      <c r="T4" s="30">
        <f t="shared" si="0"/>
        <v>1.2382182665883961</v>
      </c>
      <c r="U4" s="29">
        <v>5</v>
      </c>
      <c r="V4" s="90">
        <f t="shared" si="1"/>
        <v>14.151001809829211</v>
      </c>
    </row>
    <row r="5" spans="1:22" ht="15.75" thickBot="1" x14ac:dyDescent="0.3">
      <c r="A5" s="20">
        <f t="shared" ref="A5:A68" si="7">A4+25</f>
        <v>25</v>
      </c>
      <c r="B5" s="21">
        <f t="shared" si="2"/>
        <v>58.911000000000001</v>
      </c>
      <c r="C5" s="21">
        <f t="shared" si="3"/>
        <v>2116.235912414415</v>
      </c>
      <c r="D5" s="21">
        <f t="shared" si="4"/>
        <v>2.375194595715681E-3</v>
      </c>
      <c r="E5" s="21">
        <f t="shared" si="5"/>
        <v>5.9358185966304426E-2</v>
      </c>
      <c r="F5" s="21">
        <f>SUM(E5:$E$5004)</f>
        <v>65.515681234040372</v>
      </c>
      <c r="G5" s="21">
        <f t="shared" ref="G5:G68" si="8">$G$4</f>
        <v>6651898.5970700178</v>
      </c>
      <c r="H5" s="21">
        <f t="shared" ref="H5:H68" si="9">$H$4</f>
        <v>2.4483216124437353E-5</v>
      </c>
      <c r="I5" s="21">
        <f t="shared" ref="I5:I68" si="10">$I$4</f>
        <v>0.12452858064673793</v>
      </c>
      <c r="J5" s="22">
        <f t="shared" si="6"/>
        <v>0.21211477401539477</v>
      </c>
      <c r="K5" s="114"/>
      <c r="L5" s="123"/>
      <c r="M5" s="118"/>
      <c r="N5" s="126"/>
      <c r="P5" s="24" t="s">
        <v>15</v>
      </c>
      <c r="Q5" s="85">
        <f>SUM(V2:V115)</f>
        <v>14015.455993543317</v>
      </c>
      <c r="R5" s="13"/>
      <c r="S5" s="29">
        <v>7737.5</v>
      </c>
      <c r="T5" s="30">
        <f t="shared" si="0"/>
        <v>1.5615608219154491</v>
      </c>
      <c r="U5" s="29">
        <v>2</v>
      </c>
      <c r="V5" s="90">
        <f t="shared" si="1"/>
        <v>0.19222891287945654</v>
      </c>
    </row>
    <row r="6" spans="1:22" x14ac:dyDescent="0.25">
      <c r="A6" s="20">
        <f t="shared" si="7"/>
        <v>50</v>
      </c>
      <c r="B6" s="21">
        <f t="shared" si="2"/>
        <v>58.822000000000003</v>
      </c>
      <c r="C6" s="21">
        <f t="shared" si="3"/>
        <v>2114.3277773192049</v>
      </c>
      <c r="D6" s="21">
        <f t="shared" si="4"/>
        <v>2.3734602815886725E-3</v>
      </c>
      <c r="E6" s="21">
        <f t="shared" si="5"/>
        <v>5.9314840225346104E-2</v>
      </c>
      <c r="F6" s="21">
        <f>SUM(E6:$E$5004)</f>
        <v>65.456323048074097</v>
      </c>
      <c r="G6" s="21">
        <f t="shared" si="8"/>
        <v>6651898.5970700178</v>
      </c>
      <c r="H6" s="21">
        <f t="shared" si="9"/>
        <v>2.4483216124437353E-5</v>
      </c>
      <c r="I6" s="21">
        <f t="shared" si="10"/>
        <v>0.12452858064673793</v>
      </c>
      <c r="J6" s="22">
        <f t="shared" si="6"/>
        <v>0.21366319961749794</v>
      </c>
      <c r="K6" s="114"/>
      <c r="L6" s="123"/>
      <c r="M6" s="118"/>
      <c r="N6" s="126"/>
      <c r="P6" s="25"/>
      <c r="Q6" s="25"/>
      <c r="R6" s="13"/>
      <c r="S6" s="29">
        <v>8237.5</v>
      </c>
      <c r="T6" s="30">
        <f t="shared" si="0"/>
        <v>1.748719609353099</v>
      </c>
      <c r="U6" s="29">
        <v>5</v>
      </c>
      <c r="V6" s="90">
        <f t="shared" si="1"/>
        <v>10.570824178605065</v>
      </c>
    </row>
    <row r="7" spans="1:22" x14ac:dyDescent="0.25">
      <c r="A7" s="20">
        <f t="shared" si="7"/>
        <v>75</v>
      </c>
      <c r="B7" s="21">
        <f t="shared" si="2"/>
        <v>58.732999999999997</v>
      </c>
      <c r="C7" s="21">
        <f t="shared" si="3"/>
        <v>2112.4210356212102</v>
      </c>
      <c r="D7" s="21">
        <f t="shared" si="4"/>
        <v>2.371726936439016E-3</v>
      </c>
      <c r="E7" s="21">
        <f t="shared" si="5"/>
        <v>5.9271518704131922E-2</v>
      </c>
      <c r="F7" s="21">
        <f>SUM(E7:$E$5004)</f>
        <v>65.397008207848756</v>
      </c>
      <c r="G7" s="21">
        <f t="shared" si="8"/>
        <v>6651898.5970700178</v>
      </c>
      <c r="H7" s="21">
        <f t="shared" si="9"/>
        <v>2.4483216124437353E-5</v>
      </c>
      <c r="I7" s="21">
        <f t="shared" si="10"/>
        <v>0.12452858064673793</v>
      </c>
      <c r="J7" s="22">
        <f t="shared" si="6"/>
        <v>0.21522173992774318</v>
      </c>
      <c r="K7" s="114"/>
      <c r="L7" s="123"/>
      <c r="M7" s="118"/>
      <c r="N7" s="126"/>
      <c r="P7" s="26"/>
      <c r="R7" s="13"/>
      <c r="S7" s="29">
        <v>9237.5</v>
      </c>
      <c r="T7" s="30">
        <f t="shared" si="0"/>
        <v>2.1809658084882022</v>
      </c>
      <c r="U7" s="29">
        <v>3</v>
      </c>
      <c r="V7" s="90">
        <f t="shared" si="1"/>
        <v>0.67081700686538426</v>
      </c>
    </row>
    <row r="8" spans="1:22" x14ac:dyDescent="0.25">
      <c r="A8" s="20">
        <f t="shared" si="7"/>
        <v>100</v>
      </c>
      <c r="B8" s="21">
        <f t="shared" si="2"/>
        <v>58.643999999999998</v>
      </c>
      <c r="C8" s="21">
        <f t="shared" si="3"/>
        <v>2110.5156865418562</v>
      </c>
      <c r="D8" s="21">
        <f t="shared" si="4"/>
        <v>2.3699945598915379E-3</v>
      </c>
      <c r="E8" s="21">
        <f t="shared" si="5"/>
        <v>5.9228221393283591E-2</v>
      </c>
      <c r="F8" s="21">
        <f>SUM(E8:$E$5004)</f>
        <v>65.337736689144592</v>
      </c>
      <c r="G8" s="21">
        <f t="shared" si="8"/>
        <v>6651898.5970700178</v>
      </c>
      <c r="H8" s="21">
        <f t="shared" si="9"/>
        <v>2.4483216124437353E-5</v>
      </c>
      <c r="I8" s="21">
        <f t="shared" si="10"/>
        <v>0.12452858064673793</v>
      </c>
      <c r="J8" s="22">
        <f t="shared" si="6"/>
        <v>0.216790452092254</v>
      </c>
      <c r="K8" s="114"/>
      <c r="L8" s="123"/>
      <c r="M8" s="118"/>
      <c r="N8" s="126"/>
      <c r="P8" s="25"/>
      <c r="Q8" s="27"/>
      <c r="R8" s="28"/>
      <c r="S8" s="29">
        <v>10237.5</v>
      </c>
      <c r="T8" s="30">
        <f t="shared" si="0"/>
        <v>2.7005061110430231</v>
      </c>
      <c r="U8" s="29">
        <v>3</v>
      </c>
      <c r="V8" s="90">
        <f t="shared" si="1"/>
        <v>8.9696589522574033E-2</v>
      </c>
    </row>
    <row r="9" spans="1:22" x14ac:dyDescent="0.25">
      <c r="A9" s="20">
        <f t="shared" si="7"/>
        <v>125</v>
      </c>
      <c r="B9" s="21">
        <f t="shared" si="2"/>
        <v>58.555</v>
      </c>
      <c r="C9" s="21">
        <f t="shared" si="3"/>
        <v>2108.6117293028756</v>
      </c>
      <c r="D9" s="21">
        <f t="shared" si="4"/>
        <v>2.3682631515711495E-3</v>
      </c>
      <c r="E9" s="21">
        <f t="shared" si="5"/>
        <v>5.9184948283424868E-2</v>
      </c>
      <c r="F9" s="21">
        <f>SUM(E9:$E$5004)</f>
        <v>65.278508467751337</v>
      </c>
      <c r="G9" s="21">
        <f t="shared" si="8"/>
        <v>6651898.5970700178</v>
      </c>
      <c r="H9" s="21">
        <f t="shared" si="9"/>
        <v>2.4483216124437353E-5</v>
      </c>
      <c r="I9" s="21">
        <f t="shared" si="10"/>
        <v>0.12452858064673793</v>
      </c>
      <c r="J9" s="22">
        <f t="shared" si="6"/>
        <v>0.21836939351851034</v>
      </c>
      <c r="K9" s="114"/>
      <c r="L9" s="123"/>
      <c r="M9" s="118"/>
      <c r="N9" s="126"/>
      <c r="P9" s="25"/>
      <c r="Q9" s="25"/>
      <c r="R9" s="28"/>
      <c r="S9" s="29">
        <v>11237.5</v>
      </c>
      <c r="T9" s="30">
        <f t="shared" si="0"/>
        <v>3.3203157393712055</v>
      </c>
      <c r="U9" s="29">
        <v>4</v>
      </c>
      <c r="V9" s="90">
        <f t="shared" si="1"/>
        <v>0.46197069414651104</v>
      </c>
    </row>
    <row r="10" spans="1:22" x14ac:dyDescent="0.25">
      <c r="A10" s="20">
        <f t="shared" si="7"/>
        <v>150</v>
      </c>
      <c r="B10" s="21">
        <f t="shared" si="2"/>
        <v>58.466000000000001</v>
      </c>
      <c r="C10" s="21">
        <f t="shared" si="3"/>
        <v>2106.7091631262979</v>
      </c>
      <c r="D10" s="21">
        <f t="shared" si="4"/>
        <v>2.3665327111028404E-3</v>
      </c>
      <c r="E10" s="21">
        <f t="shared" si="5"/>
        <v>5.9141699365181599E-2</v>
      </c>
      <c r="F10" s="21">
        <f>SUM(E10:$E$5004)</f>
        <v>65.219323519467906</v>
      </c>
      <c r="G10" s="21">
        <f t="shared" si="8"/>
        <v>6651898.5970700178</v>
      </c>
      <c r="H10" s="21">
        <f t="shared" si="9"/>
        <v>2.4483216124437353E-5</v>
      </c>
      <c r="I10" s="21">
        <f t="shared" si="10"/>
        <v>0.12452858064673793</v>
      </c>
      <c r="J10" s="22">
        <f t="shared" si="6"/>
        <v>0.21995862187616166</v>
      </c>
      <c r="K10" s="114"/>
      <c r="L10" s="123"/>
      <c r="M10" s="118"/>
      <c r="N10" s="126"/>
      <c r="P10" s="25"/>
      <c r="Q10" s="25"/>
      <c r="R10" s="28"/>
      <c r="S10" s="29">
        <v>11737.5</v>
      </c>
      <c r="T10" s="30">
        <f t="shared" si="0"/>
        <v>3.6721451657057678</v>
      </c>
      <c r="U10" s="29">
        <v>4</v>
      </c>
      <c r="V10" s="90">
        <f t="shared" si="1"/>
        <v>0.10748879237009848</v>
      </c>
    </row>
    <row r="11" spans="1:22" x14ac:dyDescent="0.25">
      <c r="A11" s="20">
        <f t="shared" si="7"/>
        <v>175</v>
      </c>
      <c r="B11" s="21">
        <f t="shared" si="2"/>
        <v>58.377000000000002</v>
      </c>
      <c r="C11" s="21">
        <f t="shared" si="3"/>
        <v>2104.807987234462</v>
      </c>
      <c r="D11" s="21">
        <f t="shared" si="4"/>
        <v>2.3648032381116874E-3</v>
      </c>
      <c r="E11" s="21">
        <f t="shared" si="5"/>
        <v>5.9098474629181559E-2</v>
      </c>
      <c r="F11" s="21">
        <f>SUM(E11:$E$5004)</f>
        <v>65.160181820102721</v>
      </c>
      <c r="G11" s="21">
        <f t="shared" si="8"/>
        <v>6651898.5970700178</v>
      </c>
      <c r="H11" s="21">
        <f t="shared" si="9"/>
        <v>2.4483216124437353E-5</v>
      </c>
      <c r="I11" s="21">
        <f t="shared" si="10"/>
        <v>0.12452858064673793</v>
      </c>
      <c r="J11" s="22">
        <f t="shared" si="6"/>
        <v>0.22155819509783087</v>
      </c>
      <c r="K11" s="114"/>
      <c r="L11" s="123"/>
      <c r="M11" s="118"/>
      <c r="N11" s="126"/>
      <c r="P11" s="25"/>
      <c r="Q11" s="25"/>
      <c r="R11" s="28"/>
      <c r="S11" s="29">
        <v>12737.5</v>
      </c>
      <c r="T11" s="30">
        <f t="shared" si="0"/>
        <v>4.4687910528905368</v>
      </c>
      <c r="U11" s="29">
        <v>6</v>
      </c>
      <c r="V11" s="90">
        <f t="shared" si="1"/>
        <v>2.3446008397080709</v>
      </c>
    </row>
    <row r="12" spans="1:22" x14ac:dyDescent="0.25">
      <c r="A12" s="20">
        <f t="shared" si="7"/>
        <v>200</v>
      </c>
      <c r="B12" s="21">
        <f t="shared" si="2"/>
        <v>58.287999999999997</v>
      </c>
      <c r="C12" s="21">
        <f t="shared" si="3"/>
        <v>2102.9082008499959</v>
      </c>
      <c r="D12" s="21">
        <f t="shared" si="4"/>
        <v>2.3630747322228368E-3</v>
      </c>
      <c r="E12" s="21">
        <f t="shared" si="5"/>
        <v>5.9055274066054556E-2</v>
      </c>
      <c r="F12" s="21">
        <f>SUM(E12:$E$5004)</f>
        <v>65.10108334547354</v>
      </c>
      <c r="G12" s="21">
        <f t="shared" si="8"/>
        <v>6651898.5970700178</v>
      </c>
      <c r="H12" s="21">
        <f t="shared" si="9"/>
        <v>2.4483216124437353E-5</v>
      </c>
      <c r="I12" s="21">
        <f t="shared" si="10"/>
        <v>0.12452858064673793</v>
      </c>
      <c r="J12" s="22">
        <f t="shared" si="6"/>
        <v>0.22316817137992431</v>
      </c>
      <c r="K12" s="114"/>
      <c r="L12" s="123"/>
      <c r="M12" s="118"/>
      <c r="N12" s="126"/>
      <c r="P12" s="25"/>
      <c r="R12" s="28"/>
      <c r="S12" s="29">
        <v>13737.5</v>
      </c>
      <c r="T12" s="30">
        <f t="shared" si="0"/>
        <v>5.4021740332024013</v>
      </c>
      <c r="U12" s="29">
        <v>7</v>
      </c>
      <c r="V12" s="90">
        <f t="shared" si="1"/>
        <v>2.5530478201726812</v>
      </c>
    </row>
    <row r="13" spans="1:22" x14ac:dyDescent="0.25">
      <c r="A13" s="20">
        <f t="shared" si="7"/>
        <v>225</v>
      </c>
      <c r="B13" s="21">
        <f t="shared" si="2"/>
        <v>58.198999999999998</v>
      </c>
      <c r="C13" s="21">
        <f t="shared" si="3"/>
        <v>2101.009803195841</v>
      </c>
      <c r="D13" s="21">
        <f t="shared" si="4"/>
        <v>2.3613471930615275E-3</v>
      </c>
      <c r="E13" s="21">
        <f t="shared" si="5"/>
        <v>5.9012097666432492E-2</v>
      </c>
      <c r="F13" s="21">
        <f>SUM(E13:$E$5004)</f>
        <v>65.042028071407529</v>
      </c>
      <c r="G13" s="21">
        <f t="shared" si="8"/>
        <v>6651898.5970700178</v>
      </c>
      <c r="H13" s="21">
        <f t="shared" si="9"/>
        <v>2.4483216124437353E-5</v>
      </c>
      <c r="I13" s="21">
        <f t="shared" si="10"/>
        <v>0.12452858064673793</v>
      </c>
      <c r="J13" s="22">
        <f t="shared" si="6"/>
        <v>0.22478860918343868</v>
      </c>
      <c r="K13" s="114"/>
      <c r="L13" s="123"/>
      <c r="M13" s="118"/>
      <c r="N13" s="126"/>
      <c r="P13" s="25"/>
      <c r="R13" s="28"/>
      <c r="S13" s="29">
        <v>14737.5</v>
      </c>
      <c r="T13" s="30">
        <f t="shared" si="0"/>
        <v>6.4881588379359147</v>
      </c>
      <c r="U13" s="29">
        <v>12</v>
      </c>
      <c r="V13" s="90">
        <f t="shared" si="1"/>
        <v>30.380392995823964</v>
      </c>
    </row>
    <row r="14" spans="1:22" x14ac:dyDescent="0.25">
      <c r="A14" s="20">
        <f t="shared" si="7"/>
        <v>250</v>
      </c>
      <c r="B14" s="21">
        <f t="shared" si="2"/>
        <v>58.11</v>
      </c>
      <c r="C14" s="21">
        <f t="shared" si="3"/>
        <v>2099.1127934952315</v>
      </c>
      <c r="D14" s="21">
        <f t="shared" si="4"/>
        <v>2.3596206202530718E-3</v>
      </c>
      <c r="E14" s="21">
        <f t="shared" si="5"/>
        <v>5.8968945420949249E-2</v>
      </c>
      <c r="F14" s="21">
        <f>SUM(E14:$E$5004)</f>
        <v>64.983015973741132</v>
      </c>
      <c r="G14" s="21">
        <f t="shared" si="8"/>
        <v>6651898.5970700178</v>
      </c>
      <c r="H14" s="21">
        <f t="shared" si="9"/>
        <v>2.4483216124437353E-5</v>
      </c>
      <c r="I14" s="21">
        <f t="shared" si="10"/>
        <v>0.12452858064673793</v>
      </c>
      <c r="J14" s="22">
        <f t="shared" si="6"/>
        <v>0.22641956723477671</v>
      </c>
      <c r="K14" s="114"/>
      <c r="L14" s="123"/>
      <c r="M14" s="118"/>
      <c r="N14" s="126"/>
      <c r="P14" s="25"/>
      <c r="R14" s="28"/>
      <c r="S14" s="29">
        <v>15737.5</v>
      </c>
      <c r="T14" s="30">
        <f t="shared" si="0"/>
        <v>7.7430780831222865</v>
      </c>
      <c r="U14" s="29">
        <v>9</v>
      </c>
      <c r="V14" s="90">
        <f t="shared" si="1"/>
        <v>1.5798527051275457</v>
      </c>
    </row>
    <row r="15" spans="1:22" x14ac:dyDescent="0.25">
      <c r="A15" s="20">
        <f t="shared" si="7"/>
        <v>275</v>
      </c>
      <c r="B15" s="21">
        <f t="shared" si="2"/>
        <v>58.021000000000001</v>
      </c>
      <c r="C15" s="21">
        <f t="shared" si="3"/>
        <v>2097.2171709717081</v>
      </c>
      <c r="D15" s="21">
        <f t="shared" si="4"/>
        <v>2.3578950134228679E-3</v>
      </c>
      <c r="E15" s="21">
        <f t="shared" si="5"/>
        <v>5.892581732024068E-2</v>
      </c>
      <c r="F15" s="21">
        <f>SUM(E15:$E$5004)</f>
        <v>64.92404702832016</v>
      </c>
      <c r="G15" s="21">
        <f t="shared" si="8"/>
        <v>6651898.5970700178</v>
      </c>
      <c r="H15" s="21">
        <f t="shared" si="9"/>
        <v>2.4483216124437353E-5</v>
      </c>
      <c r="I15" s="21">
        <f t="shared" si="10"/>
        <v>0.12452858064673793</v>
      </c>
      <c r="J15" s="22">
        <f t="shared" si="6"/>
        <v>0.22806110452655015</v>
      </c>
      <c r="K15" s="114"/>
      <c r="L15" s="123"/>
      <c r="M15" s="118"/>
      <c r="N15" s="126"/>
      <c r="R15" s="13"/>
      <c r="S15" s="29">
        <v>16737.5</v>
      </c>
      <c r="T15" s="30">
        <f t="shared" si="0"/>
        <v>9.1835115695503724</v>
      </c>
      <c r="U15" s="29">
        <v>11</v>
      </c>
      <c r="V15" s="90">
        <f t="shared" si="1"/>
        <v>3.2996302179573518</v>
      </c>
    </row>
    <row r="16" spans="1:22" x14ac:dyDescent="0.25">
      <c r="A16" s="20">
        <f t="shared" si="7"/>
        <v>300</v>
      </c>
      <c r="B16" s="21">
        <f t="shared" si="2"/>
        <v>57.932000000000002</v>
      </c>
      <c r="C16" s="21">
        <f t="shared" si="3"/>
        <v>2095.3229348491054</v>
      </c>
      <c r="D16" s="21">
        <f t="shared" si="4"/>
        <v>2.3561703721963864E-3</v>
      </c>
      <c r="E16" s="21">
        <f t="shared" si="5"/>
        <v>5.8882713354944743E-2</v>
      </c>
      <c r="F16" s="21">
        <f>SUM(E16:$E$5004)</f>
        <v>64.865121210999902</v>
      </c>
      <c r="G16" s="21">
        <f t="shared" si="8"/>
        <v>6651898.5970700178</v>
      </c>
      <c r="H16" s="21">
        <f t="shared" si="9"/>
        <v>2.4483216124437353E-5</v>
      </c>
      <c r="I16" s="21">
        <f t="shared" si="10"/>
        <v>0.12452858064673793</v>
      </c>
      <c r="J16" s="22">
        <f t="shared" si="6"/>
        <v>0.22971328031838775</v>
      </c>
      <c r="K16" s="114"/>
      <c r="L16" s="123"/>
      <c r="M16" s="118"/>
      <c r="N16" s="126"/>
      <c r="R16" s="13"/>
      <c r="S16" s="29">
        <v>17737.5</v>
      </c>
      <c r="T16" s="30">
        <f t="shared" si="0"/>
        <v>10.826035235122067</v>
      </c>
      <c r="U16" s="29">
        <v>11</v>
      </c>
      <c r="V16" s="90">
        <f t="shared" si="1"/>
        <v>3.0263739419034586E-2</v>
      </c>
    </row>
    <row r="17" spans="1:22" x14ac:dyDescent="0.25">
      <c r="A17" s="20">
        <f t="shared" si="7"/>
        <v>325</v>
      </c>
      <c r="B17" s="21">
        <f t="shared" si="2"/>
        <v>57.843000000000004</v>
      </c>
      <c r="C17" s="21">
        <f t="shared" si="3"/>
        <v>2093.4300843515712</v>
      </c>
      <c r="D17" s="21">
        <f t="shared" si="4"/>
        <v>2.3544466961991934E-3</v>
      </c>
      <c r="E17" s="21">
        <f t="shared" si="5"/>
        <v>5.8839633515701394E-2</v>
      </c>
      <c r="F17" s="21">
        <f>SUM(E17:$E$5004)</f>
        <v>64.806238497644955</v>
      </c>
      <c r="G17" s="21">
        <f t="shared" si="8"/>
        <v>6651898.5970700178</v>
      </c>
      <c r="H17" s="21">
        <f t="shared" si="9"/>
        <v>2.4483216124437353E-5</v>
      </c>
      <c r="I17" s="21">
        <f t="shared" si="10"/>
        <v>0.12452858064673793</v>
      </c>
      <c r="J17" s="22">
        <f t="shared" si="6"/>
        <v>0.2313761541377494</v>
      </c>
      <c r="K17" s="114"/>
      <c r="L17" s="123"/>
      <c r="M17" s="118"/>
      <c r="N17" s="126"/>
      <c r="R17" s="13"/>
      <c r="S17" s="29">
        <v>18237.5</v>
      </c>
      <c r="T17" s="30">
        <f t="shared" si="0"/>
        <v>11.728191967504884</v>
      </c>
      <c r="U17" s="29">
        <v>18</v>
      </c>
      <c r="V17" s="90">
        <f t="shared" si="1"/>
        <v>39.335575996470254</v>
      </c>
    </row>
    <row r="18" spans="1:22" x14ac:dyDescent="0.25">
      <c r="A18" s="20">
        <f t="shared" si="7"/>
        <v>350</v>
      </c>
      <c r="B18" s="21">
        <f t="shared" si="2"/>
        <v>57.753999999999998</v>
      </c>
      <c r="C18" s="21">
        <f t="shared" si="3"/>
        <v>2091.5386187035378</v>
      </c>
      <c r="D18" s="21">
        <f t="shared" si="4"/>
        <v>2.3527239850569181E-3</v>
      </c>
      <c r="E18" s="21">
        <f t="shared" si="5"/>
        <v>5.879657779315256E-2</v>
      </c>
      <c r="F18" s="21">
        <f>SUM(E18:$E$5004)</f>
        <v>64.747398864129252</v>
      </c>
      <c r="G18" s="21">
        <f t="shared" si="8"/>
        <v>6651898.5970700178</v>
      </c>
      <c r="H18" s="21">
        <f t="shared" si="9"/>
        <v>2.4483216124437353E-5</v>
      </c>
      <c r="I18" s="21">
        <f t="shared" si="10"/>
        <v>0.12452858064673793</v>
      </c>
      <c r="J18" s="22">
        <f t="shared" si="6"/>
        <v>0.23304978578073504</v>
      </c>
      <c r="K18" s="114"/>
      <c r="L18" s="123"/>
      <c r="M18" s="118"/>
      <c r="N18" s="126"/>
      <c r="R18" s="13"/>
      <c r="S18" s="29">
        <v>19237.5</v>
      </c>
      <c r="T18" s="30">
        <f t="shared" si="0"/>
        <v>13.704233808613173</v>
      </c>
      <c r="U18" s="29">
        <v>17</v>
      </c>
      <c r="V18" s="90">
        <f t="shared" si="1"/>
        <v>10.86207478828843</v>
      </c>
    </row>
    <row r="19" spans="1:22" x14ac:dyDescent="0.25">
      <c r="A19" s="20">
        <f t="shared" si="7"/>
        <v>375</v>
      </c>
      <c r="B19" s="21">
        <f t="shared" si="2"/>
        <v>57.664999999999999</v>
      </c>
      <c r="C19" s="21">
        <f t="shared" si="3"/>
        <v>2089.6485371297545</v>
      </c>
      <c r="D19" s="21">
        <f t="shared" si="4"/>
        <v>2.3510022383952866E-3</v>
      </c>
      <c r="E19" s="21">
        <f t="shared" si="5"/>
        <v>5.8753546177942255E-2</v>
      </c>
      <c r="F19" s="21">
        <f>SUM(E19:$E$5004)</f>
        <v>64.688602286336064</v>
      </c>
      <c r="G19" s="21">
        <f t="shared" si="8"/>
        <v>6651898.5970700178</v>
      </c>
      <c r="H19" s="21">
        <f t="shared" si="9"/>
        <v>2.4483216124437353E-5</v>
      </c>
      <c r="I19" s="21">
        <f t="shared" si="10"/>
        <v>0.12452858064673793</v>
      </c>
      <c r="J19" s="22">
        <f t="shared" si="6"/>
        <v>0.23473423531289409</v>
      </c>
      <c r="K19" s="114"/>
      <c r="L19" s="123"/>
      <c r="M19" s="118"/>
      <c r="N19" s="126"/>
      <c r="R19" s="13"/>
      <c r="S19" s="29">
        <v>20237.5</v>
      </c>
      <c r="T19" s="30">
        <f t="shared" si="0"/>
        <v>15.921915494686715</v>
      </c>
      <c r="U19" s="29">
        <v>16</v>
      </c>
      <c r="V19" s="90">
        <f t="shared" si="1"/>
        <v>6.0971899700204392E-3</v>
      </c>
    </row>
    <row r="20" spans="1:22" x14ac:dyDescent="0.25">
      <c r="A20" s="20">
        <f t="shared" si="7"/>
        <v>400</v>
      </c>
      <c r="B20" s="21">
        <f t="shared" si="2"/>
        <v>57.576000000000001</v>
      </c>
      <c r="C20" s="21">
        <f t="shared" si="3"/>
        <v>2087.7598388552597</v>
      </c>
      <c r="D20" s="21">
        <f t="shared" si="4"/>
        <v>2.3492814558400943E-3</v>
      </c>
      <c r="E20" s="21">
        <f t="shared" si="5"/>
        <v>5.8710538660716488E-2</v>
      </c>
      <c r="F20" s="21">
        <f>SUM(E20:$E$5004)</f>
        <v>64.629848740158167</v>
      </c>
      <c r="G20" s="21">
        <f t="shared" si="8"/>
        <v>6651898.5970700178</v>
      </c>
      <c r="H20" s="21">
        <f t="shared" si="9"/>
        <v>2.4483216124437353E-5</v>
      </c>
      <c r="I20" s="21">
        <f t="shared" si="10"/>
        <v>0.12452858064673793</v>
      </c>
      <c r="J20" s="22">
        <f t="shared" si="6"/>
        <v>0.23642956307002877</v>
      </c>
      <c r="K20" s="114"/>
      <c r="L20" s="123"/>
      <c r="M20" s="118"/>
      <c r="N20" s="126"/>
      <c r="R20" s="13"/>
      <c r="S20" s="29">
        <v>21237.5</v>
      </c>
      <c r="T20" s="30">
        <f t="shared" si="0"/>
        <v>18.395486670125784</v>
      </c>
      <c r="U20" s="29">
        <v>23</v>
      </c>
      <c r="V20" s="90">
        <f t="shared" si="1"/>
        <v>21.20154300498934</v>
      </c>
    </row>
    <row r="21" spans="1:22" x14ac:dyDescent="0.25">
      <c r="A21" s="20">
        <f t="shared" si="7"/>
        <v>425</v>
      </c>
      <c r="B21" s="21">
        <f t="shared" si="2"/>
        <v>57.487000000000002</v>
      </c>
      <c r="C21" s="21">
        <f t="shared" si="3"/>
        <v>2085.8725231053991</v>
      </c>
      <c r="D21" s="21">
        <f t="shared" si="4"/>
        <v>2.3475616370172247E-3</v>
      </c>
      <c r="E21" s="21">
        <f t="shared" si="5"/>
        <v>5.8667555232123275E-2</v>
      </c>
      <c r="F21" s="21">
        <f>SUM(E21:$E$5004)</f>
        <v>64.571138201497419</v>
      </c>
      <c r="G21" s="21">
        <f t="shared" si="8"/>
        <v>6651898.5970700178</v>
      </c>
      <c r="H21" s="21">
        <f t="shared" si="9"/>
        <v>2.4483216124437353E-5</v>
      </c>
      <c r="I21" s="21">
        <f t="shared" si="10"/>
        <v>0.12452858064673793</v>
      </c>
      <c r="J21" s="22">
        <f t="shared" si="6"/>
        <v>0.23813582965901958</v>
      </c>
      <c r="K21" s="114"/>
      <c r="L21" s="123"/>
      <c r="M21" s="118"/>
      <c r="N21" s="126"/>
      <c r="R21" s="13"/>
      <c r="S21" s="29">
        <v>22237.5</v>
      </c>
      <c r="T21" s="30">
        <f t="shared" si="0"/>
        <v>21.137814982848415</v>
      </c>
      <c r="U21" s="29">
        <v>28</v>
      </c>
      <c r="V21" s="90">
        <f t="shared" si="1"/>
        <v>47.089583209619704</v>
      </c>
    </row>
    <row r="22" spans="1:22" x14ac:dyDescent="0.25">
      <c r="A22" s="20">
        <f t="shared" si="7"/>
        <v>450</v>
      </c>
      <c r="B22" s="21">
        <f t="shared" si="2"/>
        <v>57.398000000000003</v>
      </c>
      <c r="C22" s="21">
        <f t="shared" si="3"/>
        <v>2083.9865891058148</v>
      </c>
      <c r="D22" s="21">
        <f t="shared" si="4"/>
        <v>2.3458427815526372E-3</v>
      </c>
      <c r="E22" s="21">
        <f t="shared" si="5"/>
        <v>5.8624595882812658E-2</v>
      </c>
      <c r="F22" s="21">
        <f>SUM(E22:$E$5004)</f>
        <v>64.512470646265285</v>
      </c>
      <c r="G22" s="21">
        <f t="shared" si="8"/>
        <v>6651898.5970700178</v>
      </c>
      <c r="H22" s="21">
        <f t="shared" si="9"/>
        <v>2.4483216124437353E-5</v>
      </c>
      <c r="I22" s="21">
        <f t="shared" si="10"/>
        <v>0.12452858064673793</v>
      </c>
      <c r="J22" s="22">
        <f t="shared" si="6"/>
        <v>0.23985309595861642</v>
      </c>
      <c r="K22" s="114"/>
      <c r="L22" s="123"/>
      <c r="M22" s="118"/>
      <c r="N22" s="126"/>
      <c r="R22" s="13"/>
      <c r="S22" s="29">
        <v>23237.5</v>
      </c>
      <c r="T22" s="30">
        <f t="shared" si="0"/>
        <v>24.160063118760021</v>
      </c>
      <c r="U22" s="29">
        <v>32</v>
      </c>
      <c r="V22" s="90">
        <f t="shared" si="1"/>
        <v>61.464610301826845</v>
      </c>
    </row>
    <row r="23" spans="1:22" x14ac:dyDescent="0.25">
      <c r="A23" s="20">
        <f t="shared" si="7"/>
        <v>475</v>
      </c>
      <c r="B23" s="21">
        <f t="shared" si="2"/>
        <v>57.308999999999997</v>
      </c>
      <c r="C23" s="21">
        <f t="shared" si="3"/>
        <v>2082.1020360824532</v>
      </c>
      <c r="D23" s="21">
        <f t="shared" si="4"/>
        <v>2.3441248890723756E-3</v>
      </c>
      <c r="E23" s="21">
        <f t="shared" si="5"/>
        <v>5.8581660603436697E-2</v>
      </c>
      <c r="F23" s="21">
        <f>SUM(E23:$E$5004)</f>
        <v>64.453846050382467</v>
      </c>
      <c r="G23" s="21">
        <f t="shared" si="8"/>
        <v>6651898.5970700178</v>
      </c>
      <c r="H23" s="21">
        <f t="shared" si="9"/>
        <v>2.4483216124437353E-5</v>
      </c>
      <c r="I23" s="21">
        <f t="shared" si="10"/>
        <v>0.12452858064673793</v>
      </c>
      <c r="J23" s="22">
        <f t="shared" si="6"/>
        <v>0.24158142312026226</v>
      </c>
      <c r="K23" s="114"/>
      <c r="L23" s="123"/>
      <c r="M23" s="118"/>
      <c r="N23" s="126"/>
      <c r="R23" s="13"/>
      <c r="S23" s="29">
        <v>23737.5</v>
      </c>
      <c r="T23" s="30">
        <f t="shared" si="0"/>
        <v>25.779101985892414</v>
      </c>
      <c r="U23" s="29">
        <v>41</v>
      </c>
      <c r="V23" s="90">
        <f t="shared" si="1"/>
        <v>231.67573635586427</v>
      </c>
    </row>
    <row r="24" spans="1:22" x14ac:dyDescent="0.25">
      <c r="A24" s="20">
        <f t="shared" si="7"/>
        <v>500</v>
      </c>
      <c r="B24" s="21">
        <f t="shared" si="2"/>
        <v>57.22</v>
      </c>
      <c r="C24" s="21">
        <f t="shared" si="3"/>
        <v>2080.2188632615562</v>
      </c>
      <c r="D24" s="21">
        <f t="shared" si="4"/>
        <v>2.3424079592025602E-3</v>
      </c>
      <c r="E24" s="21">
        <f t="shared" si="5"/>
        <v>5.8538749384649508E-2</v>
      </c>
      <c r="F24" s="21">
        <f>SUM(E24:$E$5004)</f>
        <v>64.395264389778973</v>
      </c>
      <c r="G24" s="21">
        <f t="shared" si="8"/>
        <v>6651898.5970700178</v>
      </c>
      <c r="H24" s="21">
        <f t="shared" si="9"/>
        <v>2.4483216124437353E-5</v>
      </c>
      <c r="I24" s="21">
        <f t="shared" si="10"/>
        <v>0.12452858064673793</v>
      </c>
      <c r="J24" s="22">
        <f t="shared" si="6"/>
        <v>0.24332087256889823</v>
      </c>
      <c r="K24" s="113">
        <f t="shared" ref="K24" si="11">AVERAGE(J24:J43)</f>
        <v>0.26060820618558633</v>
      </c>
      <c r="L24" s="115">
        <f t="shared" ref="L24" si="12">K24/0.1667</f>
        <v>1.5633365697995583</v>
      </c>
      <c r="M24" s="118">
        <f>AVERAGE(A24:A43)</f>
        <v>737.5</v>
      </c>
      <c r="N24" s="119">
        <f>K4-K24</f>
        <v>-3.4830026082404597E-2</v>
      </c>
      <c r="R24" s="13"/>
      <c r="S24" s="29">
        <v>24737.5</v>
      </c>
      <c r="T24" s="30">
        <f t="shared" si="0"/>
        <v>29.23766531149758</v>
      </c>
      <c r="U24" s="29">
        <v>44</v>
      </c>
      <c r="V24" s="90">
        <f t="shared" si="1"/>
        <v>217.92652545536185</v>
      </c>
    </row>
    <row r="25" spans="1:22" x14ac:dyDescent="0.25">
      <c r="A25" s="20">
        <f t="shared" si="7"/>
        <v>525</v>
      </c>
      <c r="B25" s="21">
        <f t="shared" si="2"/>
        <v>57.131</v>
      </c>
      <c r="C25" s="21">
        <f t="shared" si="3"/>
        <v>2078.3370698696754</v>
      </c>
      <c r="D25" s="21">
        <f t="shared" si="4"/>
        <v>2.340691991569401E-3</v>
      </c>
      <c r="E25" s="21">
        <f t="shared" si="5"/>
        <v>5.8495862217107217E-2</v>
      </c>
      <c r="F25" s="21">
        <f>SUM(E25:$E$5004)</f>
        <v>64.336725640394334</v>
      </c>
      <c r="G25" s="21">
        <f t="shared" si="8"/>
        <v>6651898.5970700178</v>
      </c>
      <c r="H25" s="21">
        <f t="shared" si="9"/>
        <v>2.4483216124437353E-5</v>
      </c>
      <c r="I25" s="21">
        <f t="shared" si="10"/>
        <v>0.12452858064673793</v>
      </c>
      <c r="J25" s="22">
        <f t="shared" si="6"/>
        <v>0.24507150600377101</v>
      </c>
      <c r="K25" s="114"/>
      <c r="L25" s="116"/>
      <c r="M25" s="118"/>
      <c r="N25" s="120"/>
      <c r="R25" s="13"/>
      <c r="S25" s="29">
        <v>25237.5</v>
      </c>
      <c r="T25" s="30">
        <f t="shared" si="0"/>
        <v>31.078587422318623</v>
      </c>
      <c r="U25" s="29">
        <v>37</v>
      </c>
      <c r="V25" s="90">
        <f t="shared" si="1"/>
        <v>35.063126915123206</v>
      </c>
    </row>
    <row r="26" spans="1:22" x14ac:dyDescent="0.25">
      <c r="A26" s="20">
        <f t="shared" si="7"/>
        <v>550</v>
      </c>
      <c r="B26" s="21">
        <f t="shared" si="2"/>
        <v>57.042000000000002</v>
      </c>
      <c r="C26" s="21">
        <f t="shared" si="3"/>
        <v>2076.4566551336493</v>
      </c>
      <c r="D26" s="21">
        <f t="shared" si="4"/>
        <v>2.3389769857991762E-3</v>
      </c>
      <c r="E26" s="21">
        <f t="shared" si="5"/>
        <v>5.8452999091467894E-2</v>
      </c>
      <c r="F26" s="21">
        <f>SUM(E26:$E$5004)</f>
        <v>64.278229778177277</v>
      </c>
      <c r="G26" s="21">
        <f t="shared" si="8"/>
        <v>6651898.5970700178</v>
      </c>
      <c r="H26" s="21">
        <f t="shared" si="9"/>
        <v>2.4483216124437353E-5</v>
      </c>
      <c r="I26" s="21">
        <f t="shared" si="10"/>
        <v>0.12452858064673793</v>
      </c>
      <c r="J26" s="22">
        <f t="shared" si="6"/>
        <v>0.24683338539924687</v>
      </c>
      <c r="K26" s="114"/>
      <c r="L26" s="116"/>
      <c r="M26" s="118"/>
      <c r="N26" s="120"/>
      <c r="R26" s="13"/>
      <c r="S26" s="29">
        <v>26237.5</v>
      </c>
      <c r="T26" s="30">
        <f t="shared" si="0"/>
        <v>34.985949903069695</v>
      </c>
      <c r="U26" s="29">
        <v>32</v>
      </c>
      <c r="V26" s="90">
        <f t="shared" si="1"/>
        <v>8.9158968236419227</v>
      </c>
    </row>
    <row r="27" spans="1:22" x14ac:dyDescent="0.25">
      <c r="A27" s="20">
        <f t="shared" si="7"/>
        <v>575</v>
      </c>
      <c r="B27" s="21">
        <f t="shared" si="2"/>
        <v>56.953000000000003</v>
      </c>
      <c r="C27" s="21">
        <f t="shared" si="3"/>
        <v>2074.5776182806298</v>
      </c>
      <c r="D27" s="21">
        <f t="shared" si="4"/>
        <v>2.3372629415182558E-3</v>
      </c>
      <c r="E27" s="21">
        <f t="shared" si="5"/>
        <v>5.8410159998391754E-2</v>
      </c>
      <c r="F27" s="21">
        <f>SUM(E27:$E$5004)</f>
        <v>64.219776779085862</v>
      </c>
      <c r="G27" s="21">
        <f t="shared" si="8"/>
        <v>6651898.5970700178</v>
      </c>
      <c r="H27" s="21">
        <f t="shared" si="9"/>
        <v>2.4483216124437353E-5</v>
      </c>
      <c r="I27" s="21">
        <f t="shared" si="10"/>
        <v>0.12452858064673793</v>
      </c>
      <c r="J27" s="22">
        <f t="shared" si="6"/>
        <v>0.24860657300562308</v>
      </c>
      <c r="K27" s="114"/>
      <c r="L27" s="116"/>
      <c r="M27" s="118"/>
      <c r="N27" s="120"/>
      <c r="R27" s="13"/>
      <c r="S27" s="29">
        <v>26737.5</v>
      </c>
      <c r="T27" s="30">
        <f t="shared" si="0"/>
        <v>37.052752814516367</v>
      </c>
      <c r="U27" s="29">
        <v>38</v>
      </c>
      <c r="V27" s="90">
        <f t="shared" si="1"/>
        <v>0.89727723040666396</v>
      </c>
    </row>
    <row r="28" spans="1:22" x14ac:dyDescent="0.25">
      <c r="A28" s="20">
        <f t="shared" si="7"/>
        <v>600</v>
      </c>
      <c r="B28" s="21">
        <f t="shared" si="2"/>
        <v>56.863999999999997</v>
      </c>
      <c r="C28" s="21">
        <f t="shared" si="3"/>
        <v>2072.6999585380599</v>
      </c>
      <c r="D28" s="21">
        <f t="shared" si="4"/>
        <v>2.3355498583530845E-3</v>
      </c>
      <c r="E28" s="21">
        <f t="shared" si="5"/>
        <v>5.8367344928540947E-2</v>
      </c>
      <c r="F28" s="21">
        <f>SUM(E28:$E$5004)</f>
        <v>64.161366619087588</v>
      </c>
      <c r="G28" s="21">
        <f t="shared" si="8"/>
        <v>6651898.5970700178</v>
      </c>
      <c r="H28" s="21">
        <f t="shared" si="9"/>
        <v>2.4483216124437353E-5</v>
      </c>
      <c r="I28" s="21">
        <f t="shared" si="10"/>
        <v>0.12452858064673793</v>
      </c>
      <c r="J28" s="22">
        <f t="shared" si="6"/>
        <v>0.25039113134993141</v>
      </c>
      <c r="K28" s="114"/>
      <c r="L28" s="116"/>
      <c r="M28" s="118"/>
      <c r="N28" s="120"/>
      <c r="R28" s="13"/>
      <c r="S28" s="29">
        <v>27237.5</v>
      </c>
      <c r="T28" s="30">
        <f t="shared" si="0"/>
        <v>39.194901549146479</v>
      </c>
      <c r="U28" s="29">
        <v>35</v>
      </c>
      <c r="V28" s="90">
        <f t="shared" si="1"/>
        <v>17.597199007031531</v>
      </c>
    </row>
    <row r="29" spans="1:22" x14ac:dyDescent="0.25">
      <c r="A29" s="20">
        <f t="shared" si="7"/>
        <v>625</v>
      </c>
      <c r="B29" s="21">
        <f t="shared" si="2"/>
        <v>56.774999999999999</v>
      </c>
      <c r="C29" s="21">
        <f t="shared" si="3"/>
        <v>2070.823675133689</v>
      </c>
      <c r="D29" s="21">
        <f t="shared" si="4"/>
        <v>2.333837735930191E-3</v>
      </c>
      <c r="E29" s="21">
        <f t="shared" si="5"/>
        <v>5.8324553872579642E-2</v>
      </c>
      <c r="F29" s="21">
        <f>SUM(E29:$E$5004)</f>
        <v>64.102999274159004</v>
      </c>
      <c r="G29" s="21">
        <f t="shared" si="8"/>
        <v>6651898.5970700178</v>
      </c>
      <c r="H29" s="21">
        <f t="shared" si="9"/>
        <v>2.4483216124437353E-5</v>
      </c>
      <c r="I29" s="21">
        <f t="shared" si="10"/>
        <v>0.12452858064673793</v>
      </c>
      <c r="J29" s="22">
        <f t="shared" si="6"/>
        <v>0.2521871232367614</v>
      </c>
      <c r="K29" s="114"/>
      <c r="L29" s="116"/>
      <c r="M29" s="118"/>
      <c r="N29" s="120"/>
      <c r="R29" s="13"/>
      <c r="S29" s="29">
        <v>28237.5</v>
      </c>
      <c r="T29" s="30">
        <f t="shared" si="0"/>
        <v>43.703869858707655</v>
      </c>
      <c r="U29" s="29">
        <v>49</v>
      </c>
      <c r="V29" s="90">
        <f t="shared" si="1"/>
        <v>28.048994473505271</v>
      </c>
    </row>
    <row r="30" spans="1:22" x14ac:dyDescent="0.25">
      <c r="A30" s="20">
        <f t="shared" si="7"/>
        <v>650</v>
      </c>
      <c r="B30" s="21">
        <f t="shared" si="2"/>
        <v>56.686</v>
      </c>
      <c r="C30" s="21">
        <f t="shared" si="3"/>
        <v>2068.9487672955602</v>
      </c>
      <c r="D30" s="21">
        <f t="shared" si="4"/>
        <v>2.3321265738761804E-3</v>
      </c>
      <c r="E30" s="21">
        <f t="shared" si="5"/>
        <v>5.8281786821174089E-2</v>
      </c>
      <c r="F30" s="21">
        <f>SUM(E30:$E$5004)</f>
        <v>64.044674720286551</v>
      </c>
      <c r="G30" s="21">
        <f t="shared" si="8"/>
        <v>6651898.5970700178</v>
      </c>
      <c r="H30" s="21">
        <f t="shared" si="9"/>
        <v>2.4483216124437353E-5</v>
      </c>
      <c r="I30" s="21">
        <f t="shared" si="10"/>
        <v>0.12452858064673793</v>
      </c>
      <c r="J30" s="22">
        <f t="shared" si="6"/>
        <v>0.25399461174904264</v>
      </c>
      <c r="K30" s="114"/>
      <c r="L30" s="116"/>
      <c r="M30" s="118"/>
      <c r="N30" s="120"/>
      <c r="R30" s="13"/>
      <c r="S30" s="29">
        <v>29237.5</v>
      </c>
      <c r="T30" s="30">
        <f t="shared" si="0"/>
        <v>48.508121961060802</v>
      </c>
      <c r="U30" s="29">
        <v>41</v>
      </c>
      <c r="V30" s="90">
        <f t="shared" si="1"/>
        <v>56.371895382163501</v>
      </c>
    </row>
    <row r="31" spans="1:22" x14ac:dyDescent="0.25">
      <c r="A31" s="20">
        <f t="shared" si="7"/>
        <v>675</v>
      </c>
      <c r="B31" s="21">
        <f t="shared" si="2"/>
        <v>56.597000000000001</v>
      </c>
      <c r="C31" s="21">
        <f t="shared" si="3"/>
        <v>2067.0752342520254</v>
      </c>
      <c r="D31" s="21">
        <f t="shared" si="4"/>
        <v>2.3304163718177468E-3</v>
      </c>
      <c r="E31" s="21">
        <f t="shared" si="5"/>
        <v>5.8239043764992511E-2</v>
      </c>
      <c r="F31" s="21">
        <f>SUM(E31:$E$5004)</f>
        <v>63.986392933465339</v>
      </c>
      <c r="G31" s="21">
        <f t="shared" si="8"/>
        <v>6651898.5970700178</v>
      </c>
      <c r="H31" s="21">
        <f t="shared" si="9"/>
        <v>2.4483216124437353E-5</v>
      </c>
      <c r="I31" s="21">
        <f t="shared" si="10"/>
        <v>0.12452858064673793</v>
      </c>
      <c r="J31" s="22">
        <f t="shared" si="6"/>
        <v>0.2558136602488949</v>
      </c>
      <c r="K31" s="114"/>
      <c r="L31" s="116"/>
      <c r="M31" s="118"/>
      <c r="N31" s="120"/>
      <c r="R31" s="13"/>
      <c r="S31" s="29">
        <v>30237.5</v>
      </c>
      <c r="T31" s="30">
        <f t="shared" si="0"/>
        <v>53.59966441828859</v>
      </c>
      <c r="U31" s="29">
        <v>56</v>
      </c>
      <c r="V31" s="90">
        <f t="shared" si="1"/>
        <v>5.7616109048298521</v>
      </c>
    </row>
    <row r="32" spans="1:22" x14ac:dyDescent="0.25">
      <c r="A32" s="20">
        <f t="shared" si="7"/>
        <v>700</v>
      </c>
      <c r="B32" s="21">
        <f t="shared" si="2"/>
        <v>56.508000000000003</v>
      </c>
      <c r="C32" s="21">
        <f t="shared" si="3"/>
        <v>2065.2030752317251</v>
      </c>
      <c r="D32" s="21">
        <f t="shared" si="4"/>
        <v>2.3287071293816536E-3</v>
      </c>
      <c r="E32" s="21">
        <f t="shared" si="5"/>
        <v>5.8196324694705127E-2</v>
      </c>
      <c r="F32" s="21">
        <f>SUM(E32:$E$5004)</f>
        <v>63.928153889700354</v>
      </c>
      <c r="G32" s="21">
        <f t="shared" si="8"/>
        <v>6651898.5970700178</v>
      </c>
      <c r="H32" s="21">
        <f t="shared" si="9"/>
        <v>2.4483216124437353E-5</v>
      </c>
      <c r="I32" s="21">
        <f t="shared" si="10"/>
        <v>0.12452858064673793</v>
      </c>
      <c r="J32" s="22">
        <f t="shared" si="6"/>
        <v>0.25764433237839601</v>
      </c>
      <c r="K32" s="114"/>
      <c r="L32" s="116"/>
      <c r="M32" s="118"/>
      <c r="N32" s="120"/>
      <c r="R32" s="13"/>
      <c r="S32" s="29">
        <v>30737.5</v>
      </c>
      <c r="T32" s="30">
        <f t="shared" si="0"/>
        <v>56.249767270097891</v>
      </c>
      <c r="U32" s="29">
        <v>60</v>
      </c>
      <c r="V32" s="90">
        <f t="shared" si="1"/>
        <v>14.064245528429025</v>
      </c>
    </row>
    <row r="33" spans="1:22" x14ac:dyDescent="0.25">
      <c r="A33" s="20">
        <f t="shared" si="7"/>
        <v>725</v>
      </c>
      <c r="B33" s="21">
        <f t="shared" si="2"/>
        <v>56.418999999999997</v>
      </c>
      <c r="C33" s="21">
        <f t="shared" si="3"/>
        <v>2063.3322894636112</v>
      </c>
      <c r="D33" s="21">
        <f t="shared" si="4"/>
        <v>2.3269988461947565E-3</v>
      </c>
      <c r="E33" s="21">
        <f t="shared" si="5"/>
        <v>5.8153629600984261E-2</v>
      </c>
      <c r="F33" s="21">
        <f>SUM(E33:$E$5004)</f>
        <v>63.869957565005649</v>
      </c>
      <c r="G33" s="21">
        <f t="shared" si="8"/>
        <v>6651898.5970700178</v>
      </c>
      <c r="H33" s="21">
        <f t="shared" si="9"/>
        <v>2.4483216124437353E-5</v>
      </c>
      <c r="I33" s="21">
        <f t="shared" si="10"/>
        <v>0.12452858064673793</v>
      </c>
      <c r="J33" s="22">
        <f t="shared" si="6"/>
        <v>0.25948669206042158</v>
      </c>
      <c r="K33" s="114"/>
      <c r="L33" s="116"/>
      <c r="M33" s="118"/>
      <c r="N33" s="120"/>
      <c r="R33" s="13"/>
      <c r="S33" s="29">
        <f>S32+500</f>
        <v>31237.5</v>
      </c>
      <c r="T33" s="30">
        <f t="shared" si="0"/>
        <v>58.967195969490888</v>
      </c>
      <c r="U33" s="29">
        <v>72</v>
      </c>
      <c r="V33" s="90">
        <f t="shared" si="1"/>
        <v>169.85398089765457</v>
      </c>
    </row>
    <row r="34" spans="1:22" x14ac:dyDescent="0.25">
      <c r="A34" s="20">
        <f t="shared" si="7"/>
        <v>750</v>
      </c>
      <c r="B34" s="21">
        <f t="shared" si="2"/>
        <v>56.33</v>
      </c>
      <c r="C34" s="21">
        <f t="shared" si="3"/>
        <v>2061.4628761769277</v>
      </c>
      <c r="D34" s="21">
        <f t="shared" si="4"/>
        <v>2.325291521883985E-3</v>
      </c>
      <c r="E34" s="21">
        <f t="shared" si="5"/>
        <v>5.811095847450419E-2</v>
      </c>
      <c r="F34" s="21">
        <f>SUM(E34:$E$5004)</f>
        <v>63.811803935404669</v>
      </c>
      <c r="G34" s="21">
        <f t="shared" si="8"/>
        <v>6651898.5970700178</v>
      </c>
      <c r="H34" s="21">
        <f t="shared" si="9"/>
        <v>2.4483216124437353E-5</v>
      </c>
      <c r="I34" s="21">
        <f t="shared" si="10"/>
        <v>0.12452858064673793</v>
      </c>
      <c r="J34" s="22">
        <f t="shared" si="6"/>
        <v>0.26134080349943972</v>
      </c>
      <c r="K34" s="114"/>
      <c r="L34" s="116"/>
      <c r="M34" s="118"/>
      <c r="N34" s="120"/>
      <c r="R34" s="13"/>
      <c r="S34" s="29">
        <v>32237.5</v>
      </c>
      <c r="T34" s="30">
        <f t="shared" ref="T34:T65" si="13">INDEX($K$4:$K$5003,MATCH($S$2:$S$115,$M$4:$M$5003,0))</f>
        <v>64.596115076987743</v>
      </c>
      <c r="U34" s="29">
        <v>65</v>
      </c>
      <c r="V34" s="90">
        <f t="shared" si="1"/>
        <v>0.16312303103661638</v>
      </c>
    </row>
    <row r="35" spans="1:22" x14ac:dyDescent="0.25">
      <c r="A35" s="20">
        <f t="shared" si="7"/>
        <v>775</v>
      </c>
      <c r="B35" s="21">
        <f t="shared" si="2"/>
        <v>56.241</v>
      </c>
      <c r="C35" s="21">
        <f t="shared" si="3"/>
        <v>2059.5948346012219</v>
      </c>
      <c r="D35" s="21">
        <f t="shared" si="4"/>
        <v>2.3235851560763506E-3</v>
      </c>
      <c r="E35" s="21">
        <f t="shared" si="5"/>
        <v>5.80683113059412E-2</v>
      </c>
      <c r="F35" s="21">
        <f>SUM(E35:$E$5004)</f>
        <v>63.753692976930154</v>
      </c>
      <c r="G35" s="21">
        <f t="shared" si="8"/>
        <v>6651898.5970700178</v>
      </c>
      <c r="H35" s="21">
        <f t="shared" si="9"/>
        <v>2.4483216124437353E-5</v>
      </c>
      <c r="I35" s="21">
        <f t="shared" si="10"/>
        <v>0.12452858064673793</v>
      </c>
      <c r="J35" s="22">
        <f t="shared" si="6"/>
        <v>0.26320673118232757</v>
      </c>
      <c r="K35" s="114"/>
      <c r="L35" s="116"/>
      <c r="M35" s="118"/>
      <c r="N35" s="120"/>
      <c r="R35" s="13"/>
      <c r="S35" s="29">
        <v>32737.5</v>
      </c>
      <c r="T35" s="30">
        <f t="shared" si="13"/>
        <v>67.503143904051427</v>
      </c>
      <c r="U35" s="29">
        <v>72</v>
      </c>
      <c r="V35" s="90">
        <f t="shared" si="1"/>
        <v>20.221714747669839</v>
      </c>
    </row>
    <row r="36" spans="1:22" x14ac:dyDescent="0.25">
      <c r="A36" s="20">
        <f t="shared" si="7"/>
        <v>800</v>
      </c>
      <c r="B36" s="21">
        <f t="shared" si="2"/>
        <v>56.152000000000001</v>
      </c>
      <c r="C36" s="21">
        <f t="shared" si="3"/>
        <v>2057.7281639663374</v>
      </c>
      <c r="D36" s="21">
        <f t="shared" si="4"/>
        <v>2.3218797483989455E-3</v>
      </c>
      <c r="E36" s="21">
        <f t="shared" si="5"/>
        <v>5.8025688085973665E-2</v>
      </c>
      <c r="F36" s="21">
        <f>SUM(E36:$E$5004)</f>
        <v>63.695624665624223</v>
      </c>
      <c r="G36" s="21">
        <f t="shared" si="8"/>
        <v>6651898.5970700178</v>
      </c>
      <c r="H36" s="21">
        <f t="shared" si="9"/>
        <v>2.4483216124437353E-5</v>
      </c>
      <c r="I36" s="21">
        <f t="shared" si="10"/>
        <v>0.12452858064673793</v>
      </c>
      <c r="J36" s="22">
        <f t="shared" si="6"/>
        <v>0.2650845398791723</v>
      </c>
      <c r="K36" s="114"/>
      <c r="L36" s="116"/>
      <c r="M36" s="118"/>
      <c r="N36" s="120"/>
      <c r="R36" s="13"/>
      <c r="S36" s="29">
        <v>33237.5</v>
      </c>
      <c r="T36" s="30">
        <f t="shared" si="13"/>
        <v>70.468582761883653</v>
      </c>
      <c r="U36" s="29">
        <v>72</v>
      </c>
      <c r="V36" s="90">
        <f t="shared" si="1"/>
        <v>2.3452387571999012</v>
      </c>
    </row>
    <row r="37" spans="1:22" x14ac:dyDescent="0.25">
      <c r="A37" s="20">
        <f t="shared" si="7"/>
        <v>825</v>
      </c>
      <c r="B37" s="21">
        <f t="shared" si="2"/>
        <v>56.063000000000002</v>
      </c>
      <c r="C37" s="21">
        <f t="shared" si="3"/>
        <v>2055.8628635024247</v>
      </c>
      <c r="D37" s="21">
        <f t="shared" si="4"/>
        <v>2.3201752984789476E-3</v>
      </c>
      <c r="E37" s="21">
        <f t="shared" si="5"/>
        <v>5.7983088805281906E-2</v>
      </c>
      <c r="F37" s="21">
        <f>SUM(E37:$E$5004)</f>
        <v>63.637598977538246</v>
      </c>
      <c r="G37" s="21">
        <f t="shared" si="8"/>
        <v>6651898.5970700178</v>
      </c>
      <c r="H37" s="21">
        <f t="shared" si="9"/>
        <v>2.4483216124437353E-5</v>
      </c>
      <c r="I37" s="21">
        <f t="shared" si="10"/>
        <v>0.12452858064673793</v>
      </c>
      <c r="J37" s="22">
        <f t="shared" si="6"/>
        <v>0.26697429464409017</v>
      </c>
      <c r="K37" s="114"/>
      <c r="L37" s="116"/>
      <c r="M37" s="118"/>
      <c r="N37" s="120"/>
      <c r="R37" s="13"/>
      <c r="S37" s="29">
        <v>33737.5</v>
      </c>
      <c r="T37" s="30">
        <f t="shared" si="13"/>
        <v>73.489715171961649</v>
      </c>
      <c r="U37" s="29">
        <v>89</v>
      </c>
      <c r="V37" s="90">
        <f t="shared" si="1"/>
        <v>240.56893544687665</v>
      </c>
    </row>
    <row r="38" spans="1:22" x14ac:dyDescent="0.25">
      <c r="A38" s="20">
        <f t="shared" si="7"/>
        <v>850</v>
      </c>
      <c r="B38" s="21">
        <f t="shared" si="2"/>
        <v>55.974000000000004</v>
      </c>
      <c r="C38" s="21">
        <f t="shared" si="3"/>
        <v>2053.998932439923</v>
      </c>
      <c r="D38" s="21">
        <f t="shared" si="4"/>
        <v>2.3184718059436047E-3</v>
      </c>
      <c r="E38" s="21">
        <f t="shared" si="5"/>
        <v>5.7940513454548287E-2</v>
      </c>
      <c r="F38" s="21">
        <f>SUM(E38:$E$5004)</f>
        <v>63.57961588873296</v>
      </c>
      <c r="G38" s="21">
        <f t="shared" si="8"/>
        <v>6651898.5970700178</v>
      </c>
      <c r="H38" s="21">
        <f t="shared" si="9"/>
        <v>2.4483216124437353E-5</v>
      </c>
      <c r="I38" s="21">
        <f t="shared" si="10"/>
        <v>0.12452858064673793</v>
      </c>
      <c r="J38" s="22">
        <f t="shared" si="6"/>
        <v>0.26887606081602577</v>
      </c>
      <c r="K38" s="114"/>
      <c r="L38" s="116"/>
      <c r="M38" s="118"/>
      <c r="N38" s="120"/>
      <c r="R38" s="13"/>
      <c r="S38" s="29">
        <v>34737.5</v>
      </c>
      <c r="T38" s="30">
        <f t="shared" si="13"/>
        <v>79.687277195941064</v>
      </c>
      <c r="U38" s="29">
        <v>86</v>
      </c>
      <c r="V38" s="90">
        <f t="shared" si="1"/>
        <v>39.850469200885712</v>
      </c>
    </row>
    <row r="39" spans="1:22" x14ac:dyDescent="0.25">
      <c r="A39" s="20">
        <f t="shared" si="7"/>
        <v>875</v>
      </c>
      <c r="B39" s="21">
        <f t="shared" si="2"/>
        <v>55.884999999999998</v>
      </c>
      <c r="C39" s="21">
        <f t="shared" si="3"/>
        <v>2052.1363700095826</v>
      </c>
      <c r="D39" s="21">
        <f t="shared" si="4"/>
        <v>2.3167692704202584E-3</v>
      </c>
      <c r="E39" s="21">
        <f t="shared" si="5"/>
        <v>5.7897962024457246E-2</v>
      </c>
      <c r="F39" s="21">
        <f>SUM(E39:$E$5004)</f>
        <v>63.52167537527842</v>
      </c>
      <c r="G39" s="21">
        <f t="shared" si="8"/>
        <v>6651898.5970700178</v>
      </c>
      <c r="H39" s="21">
        <f t="shared" si="9"/>
        <v>2.4483216124437353E-5</v>
      </c>
      <c r="I39" s="21">
        <f t="shared" si="10"/>
        <v>0.12452858064673793</v>
      </c>
      <c r="J39" s="22">
        <f t="shared" si="6"/>
        <v>0.27078990401956671</v>
      </c>
      <c r="K39" s="114"/>
      <c r="L39" s="116"/>
      <c r="M39" s="118"/>
      <c r="N39" s="120"/>
      <c r="R39" s="13"/>
      <c r="S39" s="29">
        <v>35237.5</v>
      </c>
      <c r="T39" s="30">
        <f t="shared" si="13"/>
        <v>82.857376466734266</v>
      </c>
      <c r="U39" s="29">
        <v>87</v>
      </c>
      <c r="V39" s="90">
        <f t="shared" si="1"/>
        <v>17.161329738367076</v>
      </c>
    </row>
    <row r="40" spans="1:22" x14ac:dyDescent="0.25">
      <c r="A40" s="20">
        <f t="shared" si="7"/>
        <v>900</v>
      </c>
      <c r="B40" s="21">
        <f t="shared" si="2"/>
        <v>55.795999999999999</v>
      </c>
      <c r="C40" s="21">
        <f t="shared" si="3"/>
        <v>2050.2751754424444</v>
      </c>
      <c r="D40" s="21">
        <f t="shared" si="4"/>
        <v>2.3150676915363213E-3</v>
      </c>
      <c r="E40" s="21">
        <f t="shared" si="5"/>
        <v>5.7855434505695157E-2</v>
      </c>
      <c r="F40" s="21">
        <f>SUM(E40:$E$5004)</f>
        <v>63.46377741325395</v>
      </c>
      <c r="G40" s="21">
        <f t="shared" si="8"/>
        <v>6651898.5970700178</v>
      </c>
      <c r="H40" s="21">
        <f t="shared" si="9"/>
        <v>2.4483216124437353E-5</v>
      </c>
      <c r="I40" s="21">
        <f t="shared" si="10"/>
        <v>0.12452858064673793</v>
      </c>
      <c r="J40" s="22">
        <f t="shared" si="6"/>
        <v>0.27271589016575065</v>
      </c>
      <c r="K40" s="114"/>
      <c r="L40" s="116"/>
      <c r="M40" s="118"/>
      <c r="N40" s="120"/>
      <c r="R40" s="13"/>
      <c r="S40" s="29">
        <v>36237.5</v>
      </c>
      <c r="T40" s="30">
        <f t="shared" si="13"/>
        <v>88.958179629976343</v>
      </c>
      <c r="U40" s="29">
        <v>89</v>
      </c>
      <c r="V40" s="90">
        <f t="shared" si="1"/>
        <v>1.7489433489156275E-3</v>
      </c>
    </row>
    <row r="41" spans="1:22" x14ac:dyDescent="0.25">
      <c r="A41" s="20">
        <f t="shared" si="7"/>
        <v>925</v>
      </c>
      <c r="B41" s="21">
        <f t="shared" si="2"/>
        <v>55.707000000000001</v>
      </c>
      <c r="C41" s="21">
        <f t="shared" si="3"/>
        <v>2048.4153479698539</v>
      </c>
      <c r="D41" s="21">
        <f t="shared" si="4"/>
        <v>2.3133670689192915E-3</v>
      </c>
      <c r="E41" s="21">
        <f t="shared" si="5"/>
        <v>5.781293088895046E-2</v>
      </c>
      <c r="F41" s="21">
        <f>SUM(E41:$E$5004)</f>
        <v>63.405921978748253</v>
      </c>
      <c r="G41" s="21">
        <f t="shared" si="8"/>
        <v>6651898.5970700178</v>
      </c>
      <c r="H41" s="21">
        <f t="shared" si="9"/>
        <v>2.4483216124437353E-5</v>
      </c>
      <c r="I41" s="21">
        <f t="shared" si="10"/>
        <v>0.12452858064673793</v>
      </c>
      <c r="J41" s="22">
        <f t="shared" si="6"/>
        <v>0.27465408545286907</v>
      </c>
      <c r="K41" s="114"/>
      <c r="L41" s="116"/>
      <c r="M41" s="118"/>
      <c r="N41" s="120"/>
      <c r="R41" s="13"/>
      <c r="S41" s="29">
        <v>37237.5</v>
      </c>
      <c r="T41" s="30">
        <f t="shared" si="13"/>
        <v>94.483013917067566</v>
      </c>
      <c r="U41" s="29">
        <v>88</v>
      </c>
      <c r="V41" s="90">
        <f t="shared" si="1"/>
        <v>42.029469448891753</v>
      </c>
    </row>
    <row r="42" spans="1:22" x14ac:dyDescent="0.25">
      <c r="A42" s="20">
        <f t="shared" si="7"/>
        <v>950</v>
      </c>
      <c r="B42" s="21">
        <f t="shared" si="2"/>
        <v>55.618000000000002</v>
      </c>
      <c r="C42" s="21">
        <f t="shared" si="3"/>
        <v>2046.5568868234518</v>
      </c>
      <c r="D42" s="21">
        <f t="shared" si="4"/>
        <v>2.311667402196745E-3</v>
      </c>
      <c r="E42" s="21">
        <f t="shared" si="5"/>
        <v>5.777045116491359E-2</v>
      </c>
      <c r="F42" s="21">
        <f>SUM(E42:$E$5004)</f>
        <v>63.34810904785931</v>
      </c>
      <c r="G42" s="21">
        <f t="shared" si="8"/>
        <v>6651898.5970700178</v>
      </c>
      <c r="H42" s="21">
        <f t="shared" si="9"/>
        <v>2.4483216124437353E-5</v>
      </c>
      <c r="I42" s="21">
        <f t="shared" si="10"/>
        <v>0.12452858064673793</v>
      </c>
      <c r="J42" s="22">
        <f t="shared" si="6"/>
        <v>0.27660455636728082</v>
      </c>
      <c r="K42" s="114"/>
      <c r="L42" s="116"/>
      <c r="M42" s="118"/>
      <c r="N42" s="120"/>
      <c r="R42" s="13"/>
      <c r="S42" s="29">
        <v>37737.5</v>
      </c>
      <c r="T42" s="30">
        <f t="shared" si="13"/>
        <v>97.291327829960125</v>
      </c>
      <c r="U42" s="29">
        <v>90</v>
      </c>
      <c r="V42" s="90">
        <f t="shared" si="1"/>
        <v>53.163461523951021</v>
      </c>
    </row>
    <row r="43" spans="1:22" x14ac:dyDescent="0.25">
      <c r="A43" s="20">
        <f t="shared" si="7"/>
        <v>975</v>
      </c>
      <c r="B43" s="21">
        <f t="shared" si="2"/>
        <v>55.529000000000003</v>
      </c>
      <c r="C43" s="21">
        <f t="shared" si="3"/>
        <v>2044.6997912351828</v>
      </c>
      <c r="D43" s="21">
        <f t="shared" si="4"/>
        <v>2.3099686909963421E-3</v>
      </c>
      <c r="E43" s="21">
        <f t="shared" si="5"/>
        <v>5.7727995324277005E-2</v>
      </c>
      <c r="F43" s="21">
        <f>SUM(E43:$E$5004)</f>
        <v>63.290338596694397</v>
      </c>
      <c r="G43" s="21">
        <f t="shared" si="8"/>
        <v>6651898.5970700178</v>
      </c>
      <c r="H43" s="21">
        <f t="shared" si="9"/>
        <v>2.4483216124437353E-5</v>
      </c>
      <c r="I43" s="21">
        <f t="shared" si="10"/>
        <v>0.12452858064673793</v>
      </c>
      <c r="J43" s="22">
        <f t="shared" si="6"/>
        <v>0.27856736968421736</v>
      </c>
      <c r="K43" s="114"/>
      <c r="L43" s="117"/>
      <c r="M43" s="118"/>
      <c r="N43" s="120"/>
      <c r="R43" s="13"/>
      <c r="S43" s="29">
        <v>38737.5</v>
      </c>
      <c r="T43" s="30">
        <f t="shared" si="13"/>
        <v>102.86242905997226</v>
      </c>
      <c r="U43" s="29">
        <v>101</v>
      </c>
      <c r="V43" s="90">
        <f t="shared" si="1"/>
        <v>3.468642003429145</v>
      </c>
    </row>
    <row r="44" spans="1:22" x14ac:dyDescent="0.25">
      <c r="A44" s="20">
        <f t="shared" si="7"/>
        <v>1000</v>
      </c>
      <c r="B44" s="21">
        <f t="shared" si="2"/>
        <v>55.44</v>
      </c>
      <c r="C44" s="21">
        <f t="shared" si="3"/>
        <v>2042.8440604372852</v>
      </c>
      <c r="D44" s="21">
        <f t="shared" si="4"/>
        <v>2.3082709349458185E-3</v>
      </c>
      <c r="E44" s="21">
        <f t="shared" si="5"/>
        <v>5.7685563357735205E-2</v>
      </c>
      <c r="F44" s="21">
        <f>SUM(E44:$E$5004)</f>
        <v>63.232610601370126</v>
      </c>
      <c r="G44" s="21">
        <f t="shared" si="8"/>
        <v>6651898.5970700178</v>
      </c>
      <c r="H44" s="21">
        <f t="shared" si="9"/>
        <v>2.4483216124437353E-5</v>
      </c>
      <c r="I44" s="21">
        <f t="shared" si="10"/>
        <v>0.12452858064673793</v>
      </c>
      <c r="J44" s="22">
        <f t="shared" si="6"/>
        <v>0.28054259246858776</v>
      </c>
      <c r="K44" s="113">
        <f t="shared" ref="K44" si="14">AVERAGE(J44:J63)</f>
        <v>0.30015746029004664</v>
      </c>
      <c r="L44" s="115">
        <f t="shared" ref="L44" si="15">K44/0.1667</f>
        <v>1.8005846448113176</v>
      </c>
      <c r="M44" s="118">
        <f>AVERAGE(A44:A63)</f>
        <v>1237.5</v>
      </c>
      <c r="N44" s="119">
        <f>K24-K44</f>
        <v>-3.9549254104460307E-2</v>
      </c>
      <c r="R44" s="13"/>
      <c r="S44" s="29">
        <v>39237.5</v>
      </c>
      <c r="T44" s="30">
        <f t="shared" si="13"/>
        <v>105.61821829020855</v>
      </c>
      <c r="U44" s="29">
        <v>95</v>
      </c>
      <c r="V44" s="90">
        <f t="shared" si="1"/>
        <v>112.74655965851929</v>
      </c>
    </row>
    <row r="45" spans="1:22" x14ac:dyDescent="0.25">
      <c r="A45" s="20">
        <f t="shared" si="7"/>
        <v>1025</v>
      </c>
      <c r="B45" s="21">
        <f t="shared" si="2"/>
        <v>55.350999999999999</v>
      </c>
      <c r="C45" s="21">
        <f t="shared" si="3"/>
        <v>2040.9896936623027</v>
      </c>
      <c r="D45" s="21">
        <f t="shared" si="4"/>
        <v>2.3065741336729985E-3</v>
      </c>
      <c r="E45" s="21">
        <f t="shared" si="5"/>
        <v>5.7643155255984735E-2</v>
      </c>
      <c r="F45" s="21">
        <f>SUM(E45:$E$5004)</f>
        <v>63.17492503801239</v>
      </c>
      <c r="G45" s="21">
        <f t="shared" si="8"/>
        <v>6651898.5970700178</v>
      </c>
      <c r="H45" s="21">
        <f t="shared" si="9"/>
        <v>2.4483216124437353E-5</v>
      </c>
      <c r="I45" s="21">
        <f t="shared" si="10"/>
        <v>0.12452858064673793</v>
      </c>
      <c r="J45" s="22">
        <f t="shared" si="6"/>
        <v>0.28253029207579</v>
      </c>
      <c r="K45" s="114"/>
      <c r="L45" s="116"/>
      <c r="M45" s="118"/>
      <c r="N45" s="120"/>
      <c r="R45" s="13"/>
      <c r="S45" s="29">
        <v>39737.5</v>
      </c>
      <c r="T45" s="30">
        <f t="shared" si="13"/>
        <v>108.34965652494539</v>
      </c>
      <c r="U45" s="29">
        <v>100</v>
      </c>
      <c r="V45" s="90">
        <f t="shared" si="1"/>
        <v>69.716764084563096</v>
      </c>
    </row>
    <row r="46" spans="1:22" x14ac:dyDescent="0.25">
      <c r="A46" s="20">
        <f t="shared" si="7"/>
        <v>1050</v>
      </c>
      <c r="B46" s="21">
        <f t="shared" si="2"/>
        <v>55.262</v>
      </c>
      <c r="C46" s="21">
        <f t="shared" si="3"/>
        <v>2039.1366901430749</v>
      </c>
      <c r="D46" s="21">
        <f t="shared" si="4"/>
        <v>2.3048782868057807E-3</v>
      </c>
      <c r="E46" s="21">
        <f t="shared" si="5"/>
        <v>5.7600771009724092E-2</v>
      </c>
      <c r="F46" s="21">
        <f>SUM(E46:$E$5004)</f>
        <v>63.117281882756402</v>
      </c>
      <c r="G46" s="21">
        <f t="shared" si="8"/>
        <v>6651898.5970700178</v>
      </c>
      <c r="H46" s="21">
        <f t="shared" si="9"/>
        <v>2.4483216124437353E-5</v>
      </c>
      <c r="I46" s="21">
        <f t="shared" si="10"/>
        <v>0.12452858064673793</v>
      </c>
      <c r="J46" s="22">
        <f t="shared" si="6"/>
        <v>0.28453053615251345</v>
      </c>
      <c r="K46" s="114"/>
      <c r="L46" s="116"/>
      <c r="M46" s="118"/>
      <c r="N46" s="120"/>
      <c r="S46" s="29">
        <v>40737.5</v>
      </c>
      <c r="T46" s="30">
        <f t="shared" si="13"/>
        <v>113.72657279555617</v>
      </c>
      <c r="U46" s="29">
        <v>110</v>
      </c>
      <c r="V46" s="90">
        <f t="shared" si="1"/>
        <v>13.887344800579298</v>
      </c>
    </row>
    <row r="47" spans="1:22" x14ac:dyDescent="0.25">
      <c r="A47" s="20">
        <f t="shared" si="7"/>
        <v>1075</v>
      </c>
      <c r="B47" s="21">
        <f t="shared" si="2"/>
        <v>55.173000000000002</v>
      </c>
      <c r="C47" s="21">
        <f t="shared" si="3"/>
        <v>2037.2850491127394</v>
      </c>
      <c r="D47" s="21">
        <f t="shared" si="4"/>
        <v>2.3031833939721469E-3</v>
      </c>
      <c r="E47" s="21">
        <f t="shared" si="5"/>
        <v>5.7558410609653811E-2</v>
      </c>
      <c r="F47" s="21">
        <f>SUM(E47:$E$5004)</f>
        <v>63.059681111746684</v>
      </c>
      <c r="G47" s="21">
        <f t="shared" si="8"/>
        <v>6651898.5970700178</v>
      </c>
      <c r="H47" s="21">
        <f t="shared" si="9"/>
        <v>2.4483216124437353E-5</v>
      </c>
      <c r="I47" s="21">
        <f t="shared" si="10"/>
        <v>0.12452858064673793</v>
      </c>
      <c r="J47" s="22">
        <f t="shared" si="6"/>
        <v>0.28654339263754536</v>
      </c>
      <c r="K47" s="114"/>
      <c r="L47" s="116"/>
      <c r="M47" s="118"/>
      <c r="N47" s="120"/>
      <c r="S47" s="29">
        <v>41237.5</v>
      </c>
      <c r="T47" s="30">
        <f t="shared" si="13"/>
        <v>116.36587998104005</v>
      </c>
      <c r="U47" s="29">
        <v>112</v>
      </c>
      <c r="V47" s="90">
        <f t="shared" si="1"/>
        <v>19.060908008846287</v>
      </c>
    </row>
    <row r="48" spans="1:22" x14ac:dyDescent="0.25">
      <c r="A48" s="20">
        <f t="shared" si="7"/>
        <v>1100</v>
      </c>
      <c r="B48" s="21">
        <f t="shared" si="2"/>
        <v>55.084000000000003</v>
      </c>
      <c r="C48" s="21">
        <f t="shared" si="3"/>
        <v>2035.4347698047329</v>
      </c>
      <c r="D48" s="21">
        <f t="shared" si="4"/>
        <v>2.3014894548001579E-3</v>
      </c>
      <c r="E48" s="21">
        <f t="shared" si="5"/>
        <v>5.7516074046476427E-2</v>
      </c>
      <c r="F48" s="21">
        <f>SUM(E48:$E$5004)</f>
        <v>63.002122701137026</v>
      </c>
      <c r="G48" s="21">
        <f t="shared" si="8"/>
        <v>6651898.5970700178</v>
      </c>
      <c r="H48" s="21">
        <f t="shared" si="9"/>
        <v>2.4483216124437353E-5</v>
      </c>
      <c r="I48" s="21">
        <f t="shared" si="10"/>
        <v>0.12452858064673793</v>
      </c>
      <c r="J48" s="22">
        <f t="shared" si="6"/>
        <v>0.28856892976257981</v>
      </c>
      <c r="K48" s="114"/>
      <c r="L48" s="116"/>
      <c r="M48" s="118"/>
      <c r="N48" s="120"/>
      <c r="S48" s="29">
        <v>41737.5</v>
      </c>
      <c r="T48" s="30">
        <f t="shared" si="13"/>
        <v>118.96850576282807</v>
      </c>
      <c r="U48" s="29">
        <v>96</v>
      </c>
      <c r="V48" s="90">
        <f t="shared" si="1"/>
        <v>527.55225697706635</v>
      </c>
    </row>
    <row r="49" spans="1:22" x14ac:dyDescent="0.25">
      <c r="A49" s="20">
        <f t="shared" si="7"/>
        <v>1125</v>
      </c>
      <c r="B49" s="21">
        <f t="shared" si="2"/>
        <v>54.994999999999997</v>
      </c>
      <c r="C49" s="21">
        <f t="shared" si="3"/>
        <v>2033.5858514527913</v>
      </c>
      <c r="D49" s="21">
        <f t="shared" si="4"/>
        <v>2.2997964689179559E-3</v>
      </c>
      <c r="E49" s="21">
        <f t="shared" si="5"/>
        <v>5.7473761310896557E-2</v>
      </c>
      <c r="F49" s="21">
        <f>SUM(E49:$E$5004)</f>
        <v>62.94460662709055</v>
      </c>
      <c r="G49" s="21">
        <f t="shared" si="8"/>
        <v>6651898.5970700178</v>
      </c>
      <c r="H49" s="21">
        <f t="shared" si="9"/>
        <v>2.4483216124437353E-5</v>
      </c>
      <c r="I49" s="21">
        <f t="shared" si="10"/>
        <v>0.12452858064673793</v>
      </c>
      <c r="J49" s="22">
        <f t="shared" si="6"/>
        <v>0.2906072160530192</v>
      </c>
      <c r="K49" s="114"/>
      <c r="L49" s="116"/>
      <c r="M49" s="118"/>
      <c r="N49" s="120"/>
      <c r="S49" s="29">
        <v>42737.5</v>
      </c>
      <c r="T49" s="30">
        <f t="shared" si="13"/>
        <v>124.05272948928469</v>
      </c>
      <c r="U49" s="29">
        <v>127</v>
      </c>
      <c r="V49" s="90">
        <f t="shared" si="1"/>
        <v>8.6864034633321037</v>
      </c>
    </row>
    <row r="50" spans="1:22" x14ac:dyDescent="0.25">
      <c r="A50" s="20">
        <f t="shared" si="7"/>
        <v>1150</v>
      </c>
      <c r="B50" s="21">
        <f t="shared" si="2"/>
        <v>54.905999999999999</v>
      </c>
      <c r="C50" s="21">
        <f t="shared" si="3"/>
        <v>2031.7382932909538</v>
      </c>
      <c r="D50" s="21">
        <f t="shared" si="4"/>
        <v>2.2981044359537683E-3</v>
      </c>
      <c r="E50" s="21">
        <f t="shared" si="5"/>
        <v>5.7431472393620814E-2</v>
      </c>
      <c r="F50" s="21">
        <f>SUM(E50:$E$5004)</f>
        <v>62.887132865779648</v>
      </c>
      <c r="G50" s="21">
        <f t="shared" si="8"/>
        <v>6651898.5970700178</v>
      </c>
      <c r="H50" s="21">
        <f t="shared" si="9"/>
        <v>2.4483216124437353E-5</v>
      </c>
      <c r="I50" s="21">
        <f t="shared" si="10"/>
        <v>0.12452858064673793</v>
      </c>
      <c r="J50" s="22">
        <f t="shared" si="6"/>
        <v>0.29265832032878314</v>
      </c>
      <c r="K50" s="114"/>
      <c r="L50" s="116"/>
      <c r="M50" s="118"/>
      <c r="N50" s="120"/>
      <c r="S50" s="29">
        <v>43237.5</v>
      </c>
      <c r="T50" s="30">
        <f t="shared" si="13"/>
        <v>126.52916492138192</v>
      </c>
      <c r="U50" s="29">
        <v>135</v>
      </c>
      <c r="V50" s="90">
        <f t="shared" si="1"/>
        <v>71.755046929146573</v>
      </c>
    </row>
    <row r="51" spans="1:22" x14ac:dyDescent="0.25">
      <c r="A51" s="20">
        <f t="shared" si="7"/>
        <v>1175</v>
      </c>
      <c r="B51" s="21">
        <f t="shared" si="2"/>
        <v>54.817</v>
      </c>
      <c r="C51" s="21">
        <f t="shared" si="3"/>
        <v>2029.8920945535508</v>
      </c>
      <c r="D51" s="21">
        <f t="shared" si="4"/>
        <v>2.296413355535896E-3</v>
      </c>
      <c r="E51" s="21">
        <f t="shared" si="5"/>
        <v>5.7389207285357763E-2</v>
      </c>
      <c r="F51" s="21">
        <f>SUM(E51:$E$5004)</f>
        <v>62.829701393386031</v>
      </c>
      <c r="G51" s="21">
        <f t="shared" si="8"/>
        <v>6651898.5970700178</v>
      </c>
      <c r="H51" s="21">
        <f t="shared" si="9"/>
        <v>2.4483216124437353E-5</v>
      </c>
      <c r="I51" s="21">
        <f t="shared" si="10"/>
        <v>0.12452858064673793</v>
      </c>
      <c r="J51" s="22">
        <f t="shared" si="6"/>
        <v>0.29472231170510793</v>
      </c>
      <c r="K51" s="114"/>
      <c r="L51" s="116"/>
      <c r="M51" s="118"/>
      <c r="N51" s="120"/>
      <c r="S51" s="29">
        <v>43737.5</v>
      </c>
      <c r="T51" s="30">
        <f t="shared" si="13"/>
        <v>128.95859967220184</v>
      </c>
      <c r="U51" s="29">
        <v>128</v>
      </c>
      <c r="V51" s="90">
        <f t="shared" si="1"/>
        <v>0.91891333154547927</v>
      </c>
    </row>
    <row r="52" spans="1:22" x14ac:dyDescent="0.25">
      <c r="A52" s="20">
        <f t="shared" si="7"/>
        <v>1200</v>
      </c>
      <c r="B52" s="21">
        <f t="shared" si="2"/>
        <v>54.728000000000002</v>
      </c>
      <c r="C52" s="21">
        <f t="shared" si="3"/>
        <v>2028.0472544752174</v>
      </c>
      <c r="D52" s="21">
        <f t="shared" si="4"/>
        <v>2.2947232272927257E-3</v>
      </c>
      <c r="E52" s="21">
        <f t="shared" si="5"/>
        <v>5.7346965976818078E-2</v>
      </c>
      <c r="F52" s="21">
        <f>SUM(E52:$E$5004)</f>
        <v>62.772312186100677</v>
      </c>
      <c r="G52" s="21">
        <f t="shared" si="8"/>
        <v>6651898.5970700178</v>
      </c>
      <c r="H52" s="21">
        <f t="shared" si="9"/>
        <v>2.4483216124437353E-5</v>
      </c>
      <c r="I52" s="21">
        <f t="shared" si="10"/>
        <v>0.12452858064673793</v>
      </c>
      <c r="J52" s="22">
        <f t="shared" si="6"/>
        <v>0.29679925959335651</v>
      </c>
      <c r="K52" s="114"/>
      <c r="L52" s="116"/>
      <c r="M52" s="118"/>
      <c r="N52" s="120"/>
      <c r="S52" s="29">
        <v>44737.5</v>
      </c>
      <c r="T52" s="30">
        <f t="shared" si="13"/>
        <v>133.66764598293724</v>
      </c>
      <c r="U52" s="29">
        <v>141</v>
      </c>
      <c r="V52" s="90">
        <f t="shared" si="1"/>
        <v>53.763415431536323</v>
      </c>
    </row>
    <row r="53" spans="1:22" x14ac:dyDescent="0.25">
      <c r="A53" s="20">
        <f t="shared" si="7"/>
        <v>1225</v>
      </c>
      <c r="B53" s="21">
        <f t="shared" si="2"/>
        <v>54.639000000000003</v>
      </c>
      <c r="C53" s="21">
        <f t="shared" si="3"/>
        <v>2026.2037722908813</v>
      </c>
      <c r="D53" s="21">
        <f t="shared" si="4"/>
        <v>2.2930340508527207E-3</v>
      </c>
      <c r="E53" s="21">
        <f t="shared" si="5"/>
        <v>5.7304748458714423E-2</v>
      </c>
      <c r="F53" s="21">
        <f>SUM(E53:$E$5004)</f>
        <v>62.714965220123858</v>
      </c>
      <c r="G53" s="21">
        <f t="shared" si="8"/>
        <v>6651898.5970700178</v>
      </c>
      <c r="H53" s="21">
        <f t="shared" si="9"/>
        <v>2.4483216124437353E-5</v>
      </c>
      <c r="I53" s="21">
        <f t="shared" si="10"/>
        <v>0.12452858064673793</v>
      </c>
      <c r="J53" s="22">
        <f t="shared" si="6"/>
        <v>0.2988892337018168</v>
      </c>
      <c r="K53" s="114"/>
      <c r="L53" s="116"/>
      <c r="M53" s="118"/>
      <c r="N53" s="120"/>
      <c r="S53" s="29">
        <v>45237.5</v>
      </c>
      <c r="T53" s="30">
        <f t="shared" si="13"/>
        <v>135.94319627072687</v>
      </c>
      <c r="U53" s="29">
        <v>135</v>
      </c>
      <c r="V53" s="90">
        <f t="shared" si="1"/>
        <v>0.88961920511307957</v>
      </c>
    </row>
    <row r="54" spans="1:22" x14ac:dyDescent="0.25">
      <c r="A54" s="20">
        <f t="shared" si="7"/>
        <v>1250</v>
      </c>
      <c r="B54" s="21">
        <f t="shared" si="2"/>
        <v>54.55</v>
      </c>
      <c r="C54" s="21">
        <f t="shared" si="3"/>
        <v>2024.3616472357783</v>
      </c>
      <c r="D54" s="21">
        <f t="shared" si="4"/>
        <v>2.291345825844433E-3</v>
      </c>
      <c r="E54" s="21">
        <f t="shared" si="5"/>
        <v>5.7262554721761443E-2</v>
      </c>
      <c r="F54" s="21">
        <f>SUM(E54:$E$5004)</f>
        <v>62.657660471665153</v>
      </c>
      <c r="G54" s="21">
        <f t="shared" si="8"/>
        <v>6651898.5970700178</v>
      </c>
      <c r="H54" s="21">
        <f t="shared" si="9"/>
        <v>2.4483216124437353E-5</v>
      </c>
      <c r="I54" s="21">
        <f t="shared" si="10"/>
        <v>0.12452858064673793</v>
      </c>
      <c r="J54" s="22">
        <f t="shared" si="6"/>
        <v>0.30099230403650906</v>
      </c>
      <c r="K54" s="114"/>
      <c r="L54" s="116"/>
      <c r="M54" s="118"/>
      <c r="N54" s="120"/>
      <c r="S54" s="29">
        <v>45737.5</v>
      </c>
      <c r="T54" s="30">
        <f t="shared" si="13"/>
        <v>138.16362427840647</v>
      </c>
      <c r="U54" s="29">
        <v>126</v>
      </c>
      <c r="V54" s="90">
        <f t="shared" si="1"/>
        <v>147.9537555862394</v>
      </c>
    </row>
    <row r="55" spans="1:22" x14ac:dyDescent="0.25">
      <c r="A55" s="20">
        <f t="shared" si="7"/>
        <v>1275</v>
      </c>
      <c r="B55" s="21">
        <f t="shared" si="2"/>
        <v>54.460999999999999</v>
      </c>
      <c r="C55" s="21">
        <f t="shared" si="3"/>
        <v>2022.5208785454297</v>
      </c>
      <c r="D55" s="21">
        <f t="shared" si="4"/>
        <v>2.2896585518964825E-3</v>
      </c>
      <c r="E55" s="21">
        <f t="shared" si="5"/>
        <v>5.7220384756675818E-2</v>
      </c>
      <c r="F55" s="21">
        <f>SUM(E55:$E$5004)</f>
        <v>62.600397916943379</v>
      </c>
      <c r="G55" s="21">
        <f t="shared" si="8"/>
        <v>6651898.5970700178</v>
      </c>
      <c r="H55" s="21">
        <f t="shared" si="9"/>
        <v>2.4483216124437353E-5</v>
      </c>
      <c r="I55" s="21">
        <f t="shared" si="10"/>
        <v>0.12452858064673793</v>
      </c>
      <c r="J55" s="22">
        <f t="shared" si="6"/>
        <v>0.30310854090198597</v>
      </c>
      <c r="K55" s="114"/>
      <c r="L55" s="116"/>
      <c r="M55" s="118"/>
      <c r="N55" s="120"/>
      <c r="S55" s="29">
        <v>46737.5</v>
      </c>
      <c r="T55" s="30">
        <f t="shared" si="13"/>
        <v>142.43253221702534</v>
      </c>
      <c r="U55" s="29">
        <v>117</v>
      </c>
      <c r="V55" s="90">
        <f t="shared" si="1"/>
        <v>646.81369497003186</v>
      </c>
    </row>
    <row r="56" spans="1:22" x14ac:dyDescent="0.25">
      <c r="A56" s="20">
        <f t="shared" si="7"/>
        <v>1300</v>
      </c>
      <c r="B56" s="21">
        <f t="shared" si="2"/>
        <v>54.372</v>
      </c>
      <c r="C56" s="21">
        <f t="shared" si="3"/>
        <v>2020.6814654556683</v>
      </c>
      <c r="D56" s="21">
        <f t="shared" si="4"/>
        <v>2.2879722286375829E-3</v>
      </c>
      <c r="E56" s="21">
        <f t="shared" si="5"/>
        <v>5.7178238554176287E-2</v>
      </c>
      <c r="F56" s="21">
        <f>SUM(E56:$E$5004)</f>
        <v>62.543177532186704</v>
      </c>
      <c r="G56" s="21">
        <f t="shared" si="8"/>
        <v>6651898.5970700178</v>
      </c>
      <c r="H56" s="21">
        <f t="shared" si="9"/>
        <v>2.4483216124437353E-5</v>
      </c>
      <c r="I56" s="21">
        <f t="shared" si="10"/>
        <v>0.12452858064673793</v>
      </c>
      <c r="J56" s="22">
        <f t="shared" si="6"/>
        <v>0.30523801490213459</v>
      </c>
      <c r="K56" s="114"/>
      <c r="L56" s="116"/>
      <c r="M56" s="118"/>
      <c r="N56" s="120"/>
      <c r="S56" s="29">
        <v>47237.5</v>
      </c>
      <c r="T56" s="30">
        <f t="shared" si="13"/>
        <v>144.47806846263344</v>
      </c>
      <c r="U56" s="29">
        <v>135</v>
      </c>
      <c r="V56" s="90">
        <f t="shared" si="1"/>
        <v>89.833781782366714</v>
      </c>
    </row>
    <row r="57" spans="1:22" x14ac:dyDescent="0.25">
      <c r="A57" s="20">
        <f t="shared" si="7"/>
        <v>1325</v>
      </c>
      <c r="B57" s="21">
        <f t="shared" si="2"/>
        <v>54.283000000000001</v>
      </c>
      <c r="C57" s="21">
        <f t="shared" si="3"/>
        <v>2018.8434072026155</v>
      </c>
      <c r="D57" s="21">
        <f t="shared" si="4"/>
        <v>2.2862868556965199E-3</v>
      </c>
      <c r="E57" s="21">
        <f t="shared" si="5"/>
        <v>5.713611610498355E-2</v>
      </c>
      <c r="F57" s="21">
        <f>SUM(E57:$E$5004)</f>
        <v>62.485999293632531</v>
      </c>
      <c r="G57" s="21">
        <f t="shared" si="8"/>
        <v>6651898.5970700178</v>
      </c>
      <c r="H57" s="21">
        <f t="shared" si="9"/>
        <v>2.4483216124437353E-5</v>
      </c>
      <c r="I57" s="21">
        <f t="shared" si="10"/>
        <v>0.12452858064673793</v>
      </c>
      <c r="J57" s="22">
        <f t="shared" si="6"/>
        <v>0.30738079694097997</v>
      </c>
      <c r="K57" s="114"/>
      <c r="L57" s="116"/>
      <c r="M57" s="118"/>
      <c r="N57" s="120"/>
      <c r="S57" s="29">
        <v>48237.5</v>
      </c>
      <c r="T57" s="30">
        <f t="shared" si="13"/>
        <v>148.38497122835622</v>
      </c>
      <c r="U57" s="29">
        <v>140</v>
      </c>
      <c r="V57" s="90">
        <f t="shared" si="1"/>
        <v>70.307742500361641</v>
      </c>
    </row>
    <row r="58" spans="1:22" x14ac:dyDescent="0.25">
      <c r="A58" s="20">
        <f t="shared" si="7"/>
        <v>1350</v>
      </c>
      <c r="B58" s="21">
        <f t="shared" si="2"/>
        <v>54.194000000000003</v>
      </c>
      <c r="C58" s="21">
        <f t="shared" si="3"/>
        <v>2017.0067030226971</v>
      </c>
      <c r="D58" s="21">
        <f t="shared" si="4"/>
        <v>2.2846024327021642E-3</v>
      </c>
      <c r="E58" s="21">
        <f t="shared" si="5"/>
        <v>5.7094017399820347E-2</v>
      </c>
      <c r="F58" s="21">
        <f>SUM(E58:$E$5004)</f>
        <v>62.428863177527546</v>
      </c>
      <c r="G58" s="21">
        <f t="shared" si="8"/>
        <v>6651898.5970700178</v>
      </c>
      <c r="H58" s="21">
        <f t="shared" si="9"/>
        <v>2.4483216124437353E-5</v>
      </c>
      <c r="I58" s="21">
        <f t="shared" si="10"/>
        <v>0.12452858064673793</v>
      </c>
      <c r="J58" s="22">
        <f t="shared" si="6"/>
        <v>0.30953695822348593</v>
      </c>
      <c r="K58" s="114"/>
      <c r="L58" s="116"/>
      <c r="M58" s="118"/>
      <c r="N58" s="120"/>
      <c r="S58" s="29">
        <v>48737.5</v>
      </c>
      <c r="T58" s="30">
        <f t="shared" si="13"/>
        <v>150.24420549892113</v>
      </c>
      <c r="U58" s="29">
        <v>147</v>
      </c>
      <c r="V58" s="90">
        <f t="shared" si="1"/>
        <v>10.524869319230117</v>
      </c>
    </row>
    <row r="59" spans="1:22" x14ac:dyDescent="0.25">
      <c r="A59" s="20">
        <f t="shared" si="7"/>
        <v>1375</v>
      </c>
      <c r="B59" s="21">
        <f t="shared" si="2"/>
        <v>54.105000000000004</v>
      </c>
      <c r="C59" s="21">
        <f t="shared" si="3"/>
        <v>2015.1713521526315</v>
      </c>
      <c r="D59" s="21">
        <f t="shared" si="4"/>
        <v>2.282918959283464E-3</v>
      </c>
      <c r="E59" s="21">
        <f t="shared" si="5"/>
        <v>5.7051942429411487E-2</v>
      </c>
      <c r="F59" s="21">
        <f>SUM(E59:$E$5004)</f>
        <v>62.371769160127727</v>
      </c>
      <c r="G59" s="21">
        <f t="shared" si="8"/>
        <v>6651898.5970700178</v>
      </c>
      <c r="H59" s="21">
        <f t="shared" si="9"/>
        <v>2.4483216124437353E-5</v>
      </c>
      <c r="I59" s="21">
        <f t="shared" si="10"/>
        <v>0.12452858064673793</v>
      </c>
      <c r="J59" s="22">
        <f t="shared" si="6"/>
        <v>0.3117065702563524</v>
      </c>
      <c r="K59" s="114"/>
      <c r="L59" s="116"/>
      <c r="M59" s="118"/>
      <c r="N59" s="120"/>
      <c r="S59" s="29">
        <v>49737.5</v>
      </c>
      <c r="T59" s="30">
        <f t="shared" si="13"/>
        <v>153.76988238646325</v>
      </c>
      <c r="U59" s="29">
        <v>187</v>
      </c>
      <c r="V59" s="90">
        <f t="shared" si="1"/>
        <v>1104.2407166094852</v>
      </c>
    </row>
    <row r="60" spans="1:22" x14ac:dyDescent="0.25">
      <c r="A60" s="20">
        <f t="shared" si="7"/>
        <v>1400</v>
      </c>
      <c r="B60" s="21">
        <f t="shared" si="2"/>
        <v>54.015999999999998</v>
      </c>
      <c r="C60" s="21">
        <f t="shared" si="3"/>
        <v>2013.3373538294443</v>
      </c>
      <c r="D60" s="21">
        <f t="shared" si="4"/>
        <v>2.2812364350694543E-3</v>
      </c>
      <c r="E60" s="21">
        <f t="shared" si="5"/>
        <v>5.7009891184483685E-2</v>
      </c>
      <c r="F60" s="21">
        <f>SUM(E60:$E$5004)</f>
        <v>62.31471721769833</v>
      </c>
      <c r="G60" s="21">
        <f t="shared" si="8"/>
        <v>6651898.5970700178</v>
      </c>
      <c r="H60" s="21">
        <f t="shared" si="9"/>
        <v>2.4483216124437353E-5</v>
      </c>
      <c r="I60" s="21">
        <f t="shared" si="10"/>
        <v>0.12452858064673793</v>
      </c>
      <c r="J60" s="22">
        <f t="shared" si="6"/>
        <v>0.31388970484882039</v>
      </c>
      <c r="K60" s="114"/>
      <c r="L60" s="116"/>
      <c r="M60" s="118"/>
      <c r="N60" s="120"/>
      <c r="S60" s="29">
        <v>50237.5</v>
      </c>
      <c r="T60" s="30">
        <f t="shared" si="13"/>
        <v>155.43495878417843</v>
      </c>
      <c r="U60" s="29">
        <v>117</v>
      </c>
      <c r="V60" s="90">
        <f t="shared" si="1"/>
        <v>1477.2460567414951</v>
      </c>
    </row>
    <row r="61" spans="1:22" x14ac:dyDescent="0.25">
      <c r="A61" s="20">
        <f t="shared" si="7"/>
        <v>1425</v>
      </c>
      <c r="B61" s="21">
        <f t="shared" si="2"/>
        <v>53.927</v>
      </c>
      <c r="C61" s="21">
        <f t="shared" si="3"/>
        <v>2011.504707290446</v>
      </c>
      <c r="D61" s="21">
        <f t="shared" si="4"/>
        <v>2.2795548596892404E-3</v>
      </c>
      <c r="E61" s="21">
        <f t="shared" si="5"/>
        <v>5.6967863655765782E-2</v>
      </c>
      <c r="F61" s="21">
        <f>SUM(E61:$E$5004)</f>
        <v>62.257707326513838</v>
      </c>
      <c r="G61" s="21">
        <f t="shared" si="8"/>
        <v>6651898.5970700178</v>
      </c>
      <c r="H61" s="21">
        <f t="shared" si="9"/>
        <v>2.4483216124437353E-5</v>
      </c>
      <c r="I61" s="21">
        <f t="shared" si="10"/>
        <v>0.12452858064673793</v>
      </c>
      <c r="J61" s="22">
        <f t="shared" si="6"/>
        <v>0.31608643411346771</v>
      </c>
      <c r="K61" s="114"/>
      <c r="L61" s="116"/>
      <c r="M61" s="118"/>
      <c r="N61" s="120"/>
      <c r="S61" s="29">
        <v>51237.5</v>
      </c>
      <c r="T61" s="30">
        <f t="shared" si="13"/>
        <v>158.56707356506044</v>
      </c>
      <c r="U61" s="29">
        <v>168</v>
      </c>
      <c r="V61" s="90">
        <f t="shared" si="1"/>
        <v>88.980101126981552</v>
      </c>
    </row>
    <row r="62" spans="1:22" x14ac:dyDescent="0.25">
      <c r="A62" s="20">
        <f t="shared" si="7"/>
        <v>1450</v>
      </c>
      <c r="B62" s="21">
        <f t="shared" si="2"/>
        <v>53.838000000000001</v>
      </c>
      <c r="C62" s="21">
        <f t="shared" si="3"/>
        <v>2009.6734117732603</v>
      </c>
      <c r="D62" s="21">
        <f t="shared" si="4"/>
        <v>2.2778742327720218E-3</v>
      </c>
      <c r="E62" s="21">
        <f t="shared" si="5"/>
        <v>5.6925859833988568E-2</v>
      </c>
      <c r="F62" s="21">
        <f>SUM(E62:$E$5004)</f>
        <v>62.200739462858081</v>
      </c>
      <c r="G62" s="21">
        <f t="shared" si="8"/>
        <v>6651898.5970700178</v>
      </c>
      <c r="H62" s="21">
        <f t="shared" si="9"/>
        <v>2.4483216124437353E-5</v>
      </c>
      <c r="I62" s="21">
        <f t="shared" si="10"/>
        <v>0.12452858064673793</v>
      </c>
      <c r="J62" s="22">
        <f t="shared" si="6"/>
        <v>0.31829683046700713</v>
      </c>
      <c r="K62" s="114"/>
      <c r="L62" s="116"/>
      <c r="M62" s="118"/>
      <c r="N62" s="120"/>
      <c r="S62" s="29">
        <v>51737.5</v>
      </c>
      <c r="T62" s="30">
        <f t="shared" si="13"/>
        <v>160.03345163808348</v>
      </c>
      <c r="U62" s="29">
        <v>161</v>
      </c>
      <c r="V62" s="90">
        <f t="shared" si="1"/>
        <v>0.93421573592351381</v>
      </c>
    </row>
    <row r="63" spans="1:22" x14ac:dyDescent="0.25">
      <c r="A63" s="20">
        <f t="shared" si="7"/>
        <v>1475</v>
      </c>
      <c r="B63" s="21">
        <f t="shared" si="2"/>
        <v>53.749000000000002</v>
      </c>
      <c r="C63" s="21">
        <f t="shared" si="3"/>
        <v>2007.8434665157934</v>
      </c>
      <c r="D63" s="21">
        <f t="shared" si="4"/>
        <v>2.2761945539470632E-3</v>
      </c>
      <c r="E63" s="21">
        <f t="shared" si="5"/>
        <v>5.6883879709884844E-2</v>
      </c>
      <c r="F63" s="21">
        <f>SUM(E63:$E$5004)</f>
        <v>62.143813603024086</v>
      </c>
      <c r="G63" s="21">
        <f t="shared" si="8"/>
        <v>6651898.5970700178</v>
      </c>
      <c r="H63" s="21">
        <f t="shared" si="9"/>
        <v>2.4483216124437353E-5</v>
      </c>
      <c r="I63" s="21">
        <f t="shared" si="10"/>
        <v>0.12452858064673793</v>
      </c>
      <c r="J63" s="22">
        <f t="shared" si="6"/>
        <v>0.32052096663108814</v>
      </c>
      <c r="K63" s="114"/>
      <c r="L63" s="117"/>
      <c r="M63" s="118"/>
      <c r="N63" s="120"/>
      <c r="S63" s="29">
        <v>52737.5</v>
      </c>
      <c r="T63" s="30">
        <f t="shared" si="13"/>
        <v>162.76601460147563</v>
      </c>
      <c r="U63" s="29">
        <v>162</v>
      </c>
      <c r="V63" s="90">
        <f t="shared" si="1"/>
        <v>0.58677836967387154</v>
      </c>
    </row>
    <row r="64" spans="1:22" x14ac:dyDescent="0.25">
      <c r="A64" s="20">
        <f t="shared" si="7"/>
        <v>1500</v>
      </c>
      <c r="B64" s="21">
        <f t="shared" si="2"/>
        <v>53.66</v>
      </c>
      <c r="C64" s="21">
        <f t="shared" si="3"/>
        <v>2006.0148707562635</v>
      </c>
      <c r="D64" s="21">
        <f t="shared" si="4"/>
        <v>2.2745158228437245E-3</v>
      </c>
      <c r="E64" s="21">
        <f t="shared" si="5"/>
        <v>5.6841923274189514E-2</v>
      </c>
      <c r="F64" s="21">
        <f>SUM(E64:$E$5004)</f>
        <v>62.086929723314199</v>
      </c>
      <c r="G64" s="21">
        <f t="shared" si="8"/>
        <v>6651898.5970700178</v>
      </c>
      <c r="H64" s="21">
        <f t="shared" si="9"/>
        <v>2.4483216124437353E-5</v>
      </c>
      <c r="I64" s="21">
        <f t="shared" si="10"/>
        <v>0.12452858064673793</v>
      </c>
      <c r="J64" s="22">
        <f t="shared" si="6"/>
        <v>0.32275891563309062</v>
      </c>
      <c r="K64" s="113">
        <f t="shared" ref="K64" si="16">AVERAGE(J64:J83)</f>
        <v>0.3449652143656145</v>
      </c>
      <c r="L64" s="115">
        <f t="shared" ref="L64" si="17">K64/0.1667</f>
        <v>2.069377410711545</v>
      </c>
      <c r="M64" s="118">
        <f>AVERAGE(A64:A83)</f>
        <v>1737.5</v>
      </c>
      <c r="N64" s="119">
        <f>K44-K64</f>
        <v>-4.4807754075567863E-2</v>
      </c>
      <c r="S64" s="29">
        <v>53237.5</v>
      </c>
      <c r="T64" s="30">
        <f t="shared" si="13"/>
        <v>164.03217494264283</v>
      </c>
      <c r="U64" s="29">
        <v>175</v>
      </c>
      <c r="V64" s="90">
        <f t="shared" si="1"/>
        <v>120.2931864887919</v>
      </c>
    </row>
    <row r="65" spans="1:22" x14ac:dyDescent="0.25">
      <c r="A65" s="20">
        <f t="shared" si="7"/>
        <v>1525</v>
      </c>
      <c r="B65" s="21">
        <f t="shared" si="2"/>
        <v>53.570999999999998</v>
      </c>
      <c r="C65" s="21">
        <f t="shared" si="3"/>
        <v>2004.1876237331765</v>
      </c>
      <c r="D65" s="21">
        <f t="shared" si="4"/>
        <v>2.2728380390914368E-3</v>
      </c>
      <c r="E65" s="21">
        <f t="shared" si="5"/>
        <v>5.6799990517639426E-2</v>
      </c>
      <c r="F65" s="21">
        <f>SUM(E65:$E$5004)</f>
        <v>62.030087800040022</v>
      </c>
      <c r="G65" s="21">
        <f t="shared" si="8"/>
        <v>6651898.5970700178</v>
      </c>
      <c r="H65" s="21">
        <f t="shared" si="9"/>
        <v>2.4483216124437353E-5</v>
      </c>
      <c r="I65" s="21">
        <f t="shared" si="10"/>
        <v>0.12452858064673793</v>
      </c>
      <c r="J65" s="22">
        <f t="shared" si="6"/>
        <v>0.32501075080692332</v>
      </c>
      <c r="K65" s="114"/>
      <c r="L65" s="116"/>
      <c r="M65" s="118"/>
      <c r="N65" s="120"/>
      <c r="S65" s="29">
        <v>54237.5</v>
      </c>
      <c r="T65" s="30">
        <f t="shared" si="13"/>
        <v>166.36491433174712</v>
      </c>
      <c r="U65" s="29">
        <v>174</v>
      </c>
      <c r="V65" s="90">
        <f t="shared" si="1"/>
        <v>58.294533161560594</v>
      </c>
    </row>
    <row r="66" spans="1:22" x14ac:dyDescent="0.25">
      <c r="A66" s="20">
        <f t="shared" si="7"/>
        <v>1550</v>
      </c>
      <c r="B66" s="21">
        <f t="shared" si="2"/>
        <v>53.481999999999999</v>
      </c>
      <c r="C66" s="21">
        <f t="shared" si="3"/>
        <v>2002.3617246853423</v>
      </c>
      <c r="D66" s="21">
        <f t="shared" si="4"/>
        <v>2.2711612023197172E-3</v>
      </c>
      <c r="E66" s="21">
        <f t="shared" si="5"/>
        <v>5.6758081430973439E-2</v>
      </c>
      <c r="F66" s="21">
        <f>SUM(E66:$E$5004)</f>
        <v>61.973287809522375</v>
      </c>
      <c r="G66" s="21">
        <f t="shared" si="8"/>
        <v>6651898.5970700178</v>
      </c>
      <c r="H66" s="21">
        <f t="shared" si="9"/>
        <v>2.4483216124437353E-5</v>
      </c>
      <c r="I66" s="21">
        <f t="shared" si="10"/>
        <v>0.12452858064673793</v>
      </c>
      <c r="J66" s="22">
        <f t="shared" si="6"/>
        <v>0.3272765457938196</v>
      </c>
      <c r="K66" s="114"/>
      <c r="L66" s="116"/>
      <c r="M66" s="118"/>
      <c r="N66" s="120"/>
      <c r="R66" s="32"/>
      <c r="S66" s="29">
        <v>55237.5</v>
      </c>
      <c r="T66" s="30">
        <f t="shared" ref="T66:T97" si="18">INDEX($K$4:$K$5003,MATCH($S$2:$S$115,$M$4:$M$5003,0))</f>
        <v>168.43346954944968</v>
      </c>
      <c r="U66" s="29">
        <v>171</v>
      </c>
      <c r="V66" s="90">
        <f t="shared" si="1"/>
        <v>6.5870785536020149</v>
      </c>
    </row>
    <row r="67" spans="1:22" x14ac:dyDescent="0.25">
      <c r="A67" s="20">
        <f t="shared" si="7"/>
        <v>1575</v>
      </c>
      <c r="B67" s="21">
        <f t="shared" si="2"/>
        <v>53.393000000000001</v>
      </c>
      <c r="C67" s="21">
        <f t="shared" si="3"/>
        <v>2000.5371728518624</v>
      </c>
      <c r="D67" s="21">
        <f t="shared" si="4"/>
        <v>2.2694853121581577E-3</v>
      </c>
      <c r="E67" s="21">
        <f t="shared" si="5"/>
        <v>5.6716196004932481E-2</v>
      </c>
      <c r="F67" s="21">
        <f>SUM(E67:$E$5004)</f>
        <v>61.916529728091405</v>
      </c>
      <c r="G67" s="21">
        <f t="shared" si="8"/>
        <v>6651898.5970700178</v>
      </c>
      <c r="H67" s="21">
        <f t="shared" si="9"/>
        <v>2.4483216124437353E-5</v>
      </c>
      <c r="I67" s="21">
        <f t="shared" si="10"/>
        <v>0.12452858064673793</v>
      </c>
      <c r="J67" s="22">
        <f t="shared" si="6"/>
        <v>0.32955637454313258</v>
      </c>
      <c r="K67" s="114"/>
      <c r="L67" s="116"/>
      <c r="M67" s="118"/>
      <c r="N67" s="120"/>
      <c r="R67" s="32"/>
      <c r="S67" s="29">
        <v>55737.5</v>
      </c>
      <c r="T67" s="30">
        <f t="shared" si="18"/>
        <v>169.36970871171323</v>
      </c>
      <c r="U67" s="29">
        <v>153</v>
      </c>
      <c r="V67" s="90">
        <f t="shared" ref="V67:V104" si="19">(T67-U67)^2</f>
        <v>267.96736330634002</v>
      </c>
    </row>
    <row r="68" spans="1:22" x14ac:dyDescent="0.25">
      <c r="A68" s="20">
        <f t="shared" si="7"/>
        <v>1600</v>
      </c>
      <c r="B68" s="21">
        <f t="shared" ref="B68:B131" si="20">59-0.00356*A68</f>
        <v>53.304000000000002</v>
      </c>
      <c r="C68" s="21">
        <f t="shared" ref="C68:C131" si="21">2116*((B68+459.7)/518.6)^5.256</f>
        <v>1998.7139674721457</v>
      </c>
      <c r="D68" s="21">
        <f t="shared" ref="D68:D131" si="22">C68/(1718*(B68+459.7))</f>
        <v>2.2678103682364403E-3</v>
      </c>
      <c r="E68" s="21">
        <f t="shared" ref="E68:E131" si="23">25*(D68+D69)/2</f>
        <v>5.6674334230259443E-2</v>
      </c>
      <c r="F68" s="21">
        <f>SUM(E68:$E$5004)</f>
        <v>61.859813532086477</v>
      </c>
      <c r="G68" s="21">
        <f t="shared" si="8"/>
        <v>6651898.5970700178</v>
      </c>
      <c r="H68" s="21">
        <f t="shared" si="9"/>
        <v>2.4483216124437353E-5</v>
      </c>
      <c r="I68" s="21">
        <f t="shared" si="10"/>
        <v>0.12452858064673793</v>
      </c>
      <c r="J68" s="22">
        <f t="shared" ref="J68:J131" si="24">G68*D68*EXP(-H68*(125000-A68)-I68*F68)</f>
        <v>0.33185031131313031</v>
      </c>
      <c r="K68" s="114"/>
      <c r="L68" s="116"/>
      <c r="M68" s="118"/>
      <c r="N68" s="120"/>
      <c r="S68" s="29">
        <v>56737.5</v>
      </c>
      <c r="T68" s="30">
        <f t="shared" si="18"/>
        <v>171.04883143284673</v>
      </c>
      <c r="U68" s="29">
        <v>164</v>
      </c>
      <c r="V68" s="90">
        <f t="shared" si="19"/>
        <v>49.686024568688019</v>
      </c>
    </row>
    <row r="69" spans="1:22" x14ac:dyDescent="0.25">
      <c r="A69" s="20">
        <f t="shared" ref="A69:A132" si="25">A68+25</f>
        <v>1625</v>
      </c>
      <c r="B69" s="21">
        <f t="shared" si="20"/>
        <v>53.215000000000003</v>
      </c>
      <c r="C69" s="21">
        <f t="shared" si="21"/>
        <v>1996.8921077858852</v>
      </c>
      <c r="D69" s="21">
        <f t="shared" si="22"/>
        <v>2.2661363701843153E-3</v>
      </c>
      <c r="E69" s="21">
        <f t="shared" si="23"/>
        <v>5.6632496097699263E-2</v>
      </c>
      <c r="F69" s="21">
        <f>SUM(E69:$E$5004)</f>
        <v>61.803139197856211</v>
      </c>
      <c r="G69" s="21">
        <f t="shared" ref="G69:G132" si="26">$G$4</f>
        <v>6651898.5970700178</v>
      </c>
      <c r="H69" s="21">
        <f t="shared" ref="H69:H132" si="27">$H$4</f>
        <v>2.4483216124437353E-5</v>
      </c>
      <c r="I69" s="21">
        <f t="shared" ref="I69:I132" si="28">$I$4</f>
        <v>0.12452858064673793</v>
      </c>
      <c r="J69" s="22">
        <f t="shared" si="24"/>
        <v>0.33415843067178752</v>
      </c>
      <c r="K69" s="114"/>
      <c r="L69" s="116"/>
      <c r="M69" s="118"/>
      <c r="N69" s="120"/>
      <c r="S69" s="29">
        <v>57237.5</v>
      </c>
      <c r="T69" s="30">
        <f t="shared" si="18"/>
        <v>171.79300908398912</v>
      </c>
      <c r="U69" s="29">
        <v>185</v>
      </c>
      <c r="V69" s="90">
        <f t="shared" si="19"/>
        <v>174.42460905559392</v>
      </c>
    </row>
    <row r="70" spans="1:22" x14ac:dyDescent="0.25">
      <c r="A70" s="20">
        <f t="shared" si="25"/>
        <v>1650</v>
      </c>
      <c r="B70" s="21">
        <f t="shared" si="20"/>
        <v>53.125999999999998</v>
      </c>
      <c r="C70" s="21">
        <f t="shared" si="21"/>
        <v>1995.0715930330848</v>
      </c>
      <c r="D70" s="21">
        <f t="shared" si="22"/>
        <v>2.2644633176316254E-3</v>
      </c>
      <c r="E70" s="21">
        <f t="shared" si="23"/>
        <v>5.6590681597998904E-2</v>
      </c>
      <c r="F70" s="21">
        <f>SUM(E70:$E$5004)</f>
        <v>61.74650670175852</v>
      </c>
      <c r="G70" s="21">
        <f t="shared" si="26"/>
        <v>6651898.5970700178</v>
      </c>
      <c r="H70" s="21">
        <f t="shared" si="27"/>
        <v>2.4483216124437353E-5</v>
      </c>
      <c r="I70" s="21">
        <f t="shared" si="28"/>
        <v>0.12452858064673793</v>
      </c>
      <c r="J70" s="22">
        <f t="shared" si="24"/>
        <v>0.33648080749758214</v>
      </c>
      <c r="K70" s="114"/>
      <c r="L70" s="116"/>
      <c r="M70" s="118"/>
      <c r="N70" s="120"/>
      <c r="S70" s="29">
        <v>58237.5</v>
      </c>
      <c r="T70" s="30">
        <f t="shared" si="18"/>
        <v>173.09429528566744</v>
      </c>
      <c r="U70" s="29">
        <v>177</v>
      </c>
      <c r="V70" s="90">
        <f t="shared" si="19"/>
        <v>15.254529315559566</v>
      </c>
    </row>
    <row r="71" spans="1:22" x14ac:dyDescent="0.25">
      <c r="A71" s="20">
        <f t="shared" si="25"/>
        <v>1675</v>
      </c>
      <c r="B71" s="21">
        <f t="shared" si="20"/>
        <v>53.036999999999999</v>
      </c>
      <c r="C71" s="21">
        <f t="shared" si="21"/>
        <v>1993.2524224540366</v>
      </c>
      <c r="D71" s="21">
        <f t="shared" si="22"/>
        <v>2.2627912102082866E-3</v>
      </c>
      <c r="E71" s="21">
        <f t="shared" si="23"/>
        <v>5.6548890721907316E-2</v>
      </c>
      <c r="F71" s="21">
        <f>SUM(E71:$E$5004)</f>
        <v>61.68991602016051</v>
      </c>
      <c r="G71" s="21">
        <f t="shared" si="26"/>
        <v>6651898.5970700178</v>
      </c>
      <c r="H71" s="21">
        <f t="shared" si="27"/>
        <v>2.4483216124437353E-5</v>
      </c>
      <c r="I71" s="21">
        <f t="shared" si="28"/>
        <v>0.12452858064673793</v>
      </c>
      <c r="J71" s="22">
        <f t="shared" si="24"/>
        <v>0.33881751698028423</v>
      </c>
      <c r="K71" s="114"/>
      <c r="L71" s="116"/>
      <c r="M71" s="118"/>
      <c r="N71" s="120"/>
      <c r="S71" s="29">
        <v>59237.5</v>
      </c>
      <c r="T71" s="30">
        <f t="shared" si="18"/>
        <v>174.15173047989055</v>
      </c>
      <c r="U71" s="29">
        <v>180</v>
      </c>
      <c r="V71" s="90">
        <f t="shared" si="19"/>
        <v>34.202256379841266</v>
      </c>
    </row>
    <row r="72" spans="1:22" x14ac:dyDescent="0.25">
      <c r="A72" s="20">
        <f t="shared" si="25"/>
        <v>1700</v>
      </c>
      <c r="B72" s="21">
        <f t="shared" si="20"/>
        <v>52.948</v>
      </c>
      <c r="C72" s="21">
        <f t="shared" si="21"/>
        <v>1991.4345952893354</v>
      </c>
      <c r="D72" s="21">
        <f t="shared" si="22"/>
        <v>2.2611200475442989E-3</v>
      </c>
      <c r="E72" s="21">
        <f t="shared" si="23"/>
        <v>5.6507123460175467E-2</v>
      </c>
      <c r="F72" s="21">
        <f>SUM(E72:$E$5004)</f>
        <v>61.633367129438597</v>
      </c>
      <c r="G72" s="21">
        <f t="shared" si="26"/>
        <v>6651898.5970700178</v>
      </c>
      <c r="H72" s="21">
        <f t="shared" si="27"/>
        <v>2.4483216124437353E-5</v>
      </c>
      <c r="I72" s="21">
        <f t="shared" si="28"/>
        <v>0.12452858064673793</v>
      </c>
      <c r="J72" s="22">
        <f t="shared" si="24"/>
        <v>0.34116863462174951</v>
      </c>
      <c r="K72" s="114"/>
      <c r="L72" s="116"/>
      <c r="M72" s="118"/>
      <c r="N72" s="120"/>
      <c r="S72" s="29">
        <v>59737.5</v>
      </c>
      <c r="T72" s="30">
        <f t="shared" si="18"/>
        <v>174.59127717036083</v>
      </c>
      <c r="U72" s="29">
        <v>179</v>
      </c>
      <c r="V72" s="90">
        <f t="shared" si="19"/>
        <v>19.436836988581646</v>
      </c>
    </row>
    <row r="73" spans="1:22" x14ac:dyDescent="0.25">
      <c r="A73" s="20">
        <f t="shared" si="25"/>
        <v>1725</v>
      </c>
      <c r="B73" s="21">
        <f t="shared" si="20"/>
        <v>52.859000000000002</v>
      </c>
      <c r="C73" s="21">
        <f t="shared" si="21"/>
        <v>1989.6181107798675</v>
      </c>
      <c r="D73" s="21">
        <f t="shared" si="22"/>
        <v>2.2594498292697386E-3</v>
      </c>
      <c r="E73" s="21">
        <f t="shared" si="23"/>
        <v>5.6465379803556384E-2</v>
      </c>
      <c r="F73" s="21">
        <f>SUM(E73:$E$5004)</f>
        <v>61.576860005978432</v>
      </c>
      <c r="G73" s="21">
        <f t="shared" si="26"/>
        <v>6651898.5970700178</v>
      </c>
      <c r="H73" s="21">
        <f t="shared" si="27"/>
        <v>2.4483216124437353E-5</v>
      </c>
      <c r="I73" s="21">
        <f t="shared" si="28"/>
        <v>0.12452858064673793</v>
      </c>
      <c r="J73" s="22">
        <f t="shared" si="24"/>
        <v>0.34353423623670637</v>
      </c>
      <c r="K73" s="114"/>
      <c r="L73" s="116"/>
      <c r="M73" s="118"/>
      <c r="N73" s="120"/>
      <c r="S73" s="29">
        <v>60737.5</v>
      </c>
      <c r="T73" s="30">
        <f t="shared" si="18"/>
        <v>175.29694794227328</v>
      </c>
      <c r="U73" s="29">
        <v>165</v>
      </c>
      <c r="V73" s="90">
        <f t="shared" si="19"/>
        <v>106.02713692588588</v>
      </c>
    </row>
    <row r="74" spans="1:22" x14ac:dyDescent="0.25">
      <c r="A74" s="20">
        <f t="shared" si="25"/>
        <v>1750</v>
      </c>
      <c r="B74" s="21">
        <f t="shared" si="20"/>
        <v>52.77</v>
      </c>
      <c r="C74" s="21">
        <f t="shared" si="21"/>
        <v>1987.8029681668268</v>
      </c>
      <c r="D74" s="21">
        <f t="shared" si="22"/>
        <v>2.2577805550147729E-3</v>
      </c>
      <c r="E74" s="21">
        <f t="shared" si="23"/>
        <v>5.6423659742805089E-2</v>
      </c>
      <c r="F74" s="21">
        <f>SUM(E74:$E$5004)</f>
        <v>61.520394626174877</v>
      </c>
      <c r="G74" s="21">
        <f t="shared" si="26"/>
        <v>6651898.5970700178</v>
      </c>
      <c r="H74" s="21">
        <f t="shared" si="27"/>
        <v>2.4483216124437353E-5</v>
      </c>
      <c r="I74" s="21">
        <f t="shared" si="28"/>
        <v>0.12452858064673793</v>
      </c>
      <c r="J74" s="22">
        <f t="shared" si="24"/>
        <v>0.34591439795355294</v>
      </c>
      <c r="K74" s="114"/>
      <c r="L74" s="116"/>
      <c r="M74" s="118"/>
      <c r="N74" s="120"/>
      <c r="S74" s="29">
        <v>61237.5</v>
      </c>
      <c r="T74" s="30">
        <f t="shared" si="18"/>
        <v>175.56514983468742</v>
      </c>
      <c r="U74" s="29">
        <v>179</v>
      </c>
      <c r="V74" s="90">
        <f t="shared" si="19"/>
        <v>11.798195658147874</v>
      </c>
    </row>
    <row r="75" spans="1:22" x14ac:dyDescent="0.25">
      <c r="A75" s="20">
        <f t="shared" si="25"/>
        <v>1775</v>
      </c>
      <c r="B75" s="21">
        <f t="shared" si="20"/>
        <v>52.680999999999997</v>
      </c>
      <c r="C75" s="21">
        <f t="shared" si="21"/>
        <v>1985.9891666916899</v>
      </c>
      <c r="D75" s="21">
        <f t="shared" si="22"/>
        <v>2.2561122244096343E-3</v>
      </c>
      <c r="E75" s="21">
        <f t="shared" si="23"/>
        <v>5.6381963268678566E-2</v>
      </c>
      <c r="F75" s="21">
        <f>SUM(E75:$E$5004)</f>
        <v>61.463970966432086</v>
      </c>
      <c r="G75" s="21">
        <f t="shared" si="26"/>
        <v>6651898.5970700178</v>
      </c>
      <c r="H75" s="21">
        <f t="shared" si="27"/>
        <v>2.4483216124437353E-5</v>
      </c>
      <c r="I75" s="21">
        <f t="shared" si="28"/>
        <v>0.12452858064673793</v>
      </c>
      <c r="J75" s="22">
        <f t="shared" si="24"/>
        <v>0.34830919621513756</v>
      </c>
      <c r="K75" s="114"/>
      <c r="L75" s="116"/>
      <c r="M75" s="118"/>
      <c r="N75" s="120"/>
      <c r="S75" s="29">
        <v>62237.5</v>
      </c>
      <c r="T75" s="30">
        <f t="shared" si="18"/>
        <v>175.93771456180056</v>
      </c>
      <c r="U75" s="29">
        <v>172</v>
      </c>
      <c r="V75" s="90">
        <f t="shared" si="19"/>
        <v>15.505595970216186</v>
      </c>
    </row>
    <row r="76" spans="1:22" x14ac:dyDescent="0.25">
      <c r="A76" s="20">
        <f t="shared" si="25"/>
        <v>1800</v>
      </c>
      <c r="B76" s="21">
        <f t="shared" si="20"/>
        <v>52.591999999999999</v>
      </c>
      <c r="C76" s="21">
        <f t="shared" si="21"/>
        <v>1984.1767055962448</v>
      </c>
      <c r="D76" s="21">
        <f t="shared" si="22"/>
        <v>2.2544448370846507E-3</v>
      </c>
      <c r="E76" s="21">
        <f t="shared" si="23"/>
        <v>5.6340290371935907E-2</v>
      </c>
      <c r="F76" s="21">
        <f>SUM(E76:$E$5004)</f>
        <v>61.407589003163409</v>
      </c>
      <c r="G76" s="21">
        <f t="shared" si="26"/>
        <v>6651898.5970700178</v>
      </c>
      <c r="H76" s="21">
        <f t="shared" si="27"/>
        <v>2.4483216124437353E-5</v>
      </c>
      <c r="I76" s="21">
        <f t="shared" si="28"/>
        <v>0.12452858064673793</v>
      </c>
      <c r="J76" s="22">
        <f t="shared" si="24"/>
        <v>0.350718707779553</v>
      </c>
      <c r="K76" s="114"/>
      <c r="L76" s="116"/>
      <c r="M76" s="118"/>
      <c r="N76" s="120"/>
      <c r="S76" s="29">
        <v>63237.5</v>
      </c>
      <c r="T76" s="30">
        <f t="shared" si="18"/>
        <v>176.09936602609889</v>
      </c>
      <c r="U76" s="29">
        <v>171</v>
      </c>
      <c r="V76" s="90">
        <f t="shared" si="19"/>
        <v>26.003533868131605</v>
      </c>
    </row>
    <row r="77" spans="1:22" x14ac:dyDescent="0.25">
      <c r="A77" s="20">
        <f t="shared" si="25"/>
        <v>1825</v>
      </c>
      <c r="B77" s="21">
        <f t="shared" si="20"/>
        <v>52.503</v>
      </c>
      <c r="C77" s="21">
        <f t="shared" si="21"/>
        <v>1982.3655841225666</v>
      </c>
      <c r="D77" s="21">
        <f t="shared" si="22"/>
        <v>2.2527783926702214E-3</v>
      </c>
      <c r="E77" s="21">
        <f t="shared" si="23"/>
        <v>5.6298641043338142E-2</v>
      </c>
      <c r="F77" s="21">
        <f>SUM(E77:$E$5004)</f>
        <v>61.351248712791474</v>
      </c>
      <c r="G77" s="21">
        <f t="shared" si="26"/>
        <v>6651898.5970700178</v>
      </c>
      <c r="H77" s="21">
        <f t="shared" si="27"/>
        <v>2.4483216124437353E-5</v>
      </c>
      <c r="I77" s="21">
        <f t="shared" si="28"/>
        <v>0.12452858064673793</v>
      </c>
      <c r="J77" s="22">
        <f t="shared" si="24"/>
        <v>0.35314300972091978</v>
      </c>
      <c r="K77" s="114"/>
      <c r="L77" s="116"/>
      <c r="M77" s="118"/>
      <c r="N77" s="120"/>
      <c r="S77" s="29">
        <v>63737.5</v>
      </c>
      <c r="T77" s="30">
        <f t="shared" si="18"/>
        <v>176.10400461748685</v>
      </c>
      <c r="U77" s="29">
        <v>154</v>
      </c>
      <c r="V77" s="90">
        <f t="shared" si="19"/>
        <v>488.58702012988005</v>
      </c>
    </row>
    <row r="78" spans="1:22" x14ac:dyDescent="0.25">
      <c r="A78" s="20">
        <f t="shared" si="25"/>
        <v>1850</v>
      </c>
      <c r="B78" s="21">
        <f t="shared" si="20"/>
        <v>52.414000000000001</v>
      </c>
      <c r="C78" s="21">
        <f t="shared" si="21"/>
        <v>1980.5558015130332</v>
      </c>
      <c r="D78" s="21">
        <f t="shared" si="22"/>
        <v>2.2511128907968304E-3</v>
      </c>
      <c r="E78" s="21">
        <f t="shared" si="23"/>
        <v>5.6257015273648361E-2</v>
      </c>
      <c r="F78" s="21">
        <f>SUM(E78:$E$5004)</f>
        <v>61.294950071748133</v>
      </c>
      <c r="G78" s="21">
        <f t="shared" si="26"/>
        <v>6651898.5970700178</v>
      </c>
      <c r="H78" s="21">
        <f t="shared" si="27"/>
        <v>2.4483216124437353E-5</v>
      </c>
      <c r="I78" s="21">
        <f t="shared" si="28"/>
        <v>0.12452858064673793</v>
      </c>
      <c r="J78" s="22">
        <f t="shared" si="24"/>
        <v>0.35558217943017423</v>
      </c>
      <c r="K78" s="114"/>
      <c r="L78" s="116"/>
      <c r="M78" s="118"/>
      <c r="N78" s="120"/>
      <c r="S78" s="29">
        <v>64737.5</v>
      </c>
      <c r="T78" s="30">
        <f t="shared" si="18"/>
        <v>175.96686022154466</v>
      </c>
      <c r="U78" s="29">
        <v>181</v>
      </c>
      <c r="V78" s="90">
        <f t="shared" si="19"/>
        <v>25.332496029469429</v>
      </c>
    </row>
    <row r="79" spans="1:22" x14ac:dyDescent="0.25">
      <c r="A79" s="20">
        <f t="shared" si="25"/>
        <v>1875</v>
      </c>
      <c r="B79" s="21">
        <f t="shared" si="20"/>
        <v>52.325000000000003</v>
      </c>
      <c r="C79" s="21">
        <f t="shared" si="21"/>
        <v>1978.7473570103136</v>
      </c>
      <c r="D79" s="21">
        <f t="shared" si="22"/>
        <v>2.2494483310950384E-3</v>
      </c>
      <c r="E79" s="21">
        <f t="shared" si="23"/>
        <v>5.6215413053631647E-2</v>
      </c>
      <c r="F79" s="21">
        <f>SUM(E79:$E$5004)</f>
        <v>61.238693056474489</v>
      </c>
      <c r="G79" s="21">
        <f t="shared" si="26"/>
        <v>6651898.5970700178</v>
      </c>
      <c r="H79" s="21">
        <f t="shared" si="27"/>
        <v>2.4483216124437353E-5</v>
      </c>
      <c r="I79" s="21">
        <f t="shared" si="28"/>
        <v>0.12452858064673793</v>
      </c>
      <c r="J79" s="22">
        <f t="shared" si="24"/>
        <v>0.35803629461585185</v>
      </c>
      <c r="K79" s="114"/>
      <c r="L79" s="116"/>
      <c r="M79" s="118"/>
      <c r="N79" s="120"/>
      <c r="S79" s="29">
        <v>65237.5</v>
      </c>
      <c r="T79" s="30">
        <f t="shared" si="18"/>
        <v>175.8274939976489</v>
      </c>
      <c r="U79" s="29">
        <v>180</v>
      </c>
      <c r="V79" s="90">
        <f t="shared" si="19"/>
        <v>17.409806339655951</v>
      </c>
    </row>
    <row r="80" spans="1:22" x14ac:dyDescent="0.25">
      <c r="A80" s="20">
        <f t="shared" si="25"/>
        <v>1900</v>
      </c>
      <c r="B80" s="21">
        <f t="shared" si="20"/>
        <v>52.236000000000004</v>
      </c>
      <c r="C80" s="21">
        <f t="shared" si="21"/>
        <v>1976.940249857382</v>
      </c>
      <c r="D80" s="21">
        <f t="shared" si="22"/>
        <v>2.2477847131954936E-3</v>
      </c>
      <c r="E80" s="21">
        <f t="shared" si="23"/>
        <v>5.617383437405514E-2</v>
      </c>
      <c r="F80" s="21">
        <f>SUM(E80:$E$5004)</f>
        <v>61.182477643420867</v>
      </c>
      <c r="G80" s="21">
        <f t="shared" si="26"/>
        <v>6651898.5970700178</v>
      </c>
      <c r="H80" s="21">
        <f t="shared" si="27"/>
        <v>2.4483216124437353E-5</v>
      </c>
      <c r="I80" s="21">
        <f t="shared" si="28"/>
        <v>0.12452858064673793</v>
      </c>
      <c r="J80" s="22">
        <f t="shared" si="24"/>
        <v>0.36050543330487417</v>
      </c>
      <c r="K80" s="114"/>
      <c r="L80" s="116"/>
      <c r="M80" s="118"/>
      <c r="N80" s="120"/>
      <c r="S80" s="29">
        <v>66237.5</v>
      </c>
      <c r="T80" s="30">
        <f t="shared" si="18"/>
        <v>175.41327458129589</v>
      </c>
      <c r="U80" s="29">
        <v>179</v>
      </c>
      <c r="V80" s="90">
        <f t="shared" si="19"/>
        <v>12.864599229178141</v>
      </c>
    </row>
    <row r="81" spans="1:22" x14ac:dyDescent="0.25">
      <c r="A81" s="20">
        <f t="shared" si="25"/>
        <v>1925</v>
      </c>
      <c r="B81" s="21">
        <f t="shared" si="20"/>
        <v>52.146999999999998</v>
      </c>
      <c r="C81" s="21">
        <f t="shared" si="21"/>
        <v>1975.1344792975015</v>
      </c>
      <c r="D81" s="21">
        <f t="shared" si="22"/>
        <v>2.2461220367289178E-3</v>
      </c>
      <c r="E81" s="21">
        <f t="shared" si="23"/>
        <v>5.6132279225687941E-2</v>
      </c>
      <c r="F81" s="21">
        <f>SUM(E81:$E$5004)</f>
        <v>61.126303809046803</v>
      </c>
      <c r="G81" s="21">
        <f t="shared" si="26"/>
        <v>6651898.5970700178</v>
      </c>
      <c r="H81" s="21">
        <f t="shared" si="27"/>
        <v>2.4483216124437353E-5</v>
      </c>
      <c r="I81" s="21">
        <f t="shared" si="28"/>
        <v>0.12452858064673793</v>
      </c>
      <c r="J81" s="22">
        <f t="shared" si="24"/>
        <v>0.36298967384333092</v>
      </c>
      <c r="K81" s="114"/>
      <c r="L81" s="116"/>
      <c r="M81" s="118"/>
      <c r="N81" s="120"/>
      <c r="S81" s="29">
        <v>66737.5</v>
      </c>
      <c r="T81" s="30">
        <f t="shared" si="18"/>
        <v>175.14087576163627</v>
      </c>
      <c r="U81" s="29">
        <v>192</v>
      </c>
      <c r="V81" s="90">
        <f t="shared" si="19"/>
        <v>284.23007008458353</v>
      </c>
    </row>
    <row r="82" spans="1:22" x14ac:dyDescent="0.25">
      <c r="A82" s="20">
        <f t="shared" si="25"/>
        <v>1950</v>
      </c>
      <c r="B82" s="21">
        <f t="shared" si="20"/>
        <v>52.058</v>
      </c>
      <c r="C82" s="21">
        <f t="shared" si="21"/>
        <v>1973.3300445742359</v>
      </c>
      <c r="D82" s="21">
        <f t="shared" si="22"/>
        <v>2.2444603013261175E-3</v>
      </c>
      <c r="E82" s="21">
        <f t="shared" si="23"/>
        <v>5.6090747599301216E-2</v>
      </c>
      <c r="F82" s="21">
        <f>SUM(E82:$E$5004)</f>
        <v>61.070171529821124</v>
      </c>
      <c r="G82" s="21">
        <f t="shared" si="26"/>
        <v>6651898.5970700178</v>
      </c>
      <c r="H82" s="21">
        <f t="shared" si="27"/>
        <v>2.4483216124437353E-5</v>
      </c>
      <c r="I82" s="21">
        <f t="shared" si="28"/>
        <v>0.12452858064673793</v>
      </c>
      <c r="J82" s="22">
        <f t="shared" si="24"/>
        <v>0.36548909489725956</v>
      </c>
      <c r="K82" s="114"/>
      <c r="L82" s="116"/>
      <c r="M82" s="118"/>
      <c r="N82" s="120"/>
      <c r="S82" s="29">
        <v>67737.5</v>
      </c>
      <c r="T82" s="30">
        <f t="shared" si="18"/>
        <v>174.47164506339178</v>
      </c>
      <c r="U82" s="29">
        <v>184</v>
      </c>
      <c r="V82" s="90">
        <f t="shared" si="19"/>
        <v>90.789547797986316</v>
      </c>
    </row>
    <row r="83" spans="1:22" x14ac:dyDescent="0.25">
      <c r="A83" s="20">
        <f t="shared" si="25"/>
        <v>1975</v>
      </c>
      <c r="B83" s="21">
        <f t="shared" si="20"/>
        <v>51.969000000000001</v>
      </c>
      <c r="C83" s="21">
        <f t="shared" si="21"/>
        <v>1971.5269449314465</v>
      </c>
      <c r="D83" s="21">
        <f t="shared" si="22"/>
        <v>2.24279950661798E-3</v>
      </c>
      <c r="E83" s="21">
        <f t="shared" si="23"/>
        <v>5.6049239485668097E-2</v>
      </c>
      <c r="F83" s="21">
        <f>SUM(E83:$E$5004)</f>
        <v>61.014080782221825</v>
      </c>
      <c r="G83" s="21">
        <f t="shared" si="26"/>
        <v>6651898.5970700178</v>
      </c>
      <c r="H83" s="21">
        <f t="shared" si="27"/>
        <v>2.4483216124437353E-5</v>
      </c>
      <c r="I83" s="21">
        <f t="shared" si="28"/>
        <v>0.12452858064673793</v>
      </c>
      <c r="J83" s="22">
        <f t="shared" si="24"/>
        <v>0.36800377545343116</v>
      </c>
      <c r="K83" s="114"/>
      <c r="L83" s="117"/>
      <c r="M83" s="118"/>
      <c r="N83" s="120"/>
      <c r="S83" s="29">
        <v>68737.5</v>
      </c>
      <c r="T83" s="30">
        <f t="shared" si="18"/>
        <v>173.64467535751402</v>
      </c>
      <c r="U83" s="29">
        <v>172</v>
      </c>
      <c r="V83" s="90">
        <f t="shared" si="19"/>
        <v>2.7049570316138625</v>
      </c>
    </row>
    <row r="84" spans="1:22" x14ac:dyDescent="0.25">
      <c r="A84" s="20">
        <f t="shared" si="25"/>
        <v>2000</v>
      </c>
      <c r="B84" s="21">
        <f t="shared" si="20"/>
        <v>51.88</v>
      </c>
      <c r="C84" s="21">
        <f t="shared" si="21"/>
        <v>1969.7251796132864</v>
      </c>
      <c r="D84" s="21">
        <f t="shared" si="22"/>
        <v>2.241139652235468E-3</v>
      </c>
      <c r="E84" s="21">
        <f t="shared" si="23"/>
        <v>5.6007754875563767E-2</v>
      </c>
      <c r="F84" s="21">
        <f>SUM(E84:$E$5004)</f>
        <v>60.958031542736151</v>
      </c>
      <c r="G84" s="21">
        <f t="shared" si="26"/>
        <v>6651898.5970700178</v>
      </c>
      <c r="H84" s="21">
        <f t="shared" si="27"/>
        <v>2.4483216124437353E-5</v>
      </c>
      <c r="I84" s="21">
        <f t="shared" si="28"/>
        <v>0.12452858064673793</v>
      </c>
      <c r="J84" s="22">
        <f t="shared" si="24"/>
        <v>0.37053379482012749</v>
      </c>
      <c r="K84" s="113">
        <f t="shared" ref="K84" si="29">AVERAGE(J84:J103)</f>
        <v>0.39561856285809605</v>
      </c>
      <c r="L84" s="115">
        <f t="shared" ref="L84" si="30">K84/0.1667</f>
        <v>2.373236729802616</v>
      </c>
      <c r="M84" s="118">
        <f>AVERAGE(A84:A103)</f>
        <v>2237.5</v>
      </c>
      <c r="N84" s="119">
        <f>K64-K84</f>
        <v>-5.0653348492481542E-2</v>
      </c>
      <c r="S84" s="29">
        <v>69737.5</v>
      </c>
      <c r="T84" s="30">
        <f t="shared" si="18"/>
        <v>172.6697024924926</v>
      </c>
      <c r="U84" s="29">
        <v>179</v>
      </c>
      <c r="V84" s="90">
        <f t="shared" si="19"/>
        <v>40.072666533554347</v>
      </c>
    </row>
    <row r="85" spans="1:22" x14ac:dyDescent="0.25">
      <c r="A85" s="20">
        <f t="shared" si="25"/>
        <v>2025</v>
      </c>
      <c r="B85" s="21">
        <f t="shared" si="20"/>
        <v>51.790999999999997</v>
      </c>
      <c r="C85" s="21">
        <f t="shared" si="21"/>
        <v>1967.9247478642119</v>
      </c>
      <c r="D85" s="21">
        <f t="shared" si="22"/>
        <v>2.2394807378096336E-3</v>
      </c>
      <c r="E85" s="21">
        <f t="shared" si="23"/>
        <v>5.5966293759765411E-2</v>
      </c>
      <c r="F85" s="21">
        <f>SUM(E85:$E$5004)</f>
        <v>60.902023787860585</v>
      </c>
      <c r="G85" s="21">
        <f t="shared" si="26"/>
        <v>6651898.5970700178</v>
      </c>
      <c r="H85" s="21">
        <f t="shared" si="27"/>
        <v>2.4483216124437353E-5</v>
      </c>
      <c r="I85" s="21">
        <f t="shared" si="28"/>
        <v>0.12452858064673793</v>
      </c>
      <c r="J85" s="22">
        <f t="shared" si="24"/>
        <v>0.37307923262792125</v>
      </c>
      <c r="K85" s="114"/>
      <c r="L85" s="116"/>
      <c r="M85" s="118"/>
      <c r="N85" s="120"/>
      <c r="S85" s="29">
        <v>70237.5</v>
      </c>
      <c r="T85" s="30">
        <f t="shared" si="18"/>
        <v>172.12972441547737</v>
      </c>
      <c r="U85" s="29">
        <v>180</v>
      </c>
      <c r="V85" s="90">
        <f t="shared" si="19"/>
        <v>61.941237776333033</v>
      </c>
    </row>
    <row r="86" spans="1:22" x14ac:dyDescent="0.25">
      <c r="A86" s="20">
        <f t="shared" si="25"/>
        <v>2050</v>
      </c>
      <c r="B86" s="21">
        <f t="shared" si="20"/>
        <v>51.701999999999998</v>
      </c>
      <c r="C86" s="21">
        <f t="shared" si="21"/>
        <v>1966.1256489289688</v>
      </c>
      <c r="D86" s="21">
        <f t="shared" si="22"/>
        <v>2.2378227629715995E-3</v>
      </c>
      <c r="E86" s="21">
        <f t="shared" si="23"/>
        <v>5.5924856129052215E-2</v>
      </c>
      <c r="F86" s="21">
        <f>SUM(E86:$E$5004)</f>
        <v>60.846057494100819</v>
      </c>
      <c r="G86" s="21">
        <f t="shared" si="26"/>
        <v>6651898.5970700178</v>
      </c>
      <c r="H86" s="21">
        <f t="shared" si="27"/>
        <v>2.4483216124437353E-5</v>
      </c>
      <c r="I86" s="21">
        <f t="shared" si="28"/>
        <v>0.12452858064673793</v>
      </c>
      <c r="J86" s="22">
        <f t="shared" si="24"/>
        <v>0.37564016883045054</v>
      </c>
      <c r="K86" s="114"/>
      <c r="L86" s="116"/>
      <c r="M86" s="118"/>
      <c r="N86" s="120"/>
      <c r="S86" s="29">
        <v>70737.5</v>
      </c>
      <c r="T86" s="30">
        <f t="shared" si="18"/>
        <v>171.55633744080114</v>
      </c>
      <c r="U86" s="29">
        <v>145</v>
      </c>
      <c r="V86" s="90">
        <f t="shared" si="19"/>
        <v>705.23905826969667</v>
      </c>
    </row>
    <row r="87" spans="1:22" x14ac:dyDescent="0.25">
      <c r="A87" s="20">
        <f t="shared" si="25"/>
        <v>2075</v>
      </c>
      <c r="B87" s="21">
        <f t="shared" si="20"/>
        <v>51.613</v>
      </c>
      <c r="C87" s="21">
        <f t="shared" si="21"/>
        <v>1964.3278820526048</v>
      </c>
      <c r="D87" s="21">
        <f t="shared" si="22"/>
        <v>2.2361657273525771E-3</v>
      </c>
      <c r="E87" s="21">
        <f t="shared" si="23"/>
        <v>5.5883441974205417E-2</v>
      </c>
      <c r="F87" s="21">
        <f>SUM(E87:$E$5004)</f>
        <v>60.790132637971766</v>
      </c>
      <c r="G87" s="21">
        <f t="shared" si="26"/>
        <v>6651898.5970700178</v>
      </c>
      <c r="H87" s="21">
        <f t="shared" si="27"/>
        <v>2.4483216124437353E-5</v>
      </c>
      <c r="I87" s="21">
        <f t="shared" si="28"/>
        <v>0.12452858064673793</v>
      </c>
      <c r="J87" s="22">
        <f t="shared" si="24"/>
        <v>0.37821668370520439</v>
      </c>
      <c r="K87" s="114"/>
      <c r="L87" s="116"/>
      <c r="M87" s="118"/>
      <c r="N87" s="120"/>
      <c r="S87" s="29">
        <v>71237.5</v>
      </c>
      <c r="T87" s="30">
        <f t="shared" si="18"/>
        <v>170.95071629042064</v>
      </c>
      <c r="U87" s="29">
        <v>180</v>
      </c>
      <c r="V87" s="90">
        <f t="shared" si="19"/>
        <v>81.889535656458307</v>
      </c>
    </row>
    <row r="88" spans="1:22" x14ac:dyDescent="0.25">
      <c r="A88" s="20">
        <f t="shared" si="25"/>
        <v>2100</v>
      </c>
      <c r="B88" s="21">
        <f t="shared" si="20"/>
        <v>51.524000000000001</v>
      </c>
      <c r="C88" s="21">
        <f t="shared" si="21"/>
        <v>1962.531446480463</v>
      </c>
      <c r="D88" s="21">
        <f t="shared" si="22"/>
        <v>2.2345096305838564E-3</v>
      </c>
      <c r="E88" s="21">
        <f t="shared" si="23"/>
        <v>5.5842051286008255E-2</v>
      </c>
      <c r="F88" s="21">
        <f>SUM(E88:$E$5004)</f>
        <v>60.734249195997563</v>
      </c>
      <c r="G88" s="21">
        <f t="shared" si="26"/>
        <v>6651898.5970700178</v>
      </c>
      <c r="H88" s="21">
        <f t="shared" si="27"/>
        <v>2.4483216124437353E-5</v>
      </c>
      <c r="I88" s="21">
        <f t="shared" si="28"/>
        <v>0.12452858064673793</v>
      </c>
      <c r="J88" s="22">
        <f t="shared" si="24"/>
        <v>0.38080885785428809</v>
      </c>
      <c r="K88" s="114"/>
      <c r="L88" s="116"/>
      <c r="M88" s="118"/>
      <c r="N88" s="120"/>
      <c r="S88" s="29">
        <v>72237.5</v>
      </c>
      <c r="T88" s="30">
        <f t="shared" si="18"/>
        <v>169.64740481715108</v>
      </c>
      <c r="U88" s="29">
        <v>168</v>
      </c>
      <c r="V88" s="90">
        <f t="shared" si="19"/>
        <v>2.7139426315725981</v>
      </c>
    </row>
    <row r="89" spans="1:22" x14ac:dyDescent="0.25">
      <c r="A89" s="20">
        <f t="shared" si="25"/>
        <v>2125</v>
      </c>
      <c r="B89" s="21">
        <f t="shared" si="20"/>
        <v>51.435000000000002</v>
      </c>
      <c r="C89" s="21">
        <f t="shared" si="21"/>
        <v>1960.7363414581791</v>
      </c>
      <c r="D89" s="21">
        <f t="shared" si="22"/>
        <v>2.2328544722968039E-3</v>
      </c>
      <c r="E89" s="21">
        <f t="shared" si="23"/>
        <v>5.5800684055245943E-2</v>
      </c>
      <c r="F89" s="21">
        <f>SUM(E89:$E$5004)</f>
        <v>60.678407144711556</v>
      </c>
      <c r="G89" s="21">
        <f t="shared" si="26"/>
        <v>6651898.5970700178</v>
      </c>
      <c r="H89" s="21">
        <f t="shared" si="27"/>
        <v>2.4483216124437353E-5</v>
      </c>
      <c r="I89" s="21">
        <f t="shared" si="28"/>
        <v>0.12452858064673793</v>
      </c>
      <c r="J89" s="22">
        <f t="shared" si="24"/>
        <v>0.38341677220520637</v>
      </c>
      <c r="K89" s="114"/>
      <c r="L89" s="116"/>
      <c r="M89" s="118"/>
      <c r="N89" s="120"/>
      <c r="S89" s="29">
        <v>72737.5</v>
      </c>
      <c r="T89" s="30">
        <f t="shared" si="18"/>
        <v>168.95199540998152</v>
      </c>
      <c r="U89" s="29">
        <v>185</v>
      </c>
      <c r="V89" s="90">
        <f t="shared" si="19"/>
        <v>257.53845132125417</v>
      </c>
    </row>
    <row r="90" spans="1:22" x14ac:dyDescent="0.25">
      <c r="A90" s="20">
        <f t="shared" si="25"/>
        <v>2150</v>
      </c>
      <c r="B90" s="21">
        <f t="shared" si="20"/>
        <v>51.346000000000004</v>
      </c>
      <c r="C90" s="21">
        <f t="shared" si="21"/>
        <v>1958.9425662316894</v>
      </c>
      <c r="D90" s="21">
        <f t="shared" si="22"/>
        <v>2.2312002521228716E-3</v>
      </c>
      <c r="E90" s="21">
        <f t="shared" si="23"/>
        <v>5.57593402727058E-2</v>
      </c>
      <c r="F90" s="21">
        <f>SUM(E90:$E$5004)</f>
        <v>60.6226064606563</v>
      </c>
      <c r="G90" s="21">
        <f t="shared" si="26"/>
        <v>6651898.5970700178</v>
      </c>
      <c r="H90" s="21">
        <f t="shared" si="27"/>
        <v>2.4483216124437353E-5</v>
      </c>
      <c r="I90" s="21">
        <f t="shared" si="28"/>
        <v>0.12452858064673793</v>
      </c>
      <c r="J90" s="22">
        <f t="shared" si="24"/>
        <v>0.38604050801163192</v>
      </c>
      <c r="K90" s="114"/>
      <c r="L90" s="116"/>
      <c r="M90" s="118"/>
      <c r="N90" s="120"/>
      <c r="S90" s="29">
        <v>73737.5</v>
      </c>
      <c r="T90" s="30">
        <f t="shared" si="18"/>
        <v>167.47925496227728</v>
      </c>
      <c r="U90" s="29">
        <v>181</v>
      </c>
      <c r="V90" s="90">
        <f t="shared" si="19"/>
        <v>182.81054637510354</v>
      </c>
    </row>
    <row r="91" spans="1:22" x14ac:dyDescent="0.25">
      <c r="A91" s="20">
        <f t="shared" si="25"/>
        <v>2175</v>
      </c>
      <c r="B91" s="21">
        <f t="shared" si="20"/>
        <v>51.256999999999998</v>
      </c>
      <c r="C91" s="21">
        <f t="shared" si="21"/>
        <v>1957.1501200472253</v>
      </c>
      <c r="D91" s="21">
        <f t="shared" si="22"/>
        <v>2.2295469696935917E-3</v>
      </c>
      <c r="E91" s="21">
        <f t="shared" si="23"/>
        <v>5.5718019929177034E-2</v>
      </c>
      <c r="F91" s="21">
        <f>SUM(E91:$E$5004)</f>
        <v>60.566847120383613</v>
      </c>
      <c r="G91" s="21">
        <f t="shared" si="26"/>
        <v>6651898.5970700178</v>
      </c>
      <c r="H91" s="21">
        <f t="shared" si="27"/>
        <v>2.4483216124437353E-5</v>
      </c>
      <c r="I91" s="21">
        <f t="shared" si="28"/>
        <v>0.12452858064673793</v>
      </c>
      <c r="J91" s="22">
        <f t="shared" si="24"/>
        <v>0.38868014685417457</v>
      </c>
      <c r="K91" s="114"/>
      <c r="L91" s="116"/>
      <c r="M91" s="118"/>
      <c r="N91" s="120"/>
      <c r="S91" s="29">
        <v>74237.5</v>
      </c>
      <c r="T91" s="30">
        <f t="shared" si="18"/>
        <v>166.70410830260818</v>
      </c>
      <c r="U91" s="29">
        <v>157</v>
      </c>
      <c r="V91" s="90">
        <f t="shared" si="19"/>
        <v>94.169717948748939</v>
      </c>
    </row>
    <row r="92" spans="1:22" x14ac:dyDescent="0.25">
      <c r="A92" s="20">
        <f t="shared" si="25"/>
        <v>2200</v>
      </c>
      <c r="B92" s="21">
        <f t="shared" si="20"/>
        <v>51.167999999999999</v>
      </c>
      <c r="C92" s="21">
        <f t="shared" si="21"/>
        <v>1955.3590021513114</v>
      </c>
      <c r="D92" s="21">
        <f t="shared" si="22"/>
        <v>2.2278946246405717E-3</v>
      </c>
      <c r="E92" s="21">
        <f t="shared" si="23"/>
        <v>5.5676723015450971E-2</v>
      </c>
      <c r="F92" s="21">
        <f>SUM(E92:$E$5004)</f>
        <v>60.511129100454426</v>
      </c>
      <c r="G92" s="21">
        <f t="shared" si="26"/>
        <v>6651898.5970700178</v>
      </c>
      <c r="H92" s="21">
        <f t="shared" si="27"/>
        <v>2.4483216124437353E-5</v>
      </c>
      <c r="I92" s="21">
        <f t="shared" si="28"/>
        <v>0.12452858064673793</v>
      </c>
      <c r="J92" s="22">
        <f t="shared" si="24"/>
        <v>0.39133577064116598</v>
      </c>
      <c r="K92" s="114"/>
      <c r="L92" s="116"/>
      <c r="M92" s="118"/>
      <c r="N92" s="120"/>
      <c r="S92" s="29">
        <v>75237.5</v>
      </c>
      <c r="T92" s="30">
        <f t="shared" si="18"/>
        <v>165.08159032142572</v>
      </c>
      <c r="U92" s="29">
        <v>177</v>
      </c>
      <c r="V92" s="90">
        <f t="shared" si="19"/>
        <v>142.04848926633304</v>
      </c>
    </row>
    <row r="93" spans="1:22" x14ac:dyDescent="0.25">
      <c r="A93" s="20">
        <f t="shared" si="25"/>
        <v>2225</v>
      </c>
      <c r="B93" s="21">
        <f t="shared" si="20"/>
        <v>51.079000000000001</v>
      </c>
      <c r="C93" s="21">
        <f t="shared" si="21"/>
        <v>1953.5692117907715</v>
      </c>
      <c r="D93" s="21">
        <f t="shared" si="22"/>
        <v>2.2262432165955064E-3</v>
      </c>
      <c r="E93" s="21">
        <f t="shared" si="23"/>
        <v>5.5635449522320947E-2</v>
      </c>
      <c r="F93" s="21">
        <f>SUM(E93:$E$5004)</f>
        <v>60.455452377438974</v>
      </c>
      <c r="G93" s="21">
        <f t="shared" si="26"/>
        <v>6651898.5970700178</v>
      </c>
      <c r="H93" s="21">
        <f t="shared" si="27"/>
        <v>2.4483216124437353E-5</v>
      </c>
      <c r="I93" s="21">
        <f t="shared" si="28"/>
        <v>0.12452858064673793</v>
      </c>
      <c r="J93" s="22">
        <f t="shared" si="24"/>
        <v>0.39400746160941152</v>
      </c>
      <c r="K93" s="114"/>
      <c r="L93" s="116"/>
      <c r="M93" s="118"/>
      <c r="N93" s="120"/>
      <c r="S93" s="29">
        <v>75737.5</v>
      </c>
      <c r="T93" s="30">
        <f t="shared" si="18"/>
        <v>164.23629483496234</v>
      </c>
      <c r="U93" s="29">
        <v>143</v>
      </c>
      <c r="V93" s="90">
        <f t="shared" si="19"/>
        <v>450.98021831744802</v>
      </c>
    </row>
    <row r="94" spans="1:22" x14ac:dyDescent="0.25">
      <c r="A94" s="20">
        <f t="shared" si="25"/>
        <v>2250</v>
      </c>
      <c r="B94" s="21">
        <f t="shared" si="20"/>
        <v>50.99</v>
      </c>
      <c r="C94" s="21">
        <f t="shared" si="21"/>
        <v>1951.7807482127262</v>
      </c>
      <c r="D94" s="21">
        <f t="shared" si="22"/>
        <v>2.2245927451901696E-3</v>
      </c>
      <c r="E94" s="21">
        <f t="shared" si="23"/>
        <v>5.5594199440582255E-2</v>
      </c>
      <c r="F94" s="21">
        <f>SUM(E94:$E$5004)</f>
        <v>60.39981692791666</v>
      </c>
      <c r="G94" s="21">
        <f t="shared" si="26"/>
        <v>6651898.5970700178</v>
      </c>
      <c r="H94" s="21">
        <f t="shared" si="27"/>
        <v>2.4483216124437353E-5</v>
      </c>
      <c r="I94" s="21">
        <f t="shared" si="28"/>
        <v>0.12452858064673793</v>
      </c>
      <c r="J94" s="22">
        <f t="shared" si="24"/>
        <v>0.39669530232497291</v>
      </c>
      <c r="K94" s="114"/>
      <c r="L94" s="116"/>
      <c r="M94" s="118"/>
      <c r="N94" s="120"/>
      <c r="S94" s="29">
        <v>76737.5</v>
      </c>
      <c r="T94" s="30">
        <f t="shared" si="18"/>
        <v>162.48267628852369</v>
      </c>
      <c r="U94" s="29">
        <v>185</v>
      </c>
      <c r="V94" s="90">
        <f t="shared" si="19"/>
        <v>507.02986712741318</v>
      </c>
    </row>
    <row r="95" spans="1:22" x14ac:dyDescent="0.25">
      <c r="A95" s="20">
        <f t="shared" si="25"/>
        <v>2275</v>
      </c>
      <c r="B95" s="21">
        <f t="shared" si="20"/>
        <v>50.900999999999996</v>
      </c>
      <c r="C95" s="21">
        <f t="shared" si="21"/>
        <v>1949.9936106645873</v>
      </c>
      <c r="D95" s="21">
        <f t="shared" si="22"/>
        <v>2.2229432100564109E-3</v>
      </c>
      <c r="E95" s="21">
        <f t="shared" si="23"/>
        <v>5.5552972761032215E-2</v>
      </c>
      <c r="F95" s="21">
        <f>SUM(E95:$E$5004)</f>
        <v>60.344222728476069</v>
      </c>
      <c r="G95" s="21">
        <f t="shared" si="26"/>
        <v>6651898.5970700178</v>
      </c>
      <c r="H95" s="21">
        <f t="shared" si="27"/>
        <v>2.4483216124437353E-5</v>
      </c>
      <c r="I95" s="21">
        <f t="shared" si="28"/>
        <v>0.12452858064673793</v>
      </c>
      <c r="J95" s="22">
        <f t="shared" si="24"/>
        <v>0.3993993756839283</v>
      </c>
      <c r="K95" s="114"/>
      <c r="L95" s="116"/>
      <c r="M95" s="118"/>
      <c r="N95" s="120"/>
      <c r="S95" s="29">
        <v>77737.5</v>
      </c>
      <c r="T95" s="30">
        <f t="shared" si="18"/>
        <v>160.65151717711851</v>
      </c>
      <c r="U95" s="29">
        <v>186</v>
      </c>
      <c r="V95" s="90">
        <f t="shared" si="19"/>
        <v>642.54558142191809</v>
      </c>
    </row>
    <row r="96" spans="1:22" x14ac:dyDescent="0.25">
      <c r="A96" s="20">
        <f t="shared" si="25"/>
        <v>2300</v>
      </c>
      <c r="B96" s="21">
        <f t="shared" si="20"/>
        <v>50.811999999999998</v>
      </c>
      <c r="C96" s="21">
        <f t="shared" si="21"/>
        <v>1948.2077983940667</v>
      </c>
      <c r="D96" s="21">
        <f t="shared" si="22"/>
        <v>2.2212946108261661E-3</v>
      </c>
      <c r="E96" s="21">
        <f t="shared" si="23"/>
        <v>5.5511769474470202E-2</v>
      </c>
      <c r="F96" s="21">
        <f>SUM(E96:$E$5004)</f>
        <v>60.288669755715034</v>
      </c>
      <c r="G96" s="21">
        <f t="shared" si="26"/>
        <v>6651898.5970700178</v>
      </c>
      <c r="H96" s="21">
        <f t="shared" si="27"/>
        <v>2.4483216124437353E-5</v>
      </c>
      <c r="I96" s="21">
        <f t="shared" si="28"/>
        <v>0.12452858064673793</v>
      </c>
      <c r="J96" s="22">
        <f t="shared" si="24"/>
        <v>0.40211976491313828</v>
      </c>
      <c r="K96" s="114"/>
      <c r="L96" s="116"/>
      <c r="M96" s="118"/>
      <c r="N96" s="120"/>
      <c r="S96" s="29">
        <v>78237.5</v>
      </c>
      <c r="T96" s="30">
        <f t="shared" si="18"/>
        <v>159.70922004927687</v>
      </c>
      <c r="U96" s="29">
        <v>166</v>
      </c>
      <c r="V96" s="90">
        <f t="shared" si="19"/>
        <v>39.573912388420162</v>
      </c>
    </row>
    <row r="97" spans="1:22" x14ac:dyDescent="0.25">
      <c r="A97" s="20">
        <f t="shared" si="25"/>
        <v>2325</v>
      </c>
      <c r="B97" s="21">
        <f t="shared" si="20"/>
        <v>50.722999999999999</v>
      </c>
      <c r="C97" s="21">
        <f t="shared" si="21"/>
        <v>1946.4233106491718</v>
      </c>
      <c r="D97" s="21">
        <f t="shared" si="22"/>
        <v>2.2196469471314501E-3</v>
      </c>
      <c r="E97" s="21">
        <f t="shared" si="23"/>
        <v>5.5470589571697572E-2</v>
      </c>
      <c r="F97" s="21">
        <f>SUM(E97:$E$5004)</f>
        <v>60.23315798624057</v>
      </c>
      <c r="G97" s="21">
        <f t="shared" si="26"/>
        <v>6651898.5970700178</v>
      </c>
      <c r="H97" s="21">
        <f t="shared" si="27"/>
        <v>2.4483216124437353E-5</v>
      </c>
      <c r="I97" s="21">
        <f t="shared" si="28"/>
        <v>0.12452858064673793</v>
      </c>
      <c r="J97" s="22">
        <f t="shared" si="24"/>
        <v>0.40485655357101513</v>
      </c>
      <c r="K97" s="114"/>
      <c r="L97" s="116"/>
      <c r="M97" s="118"/>
      <c r="N97" s="120"/>
      <c r="S97" s="29">
        <v>79237.5</v>
      </c>
      <c r="T97" s="30">
        <f t="shared" si="18"/>
        <v>157.7757310083328</v>
      </c>
      <c r="U97" s="29">
        <v>152</v>
      </c>
      <c r="V97" s="90">
        <f t="shared" si="19"/>
        <v>33.359068680617</v>
      </c>
    </row>
    <row r="98" spans="1:22" x14ac:dyDescent="0.25">
      <c r="A98" s="20">
        <f t="shared" si="25"/>
        <v>2350</v>
      </c>
      <c r="B98" s="21">
        <f t="shared" si="20"/>
        <v>50.634</v>
      </c>
      <c r="C98" s="21">
        <f t="shared" si="21"/>
        <v>1944.6401466782022</v>
      </c>
      <c r="D98" s="21">
        <f t="shared" si="22"/>
        <v>2.2180002186043555E-3</v>
      </c>
      <c r="E98" s="21">
        <f t="shared" si="23"/>
        <v>5.5429433043517683E-2</v>
      </c>
      <c r="F98" s="21">
        <f>SUM(E98:$E$5004)</f>
        <v>60.177687396668873</v>
      </c>
      <c r="G98" s="21">
        <f t="shared" si="26"/>
        <v>6651898.5970700178</v>
      </c>
      <c r="H98" s="21">
        <f t="shared" si="27"/>
        <v>2.4483216124437353E-5</v>
      </c>
      <c r="I98" s="21">
        <f t="shared" si="28"/>
        <v>0.12452858064673793</v>
      </c>
      <c r="J98" s="22">
        <f t="shared" si="24"/>
        <v>0.40760982554828268</v>
      </c>
      <c r="K98" s="114"/>
      <c r="L98" s="116"/>
      <c r="M98" s="118"/>
      <c r="N98" s="120"/>
      <c r="S98" s="29">
        <v>80237.5</v>
      </c>
      <c r="T98" s="30">
        <f t="shared" ref="T98:T114" si="31">INDEX($K$4:$K$5003,MATCH($S$2:$S$115,$M$4:$M$5003,0))</f>
        <v>155.78286032118166</v>
      </c>
      <c r="U98" s="29">
        <v>177</v>
      </c>
      <c r="V98" s="90">
        <f t="shared" si="19"/>
        <v>450.16701615048765</v>
      </c>
    </row>
    <row r="99" spans="1:22" x14ac:dyDescent="0.25">
      <c r="A99" s="20">
        <f t="shared" si="25"/>
        <v>2375</v>
      </c>
      <c r="B99" s="21">
        <f t="shared" si="20"/>
        <v>50.545000000000002</v>
      </c>
      <c r="C99" s="21">
        <f t="shared" si="21"/>
        <v>1942.8583057297569</v>
      </c>
      <c r="D99" s="21">
        <f t="shared" si="22"/>
        <v>2.2163544248770591E-3</v>
      </c>
      <c r="E99" s="21">
        <f t="shared" si="23"/>
        <v>5.5388299880735965E-2</v>
      </c>
      <c r="F99" s="21">
        <f>SUM(E99:$E$5004)</f>
        <v>60.122257963625344</v>
      </c>
      <c r="G99" s="21">
        <f t="shared" si="26"/>
        <v>6651898.5970700178</v>
      </c>
      <c r="H99" s="21">
        <f t="shared" si="27"/>
        <v>2.4483216124437353E-5</v>
      </c>
      <c r="I99" s="21">
        <f t="shared" si="28"/>
        <v>0.12452858064673793</v>
      </c>
      <c r="J99" s="22">
        <f t="shared" si="24"/>
        <v>0.41037966506874068</v>
      </c>
      <c r="K99" s="114"/>
      <c r="L99" s="116"/>
      <c r="M99" s="118"/>
      <c r="N99" s="120"/>
      <c r="S99" s="29">
        <v>80737.5</v>
      </c>
      <c r="T99" s="30">
        <f t="shared" si="31"/>
        <v>154.76625790986321</v>
      </c>
      <c r="U99" s="29">
        <v>165</v>
      </c>
      <c r="V99" s="90">
        <f t="shared" si="19"/>
        <v>104.72947716743724</v>
      </c>
    </row>
    <row r="100" spans="1:22" x14ac:dyDescent="0.25">
      <c r="A100" s="20">
        <f t="shared" si="25"/>
        <v>2400</v>
      </c>
      <c r="B100" s="21">
        <f t="shared" si="20"/>
        <v>50.456000000000003</v>
      </c>
      <c r="C100" s="21">
        <f t="shared" si="21"/>
        <v>1941.0777870527297</v>
      </c>
      <c r="D100" s="21">
        <f t="shared" si="22"/>
        <v>2.214709565581818E-3</v>
      </c>
      <c r="E100" s="21">
        <f t="shared" si="23"/>
        <v>5.5347190074159801E-2</v>
      </c>
      <c r="F100" s="21">
        <f>SUM(E100:$E$5004)</f>
        <v>60.066869663744612</v>
      </c>
      <c r="G100" s="21">
        <f t="shared" si="26"/>
        <v>6651898.5970700178</v>
      </c>
      <c r="H100" s="21">
        <f t="shared" si="27"/>
        <v>2.4483216124437353E-5</v>
      </c>
      <c r="I100" s="21">
        <f t="shared" si="28"/>
        <v>0.12452858064673793</v>
      </c>
      <c r="J100" s="22">
        <f t="shared" si="24"/>
        <v>0.41316615669001977</v>
      </c>
      <c r="K100" s="114"/>
      <c r="L100" s="116"/>
      <c r="M100" s="118"/>
      <c r="N100" s="120"/>
      <c r="S100" s="29">
        <v>81737.5</v>
      </c>
      <c r="T100" s="30">
        <f t="shared" si="31"/>
        <v>152.69673866254652</v>
      </c>
      <c r="U100" s="29">
        <v>137</v>
      </c>
      <c r="V100" s="90">
        <f t="shared" si="19"/>
        <v>246.3876046402828</v>
      </c>
    </row>
    <row r="101" spans="1:22" x14ac:dyDescent="0.25">
      <c r="A101" s="20">
        <f t="shared" si="25"/>
        <v>2425</v>
      </c>
      <c r="B101" s="21">
        <f t="shared" si="20"/>
        <v>50.367000000000004</v>
      </c>
      <c r="C101" s="21">
        <f t="shared" si="21"/>
        <v>1939.2985898963077</v>
      </c>
      <c r="D101" s="21">
        <f t="shared" si="22"/>
        <v>2.213065640350966E-3</v>
      </c>
      <c r="E101" s="21">
        <f t="shared" si="23"/>
        <v>5.5306103614598603E-2</v>
      </c>
      <c r="F101" s="21">
        <f>SUM(E101:$E$5004)</f>
        <v>60.011522473670468</v>
      </c>
      <c r="G101" s="21">
        <f t="shared" si="26"/>
        <v>6651898.5970700178</v>
      </c>
      <c r="H101" s="21">
        <f t="shared" si="27"/>
        <v>2.4483216124437353E-5</v>
      </c>
      <c r="I101" s="21">
        <f t="shared" si="28"/>
        <v>0.12452858064673793</v>
      </c>
      <c r="J101" s="22">
        <f t="shared" si="24"/>
        <v>0.41596938530434807</v>
      </c>
      <c r="K101" s="114"/>
      <c r="L101" s="116"/>
      <c r="M101" s="118"/>
      <c r="N101" s="120"/>
      <c r="S101" s="29">
        <v>82237.5</v>
      </c>
      <c r="T101" s="30">
        <f t="shared" si="31"/>
        <v>151.61256799030838</v>
      </c>
      <c r="U101" s="29">
        <v>158</v>
      </c>
      <c r="V101" s="90">
        <f t="shared" si="19"/>
        <v>40.799287678433153</v>
      </c>
    </row>
    <row r="102" spans="1:22" x14ac:dyDescent="0.25">
      <c r="A102" s="20">
        <f t="shared" si="25"/>
        <v>2450</v>
      </c>
      <c r="B102" s="21">
        <f t="shared" si="20"/>
        <v>50.277999999999999</v>
      </c>
      <c r="C102" s="21">
        <f t="shared" si="21"/>
        <v>1937.5207135099761</v>
      </c>
      <c r="D102" s="21">
        <f t="shared" si="22"/>
        <v>2.2114226488169218E-3</v>
      </c>
      <c r="E102" s="21">
        <f t="shared" si="23"/>
        <v>5.5265040492863814E-2</v>
      </c>
      <c r="F102" s="21">
        <f>SUM(E102:$E$5004)</f>
        <v>59.956216370055856</v>
      </c>
      <c r="G102" s="21">
        <f t="shared" si="26"/>
        <v>6651898.5970700178</v>
      </c>
      <c r="H102" s="21">
        <f t="shared" si="27"/>
        <v>2.4483216124437353E-5</v>
      </c>
      <c r="I102" s="21">
        <f t="shared" si="28"/>
        <v>0.12452858064673793</v>
      </c>
      <c r="J102" s="22">
        <f t="shared" si="24"/>
        <v>0.41878943613930775</v>
      </c>
      <c r="K102" s="114"/>
      <c r="L102" s="116"/>
      <c r="M102" s="118"/>
      <c r="N102" s="120"/>
      <c r="S102" s="29">
        <v>83237.5</v>
      </c>
      <c r="T102" s="30">
        <f t="shared" si="31"/>
        <v>148.89303740771263</v>
      </c>
      <c r="U102" s="29">
        <v>151</v>
      </c>
      <c r="V102" s="90">
        <f t="shared" si="19"/>
        <v>4.439291365298331</v>
      </c>
    </row>
    <row r="103" spans="1:22" x14ac:dyDescent="0.25">
      <c r="A103" s="20">
        <f t="shared" si="25"/>
        <v>2475</v>
      </c>
      <c r="B103" s="21">
        <f t="shared" si="20"/>
        <v>50.189</v>
      </c>
      <c r="C103" s="21">
        <f t="shared" si="21"/>
        <v>1935.7441571435149</v>
      </c>
      <c r="D103" s="21">
        <f t="shared" si="22"/>
        <v>2.2097805906121839E-3</v>
      </c>
      <c r="E103" s="21">
        <f t="shared" si="23"/>
        <v>5.5224000699768905E-2</v>
      </c>
      <c r="F103" s="21">
        <f>SUM(E103:$E$5004)</f>
        <v>59.900951329562986</v>
      </c>
      <c r="G103" s="21">
        <f t="shared" si="26"/>
        <v>6651898.5970700178</v>
      </c>
      <c r="H103" s="21">
        <f t="shared" si="27"/>
        <v>2.4483216124437353E-5</v>
      </c>
      <c r="I103" s="21">
        <f t="shared" si="28"/>
        <v>0.12452858064673793</v>
      </c>
      <c r="J103" s="22">
        <f t="shared" si="24"/>
        <v>0.42162639475858499</v>
      </c>
      <c r="K103" s="114"/>
      <c r="L103" s="117"/>
      <c r="M103" s="118"/>
      <c r="N103" s="120"/>
      <c r="S103" s="29">
        <v>84237.5</v>
      </c>
      <c r="T103" s="30">
        <f t="shared" si="31"/>
        <v>146.16631478609025</v>
      </c>
      <c r="U103" s="29">
        <v>138</v>
      </c>
      <c r="V103" s="90">
        <f t="shared" si="19"/>
        <v>66.688697185516318</v>
      </c>
    </row>
    <row r="104" spans="1:22" x14ac:dyDescent="0.25">
      <c r="A104" s="20">
        <f t="shared" si="25"/>
        <v>2500</v>
      </c>
      <c r="B104" s="21">
        <f t="shared" si="20"/>
        <v>50.1</v>
      </c>
      <c r="C104" s="21">
        <f t="shared" si="21"/>
        <v>1933.9689200469975</v>
      </c>
      <c r="D104" s="21">
        <f t="shared" si="22"/>
        <v>2.2081394653693286E-3</v>
      </c>
      <c r="E104" s="21">
        <f t="shared" si="23"/>
        <v>5.51829842261293E-2</v>
      </c>
      <c r="F104" s="21">
        <f>SUM(E104:$E$5004)</f>
        <v>59.845727328863219</v>
      </c>
      <c r="G104" s="21">
        <f t="shared" si="26"/>
        <v>6651898.5970700178</v>
      </c>
      <c r="H104" s="21">
        <f t="shared" si="27"/>
        <v>2.4483216124437353E-5</v>
      </c>
      <c r="I104" s="21">
        <f t="shared" si="28"/>
        <v>0.12452858064673793</v>
      </c>
      <c r="J104" s="22">
        <f t="shared" si="24"/>
        <v>0.42448034706273102</v>
      </c>
      <c r="K104" s="113">
        <f t="shared" ref="K104" si="32">AVERAGE(J104:J123)</f>
        <v>0.45275496392263259</v>
      </c>
      <c r="L104" s="115">
        <f t="shared" ref="L104" si="33">K104/0.1667</f>
        <v>2.7159865862185519</v>
      </c>
      <c r="M104" s="118">
        <f>AVERAGE(A104:A123)</f>
        <v>2737.5</v>
      </c>
      <c r="N104" s="119">
        <f>K84-K104</f>
        <v>-5.7136401064536546E-2</v>
      </c>
      <c r="S104" s="29">
        <v>84737.5</v>
      </c>
      <c r="T104" s="30">
        <f t="shared" si="31"/>
        <v>144.80899129821077</v>
      </c>
      <c r="U104" s="29">
        <v>144</v>
      </c>
      <c r="V104" s="90">
        <f t="shared" si="19"/>
        <v>0.65446692058074785</v>
      </c>
    </row>
    <row r="105" spans="1:22" x14ac:dyDescent="0.25">
      <c r="A105" s="20">
        <f t="shared" si="25"/>
        <v>2525</v>
      </c>
      <c r="B105" s="21">
        <f t="shared" si="20"/>
        <v>50.011000000000003</v>
      </c>
      <c r="C105" s="21">
        <f t="shared" si="21"/>
        <v>1932.1950014707954</v>
      </c>
      <c r="D105" s="21">
        <f t="shared" si="22"/>
        <v>2.2064992727210161E-3</v>
      </c>
      <c r="E105" s="21">
        <f t="shared" si="23"/>
        <v>5.5141991062762491E-2</v>
      </c>
      <c r="F105" s="21">
        <f>SUM(E105:$E$5004)</f>
        <v>59.790544344637084</v>
      </c>
      <c r="G105" s="21">
        <f t="shared" si="26"/>
        <v>6651898.5970700178</v>
      </c>
      <c r="H105" s="21">
        <f t="shared" si="27"/>
        <v>2.4483216124437353E-5</v>
      </c>
      <c r="I105" s="21">
        <f t="shared" si="28"/>
        <v>0.12452858064673793</v>
      </c>
      <c r="J105" s="22">
        <f t="shared" si="24"/>
        <v>0.42735137928991646</v>
      </c>
      <c r="K105" s="114"/>
      <c r="L105" s="116"/>
      <c r="M105" s="118"/>
      <c r="N105" s="120"/>
      <c r="S105" s="29">
        <v>86237.5</v>
      </c>
      <c r="T105" s="30">
        <f t="shared" si="31"/>
        <v>140.76739391948655</v>
      </c>
      <c r="U105" s="29">
        <v>152</v>
      </c>
      <c r="V105" s="90">
        <f t="shared" ref="V105:V114" si="34">(T105-U105)^2</f>
        <v>126.1714393599877</v>
      </c>
    </row>
    <row r="106" spans="1:22" x14ac:dyDescent="0.25">
      <c r="A106" s="20">
        <f t="shared" si="25"/>
        <v>2550</v>
      </c>
      <c r="B106" s="21">
        <f t="shared" si="20"/>
        <v>49.921999999999997</v>
      </c>
      <c r="C106" s="21">
        <f t="shared" si="21"/>
        <v>1930.4224006655713</v>
      </c>
      <c r="D106" s="21">
        <f t="shared" si="22"/>
        <v>2.204860012299983E-3</v>
      </c>
      <c r="E106" s="21">
        <f t="shared" si="23"/>
        <v>5.510102120048796E-2</v>
      </c>
      <c r="F106" s="21">
        <f>SUM(E106:$E$5004)</f>
        <v>59.735402353574315</v>
      </c>
      <c r="G106" s="21">
        <f t="shared" si="26"/>
        <v>6651898.5970700178</v>
      </c>
      <c r="H106" s="21">
        <f t="shared" si="27"/>
        <v>2.4483216124437353E-5</v>
      </c>
      <c r="I106" s="21">
        <f t="shared" si="28"/>
        <v>0.12452858064673793</v>
      </c>
      <c r="J106" s="22">
        <f t="shared" si="24"/>
        <v>0.43023957801667723</v>
      </c>
      <c r="K106" s="114"/>
      <c r="L106" s="116"/>
      <c r="M106" s="118"/>
      <c r="N106" s="120"/>
      <c r="S106" s="29">
        <v>87237.5</v>
      </c>
      <c r="T106" s="30">
        <f t="shared" si="31"/>
        <v>138.10291126240054</v>
      </c>
      <c r="U106" s="29">
        <v>138</v>
      </c>
      <c r="V106" s="90">
        <f t="shared" si="34"/>
        <v>1.0590727928872648E-2</v>
      </c>
    </row>
    <row r="107" spans="1:22" x14ac:dyDescent="0.25">
      <c r="A107" s="20">
        <f t="shared" si="25"/>
        <v>2575</v>
      </c>
      <c r="B107" s="21">
        <f t="shared" si="20"/>
        <v>49.832999999999998</v>
      </c>
      <c r="C107" s="21">
        <f t="shared" si="21"/>
        <v>1928.6511168822897</v>
      </c>
      <c r="D107" s="21">
        <f t="shared" si="22"/>
        <v>2.2032216837390532E-3</v>
      </c>
      <c r="E107" s="21">
        <f t="shared" si="23"/>
        <v>5.5060074630127215E-2</v>
      </c>
      <c r="F107" s="21">
        <f>SUM(E107:$E$5004)</f>
        <v>59.68030133237383</v>
      </c>
      <c r="G107" s="21">
        <f t="shared" si="26"/>
        <v>6651898.5970700178</v>
      </c>
      <c r="H107" s="21">
        <f t="shared" si="27"/>
        <v>2.4483216124437353E-5</v>
      </c>
      <c r="I107" s="21">
        <f t="shared" si="28"/>
        <v>0.12452858064673793</v>
      </c>
      <c r="J107" s="22">
        <f t="shared" si="24"/>
        <v>0.43314503015867045</v>
      </c>
      <c r="K107" s="114"/>
      <c r="L107" s="116"/>
      <c r="M107" s="118"/>
      <c r="N107" s="120"/>
      <c r="S107" s="29">
        <v>88237.5</v>
      </c>
      <c r="T107" s="30">
        <f t="shared" si="31"/>
        <v>135.46615846065069</v>
      </c>
      <c r="U107" s="29">
        <v>151</v>
      </c>
      <c r="V107" s="90">
        <f t="shared" si="34"/>
        <v>241.30023296961417</v>
      </c>
    </row>
    <row r="108" spans="1:22" x14ac:dyDescent="0.25">
      <c r="A108" s="20">
        <f t="shared" si="25"/>
        <v>2600</v>
      </c>
      <c r="B108" s="21">
        <f t="shared" si="20"/>
        <v>49.744</v>
      </c>
      <c r="C108" s="21">
        <f t="shared" si="21"/>
        <v>1926.8811493722026</v>
      </c>
      <c r="D108" s="21">
        <f t="shared" si="22"/>
        <v>2.2015842866711238E-3</v>
      </c>
      <c r="E108" s="21">
        <f t="shared" si="23"/>
        <v>5.5019151342503771E-2</v>
      </c>
      <c r="F108" s="21">
        <f>SUM(E108:$E$5004)</f>
        <v>59.625241257743696</v>
      </c>
      <c r="G108" s="21">
        <f t="shared" si="26"/>
        <v>6651898.5970700178</v>
      </c>
      <c r="H108" s="21">
        <f t="shared" si="27"/>
        <v>2.4483216124437353E-5</v>
      </c>
      <c r="I108" s="21">
        <f t="shared" si="28"/>
        <v>0.12452858064673793</v>
      </c>
      <c r="J108" s="22">
        <f t="shared" si="24"/>
        <v>0.43606782297142194</v>
      </c>
      <c r="K108" s="114"/>
      <c r="L108" s="116"/>
      <c r="M108" s="118"/>
      <c r="N108" s="120"/>
      <c r="S108" s="29">
        <v>89737.5</v>
      </c>
      <c r="T108" s="30">
        <f t="shared" si="31"/>
        <v>131.56907036523538</v>
      </c>
      <c r="U108" s="29">
        <v>118</v>
      </c>
      <c r="V108" s="90">
        <f t="shared" si="34"/>
        <v>184.1196705767089</v>
      </c>
    </row>
    <row r="109" spans="1:22" x14ac:dyDescent="0.25">
      <c r="A109" s="20">
        <f t="shared" si="25"/>
        <v>2625</v>
      </c>
      <c r="B109" s="21">
        <f t="shared" si="20"/>
        <v>49.655000000000001</v>
      </c>
      <c r="C109" s="21">
        <f t="shared" si="21"/>
        <v>1925.1124973868625</v>
      </c>
      <c r="D109" s="21">
        <f t="shared" si="22"/>
        <v>2.1999478207291776E-3</v>
      </c>
      <c r="E109" s="21">
        <f t="shared" si="23"/>
        <v>5.497825132844314E-2</v>
      </c>
      <c r="F109" s="21">
        <f>SUM(E109:$E$5004)</f>
        <v>59.570222106401204</v>
      </c>
      <c r="G109" s="21">
        <f t="shared" si="26"/>
        <v>6651898.5970700178</v>
      </c>
      <c r="H109" s="21">
        <f t="shared" si="27"/>
        <v>2.4483216124437353E-5</v>
      </c>
      <c r="I109" s="21">
        <f t="shared" si="28"/>
        <v>0.12452858064673793</v>
      </c>
      <c r="J109" s="22">
        <f t="shared" si="24"/>
        <v>0.43900804405107202</v>
      </c>
      <c r="K109" s="114"/>
      <c r="L109" s="116"/>
      <c r="M109" s="118"/>
      <c r="N109" s="120"/>
      <c r="S109" s="29">
        <v>90237.5</v>
      </c>
      <c r="T109" s="30">
        <f t="shared" si="31"/>
        <v>130.28672215836164</v>
      </c>
      <c r="U109" s="29">
        <v>132</v>
      </c>
      <c r="V109" s="90">
        <f t="shared" si="34"/>
        <v>2.9353209626489929</v>
      </c>
    </row>
    <row r="110" spans="1:22" x14ac:dyDescent="0.25">
      <c r="A110" s="20">
        <f t="shared" si="25"/>
        <v>2650</v>
      </c>
      <c r="B110" s="21">
        <f t="shared" si="20"/>
        <v>49.566000000000003</v>
      </c>
      <c r="C110" s="21">
        <f t="shared" si="21"/>
        <v>1923.3451601781121</v>
      </c>
      <c r="D110" s="21">
        <f t="shared" si="22"/>
        <v>2.1983122855462733E-3</v>
      </c>
      <c r="E110" s="21">
        <f t="shared" si="23"/>
        <v>5.4937374578772881E-2</v>
      </c>
      <c r="F110" s="21">
        <f>SUM(E110:$E$5004)</f>
        <v>59.515243855072754</v>
      </c>
      <c r="G110" s="21">
        <f t="shared" si="26"/>
        <v>6651898.5970700178</v>
      </c>
      <c r="H110" s="21">
        <f t="shared" si="27"/>
        <v>2.4483216124437353E-5</v>
      </c>
      <c r="I110" s="21">
        <f t="shared" si="28"/>
        <v>0.12452858064673793</v>
      </c>
      <c r="J110" s="22">
        <f t="shared" si="24"/>
        <v>0.44196578133512399</v>
      </c>
      <c r="K110" s="114"/>
      <c r="L110" s="116"/>
      <c r="M110" s="118"/>
      <c r="N110" s="120"/>
      <c r="S110" s="29">
        <v>90737.5</v>
      </c>
      <c r="T110" s="30">
        <f t="shared" si="31"/>
        <v>129.01315568676705</v>
      </c>
      <c r="U110" s="29">
        <v>120</v>
      </c>
      <c r="V110" s="90">
        <f t="shared" si="34"/>
        <v>81.236975433901208</v>
      </c>
    </row>
    <row r="111" spans="1:22" x14ac:dyDescent="0.25">
      <c r="A111" s="20">
        <f t="shared" si="25"/>
        <v>2675</v>
      </c>
      <c r="B111" s="21">
        <f t="shared" si="20"/>
        <v>49.477000000000004</v>
      </c>
      <c r="C111" s="21">
        <f t="shared" si="21"/>
        <v>1921.5791369980961</v>
      </c>
      <c r="D111" s="21">
        <f t="shared" si="22"/>
        <v>2.1966776807555571E-3</v>
      </c>
      <c r="E111" s="21">
        <f t="shared" si="23"/>
        <v>5.4896521084322539E-2</v>
      </c>
      <c r="F111" s="21">
        <f>SUM(E111:$E$5004)</f>
        <v>59.460306480493969</v>
      </c>
      <c r="G111" s="21">
        <f t="shared" si="26"/>
        <v>6651898.5970700178</v>
      </c>
      <c r="H111" s="21">
        <f t="shared" si="27"/>
        <v>2.4483216124437353E-5</v>
      </c>
      <c r="I111" s="21">
        <f t="shared" si="28"/>
        <v>0.12452858064673793</v>
      </c>
      <c r="J111" s="22">
        <f t="shared" si="24"/>
        <v>0.44494112310318551</v>
      </c>
      <c r="K111" s="114"/>
      <c r="L111" s="116"/>
      <c r="M111" s="118"/>
      <c r="N111" s="120"/>
      <c r="S111" s="29">
        <v>91737.5</v>
      </c>
      <c r="T111" s="30">
        <f t="shared" si="31"/>
        <v>126.49329299930598</v>
      </c>
      <c r="U111" s="29">
        <v>97</v>
      </c>
      <c r="V111" s="90">
        <f t="shared" si="34"/>
        <v>869.85433194291102</v>
      </c>
    </row>
    <row r="112" spans="1:22" x14ac:dyDescent="0.25">
      <c r="A112" s="20">
        <f t="shared" si="25"/>
        <v>2700</v>
      </c>
      <c r="B112" s="21">
        <f t="shared" si="20"/>
        <v>49.387999999999998</v>
      </c>
      <c r="C112" s="21">
        <f t="shared" si="21"/>
        <v>1919.8144270992439</v>
      </c>
      <c r="D112" s="21">
        <f t="shared" si="22"/>
        <v>2.1950440059902458E-3</v>
      </c>
      <c r="E112" s="21">
        <f t="shared" si="23"/>
        <v>5.4855690835923655E-2</v>
      </c>
      <c r="F112" s="21">
        <f>SUM(E112:$E$5004)</f>
        <v>59.405409959409653</v>
      </c>
      <c r="G112" s="21">
        <f t="shared" si="26"/>
        <v>6651898.5970700178</v>
      </c>
      <c r="H112" s="21">
        <f t="shared" si="27"/>
        <v>2.4483216124437353E-5</v>
      </c>
      <c r="I112" s="21">
        <f t="shared" si="28"/>
        <v>0.12452858064673793</v>
      </c>
      <c r="J112" s="22">
        <f t="shared" si="24"/>
        <v>0.44793415797770958</v>
      </c>
      <c r="K112" s="114"/>
      <c r="L112" s="116"/>
      <c r="M112" s="118"/>
      <c r="N112" s="120"/>
      <c r="S112" s="29">
        <v>92237.5</v>
      </c>
      <c r="T112" s="30">
        <f t="shared" si="31"/>
        <v>125.24741486583491</v>
      </c>
      <c r="U112" s="29">
        <v>117</v>
      </c>
      <c r="V112" s="90">
        <f t="shared" si="34"/>
        <v>68.019851969194704</v>
      </c>
    </row>
    <row r="113" spans="1:22" x14ac:dyDescent="0.25">
      <c r="A113" s="20">
        <f t="shared" si="25"/>
        <v>2725</v>
      </c>
      <c r="B113" s="21">
        <f t="shared" si="20"/>
        <v>49.298999999999999</v>
      </c>
      <c r="C113" s="21">
        <f t="shared" si="21"/>
        <v>1918.0510297342889</v>
      </c>
      <c r="D113" s="21">
        <f t="shared" si="22"/>
        <v>2.1934112608836464E-3</v>
      </c>
      <c r="E113" s="21">
        <f t="shared" si="23"/>
        <v>5.4814883824409875E-2</v>
      </c>
      <c r="F113" s="21">
        <f>SUM(E113:$E$5004)</f>
        <v>59.350554268573731</v>
      </c>
      <c r="G113" s="21">
        <f t="shared" si="26"/>
        <v>6651898.5970700178</v>
      </c>
      <c r="H113" s="21">
        <f t="shared" si="27"/>
        <v>2.4483216124437353E-5</v>
      </c>
      <c r="I113" s="21">
        <f t="shared" si="28"/>
        <v>0.12452858064673793</v>
      </c>
      <c r="J113" s="22">
        <f t="shared" si="24"/>
        <v>0.45094497492474195</v>
      </c>
      <c r="K113" s="114"/>
      <c r="L113" s="116"/>
      <c r="M113" s="118"/>
      <c r="N113" s="120"/>
      <c r="S113" s="29">
        <v>94237.5</v>
      </c>
      <c r="T113" s="30">
        <f t="shared" si="31"/>
        <v>120.36170353105433</v>
      </c>
      <c r="U113" s="29">
        <v>107</v>
      </c>
      <c r="V113" s="90">
        <f t="shared" si="34"/>
        <v>178.5351212517898</v>
      </c>
    </row>
    <row r="114" spans="1:22" x14ac:dyDescent="0.25">
      <c r="A114" s="20">
        <f t="shared" si="25"/>
        <v>2750</v>
      </c>
      <c r="B114" s="21">
        <f t="shared" si="20"/>
        <v>49.21</v>
      </c>
      <c r="C114" s="21">
        <f t="shared" si="21"/>
        <v>1916.2889441562561</v>
      </c>
      <c r="D114" s="21">
        <f t="shared" si="22"/>
        <v>2.191779445069143E-3</v>
      </c>
      <c r="E114" s="21">
        <f t="shared" si="23"/>
        <v>5.4774100040616731E-2</v>
      </c>
      <c r="F114" s="21">
        <f>SUM(E114:$E$5004)</f>
        <v>59.295739384749311</v>
      </c>
      <c r="G114" s="21">
        <f t="shared" si="26"/>
        <v>6651898.5970700178</v>
      </c>
      <c r="H114" s="21">
        <f t="shared" si="27"/>
        <v>2.4483216124437353E-5</v>
      </c>
      <c r="I114" s="21">
        <f t="shared" si="28"/>
        <v>0.12452858064673793</v>
      </c>
      <c r="J114" s="22">
        <f t="shared" si="24"/>
        <v>0.45397366325465704</v>
      </c>
      <c r="K114" s="114"/>
      <c r="L114" s="116"/>
      <c r="M114" s="118"/>
      <c r="N114" s="120"/>
      <c r="S114" s="29">
        <v>94737.5</v>
      </c>
      <c r="T114" s="30">
        <f t="shared" si="31"/>
        <v>119.16545672380678</v>
      </c>
      <c r="U114" s="29">
        <v>102</v>
      </c>
      <c r="V114" s="90">
        <f t="shared" si="34"/>
        <v>294.65290453688351</v>
      </c>
    </row>
    <row r="115" spans="1:22" x14ac:dyDescent="0.25">
      <c r="A115" s="20">
        <f t="shared" si="25"/>
        <v>2775</v>
      </c>
      <c r="B115" s="21">
        <f t="shared" si="20"/>
        <v>49.121000000000002</v>
      </c>
      <c r="C115" s="21">
        <f t="shared" si="21"/>
        <v>1914.5281696184616</v>
      </c>
      <c r="D115" s="21">
        <f t="shared" si="22"/>
        <v>2.1901485581801955E-3</v>
      </c>
      <c r="E115" s="21">
        <f t="shared" si="23"/>
        <v>5.4733339475381837E-2</v>
      </c>
      <c r="F115" s="21">
        <f>SUM(E115:$E$5004)</f>
        <v>59.240965284708707</v>
      </c>
      <c r="G115" s="21">
        <f t="shared" si="26"/>
        <v>6651898.5970700178</v>
      </c>
      <c r="H115" s="21">
        <f t="shared" si="27"/>
        <v>2.4483216124437353E-5</v>
      </c>
      <c r="I115" s="21">
        <f t="shared" si="28"/>
        <v>0.12452858064673793</v>
      </c>
      <c r="J115" s="22">
        <f t="shared" si="24"/>
        <v>0.45702031262288956</v>
      </c>
      <c r="K115" s="114"/>
      <c r="L115" s="116"/>
      <c r="M115" s="118"/>
      <c r="N115" s="120"/>
      <c r="S115" s="29"/>
      <c r="T115" s="30"/>
      <c r="U115" s="29"/>
      <c r="V115" s="90"/>
    </row>
    <row r="116" spans="1:22" x14ac:dyDescent="0.25">
      <c r="A116" s="20">
        <f t="shared" si="25"/>
        <v>2800</v>
      </c>
      <c r="B116" s="21">
        <f t="shared" si="20"/>
        <v>49.031999999999996</v>
      </c>
      <c r="C116" s="21">
        <f t="shared" si="21"/>
        <v>1912.7687053745208</v>
      </c>
      <c r="D116" s="21">
        <f t="shared" si="22"/>
        <v>2.1885185998503517E-3</v>
      </c>
      <c r="E116" s="21">
        <f t="shared" si="23"/>
        <v>5.4692602119544846E-2</v>
      </c>
      <c r="F116" s="21">
        <f>SUM(E116:$E$5004)</f>
        <v>59.186231945233317</v>
      </c>
      <c r="G116" s="21">
        <f t="shared" si="26"/>
        <v>6651898.5970700178</v>
      </c>
      <c r="H116" s="21">
        <f t="shared" si="27"/>
        <v>2.4483216124437353E-5</v>
      </c>
      <c r="I116" s="21">
        <f t="shared" si="28"/>
        <v>0.12452858064673793</v>
      </c>
      <c r="J116" s="22">
        <f t="shared" si="24"/>
        <v>0.46008501303068189</v>
      </c>
      <c r="K116" s="114"/>
      <c r="L116" s="116"/>
      <c r="M116" s="118"/>
      <c r="N116" s="120"/>
    </row>
    <row r="117" spans="1:22" x14ac:dyDescent="0.25">
      <c r="A117" s="20">
        <f t="shared" si="25"/>
        <v>2825</v>
      </c>
      <c r="B117" s="21">
        <f t="shared" si="20"/>
        <v>48.942999999999998</v>
      </c>
      <c r="C117" s="21">
        <f t="shared" si="21"/>
        <v>1911.0105506783423</v>
      </c>
      <c r="D117" s="21">
        <f t="shared" si="22"/>
        <v>2.1868895697132367E-3</v>
      </c>
      <c r="E117" s="21">
        <f t="shared" si="23"/>
        <v>5.4651887963947363E-2</v>
      </c>
      <c r="F117" s="21">
        <f>SUM(E117:$E$5004)</f>
        <v>59.131539343113772</v>
      </c>
      <c r="G117" s="21">
        <f t="shared" si="26"/>
        <v>6651898.5970700178</v>
      </c>
      <c r="H117" s="21">
        <f t="shared" si="27"/>
        <v>2.4483216124437353E-5</v>
      </c>
      <c r="I117" s="21">
        <f t="shared" si="28"/>
        <v>0.12452858064673793</v>
      </c>
      <c r="J117" s="22">
        <f t="shared" si="24"/>
        <v>0.46316785482580736</v>
      </c>
      <c r="K117" s="114"/>
      <c r="L117" s="116"/>
      <c r="M117" s="118"/>
      <c r="N117" s="120"/>
    </row>
    <row r="118" spans="1:22" x14ac:dyDescent="0.25">
      <c r="A118" s="20">
        <f t="shared" si="25"/>
        <v>2850</v>
      </c>
      <c r="B118" s="21">
        <f t="shared" si="20"/>
        <v>48.853999999999999</v>
      </c>
      <c r="C118" s="21">
        <f t="shared" si="21"/>
        <v>1909.2537047841261</v>
      </c>
      <c r="D118" s="21">
        <f t="shared" si="22"/>
        <v>2.1852614674025528E-3</v>
      </c>
      <c r="E118" s="21">
        <f t="shared" si="23"/>
        <v>5.4611196999433002E-2</v>
      </c>
      <c r="F118" s="21">
        <f>SUM(E118:$E$5004)</f>
        <v>59.076887455149816</v>
      </c>
      <c r="G118" s="21">
        <f t="shared" si="26"/>
        <v>6651898.5970700178</v>
      </c>
      <c r="H118" s="21">
        <f t="shared" si="27"/>
        <v>2.4483216124437353E-5</v>
      </c>
      <c r="I118" s="21">
        <f t="shared" si="28"/>
        <v>0.12452858064673793</v>
      </c>
      <c r="J118" s="22">
        <f t="shared" si="24"/>
        <v>0.46626892870330805</v>
      </c>
      <c r="K118" s="114"/>
      <c r="L118" s="116"/>
      <c r="M118" s="118"/>
      <c r="N118" s="120"/>
    </row>
    <row r="119" spans="1:22" x14ac:dyDescent="0.25">
      <c r="A119" s="20">
        <f t="shared" si="25"/>
        <v>2875</v>
      </c>
      <c r="B119" s="21">
        <f t="shared" si="20"/>
        <v>48.765000000000001</v>
      </c>
      <c r="C119" s="21">
        <f t="shared" si="21"/>
        <v>1907.4981669463705</v>
      </c>
      <c r="D119" s="21">
        <f t="shared" si="22"/>
        <v>2.1836342925520879E-3</v>
      </c>
      <c r="E119" s="21">
        <f t="shared" si="23"/>
        <v>5.457052921684747E-2</v>
      </c>
      <c r="F119" s="21">
        <f>SUM(E119:$E$5004)</f>
        <v>59.022276258150384</v>
      </c>
      <c r="G119" s="21">
        <f t="shared" si="26"/>
        <v>6651898.5970700178</v>
      </c>
      <c r="H119" s="21">
        <f t="shared" si="27"/>
        <v>2.4483216124437353E-5</v>
      </c>
      <c r="I119" s="21">
        <f t="shared" si="28"/>
        <v>0.12452858064673793</v>
      </c>
      <c r="J119" s="22">
        <f t="shared" si="24"/>
        <v>0.46938832570622385</v>
      </c>
      <c r="K119" s="114"/>
      <c r="L119" s="116"/>
      <c r="M119" s="118"/>
      <c r="N119" s="120"/>
    </row>
    <row r="120" spans="1:22" x14ac:dyDescent="0.25">
      <c r="A120" s="20">
        <f t="shared" si="25"/>
        <v>2900</v>
      </c>
      <c r="B120" s="21">
        <f t="shared" si="20"/>
        <v>48.676000000000002</v>
      </c>
      <c r="C120" s="21">
        <f t="shared" si="21"/>
        <v>1905.7439364198674</v>
      </c>
      <c r="D120" s="21">
        <f t="shared" si="22"/>
        <v>2.1820080447957097E-3</v>
      </c>
      <c r="E120" s="21">
        <f t="shared" si="23"/>
        <v>5.4529884607038392E-2</v>
      </c>
      <c r="F120" s="21">
        <f>SUM(E120:$E$5004)</f>
        <v>58.967705728933538</v>
      </c>
      <c r="G120" s="21">
        <f t="shared" si="26"/>
        <v>6651898.5970700178</v>
      </c>
      <c r="H120" s="21">
        <f t="shared" si="27"/>
        <v>2.4483216124437353E-5</v>
      </c>
      <c r="I120" s="21">
        <f t="shared" si="28"/>
        <v>0.12452858064673793</v>
      </c>
      <c r="J120" s="22">
        <f t="shared" si="24"/>
        <v>0.47252613722632414</v>
      </c>
      <c r="K120" s="114"/>
      <c r="L120" s="116"/>
      <c r="M120" s="118"/>
      <c r="N120" s="120"/>
    </row>
    <row r="121" spans="1:22" x14ac:dyDescent="0.25">
      <c r="A121" s="20">
        <f t="shared" si="25"/>
        <v>2925</v>
      </c>
      <c r="B121" s="21">
        <f t="shared" si="20"/>
        <v>48.587000000000003</v>
      </c>
      <c r="C121" s="21">
        <f t="shared" si="21"/>
        <v>1903.9910124596997</v>
      </c>
      <c r="D121" s="21">
        <f t="shared" si="22"/>
        <v>2.1803827237673623E-3</v>
      </c>
      <c r="E121" s="21">
        <f t="shared" si="23"/>
        <v>5.4489263160855457E-2</v>
      </c>
      <c r="F121" s="21">
        <f>SUM(E121:$E$5004)</f>
        <v>58.913175844326503</v>
      </c>
      <c r="G121" s="21">
        <f t="shared" si="26"/>
        <v>6651898.5970700178</v>
      </c>
      <c r="H121" s="21">
        <f t="shared" si="27"/>
        <v>2.4483216124437353E-5</v>
      </c>
      <c r="I121" s="21">
        <f t="shared" si="28"/>
        <v>0.12452858064673793</v>
      </c>
      <c r="J121" s="22">
        <f t="shared" si="24"/>
        <v>0.47568245500482725</v>
      </c>
      <c r="K121" s="114"/>
      <c r="L121" s="116"/>
      <c r="M121" s="118"/>
      <c r="N121" s="120"/>
    </row>
    <row r="122" spans="1:22" x14ac:dyDescent="0.25">
      <c r="A122" s="20">
        <f t="shared" si="25"/>
        <v>2950</v>
      </c>
      <c r="B122" s="21">
        <f t="shared" si="20"/>
        <v>48.498000000000005</v>
      </c>
      <c r="C122" s="21">
        <f t="shared" si="21"/>
        <v>1902.2393943212485</v>
      </c>
      <c r="D122" s="21">
        <f t="shared" si="22"/>
        <v>2.1787583291010743E-3</v>
      </c>
      <c r="E122" s="21">
        <f t="shared" si="23"/>
        <v>5.4448664869150377E-2</v>
      </c>
      <c r="F122" s="21">
        <f>SUM(E122:$E$5004)</f>
        <v>58.858686581165657</v>
      </c>
      <c r="G122" s="21">
        <f t="shared" si="26"/>
        <v>6651898.5970700178</v>
      </c>
      <c r="H122" s="21">
        <f t="shared" si="27"/>
        <v>2.4483216124437353E-5</v>
      </c>
      <c r="I122" s="21">
        <f t="shared" si="28"/>
        <v>0.12452858064673793</v>
      </c>
      <c r="J122" s="22">
        <f t="shared" si="24"/>
        <v>0.47885737113313476</v>
      </c>
      <c r="K122" s="114"/>
      <c r="L122" s="116"/>
      <c r="M122" s="118"/>
      <c r="N122" s="120"/>
    </row>
    <row r="123" spans="1:22" x14ac:dyDescent="0.25">
      <c r="A123" s="20">
        <f t="shared" si="25"/>
        <v>2975</v>
      </c>
      <c r="B123" s="21">
        <f t="shared" si="20"/>
        <v>48.408999999999999</v>
      </c>
      <c r="C123" s="21">
        <f t="shared" si="21"/>
        <v>1900.489081260188</v>
      </c>
      <c r="D123" s="21">
        <f t="shared" si="22"/>
        <v>2.1771348604309555E-3</v>
      </c>
      <c r="E123" s="21">
        <f t="shared" si="23"/>
        <v>5.4408089722776838E-2</v>
      </c>
      <c r="F123" s="21">
        <f>SUM(E123:$E$5004)</f>
        <v>58.804237916296501</v>
      </c>
      <c r="G123" s="21">
        <f t="shared" si="26"/>
        <v>6651898.5970700178</v>
      </c>
      <c r="H123" s="21">
        <f t="shared" si="27"/>
        <v>2.4483216124437353E-5</v>
      </c>
      <c r="I123" s="21">
        <f t="shared" si="28"/>
        <v>0.12452858064673793</v>
      </c>
      <c r="J123" s="22">
        <f t="shared" si="24"/>
        <v>0.48205097805354818</v>
      </c>
      <c r="K123" s="114"/>
      <c r="L123" s="117"/>
      <c r="M123" s="118"/>
      <c r="N123" s="120"/>
    </row>
    <row r="124" spans="1:22" x14ac:dyDescent="0.25">
      <c r="A124" s="20">
        <f t="shared" si="25"/>
        <v>3000</v>
      </c>
      <c r="B124" s="21">
        <f t="shared" si="20"/>
        <v>48.32</v>
      </c>
      <c r="C124" s="21">
        <f t="shared" si="21"/>
        <v>1898.7400725324831</v>
      </c>
      <c r="D124" s="21">
        <f t="shared" si="22"/>
        <v>2.1755123173911911E-3</v>
      </c>
      <c r="E124" s="21">
        <f t="shared" si="23"/>
        <v>5.4367537712590522E-2</v>
      </c>
      <c r="F124" s="21">
        <f>SUM(E124:$E$5004)</f>
        <v>58.74982982657373</v>
      </c>
      <c r="G124" s="21">
        <f t="shared" si="26"/>
        <v>6651898.5970700178</v>
      </c>
      <c r="H124" s="21">
        <f t="shared" si="27"/>
        <v>2.4483216124437353E-5</v>
      </c>
      <c r="I124" s="21">
        <f t="shared" si="28"/>
        <v>0.12452858064673793</v>
      </c>
      <c r="J124" s="22">
        <f t="shared" si="24"/>
        <v>0.4852633685599913</v>
      </c>
      <c r="K124" s="113">
        <f t="shared" ref="K124" si="35">AVERAGE(J124:J143)</f>
        <v>0.51706472261532899</v>
      </c>
      <c r="L124" s="115">
        <f t="shared" ref="L124" si="36">K124/0.1667</f>
        <v>3.1017679820955553</v>
      </c>
      <c r="M124" s="118">
        <f>AVERAGE(A124:A143)</f>
        <v>3237.5</v>
      </c>
      <c r="N124" s="119">
        <f>K104-K124</f>
        <v>-6.4309758692696395E-2</v>
      </c>
    </row>
    <row r="125" spans="1:22" x14ac:dyDescent="0.25">
      <c r="A125" s="20">
        <f t="shared" si="25"/>
        <v>3025</v>
      </c>
      <c r="B125" s="21">
        <f t="shared" si="20"/>
        <v>48.231000000000002</v>
      </c>
      <c r="C125" s="21">
        <f t="shared" si="21"/>
        <v>1896.9923673943965</v>
      </c>
      <c r="D125" s="21">
        <f t="shared" si="22"/>
        <v>2.1738906996160508E-3</v>
      </c>
      <c r="E125" s="21">
        <f t="shared" si="23"/>
        <v>5.4327008829449207E-2</v>
      </c>
      <c r="F125" s="21">
        <f>SUM(E125:$E$5004)</f>
        <v>58.695462288861137</v>
      </c>
      <c r="G125" s="21">
        <f t="shared" si="26"/>
        <v>6651898.5970700178</v>
      </c>
      <c r="H125" s="21">
        <f t="shared" si="27"/>
        <v>2.4483216124437353E-5</v>
      </c>
      <c r="I125" s="21">
        <f t="shared" si="28"/>
        <v>0.12452858064673793</v>
      </c>
      <c r="J125" s="22">
        <f t="shared" si="24"/>
        <v>0.48849463579873281</v>
      </c>
      <c r="K125" s="114"/>
      <c r="L125" s="116"/>
      <c r="M125" s="118"/>
      <c r="N125" s="120"/>
    </row>
    <row r="126" spans="1:22" x14ac:dyDescent="0.25">
      <c r="A126" s="20">
        <f t="shared" si="25"/>
        <v>3050</v>
      </c>
      <c r="B126" s="21">
        <f t="shared" si="20"/>
        <v>48.142000000000003</v>
      </c>
      <c r="C126" s="21">
        <f t="shared" si="21"/>
        <v>1895.2459651024851</v>
      </c>
      <c r="D126" s="21">
        <f t="shared" si="22"/>
        <v>2.1722700067398856E-3</v>
      </c>
      <c r="E126" s="21">
        <f t="shared" si="23"/>
        <v>5.42865030642126E-2</v>
      </c>
      <c r="F126" s="21">
        <f>SUM(E126:$E$5004)</f>
        <v>58.641135280031676</v>
      </c>
      <c r="G126" s="21">
        <f t="shared" si="26"/>
        <v>6651898.5970700178</v>
      </c>
      <c r="H126" s="21">
        <f t="shared" si="27"/>
        <v>2.4483216124437353E-5</v>
      </c>
      <c r="I126" s="21">
        <f t="shared" si="28"/>
        <v>0.12452858064673793</v>
      </c>
      <c r="J126" s="22">
        <f t="shared" si="24"/>
        <v>0.49174487326909994</v>
      </c>
      <c r="K126" s="114"/>
      <c r="L126" s="116"/>
      <c r="M126" s="118"/>
      <c r="N126" s="120"/>
    </row>
    <row r="127" spans="1:22" x14ac:dyDescent="0.25">
      <c r="A127" s="20">
        <f t="shared" si="25"/>
        <v>3075</v>
      </c>
      <c r="B127" s="21">
        <f t="shared" si="20"/>
        <v>48.052999999999997</v>
      </c>
      <c r="C127" s="21">
        <f t="shared" si="21"/>
        <v>1893.5008649135955</v>
      </c>
      <c r="D127" s="21">
        <f t="shared" si="22"/>
        <v>2.1706502383971225E-3</v>
      </c>
      <c r="E127" s="21">
        <f t="shared" si="23"/>
        <v>5.4246020407742457E-2</v>
      </c>
      <c r="F127" s="21">
        <f>SUM(E127:$E$5004)</f>
        <v>58.586848776967472</v>
      </c>
      <c r="G127" s="21">
        <f t="shared" si="26"/>
        <v>6651898.5970700178</v>
      </c>
      <c r="H127" s="21">
        <f t="shared" si="27"/>
        <v>2.4483216124437353E-5</v>
      </c>
      <c r="I127" s="21">
        <f t="shared" si="28"/>
        <v>0.12452858064673793</v>
      </c>
      <c r="J127" s="22">
        <f t="shared" si="24"/>
        <v>0.49501417482419302</v>
      </c>
      <c r="K127" s="114"/>
      <c r="L127" s="116"/>
      <c r="M127" s="118"/>
      <c r="N127" s="120"/>
    </row>
    <row r="128" spans="1:22" x14ac:dyDescent="0.25">
      <c r="A128" s="20">
        <f t="shared" si="25"/>
        <v>3100</v>
      </c>
      <c r="B128" s="21">
        <f t="shared" si="20"/>
        <v>47.963999999999999</v>
      </c>
      <c r="C128" s="21">
        <f t="shared" si="21"/>
        <v>1891.7570660848726</v>
      </c>
      <c r="D128" s="21">
        <f t="shared" si="22"/>
        <v>2.1690313942222743E-3</v>
      </c>
      <c r="E128" s="21">
        <f t="shared" si="23"/>
        <v>5.4205560850902543E-2</v>
      </c>
      <c r="F128" s="21">
        <f>SUM(E128:$E$5004)</f>
        <v>58.53260275655974</v>
      </c>
      <c r="G128" s="21">
        <f t="shared" si="26"/>
        <v>6651898.5970700178</v>
      </c>
      <c r="H128" s="21">
        <f t="shared" si="27"/>
        <v>2.4483216124437353E-5</v>
      </c>
      <c r="I128" s="21">
        <f t="shared" si="28"/>
        <v>0.12452858064673793</v>
      </c>
      <c r="J128" s="22">
        <f t="shared" si="24"/>
        <v>0.49830263467160485</v>
      </c>
      <c r="K128" s="114"/>
      <c r="L128" s="116"/>
      <c r="M128" s="118"/>
      <c r="N128" s="120"/>
    </row>
    <row r="129" spans="1:14" x14ac:dyDescent="0.25">
      <c r="A129" s="20">
        <f t="shared" si="25"/>
        <v>3125</v>
      </c>
      <c r="B129" s="21">
        <f t="shared" si="20"/>
        <v>47.875</v>
      </c>
      <c r="C129" s="21">
        <f t="shared" si="21"/>
        <v>1890.0145678737513</v>
      </c>
      <c r="D129" s="21">
        <f t="shared" si="22"/>
        <v>2.1674134738499293E-3</v>
      </c>
      <c r="E129" s="21">
        <f t="shared" si="23"/>
        <v>5.4165124384558609E-2</v>
      </c>
      <c r="F129" s="21">
        <f>SUM(E129:$E$5004)</f>
        <v>58.478397195708823</v>
      </c>
      <c r="G129" s="21">
        <f t="shared" si="26"/>
        <v>6651898.5970700178</v>
      </c>
      <c r="H129" s="21">
        <f t="shared" si="27"/>
        <v>2.4483216124437353E-5</v>
      </c>
      <c r="I129" s="21">
        <f t="shared" si="28"/>
        <v>0.12452858064673793</v>
      </c>
      <c r="J129" s="22">
        <f t="shared" si="24"/>
        <v>0.50161034737412791</v>
      </c>
      <c r="K129" s="114"/>
      <c r="L129" s="116"/>
      <c r="M129" s="118"/>
      <c r="N129" s="120"/>
    </row>
    <row r="130" spans="1:14" x14ac:dyDescent="0.25">
      <c r="A130" s="20">
        <f t="shared" si="25"/>
        <v>3150</v>
      </c>
      <c r="B130" s="21">
        <f t="shared" si="20"/>
        <v>47.786000000000001</v>
      </c>
      <c r="C130" s="21">
        <f t="shared" si="21"/>
        <v>1888.2733695379625</v>
      </c>
      <c r="D130" s="21">
        <f t="shared" si="22"/>
        <v>2.1657964769147596E-3</v>
      </c>
      <c r="E130" s="21">
        <f t="shared" si="23"/>
        <v>5.4124710999578475E-2</v>
      </c>
      <c r="F130" s="21">
        <f>SUM(E130:$E$5004)</f>
        <v>58.424232071324269</v>
      </c>
      <c r="G130" s="21">
        <f t="shared" si="26"/>
        <v>6651898.5970700178</v>
      </c>
      <c r="H130" s="21">
        <f t="shared" si="27"/>
        <v>2.4483216124437353E-5</v>
      </c>
      <c r="I130" s="21">
        <f t="shared" si="28"/>
        <v>0.12452858064673793</v>
      </c>
      <c r="J130" s="22">
        <f t="shared" si="24"/>
        <v>0.50493740785046237</v>
      </c>
      <c r="K130" s="114"/>
      <c r="L130" s="116"/>
      <c r="M130" s="118"/>
      <c r="N130" s="120"/>
    </row>
    <row r="131" spans="1:14" x14ac:dyDescent="0.25">
      <c r="A131" s="20">
        <f t="shared" si="25"/>
        <v>3175</v>
      </c>
      <c r="B131" s="21">
        <f t="shared" si="20"/>
        <v>47.697000000000003</v>
      </c>
      <c r="C131" s="21">
        <f t="shared" si="21"/>
        <v>1886.5334703355315</v>
      </c>
      <c r="D131" s="21">
        <f t="shared" si="22"/>
        <v>2.1641804030515183E-3</v>
      </c>
      <c r="E131" s="21">
        <f t="shared" si="23"/>
        <v>5.4084320686831916E-2</v>
      </c>
      <c r="F131" s="21">
        <f>SUM(E131:$E$5004)</f>
        <v>58.370107360324695</v>
      </c>
      <c r="G131" s="21">
        <f t="shared" si="26"/>
        <v>6651898.5970700178</v>
      </c>
      <c r="H131" s="21">
        <f t="shared" si="27"/>
        <v>2.4483216124437353E-5</v>
      </c>
      <c r="I131" s="21">
        <f t="shared" si="28"/>
        <v>0.12452858064673793</v>
      </c>
      <c r="J131" s="22">
        <f t="shared" si="24"/>
        <v>0.50828391137592754</v>
      </c>
      <c r="K131" s="114"/>
      <c r="L131" s="116"/>
      <c r="M131" s="118"/>
      <c r="N131" s="120"/>
    </row>
    <row r="132" spans="1:14" x14ac:dyDescent="0.25">
      <c r="A132" s="20">
        <f t="shared" si="25"/>
        <v>3200</v>
      </c>
      <c r="B132" s="21">
        <f t="shared" ref="B132:B195" si="37">59-0.00356*A132</f>
        <v>47.608000000000004</v>
      </c>
      <c r="C132" s="21">
        <f t="shared" ref="C132:C195" si="38">2116*((B132+459.7)/518.6)^5.256</f>
        <v>1884.794869524773</v>
      </c>
      <c r="D132" s="21">
        <f t="shared" ref="D132:D195" si="39">C132/(1718*(B132+459.7))</f>
        <v>2.1625652518950348E-3</v>
      </c>
      <c r="E132" s="21">
        <f t="shared" ref="E132:E195" si="40">25*(D132+D133)/2</f>
        <v>5.4043953437190706E-2</v>
      </c>
      <c r="F132" s="21">
        <f>SUM(E132:$E$5004)</f>
        <v>58.316023039637855</v>
      </c>
      <c r="G132" s="21">
        <f t="shared" si="26"/>
        <v>6651898.5970700178</v>
      </c>
      <c r="H132" s="21">
        <f t="shared" si="27"/>
        <v>2.4483216124437353E-5</v>
      </c>
      <c r="I132" s="21">
        <f t="shared" si="28"/>
        <v>0.12452858064673793</v>
      </c>
      <c r="J132" s="22">
        <f t="shared" ref="J132:J195" si="41">G132*D132*EXP(-H132*(125000-A132)-I132*F132)</f>
        <v>0.51164995358316545</v>
      </c>
      <c r="K132" s="114"/>
      <c r="L132" s="116"/>
      <c r="M132" s="118"/>
      <c r="N132" s="120"/>
    </row>
    <row r="133" spans="1:14" x14ac:dyDescent="0.25">
      <c r="A133" s="20">
        <f t="shared" ref="A133:A196" si="42">A132+25</f>
        <v>3225</v>
      </c>
      <c r="B133" s="21">
        <f t="shared" si="37"/>
        <v>47.518999999999998</v>
      </c>
      <c r="C133" s="21">
        <f t="shared" si="38"/>
        <v>1883.057566364299</v>
      </c>
      <c r="D133" s="21">
        <f t="shared" si="39"/>
        <v>2.1609510230802217E-3</v>
      </c>
      <c r="E133" s="21">
        <f t="shared" si="40"/>
        <v>5.4003609241528708E-2</v>
      </c>
      <c r="F133" s="21">
        <f>SUM(E133:$E$5004)</f>
        <v>58.261979086200668</v>
      </c>
      <c r="G133" s="21">
        <f t="shared" ref="G133:G196" si="43">$G$4</f>
        <v>6651898.5970700178</v>
      </c>
      <c r="H133" s="21">
        <f t="shared" ref="H133:H196" si="44">$H$4</f>
        <v>2.4483216124437353E-5</v>
      </c>
      <c r="I133" s="21">
        <f t="shared" ref="I133:I196" si="45">$I$4</f>
        <v>0.12452858064673793</v>
      </c>
      <c r="J133" s="22">
        <f t="shared" si="41"/>
        <v>0.51503563046284095</v>
      </c>
      <c r="K133" s="114"/>
      <c r="L133" s="116"/>
      <c r="M133" s="118"/>
      <c r="N133" s="120"/>
    </row>
    <row r="134" spans="1:14" x14ac:dyDescent="0.25">
      <c r="A134" s="20">
        <f t="shared" si="42"/>
        <v>3250</v>
      </c>
      <c r="B134" s="21">
        <f t="shared" si="37"/>
        <v>47.43</v>
      </c>
      <c r="C134" s="21">
        <f t="shared" si="38"/>
        <v>1881.3215601130146</v>
      </c>
      <c r="D134" s="21">
        <f t="shared" si="39"/>
        <v>2.1593377162420747E-3</v>
      </c>
      <c r="E134" s="21">
        <f t="shared" si="40"/>
        <v>5.3963288090721727E-2</v>
      </c>
      <c r="F134" s="21">
        <f>SUM(E134:$E$5004)</f>
        <v>58.207975476959135</v>
      </c>
      <c r="G134" s="21">
        <f t="shared" si="43"/>
        <v>6651898.5970700178</v>
      </c>
      <c r="H134" s="21">
        <f t="shared" si="44"/>
        <v>2.4483216124437353E-5</v>
      </c>
      <c r="I134" s="21">
        <f t="shared" si="45"/>
        <v>0.12452858064673793</v>
      </c>
      <c r="J134" s="22">
        <f t="shared" si="41"/>
        <v>0.51844103836434807</v>
      </c>
      <c r="K134" s="114"/>
      <c r="L134" s="116"/>
      <c r="M134" s="118"/>
      <c r="N134" s="120"/>
    </row>
    <row r="135" spans="1:14" x14ac:dyDescent="0.25">
      <c r="A135" s="20">
        <f t="shared" si="42"/>
        <v>3275</v>
      </c>
      <c r="B135" s="21">
        <f t="shared" si="37"/>
        <v>47.341000000000001</v>
      </c>
      <c r="C135" s="21">
        <f t="shared" si="38"/>
        <v>1879.5868500301153</v>
      </c>
      <c r="D135" s="21">
        <f t="shared" si="39"/>
        <v>2.1577253310156633E-3</v>
      </c>
      <c r="E135" s="21">
        <f t="shared" si="40"/>
        <v>5.3922989975647595E-2</v>
      </c>
      <c r="F135" s="21">
        <f>SUM(E135:$E$5004)</f>
        <v>58.154012188868407</v>
      </c>
      <c r="G135" s="21">
        <f t="shared" si="43"/>
        <v>6651898.5970700178</v>
      </c>
      <c r="H135" s="21">
        <f t="shared" si="44"/>
        <v>2.4483216124437353E-5</v>
      </c>
      <c r="I135" s="21">
        <f t="shared" si="45"/>
        <v>0.12452858064673793</v>
      </c>
      <c r="J135" s="22">
        <f t="shared" si="41"/>
        <v>0.52186627399650753</v>
      </c>
      <c r="K135" s="114"/>
      <c r="L135" s="116"/>
      <c r="M135" s="118"/>
      <c r="N135" s="120"/>
    </row>
    <row r="136" spans="1:14" x14ac:dyDescent="0.25">
      <c r="A136" s="20">
        <f t="shared" si="42"/>
        <v>3300</v>
      </c>
      <c r="B136" s="21">
        <f t="shared" si="37"/>
        <v>47.252000000000002</v>
      </c>
      <c r="C136" s="21">
        <f t="shared" si="38"/>
        <v>1877.8534353750927</v>
      </c>
      <c r="D136" s="21">
        <f t="shared" si="39"/>
        <v>2.1561138670361437E-3</v>
      </c>
      <c r="E136" s="21">
        <f t="shared" si="40"/>
        <v>5.3882714887186163E-2</v>
      </c>
      <c r="F136" s="21">
        <f>SUM(E136:$E$5004)</f>
        <v>58.100089198892761</v>
      </c>
      <c r="G136" s="21">
        <f t="shared" si="43"/>
        <v>6651898.5970700178</v>
      </c>
      <c r="H136" s="21">
        <f t="shared" si="44"/>
        <v>2.4483216124437353E-5</v>
      </c>
      <c r="I136" s="21">
        <f t="shared" si="45"/>
        <v>0.12452858064673793</v>
      </c>
      <c r="J136" s="22">
        <f t="shared" si="41"/>
        <v>0.52531143442826056</v>
      </c>
      <c r="K136" s="114"/>
      <c r="L136" s="116"/>
      <c r="M136" s="118"/>
      <c r="N136" s="120"/>
    </row>
    <row r="137" spans="1:14" x14ac:dyDescent="0.25">
      <c r="A137" s="20">
        <f t="shared" si="42"/>
        <v>3325</v>
      </c>
      <c r="B137" s="21">
        <f t="shared" si="37"/>
        <v>47.162999999999997</v>
      </c>
      <c r="C137" s="21">
        <f t="shared" si="38"/>
        <v>1876.1213154077313</v>
      </c>
      <c r="D137" s="21">
        <f t="shared" si="39"/>
        <v>2.1545033239387498E-3</v>
      </c>
      <c r="E137" s="21">
        <f t="shared" si="40"/>
        <v>5.3842462816219308E-2</v>
      </c>
      <c r="F137" s="21">
        <f>SUM(E137:$E$5004)</f>
        <v>58.04620648400558</v>
      </c>
      <c r="G137" s="21">
        <f t="shared" si="43"/>
        <v>6651898.5970700178</v>
      </c>
      <c r="H137" s="21">
        <f t="shared" si="44"/>
        <v>2.4483216124437353E-5</v>
      </c>
      <c r="I137" s="21">
        <f t="shared" si="45"/>
        <v>0.12452858064673793</v>
      </c>
      <c r="J137" s="22">
        <f t="shared" si="41"/>
        <v>0.52877661708936585</v>
      </c>
      <c r="K137" s="114"/>
      <c r="L137" s="116"/>
      <c r="M137" s="118"/>
      <c r="N137" s="120"/>
    </row>
    <row r="138" spans="1:14" x14ac:dyDescent="0.25">
      <c r="A138" s="20">
        <f t="shared" si="42"/>
        <v>3350</v>
      </c>
      <c r="B138" s="21">
        <f t="shared" si="37"/>
        <v>47.073999999999998</v>
      </c>
      <c r="C138" s="21">
        <f t="shared" si="38"/>
        <v>1874.3904893881067</v>
      </c>
      <c r="D138" s="21">
        <f t="shared" si="39"/>
        <v>2.1528937013587952E-3</v>
      </c>
      <c r="E138" s="21">
        <f t="shared" si="40"/>
        <v>5.3802233753630878E-2</v>
      </c>
      <c r="F138" s="21">
        <f>SUM(E138:$E$5004)</f>
        <v>57.99236402118936</v>
      </c>
      <c r="G138" s="21">
        <f t="shared" si="43"/>
        <v>6651898.5970700178</v>
      </c>
      <c r="H138" s="21">
        <f t="shared" si="44"/>
        <v>2.4483216124437353E-5</v>
      </c>
      <c r="I138" s="21">
        <f t="shared" si="45"/>
        <v>0.12452858064673793</v>
      </c>
      <c r="J138" s="22">
        <f t="shared" si="41"/>
        <v>0.53226191977109416</v>
      </c>
      <c r="K138" s="114"/>
      <c r="L138" s="116"/>
      <c r="M138" s="118"/>
      <c r="N138" s="120"/>
    </row>
    <row r="139" spans="1:14" x14ac:dyDescent="0.25">
      <c r="A139" s="20">
        <f t="shared" si="42"/>
        <v>3375</v>
      </c>
      <c r="B139" s="21">
        <f t="shared" si="37"/>
        <v>46.984999999999999</v>
      </c>
      <c r="C139" s="21">
        <f t="shared" si="38"/>
        <v>1872.6609565765893</v>
      </c>
      <c r="D139" s="21">
        <f t="shared" si="39"/>
        <v>2.1512849989316751E-3</v>
      </c>
      <c r="E139" s="21">
        <f t="shared" si="40"/>
        <v>5.3762027690306767E-2</v>
      </c>
      <c r="F139" s="21">
        <f>SUM(E139:$E$5004)</f>
        <v>57.938561787435731</v>
      </c>
      <c r="G139" s="21">
        <f t="shared" si="43"/>
        <v>6651898.5970700178</v>
      </c>
      <c r="H139" s="21">
        <f t="shared" si="44"/>
        <v>2.4483216124437353E-5</v>
      </c>
      <c r="I139" s="21">
        <f t="shared" si="45"/>
        <v>0.12452858064673793</v>
      </c>
      <c r="J139" s="22">
        <f t="shared" si="41"/>
        <v>0.53576744062691173</v>
      </c>
      <c r="K139" s="114"/>
      <c r="L139" s="116"/>
      <c r="M139" s="118"/>
      <c r="N139" s="120"/>
    </row>
    <row r="140" spans="1:14" x14ac:dyDescent="0.25">
      <c r="A140" s="20">
        <f t="shared" si="42"/>
        <v>3400</v>
      </c>
      <c r="B140" s="21">
        <f t="shared" si="37"/>
        <v>46.896000000000001</v>
      </c>
      <c r="C140" s="21">
        <f t="shared" si="38"/>
        <v>1870.9327162338436</v>
      </c>
      <c r="D140" s="21">
        <f t="shared" si="39"/>
        <v>2.1496772162928669E-3</v>
      </c>
      <c r="E140" s="21">
        <f t="shared" si="40"/>
        <v>5.3721844617134869E-2</v>
      </c>
      <c r="F140" s="21">
        <f>SUM(E140:$E$5004)</f>
        <v>57.88479975974542</v>
      </c>
      <c r="G140" s="21">
        <f t="shared" si="43"/>
        <v>6651898.5970700178</v>
      </c>
      <c r="H140" s="21">
        <f t="shared" si="44"/>
        <v>2.4483216124437353E-5</v>
      </c>
      <c r="I140" s="21">
        <f t="shared" si="45"/>
        <v>0.12452858064673793</v>
      </c>
      <c r="J140" s="22">
        <f t="shared" si="41"/>
        <v>0.53929327817317696</v>
      </c>
      <c r="K140" s="114"/>
      <c r="L140" s="116"/>
      <c r="M140" s="118"/>
      <c r="N140" s="120"/>
    </row>
    <row r="141" spans="1:14" x14ac:dyDescent="0.25">
      <c r="A141" s="20">
        <f t="shared" si="42"/>
        <v>3425</v>
      </c>
      <c r="B141" s="21">
        <f t="shared" si="37"/>
        <v>46.807000000000002</v>
      </c>
      <c r="C141" s="21">
        <f t="shared" si="38"/>
        <v>1869.2057676208228</v>
      </c>
      <c r="D141" s="21">
        <f t="shared" si="39"/>
        <v>2.1480703530779226E-3</v>
      </c>
      <c r="E141" s="21">
        <f t="shared" si="40"/>
        <v>5.3681684525005033E-2</v>
      </c>
      <c r="F141" s="21">
        <f>SUM(E141:$E$5004)</f>
        <v>57.83107791512829</v>
      </c>
      <c r="G141" s="21">
        <f t="shared" si="43"/>
        <v>6651898.5970700178</v>
      </c>
      <c r="H141" s="21">
        <f t="shared" si="44"/>
        <v>2.4483216124437353E-5</v>
      </c>
      <c r="I141" s="21">
        <f t="shared" si="45"/>
        <v>0.12452858064673793</v>
      </c>
      <c r="J141" s="22">
        <f t="shared" si="41"/>
        <v>0.5428395312898191</v>
      </c>
      <c r="K141" s="114"/>
      <c r="L141" s="116"/>
      <c r="M141" s="118"/>
      <c r="N141" s="120"/>
    </row>
    <row r="142" spans="1:14" x14ac:dyDescent="0.25">
      <c r="A142" s="20">
        <f t="shared" si="42"/>
        <v>3450</v>
      </c>
      <c r="B142" s="21">
        <f t="shared" si="37"/>
        <v>46.718000000000004</v>
      </c>
      <c r="C142" s="21">
        <f t="shared" si="38"/>
        <v>1867.4801099987772</v>
      </c>
      <c r="D142" s="21">
        <f t="shared" si="39"/>
        <v>2.1464644089224808E-3</v>
      </c>
      <c r="E142" s="21">
        <f t="shared" si="40"/>
        <v>5.364154740480926E-2</v>
      </c>
      <c r="F142" s="21">
        <f>SUM(E142:$E$5004)</f>
        <v>57.777396230603273</v>
      </c>
      <c r="G142" s="21">
        <f t="shared" si="43"/>
        <v>6651898.5970700178</v>
      </c>
      <c r="H142" s="21">
        <f t="shared" si="44"/>
        <v>2.4483216124437353E-5</v>
      </c>
      <c r="I142" s="21">
        <f t="shared" si="45"/>
        <v>0.12452858064673793</v>
      </c>
      <c r="J142" s="22">
        <f t="shared" si="41"/>
        <v>0.54640629922102613</v>
      </c>
      <c r="K142" s="114"/>
      <c r="L142" s="116"/>
      <c r="M142" s="118"/>
      <c r="N142" s="120"/>
    </row>
    <row r="143" spans="1:14" x14ac:dyDescent="0.25">
      <c r="A143" s="20">
        <f t="shared" si="42"/>
        <v>3475</v>
      </c>
      <c r="B143" s="21">
        <f t="shared" si="37"/>
        <v>46.629000000000005</v>
      </c>
      <c r="C143" s="21">
        <f t="shared" si="38"/>
        <v>1865.7557426292494</v>
      </c>
      <c r="D143" s="21">
        <f t="shared" si="39"/>
        <v>2.1448593834622596E-3</v>
      </c>
      <c r="E143" s="21">
        <f t="shared" si="40"/>
        <v>5.3601433247441412E-2</v>
      </c>
      <c r="F143" s="21">
        <f>SUM(E143:$E$5004)</f>
        <v>57.723754683198464</v>
      </c>
      <c r="G143" s="21">
        <f t="shared" si="43"/>
        <v>6651898.5970700178</v>
      </c>
      <c r="H143" s="21">
        <f t="shared" si="44"/>
        <v>2.4483216124437353E-5</v>
      </c>
      <c r="I143" s="21">
        <f t="shared" si="45"/>
        <v>0.12452858064673793</v>
      </c>
      <c r="J143" s="22">
        <f t="shared" si="41"/>
        <v>0.54999368157592154</v>
      </c>
      <c r="K143" s="114"/>
      <c r="L143" s="117"/>
      <c r="M143" s="118"/>
      <c r="N143" s="120"/>
    </row>
    <row r="144" spans="1:14" x14ac:dyDescent="0.25">
      <c r="A144" s="20">
        <f t="shared" si="42"/>
        <v>3500</v>
      </c>
      <c r="B144" s="21">
        <f t="shared" si="37"/>
        <v>46.54</v>
      </c>
      <c r="C144" s="21">
        <f t="shared" si="38"/>
        <v>1864.0326647740712</v>
      </c>
      <c r="D144" s="21">
        <f t="shared" si="39"/>
        <v>2.143255276333053E-3</v>
      </c>
      <c r="E144" s="21">
        <f t="shared" si="40"/>
        <v>5.3561342043797401E-2</v>
      </c>
      <c r="F144" s="21">
        <f>SUM(E144:$E$5004)</f>
        <v>57.670153249951014</v>
      </c>
      <c r="G144" s="21">
        <f t="shared" si="43"/>
        <v>6651898.5970700178</v>
      </c>
      <c r="H144" s="21">
        <f t="shared" si="44"/>
        <v>2.4483216124437353E-5</v>
      </c>
      <c r="I144" s="21">
        <f t="shared" si="45"/>
        <v>0.12452858064673793</v>
      </c>
      <c r="J144" s="22">
        <f t="shared" si="41"/>
        <v>0.55360177832924629</v>
      </c>
      <c r="K144" s="113">
        <f t="shared" ref="K144" si="46">AVERAGE(J144:J163)</f>
        <v>0.58929339038383444</v>
      </c>
      <c r="L144" s="115">
        <f t="shared" ref="L144" si="47">K144/0.1667</f>
        <v>3.5350533316366795</v>
      </c>
      <c r="M144" s="118">
        <f>AVERAGE(A144:A163)</f>
        <v>3737.5</v>
      </c>
      <c r="N144" s="119">
        <f>K124-K144</f>
        <v>-7.222866776850545E-2</v>
      </c>
    </row>
    <row r="145" spans="1:14" x14ac:dyDescent="0.25">
      <c r="A145" s="20">
        <f t="shared" si="42"/>
        <v>3525</v>
      </c>
      <c r="B145" s="21">
        <f t="shared" si="37"/>
        <v>46.451000000000001</v>
      </c>
      <c r="C145" s="21">
        <f t="shared" si="38"/>
        <v>1862.3108756953709</v>
      </c>
      <c r="D145" s="21">
        <f t="shared" si="39"/>
        <v>2.1416520871707393E-3</v>
      </c>
      <c r="E145" s="21">
        <f t="shared" si="40"/>
        <v>5.3521273784775225E-2</v>
      </c>
      <c r="F145" s="21">
        <f>SUM(E145:$E$5004)</f>
        <v>57.616591907907235</v>
      </c>
      <c r="G145" s="21">
        <f t="shared" si="43"/>
        <v>6651898.5970700178</v>
      </c>
      <c r="H145" s="21">
        <f t="shared" si="44"/>
        <v>2.4483216124437353E-5</v>
      </c>
      <c r="I145" s="21">
        <f t="shared" si="45"/>
        <v>0.12452858064673793</v>
      </c>
      <c r="J145" s="22">
        <f t="shared" si="41"/>
        <v>0.55723068982203372</v>
      </c>
      <c r="K145" s="114"/>
      <c r="L145" s="116"/>
      <c r="M145" s="118"/>
      <c r="N145" s="120"/>
    </row>
    <row r="146" spans="1:14" x14ac:dyDescent="0.25">
      <c r="A146" s="20">
        <f t="shared" si="42"/>
        <v>3550</v>
      </c>
      <c r="B146" s="21">
        <f t="shared" si="37"/>
        <v>46.362000000000002</v>
      </c>
      <c r="C146" s="21">
        <f t="shared" si="38"/>
        <v>1860.5903746555691</v>
      </c>
      <c r="D146" s="21">
        <f t="shared" si="39"/>
        <v>2.1400498156112784E-3</v>
      </c>
      <c r="E146" s="21">
        <f t="shared" si="40"/>
        <v>5.3481228461274802E-2</v>
      </c>
      <c r="F146" s="21">
        <f>SUM(E146:$E$5004)</f>
        <v>57.563070634122468</v>
      </c>
      <c r="G146" s="21">
        <f t="shared" si="43"/>
        <v>6651898.5970700178</v>
      </c>
      <c r="H146" s="21">
        <f t="shared" si="44"/>
        <v>2.4483216124437353E-5</v>
      </c>
      <c r="I146" s="21">
        <f t="shared" si="45"/>
        <v>0.12452858064673793</v>
      </c>
      <c r="J146" s="22">
        <f t="shared" si="41"/>
        <v>0.5608805167622869</v>
      </c>
      <c r="K146" s="114"/>
      <c r="L146" s="116"/>
      <c r="M146" s="118"/>
      <c r="N146" s="120"/>
    </row>
    <row r="147" spans="1:14" x14ac:dyDescent="0.25">
      <c r="A147" s="20">
        <f t="shared" si="42"/>
        <v>3575</v>
      </c>
      <c r="B147" s="21">
        <f t="shared" si="37"/>
        <v>46.273000000000003</v>
      </c>
      <c r="C147" s="21">
        <f t="shared" si="38"/>
        <v>1858.8711609173752</v>
      </c>
      <c r="D147" s="21">
        <f t="shared" si="39"/>
        <v>2.1384484612907055E-3</v>
      </c>
      <c r="E147" s="21">
        <f t="shared" si="40"/>
        <v>5.3441206064198096E-2</v>
      </c>
      <c r="F147" s="21">
        <f>SUM(E147:$E$5004)</f>
        <v>57.509589405661188</v>
      </c>
      <c r="G147" s="21">
        <f t="shared" si="43"/>
        <v>6651898.5970700178</v>
      </c>
      <c r="H147" s="21">
        <f t="shared" si="44"/>
        <v>2.4483216124437353E-5</v>
      </c>
      <c r="I147" s="21">
        <f t="shared" si="45"/>
        <v>0.12452858064673793</v>
      </c>
      <c r="J147" s="22">
        <f t="shared" si="41"/>
        <v>0.56455136022564534</v>
      </c>
      <c r="K147" s="114"/>
      <c r="L147" s="116"/>
      <c r="M147" s="118"/>
      <c r="N147" s="120"/>
    </row>
    <row r="148" spans="1:14" x14ac:dyDescent="0.25">
      <c r="A148" s="20">
        <f t="shared" si="42"/>
        <v>3600</v>
      </c>
      <c r="B148" s="21">
        <f t="shared" si="37"/>
        <v>46.183999999999997</v>
      </c>
      <c r="C148" s="21">
        <f t="shared" si="38"/>
        <v>1857.1532337437966</v>
      </c>
      <c r="D148" s="21">
        <f t="shared" si="39"/>
        <v>2.1368480238451418E-3</v>
      </c>
      <c r="E148" s="21">
        <f t="shared" si="40"/>
        <v>5.3401206584449058E-2</v>
      </c>
      <c r="F148" s="21">
        <f>SUM(E148:$E$5004)</f>
        <v>57.456148199596996</v>
      </c>
      <c r="G148" s="21">
        <f t="shared" si="43"/>
        <v>6651898.5970700178</v>
      </c>
      <c r="H148" s="21">
        <f t="shared" si="44"/>
        <v>2.4483216124437353E-5</v>
      </c>
      <c r="I148" s="21">
        <f t="shared" si="45"/>
        <v>0.12452858064673793</v>
      </c>
      <c r="J148" s="22">
        <f t="shared" si="41"/>
        <v>0.56824332165605296</v>
      </c>
      <c r="K148" s="114"/>
      <c r="L148" s="116"/>
      <c r="M148" s="118"/>
      <c r="N148" s="120"/>
    </row>
    <row r="149" spans="1:14" x14ac:dyDescent="0.25">
      <c r="A149" s="20">
        <f t="shared" si="42"/>
        <v>3625</v>
      </c>
      <c r="B149" s="21">
        <f t="shared" si="37"/>
        <v>46.094999999999999</v>
      </c>
      <c r="C149" s="21">
        <f t="shared" si="38"/>
        <v>1855.4365923981263</v>
      </c>
      <c r="D149" s="21">
        <f t="shared" si="39"/>
        <v>2.1352485029107826E-3</v>
      </c>
      <c r="E149" s="21">
        <f t="shared" si="40"/>
        <v>5.3361230012933691E-2</v>
      </c>
      <c r="F149" s="21">
        <f>SUM(E149:$E$5004)</f>
        <v>57.402746993012542</v>
      </c>
      <c r="G149" s="21">
        <f t="shared" si="43"/>
        <v>6651898.5970700178</v>
      </c>
      <c r="H149" s="21">
        <f t="shared" si="44"/>
        <v>2.4483216124437353E-5</v>
      </c>
      <c r="I149" s="21">
        <f t="shared" si="45"/>
        <v>0.12452858064673793</v>
      </c>
      <c r="J149" s="22">
        <f t="shared" si="41"/>
        <v>0.57195650286643152</v>
      </c>
      <c r="K149" s="114"/>
      <c r="L149" s="116"/>
      <c r="M149" s="118"/>
      <c r="N149" s="120"/>
    </row>
    <row r="150" spans="1:14" x14ac:dyDescent="0.25">
      <c r="A150" s="20">
        <f t="shared" si="42"/>
        <v>3650</v>
      </c>
      <c r="B150" s="21">
        <f t="shared" si="37"/>
        <v>46.006</v>
      </c>
      <c r="C150" s="21">
        <f t="shared" si="38"/>
        <v>1853.7212361439585</v>
      </c>
      <c r="D150" s="21">
        <f t="shared" si="39"/>
        <v>2.1336498981239121E-3</v>
      </c>
      <c r="E150" s="21">
        <f t="shared" si="40"/>
        <v>5.3321276340559984E-2</v>
      </c>
      <c r="F150" s="21">
        <f>SUM(E150:$E$5004)</f>
        <v>57.349385762999617</v>
      </c>
      <c r="G150" s="21">
        <f t="shared" si="43"/>
        <v>6651898.5970700178</v>
      </c>
      <c r="H150" s="21">
        <f t="shared" si="44"/>
        <v>2.4483216124437353E-5</v>
      </c>
      <c r="I150" s="21">
        <f t="shared" si="45"/>
        <v>0.12452858064673793</v>
      </c>
      <c r="J150" s="22">
        <f t="shared" si="41"/>
        <v>0.5756910060393402</v>
      </c>
      <c r="K150" s="114"/>
      <c r="L150" s="116"/>
      <c r="M150" s="118"/>
      <c r="N150" s="120"/>
    </row>
    <row r="151" spans="1:14" x14ac:dyDescent="0.25">
      <c r="A151" s="20">
        <f t="shared" si="42"/>
        <v>3675</v>
      </c>
      <c r="B151" s="21">
        <f t="shared" si="37"/>
        <v>45.917000000000002</v>
      </c>
      <c r="C151" s="21">
        <f t="shared" si="38"/>
        <v>1852.0071642451712</v>
      </c>
      <c r="D151" s="21">
        <f t="shared" si="39"/>
        <v>2.1320522091208866E-3</v>
      </c>
      <c r="E151" s="21">
        <f t="shared" si="40"/>
        <v>5.3281345558237929E-2</v>
      </c>
      <c r="F151" s="21">
        <f>SUM(E151:$E$5004)</f>
        <v>57.296064486659063</v>
      </c>
      <c r="G151" s="21">
        <f t="shared" si="43"/>
        <v>6651898.5970700178</v>
      </c>
      <c r="H151" s="21">
        <f t="shared" si="44"/>
        <v>2.4483216124437353E-5</v>
      </c>
      <c r="I151" s="21">
        <f t="shared" si="45"/>
        <v>0.12452858064673793</v>
      </c>
      <c r="J151" s="22">
        <f t="shared" si="41"/>
        <v>0.57944693372763645</v>
      </c>
      <c r="K151" s="114"/>
      <c r="L151" s="116"/>
      <c r="M151" s="118"/>
      <c r="N151" s="120"/>
    </row>
    <row r="152" spans="1:14" x14ac:dyDescent="0.25">
      <c r="A152" s="20">
        <f t="shared" si="42"/>
        <v>3700</v>
      </c>
      <c r="B152" s="21">
        <f t="shared" si="37"/>
        <v>45.828000000000003</v>
      </c>
      <c r="C152" s="21">
        <f t="shared" si="38"/>
        <v>1850.2943759659399</v>
      </c>
      <c r="D152" s="21">
        <f t="shared" si="39"/>
        <v>2.1304554355381475E-3</v>
      </c>
      <c r="E152" s="21">
        <f t="shared" si="40"/>
        <v>5.3241437656879519E-2</v>
      </c>
      <c r="F152" s="21">
        <f>SUM(E152:$E$5004)</f>
        <v>57.24278314110083</v>
      </c>
      <c r="G152" s="21">
        <f t="shared" si="43"/>
        <v>6651898.5970700178</v>
      </c>
      <c r="H152" s="21">
        <f t="shared" si="44"/>
        <v>2.4483216124437353E-5</v>
      </c>
      <c r="I152" s="21">
        <f t="shared" si="45"/>
        <v>0.12452858064673793</v>
      </c>
      <c r="J152" s="22">
        <f t="shared" si="41"/>
        <v>0.58322438885513872</v>
      </c>
      <c r="K152" s="114"/>
      <c r="L152" s="116"/>
      <c r="M152" s="118"/>
      <c r="N152" s="120"/>
    </row>
    <row r="153" spans="1:14" x14ac:dyDescent="0.25">
      <c r="A153" s="20">
        <f t="shared" si="42"/>
        <v>3725</v>
      </c>
      <c r="B153" s="21">
        <f t="shared" si="37"/>
        <v>45.739000000000004</v>
      </c>
      <c r="C153" s="21">
        <f t="shared" si="38"/>
        <v>1848.5828705707281</v>
      </c>
      <c r="D153" s="21">
        <f t="shared" si="39"/>
        <v>2.1288595770122139E-3</v>
      </c>
      <c r="E153" s="21">
        <f t="shared" si="40"/>
        <v>5.3201552627398799E-2</v>
      </c>
      <c r="F153" s="21">
        <f>SUM(E153:$E$5004)</f>
        <v>57.189541703443936</v>
      </c>
      <c r="G153" s="21">
        <f t="shared" si="43"/>
        <v>6651898.5970700178</v>
      </c>
      <c r="H153" s="21">
        <f t="shared" si="44"/>
        <v>2.4483216124437353E-5</v>
      </c>
      <c r="I153" s="21">
        <f t="shared" si="45"/>
        <v>0.12452858064673793</v>
      </c>
      <c r="J153" s="22">
        <f t="shared" si="41"/>
        <v>0.58702347471728</v>
      </c>
      <c r="K153" s="114"/>
      <c r="L153" s="116"/>
      <c r="M153" s="118"/>
      <c r="N153" s="120"/>
    </row>
    <row r="154" spans="1:14" x14ac:dyDescent="0.25">
      <c r="A154" s="20">
        <f t="shared" si="42"/>
        <v>3750</v>
      </c>
      <c r="B154" s="21">
        <f t="shared" si="37"/>
        <v>45.65</v>
      </c>
      <c r="C154" s="21">
        <f t="shared" si="38"/>
        <v>1846.8726473242975</v>
      </c>
      <c r="D154" s="21">
        <f t="shared" si="39"/>
        <v>2.1272646331796895E-3</v>
      </c>
      <c r="E154" s="21">
        <f t="shared" si="40"/>
        <v>5.3161690460711765E-2</v>
      </c>
      <c r="F154" s="21">
        <f>SUM(E154:$E$5004)</f>
        <v>57.136340150816537</v>
      </c>
      <c r="G154" s="21">
        <f t="shared" si="43"/>
        <v>6651898.5970700178</v>
      </c>
      <c r="H154" s="21">
        <f t="shared" si="44"/>
        <v>2.4483216124437353E-5</v>
      </c>
      <c r="I154" s="21">
        <f t="shared" si="45"/>
        <v>0.12452858064673793</v>
      </c>
      <c r="J154" s="22">
        <f t="shared" si="41"/>
        <v>0.59084429498176172</v>
      </c>
      <c r="K154" s="114"/>
      <c r="L154" s="116"/>
      <c r="M154" s="118"/>
      <c r="N154" s="120"/>
    </row>
    <row r="155" spans="1:14" x14ac:dyDescent="0.25">
      <c r="A155" s="20">
        <f t="shared" si="42"/>
        <v>3775</v>
      </c>
      <c r="B155" s="21">
        <f t="shared" si="37"/>
        <v>45.561</v>
      </c>
      <c r="C155" s="21">
        <f t="shared" si="38"/>
        <v>1845.1637054916948</v>
      </c>
      <c r="D155" s="21">
        <f t="shared" si="39"/>
        <v>2.1256706036772524E-3</v>
      </c>
      <c r="E155" s="21">
        <f t="shared" si="40"/>
        <v>5.3121851147736474E-2</v>
      </c>
      <c r="F155" s="21">
        <f>SUM(E155:$E$5004)</f>
        <v>57.083178460355825</v>
      </c>
      <c r="G155" s="21">
        <f t="shared" si="43"/>
        <v>6651898.5970700178</v>
      </c>
      <c r="H155" s="21">
        <f t="shared" si="44"/>
        <v>2.4483216124437353E-5</v>
      </c>
      <c r="I155" s="21">
        <f t="shared" si="45"/>
        <v>0.12452858064673793</v>
      </c>
      <c r="J155" s="22">
        <f t="shared" si="41"/>
        <v>0.5946869536892071</v>
      </c>
      <c r="K155" s="114"/>
      <c r="L155" s="116"/>
      <c r="M155" s="118"/>
      <c r="N155" s="120"/>
    </row>
    <row r="156" spans="1:14" x14ac:dyDescent="0.25">
      <c r="A156" s="20">
        <f t="shared" si="42"/>
        <v>3800</v>
      </c>
      <c r="B156" s="21">
        <f t="shared" si="37"/>
        <v>45.472000000000001</v>
      </c>
      <c r="C156" s="21">
        <f t="shared" si="38"/>
        <v>1843.4560443382634</v>
      </c>
      <c r="D156" s="21">
        <f t="shared" si="39"/>
        <v>2.1240774881416654E-3</v>
      </c>
      <c r="E156" s="21">
        <f t="shared" si="40"/>
        <v>5.3082034679392973E-2</v>
      </c>
      <c r="F156" s="21">
        <f>SUM(E156:$E$5004)</f>
        <v>57.030056609208074</v>
      </c>
      <c r="G156" s="21">
        <f t="shared" si="43"/>
        <v>6651898.5970700178</v>
      </c>
      <c r="H156" s="21">
        <f t="shared" si="44"/>
        <v>2.4483216124437353E-5</v>
      </c>
      <c r="I156" s="21">
        <f t="shared" si="45"/>
        <v>0.12452858064673793</v>
      </c>
      <c r="J156" s="22">
        <f t="shared" si="41"/>
        <v>0.59855155525380777</v>
      </c>
      <c r="K156" s="114"/>
      <c r="L156" s="116"/>
      <c r="M156" s="118"/>
      <c r="N156" s="120"/>
    </row>
    <row r="157" spans="1:14" x14ac:dyDescent="0.25">
      <c r="A157" s="20">
        <f t="shared" si="42"/>
        <v>3825</v>
      </c>
      <c r="B157" s="21">
        <f t="shared" si="37"/>
        <v>45.383000000000003</v>
      </c>
      <c r="C157" s="21">
        <f t="shared" si="38"/>
        <v>1841.7496631296378</v>
      </c>
      <c r="D157" s="21">
        <f t="shared" si="39"/>
        <v>2.1224852862097719E-3</v>
      </c>
      <c r="E157" s="21">
        <f t="shared" si="40"/>
        <v>5.3042241046603295E-2</v>
      </c>
      <c r="F157" s="21">
        <f>SUM(E157:$E$5004)</f>
        <v>56.976974574528683</v>
      </c>
      <c r="G157" s="21">
        <f t="shared" si="43"/>
        <v>6651898.5970700178</v>
      </c>
      <c r="H157" s="21">
        <f t="shared" si="44"/>
        <v>2.4483216124437353E-5</v>
      </c>
      <c r="I157" s="21">
        <f t="shared" si="45"/>
        <v>0.12452858064673793</v>
      </c>
      <c r="J157" s="22">
        <f t="shared" si="41"/>
        <v>0.60243820446397145</v>
      </c>
      <c r="K157" s="114"/>
      <c r="L157" s="116"/>
      <c r="M157" s="118"/>
      <c r="N157" s="120"/>
    </row>
    <row r="158" spans="1:14" x14ac:dyDescent="0.25">
      <c r="A158" s="20">
        <f t="shared" si="42"/>
        <v>3850</v>
      </c>
      <c r="B158" s="21">
        <f t="shared" si="37"/>
        <v>45.293999999999997</v>
      </c>
      <c r="C158" s="21">
        <f t="shared" si="38"/>
        <v>1840.0445611317418</v>
      </c>
      <c r="D158" s="21">
        <f t="shared" si="39"/>
        <v>2.1208939975184918E-3</v>
      </c>
      <c r="E158" s="21">
        <f t="shared" si="40"/>
        <v>5.3002470240291505E-2</v>
      </c>
      <c r="F158" s="21">
        <f>SUM(E158:$E$5004)</f>
        <v>56.923932333482085</v>
      </c>
      <c r="G158" s="21">
        <f t="shared" si="43"/>
        <v>6651898.5970700178</v>
      </c>
      <c r="H158" s="21">
        <f t="shared" si="44"/>
        <v>2.4483216124437353E-5</v>
      </c>
      <c r="I158" s="21">
        <f t="shared" si="45"/>
        <v>0.12452858064673793</v>
      </c>
      <c r="J158" s="22">
        <f t="shared" si="41"/>
        <v>0.60634700648296425</v>
      </c>
      <c r="K158" s="114"/>
      <c r="L158" s="116"/>
      <c r="M158" s="118"/>
      <c r="N158" s="120"/>
    </row>
    <row r="159" spans="1:14" x14ac:dyDescent="0.25">
      <c r="A159" s="20">
        <f t="shared" si="42"/>
        <v>3875</v>
      </c>
      <c r="B159" s="21">
        <f t="shared" si="37"/>
        <v>45.204999999999998</v>
      </c>
      <c r="C159" s="21">
        <f t="shared" si="38"/>
        <v>1838.3407376107934</v>
      </c>
      <c r="D159" s="21">
        <f t="shared" si="39"/>
        <v>2.1193036217048286E-3</v>
      </c>
      <c r="E159" s="21">
        <f t="shared" si="40"/>
        <v>5.2962722251383688E-2</v>
      </c>
      <c r="F159" s="21">
        <f>SUM(E159:$E$5004)</f>
        <v>56.870929863241784</v>
      </c>
      <c r="G159" s="21">
        <f t="shared" si="43"/>
        <v>6651898.5970700178</v>
      </c>
      <c r="H159" s="21">
        <f t="shared" si="44"/>
        <v>2.4483216124437353E-5</v>
      </c>
      <c r="I159" s="21">
        <f t="shared" si="45"/>
        <v>0.12452858064673793</v>
      </c>
      <c r="J159" s="22">
        <f t="shared" si="41"/>
        <v>0.61027806684955388</v>
      </c>
      <c r="K159" s="114"/>
      <c r="L159" s="116"/>
      <c r="M159" s="118"/>
      <c r="N159" s="120"/>
    </row>
    <row r="160" spans="1:14" x14ac:dyDescent="0.25">
      <c r="A160" s="20">
        <f t="shared" si="42"/>
        <v>3900</v>
      </c>
      <c r="B160" s="21">
        <f t="shared" si="37"/>
        <v>45.116</v>
      </c>
      <c r="C160" s="21">
        <f t="shared" si="38"/>
        <v>1836.6381918333032</v>
      </c>
      <c r="D160" s="21">
        <f t="shared" si="39"/>
        <v>2.1177141584058663E-3</v>
      </c>
      <c r="E160" s="21">
        <f t="shared" si="40"/>
        <v>5.2922997070807901E-2</v>
      </c>
      <c r="F160" s="21">
        <f>SUM(E160:$E$5004)</f>
        <v>56.817967140990405</v>
      </c>
      <c r="G160" s="21">
        <f t="shared" si="43"/>
        <v>6651898.5970700178</v>
      </c>
      <c r="H160" s="21">
        <f t="shared" si="44"/>
        <v>2.4483216124437353E-5</v>
      </c>
      <c r="I160" s="21">
        <f t="shared" si="45"/>
        <v>0.12452858064673793</v>
      </c>
      <c r="J160" s="22">
        <f t="shared" si="41"/>
        <v>0.61423149147864398</v>
      </c>
      <c r="K160" s="114"/>
      <c r="L160" s="116"/>
      <c r="M160" s="118"/>
      <c r="N160" s="120"/>
    </row>
    <row r="161" spans="1:14" x14ac:dyDescent="0.25">
      <c r="A161" s="20">
        <f t="shared" si="42"/>
        <v>3925</v>
      </c>
      <c r="B161" s="21">
        <f t="shared" si="37"/>
        <v>45.027000000000001</v>
      </c>
      <c r="C161" s="21">
        <f t="shared" si="38"/>
        <v>1834.9369230660695</v>
      </c>
      <c r="D161" s="21">
        <f t="shared" si="39"/>
        <v>2.1161256072587658E-3</v>
      </c>
      <c r="E161" s="21">
        <f t="shared" si="40"/>
        <v>5.2883294689494223E-2</v>
      </c>
      <c r="F161" s="21">
        <f>SUM(E161:$E$5004)</f>
        <v>56.765044143919596</v>
      </c>
      <c r="G161" s="21">
        <f t="shared" si="43"/>
        <v>6651898.5970700178</v>
      </c>
      <c r="H161" s="21">
        <f t="shared" si="44"/>
        <v>2.4483216124437353E-5</v>
      </c>
      <c r="I161" s="21">
        <f t="shared" si="45"/>
        <v>0.12452858064673793</v>
      </c>
      <c r="J161" s="22">
        <f t="shared" si="41"/>
        <v>0.61820738666191111</v>
      </c>
      <c r="K161" s="114"/>
      <c r="L161" s="116"/>
      <c r="M161" s="118"/>
      <c r="N161" s="120"/>
    </row>
    <row r="162" spans="1:14" x14ac:dyDescent="0.25">
      <c r="A162" s="20">
        <f t="shared" si="42"/>
        <v>3950</v>
      </c>
      <c r="B162" s="21">
        <f t="shared" si="37"/>
        <v>44.938000000000002</v>
      </c>
      <c r="C162" s="21">
        <f t="shared" si="38"/>
        <v>1833.2369305761858</v>
      </c>
      <c r="D162" s="21">
        <f t="shared" si="39"/>
        <v>2.1145379679007722E-3</v>
      </c>
      <c r="E162" s="21">
        <f t="shared" si="40"/>
        <v>5.2843615098374784E-2</v>
      </c>
      <c r="F162" s="21">
        <f>SUM(E162:$E$5004)</f>
        <v>56.712160849230116</v>
      </c>
      <c r="G162" s="21">
        <f t="shared" si="43"/>
        <v>6651898.5970700178</v>
      </c>
      <c r="H162" s="21">
        <f t="shared" si="44"/>
        <v>2.4483216124437353E-5</v>
      </c>
      <c r="I162" s="21">
        <f t="shared" si="45"/>
        <v>0.12452858064673793</v>
      </c>
      <c r="J162" s="22">
        <f t="shared" si="41"/>
        <v>0.62220585906843462</v>
      </c>
      <c r="K162" s="114"/>
      <c r="L162" s="116"/>
      <c r="M162" s="118"/>
      <c r="N162" s="120"/>
    </row>
    <row r="163" spans="1:14" x14ac:dyDescent="0.25">
      <c r="A163" s="20">
        <f t="shared" si="42"/>
        <v>3975</v>
      </c>
      <c r="B163" s="21">
        <f t="shared" si="37"/>
        <v>44.849000000000004</v>
      </c>
      <c r="C163" s="21">
        <f t="shared" si="38"/>
        <v>1831.538213631037</v>
      </c>
      <c r="D163" s="21">
        <f t="shared" si="39"/>
        <v>2.1129512399692108E-3</v>
      </c>
      <c r="E163" s="21">
        <f t="shared" si="40"/>
        <v>5.2803958288383676E-2</v>
      </c>
      <c r="F163" s="21">
        <f>SUM(E163:$E$5004)</f>
        <v>56.659317234131734</v>
      </c>
      <c r="G163" s="21">
        <f t="shared" si="43"/>
        <v>6651898.5970700178</v>
      </c>
      <c r="H163" s="21">
        <f t="shared" si="44"/>
        <v>2.4483216124437353E-5</v>
      </c>
      <c r="I163" s="21">
        <f t="shared" si="45"/>
        <v>0.12452858064673793</v>
      </c>
      <c r="J163" s="22">
        <f t="shared" si="41"/>
        <v>0.62622701574533857</v>
      </c>
      <c r="K163" s="114"/>
      <c r="L163" s="117"/>
      <c r="M163" s="118"/>
      <c r="N163" s="120"/>
    </row>
    <row r="164" spans="1:14" x14ac:dyDescent="0.25">
      <c r="A164" s="20">
        <f t="shared" si="42"/>
        <v>4000</v>
      </c>
      <c r="B164" s="21">
        <f t="shared" si="37"/>
        <v>44.760000000000005</v>
      </c>
      <c r="C164" s="21">
        <f t="shared" si="38"/>
        <v>1829.8407714982959</v>
      </c>
      <c r="D164" s="21">
        <f t="shared" si="39"/>
        <v>2.1113654231014831E-3</v>
      </c>
      <c r="E164" s="21">
        <f t="shared" si="40"/>
        <v>5.276432425045699E-2</v>
      </c>
      <c r="F164" s="21">
        <f>SUM(E164:$E$5004)</f>
        <v>56.606513275843355</v>
      </c>
      <c r="G164" s="21">
        <f t="shared" si="43"/>
        <v>6651898.5970700178</v>
      </c>
      <c r="H164" s="21">
        <f t="shared" si="44"/>
        <v>2.4483216124437353E-5</v>
      </c>
      <c r="I164" s="21">
        <f t="shared" si="45"/>
        <v>0.12452858064673793</v>
      </c>
      <c r="J164" s="22">
        <f t="shared" si="41"/>
        <v>0.63027096411839612</v>
      </c>
      <c r="K164" s="113">
        <f t="shared" ref="K164" si="48">AVERAGE(J164:J183)</f>
        <v>0.67024405366438178</v>
      </c>
      <c r="L164" s="115">
        <f t="shared" ref="L164" si="49">K164/0.1667</f>
        <v>4.020660189948301</v>
      </c>
      <c r="M164" s="118">
        <f>AVERAGE(A164:A183)</f>
        <v>4237.5</v>
      </c>
      <c r="N164" s="119">
        <f>K144-K164</f>
        <v>-8.0950663280547341E-2</v>
      </c>
    </row>
    <row r="165" spans="1:14" x14ac:dyDescent="0.25">
      <c r="A165" s="20">
        <f t="shared" si="42"/>
        <v>4025</v>
      </c>
      <c r="B165" s="21">
        <f t="shared" si="37"/>
        <v>44.670999999999999</v>
      </c>
      <c r="C165" s="21">
        <f t="shared" si="38"/>
        <v>1828.1446034459307</v>
      </c>
      <c r="D165" s="21">
        <f t="shared" si="39"/>
        <v>2.1097805169350758E-3</v>
      </c>
      <c r="E165" s="21">
        <f t="shared" si="40"/>
        <v>5.272471297553287E-2</v>
      </c>
      <c r="F165" s="21">
        <f>SUM(E165:$E$5004)</f>
        <v>56.553748951592908</v>
      </c>
      <c r="G165" s="21">
        <f t="shared" si="43"/>
        <v>6651898.5970700178</v>
      </c>
      <c r="H165" s="21">
        <f t="shared" si="44"/>
        <v>2.4483216124437353E-5</v>
      </c>
      <c r="I165" s="21">
        <f t="shared" si="45"/>
        <v>0.12452858064673793</v>
      </c>
      <c r="J165" s="22">
        <f t="shared" si="41"/>
        <v>0.63433781199267281</v>
      </c>
      <c r="K165" s="114"/>
      <c r="L165" s="116"/>
      <c r="M165" s="118"/>
      <c r="N165" s="120"/>
    </row>
    <row r="166" spans="1:14" x14ac:dyDescent="0.25">
      <c r="A166" s="20">
        <f t="shared" si="42"/>
        <v>4050</v>
      </c>
      <c r="B166" s="21">
        <f t="shared" si="37"/>
        <v>44.582000000000001</v>
      </c>
      <c r="C166" s="21">
        <f t="shared" si="38"/>
        <v>1826.4497087421994</v>
      </c>
      <c r="D166" s="21">
        <f t="shared" si="39"/>
        <v>2.1081965211075531E-3</v>
      </c>
      <c r="E166" s="21">
        <f t="shared" si="40"/>
        <v>5.268512445455141E-2</v>
      </c>
      <c r="F166" s="21">
        <f>SUM(E166:$E$5004)</f>
        <v>56.501024238617376</v>
      </c>
      <c r="G166" s="21">
        <f t="shared" si="43"/>
        <v>6651898.5970700178</v>
      </c>
      <c r="H166" s="21">
        <f t="shared" si="44"/>
        <v>2.4483216124437353E-5</v>
      </c>
      <c r="I166" s="21">
        <f t="shared" si="45"/>
        <v>0.12452858064673793</v>
      </c>
      <c r="J166" s="22">
        <f t="shared" si="41"/>
        <v>0.63842766755314373</v>
      </c>
      <c r="K166" s="114"/>
      <c r="L166" s="116"/>
      <c r="M166" s="118"/>
      <c r="N166" s="120"/>
    </row>
    <row r="167" spans="1:14" x14ac:dyDescent="0.25">
      <c r="A167" s="20">
        <f t="shared" si="42"/>
        <v>4075</v>
      </c>
      <c r="B167" s="21">
        <f t="shared" si="37"/>
        <v>44.493000000000002</v>
      </c>
      <c r="C167" s="21">
        <f t="shared" si="38"/>
        <v>1824.7560866556498</v>
      </c>
      <c r="D167" s="21">
        <f t="shared" si="39"/>
        <v>2.1066134352565598E-3</v>
      </c>
      <c r="E167" s="21">
        <f t="shared" si="40"/>
        <v>5.2645558678454794E-2</v>
      </c>
      <c r="F167" s="21">
        <f>SUM(E167:$E$5004)</f>
        <v>56.44833911416282</v>
      </c>
      <c r="G167" s="21">
        <f t="shared" si="43"/>
        <v>6651898.5970700178</v>
      </c>
      <c r="H167" s="21">
        <f t="shared" si="44"/>
        <v>2.4483216124437353E-5</v>
      </c>
      <c r="I167" s="21">
        <f t="shared" si="45"/>
        <v>0.12452858064673793</v>
      </c>
      <c r="J167" s="22">
        <f t="shared" si="41"/>
        <v>0.6425406393653057</v>
      </c>
      <c r="K167" s="114"/>
      <c r="L167" s="116"/>
      <c r="M167" s="118"/>
      <c r="N167" s="120"/>
    </row>
    <row r="168" spans="1:14" x14ac:dyDescent="0.25">
      <c r="A168" s="20">
        <f t="shared" si="42"/>
        <v>4100</v>
      </c>
      <c r="B168" s="21">
        <f t="shared" si="37"/>
        <v>44.404000000000003</v>
      </c>
      <c r="C168" s="21">
        <f t="shared" si="38"/>
        <v>1823.0637364551239</v>
      </c>
      <c r="D168" s="21">
        <f t="shared" si="39"/>
        <v>2.1050312590198232E-3</v>
      </c>
      <c r="E168" s="21">
        <f t="shared" si="40"/>
        <v>5.2606015638187127E-2</v>
      </c>
      <c r="F168" s="21">
        <f>SUM(E168:$E$5004)</f>
        <v>56.395693555484371</v>
      </c>
      <c r="G168" s="21">
        <f t="shared" si="43"/>
        <v>6651898.5970700178</v>
      </c>
      <c r="H168" s="21">
        <f t="shared" si="44"/>
        <v>2.4483216124437353E-5</v>
      </c>
      <c r="I168" s="21">
        <f t="shared" si="45"/>
        <v>0.12452858064673793</v>
      </c>
      <c r="J168" s="22">
        <f t="shared" si="41"/>
        <v>0.64667683637579532</v>
      </c>
      <c r="K168" s="114"/>
      <c r="L168" s="116"/>
      <c r="M168" s="118"/>
      <c r="N168" s="120"/>
    </row>
    <row r="169" spans="1:14" x14ac:dyDescent="0.25">
      <c r="A169" s="20">
        <f t="shared" si="42"/>
        <v>4125</v>
      </c>
      <c r="B169" s="21">
        <f t="shared" si="37"/>
        <v>44.314999999999998</v>
      </c>
      <c r="C169" s="21">
        <f t="shared" si="38"/>
        <v>1821.3726574097511</v>
      </c>
      <c r="D169" s="21">
        <f t="shared" si="39"/>
        <v>2.1034499920351466E-3</v>
      </c>
      <c r="E169" s="21">
        <f t="shared" si="40"/>
        <v>5.2566495324694547E-2</v>
      </c>
      <c r="F169" s="21">
        <f>SUM(E169:$E$5004)</f>
        <v>56.343087539846167</v>
      </c>
      <c r="G169" s="21">
        <f t="shared" si="43"/>
        <v>6651898.5970700178</v>
      </c>
      <c r="H169" s="21">
        <f t="shared" si="44"/>
        <v>2.4483216124437353E-5</v>
      </c>
      <c r="I169" s="21">
        <f t="shared" si="45"/>
        <v>0.12452858064673793</v>
      </c>
      <c r="J169" s="22">
        <f t="shared" si="41"/>
        <v>0.65083636791300559</v>
      </c>
      <c r="K169" s="114"/>
      <c r="L169" s="116"/>
      <c r="M169" s="118"/>
      <c r="N169" s="120"/>
    </row>
    <row r="170" spans="1:14" x14ac:dyDescent="0.25">
      <c r="A170" s="20">
        <f t="shared" si="42"/>
        <v>4150</v>
      </c>
      <c r="B170" s="21">
        <f t="shared" si="37"/>
        <v>44.225999999999999</v>
      </c>
      <c r="C170" s="21">
        <f t="shared" si="38"/>
        <v>1819.682848788955</v>
      </c>
      <c r="D170" s="21">
        <f t="shared" si="39"/>
        <v>2.1018696339404172E-3</v>
      </c>
      <c r="E170" s="21">
        <f t="shared" si="40"/>
        <v>5.2526997728925266E-2</v>
      </c>
      <c r="F170" s="21">
        <f>SUM(E170:$E$5004)</f>
        <v>56.290521044521469</v>
      </c>
      <c r="G170" s="21">
        <f t="shared" si="43"/>
        <v>6651898.5970700178</v>
      </c>
      <c r="H170" s="21">
        <f t="shared" si="44"/>
        <v>2.4483216124437353E-5</v>
      </c>
      <c r="I170" s="21">
        <f t="shared" si="45"/>
        <v>0.12452858064673793</v>
      </c>
      <c r="J170" s="22">
        <f t="shared" si="41"/>
        <v>0.65501934368768955</v>
      </c>
      <c r="K170" s="114"/>
      <c r="L170" s="116"/>
      <c r="M170" s="118"/>
      <c r="N170" s="120"/>
    </row>
    <row r="171" spans="1:14" x14ac:dyDescent="0.25">
      <c r="A171" s="20">
        <f t="shared" si="42"/>
        <v>4175</v>
      </c>
      <c r="B171" s="21">
        <f t="shared" si="37"/>
        <v>44.137</v>
      </c>
      <c r="C171" s="21">
        <f t="shared" si="38"/>
        <v>1817.9943098624501</v>
      </c>
      <c r="D171" s="21">
        <f t="shared" si="39"/>
        <v>2.1002901843736035E-3</v>
      </c>
      <c r="E171" s="21">
        <f t="shared" si="40"/>
        <v>5.2487522841829413E-2</v>
      </c>
      <c r="F171" s="21">
        <f>SUM(E171:$E$5004)</f>
        <v>56.237994046792551</v>
      </c>
      <c r="G171" s="21">
        <f t="shared" si="43"/>
        <v>6651898.5970700178</v>
      </c>
      <c r="H171" s="21">
        <f t="shared" si="44"/>
        <v>2.4483216124437353E-5</v>
      </c>
      <c r="I171" s="21">
        <f t="shared" si="45"/>
        <v>0.12452858064673793</v>
      </c>
      <c r="J171" s="22">
        <f t="shared" si="41"/>
        <v>0.65922587379357012</v>
      </c>
      <c r="K171" s="114"/>
      <c r="L171" s="116"/>
      <c r="M171" s="118"/>
      <c r="N171" s="120"/>
    </row>
    <row r="172" spans="1:14" x14ac:dyDescent="0.25">
      <c r="A172" s="20">
        <f t="shared" si="42"/>
        <v>4200</v>
      </c>
      <c r="B172" s="21">
        <f t="shared" si="37"/>
        <v>44.048000000000002</v>
      </c>
      <c r="C172" s="21">
        <f t="shared" si="38"/>
        <v>1816.3070399002384</v>
      </c>
      <c r="D172" s="21">
        <f t="shared" si="39"/>
        <v>2.0987116429727493E-3</v>
      </c>
      <c r="E172" s="21">
        <f t="shared" si="40"/>
        <v>5.2448070654359157E-2</v>
      </c>
      <c r="F172" s="21">
        <f>SUM(E172:$E$5004)</f>
        <v>56.185506523950721</v>
      </c>
      <c r="G172" s="21">
        <f t="shared" si="43"/>
        <v>6651898.5970700178</v>
      </c>
      <c r="H172" s="21">
        <f t="shared" si="44"/>
        <v>2.4483216124437353E-5</v>
      </c>
      <c r="I172" s="21">
        <f t="shared" si="45"/>
        <v>0.12452858064673793</v>
      </c>
      <c r="J172" s="22">
        <f t="shared" si="41"/>
        <v>0.66345606870794438</v>
      </c>
      <c r="K172" s="114"/>
      <c r="L172" s="116"/>
      <c r="M172" s="118"/>
      <c r="N172" s="120"/>
    </row>
    <row r="173" spans="1:14" x14ac:dyDescent="0.25">
      <c r="A173" s="20">
        <f t="shared" si="42"/>
        <v>4225</v>
      </c>
      <c r="B173" s="21">
        <f t="shared" si="37"/>
        <v>43.959000000000003</v>
      </c>
      <c r="C173" s="21">
        <f t="shared" si="38"/>
        <v>1814.6210381726162</v>
      </c>
      <c r="D173" s="21">
        <f t="shared" si="39"/>
        <v>2.0971340093759827E-3</v>
      </c>
      <c r="E173" s="21">
        <f t="shared" si="40"/>
        <v>5.240864115746869E-2</v>
      </c>
      <c r="F173" s="21">
        <f>SUM(E173:$E$5004)</f>
        <v>56.133058453296357</v>
      </c>
      <c r="G173" s="21">
        <f t="shared" si="43"/>
        <v>6651898.5970700178</v>
      </c>
      <c r="H173" s="21">
        <f t="shared" si="44"/>
        <v>2.4483216124437353E-5</v>
      </c>
      <c r="I173" s="21">
        <f t="shared" si="45"/>
        <v>0.12452858064673793</v>
      </c>
      <c r="J173" s="22">
        <f t="shared" si="41"/>
        <v>0.66771003929228057</v>
      </c>
      <c r="K173" s="114"/>
      <c r="L173" s="116"/>
      <c r="M173" s="118"/>
      <c r="N173" s="120"/>
    </row>
    <row r="174" spans="1:14" x14ac:dyDescent="0.25">
      <c r="A174" s="20">
        <f t="shared" si="42"/>
        <v>4250</v>
      </c>
      <c r="B174" s="21">
        <f t="shared" si="37"/>
        <v>43.870000000000005</v>
      </c>
      <c r="C174" s="21">
        <f t="shared" si="38"/>
        <v>1812.9363039501707</v>
      </c>
      <c r="D174" s="21">
        <f t="shared" si="39"/>
        <v>2.0955572832215127E-3</v>
      </c>
      <c r="E174" s="21">
        <f t="shared" si="40"/>
        <v>5.2369234342114206E-2</v>
      </c>
      <c r="F174" s="21">
        <f>SUM(E174:$E$5004)</f>
        <v>56.080649812138901</v>
      </c>
      <c r="G174" s="21">
        <f t="shared" si="43"/>
        <v>6651898.5970700178</v>
      </c>
      <c r="H174" s="21">
        <f t="shared" si="44"/>
        <v>2.4483216124437353E-5</v>
      </c>
      <c r="I174" s="21">
        <f t="shared" si="45"/>
        <v>0.12452858064673793</v>
      </c>
      <c r="J174" s="22">
        <f t="shared" si="41"/>
        <v>0.67198789679281867</v>
      </c>
      <c r="K174" s="114"/>
      <c r="L174" s="116"/>
      <c r="M174" s="118"/>
      <c r="N174" s="120"/>
    </row>
    <row r="175" spans="1:14" x14ac:dyDescent="0.25">
      <c r="A175" s="20">
        <f t="shared" si="42"/>
        <v>4275</v>
      </c>
      <c r="B175" s="21">
        <f t="shared" si="37"/>
        <v>43.780999999999999</v>
      </c>
      <c r="C175" s="21">
        <f t="shared" si="38"/>
        <v>1811.2528365037763</v>
      </c>
      <c r="D175" s="21">
        <f t="shared" si="39"/>
        <v>2.0939814641476244E-3</v>
      </c>
      <c r="E175" s="21">
        <f t="shared" si="40"/>
        <v>5.2329850199253888E-2</v>
      </c>
      <c r="F175" s="21">
        <f>SUM(E175:$E$5004)</f>
        <v>56.028280577796778</v>
      </c>
      <c r="G175" s="21">
        <f t="shared" si="43"/>
        <v>6651898.5970700178</v>
      </c>
      <c r="H175" s="21">
        <f t="shared" si="44"/>
        <v>2.4483216124437353E-5</v>
      </c>
      <c r="I175" s="21">
        <f t="shared" si="45"/>
        <v>0.12452858064673793</v>
      </c>
      <c r="J175" s="22">
        <f t="shared" si="41"/>
        <v>0.67628975284116366</v>
      </c>
      <c r="K175" s="114"/>
      <c r="L175" s="116"/>
      <c r="M175" s="118"/>
      <c r="N175" s="120"/>
    </row>
    <row r="176" spans="1:14" x14ac:dyDescent="0.25">
      <c r="A176" s="20">
        <f t="shared" si="42"/>
        <v>4300</v>
      </c>
      <c r="B176" s="21">
        <f t="shared" si="37"/>
        <v>43.692</v>
      </c>
      <c r="C176" s="21">
        <f t="shared" si="38"/>
        <v>1809.5706351046015</v>
      </c>
      <c r="D176" s="21">
        <f t="shared" si="39"/>
        <v>2.0924065517926868E-3</v>
      </c>
      <c r="E176" s="21">
        <f t="shared" si="40"/>
        <v>5.2290488719847955E-2</v>
      </c>
      <c r="F176" s="21">
        <f>SUM(E176:$E$5004)</f>
        <v>55.975950727597535</v>
      </c>
      <c r="G176" s="21">
        <f t="shared" si="43"/>
        <v>6651898.5970700178</v>
      </c>
      <c r="H176" s="21">
        <f t="shared" si="44"/>
        <v>2.4483216124437353E-5</v>
      </c>
      <c r="I176" s="21">
        <f t="shared" si="45"/>
        <v>0.12452858064673793</v>
      </c>
      <c r="J176" s="22">
        <f t="shared" si="41"/>
        <v>0.68061571945487243</v>
      </c>
      <c r="K176" s="114"/>
      <c r="L176" s="116"/>
      <c r="M176" s="118"/>
      <c r="N176" s="120"/>
    </row>
    <row r="177" spans="1:19" x14ac:dyDescent="0.25">
      <c r="A177" s="20">
        <f t="shared" si="42"/>
        <v>4325</v>
      </c>
      <c r="B177" s="21">
        <f t="shared" si="37"/>
        <v>43.603000000000002</v>
      </c>
      <c r="C177" s="21">
        <f t="shared" si="38"/>
        <v>1807.8896990241055</v>
      </c>
      <c r="D177" s="21">
        <f t="shared" si="39"/>
        <v>2.0908325457951495E-3</v>
      </c>
      <c r="E177" s="21">
        <f t="shared" si="40"/>
        <v>5.2251149894858601E-2</v>
      </c>
      <c r="F177" s="21">
        <f>SUM(E177:$E$5004)</f>
        <v>55.923660238877687</v>
      </c>
      <c r="G177" s="21">
        <f t="shared" si="43"/>
        <v>6651898.5970700178</v>
      </c>
      <c r="H177" s="21">
        <f t="shared" si="44"/>
        <v>2.4483216124437353E-5</v>
      </c>
      <c r="I177" s="21">
        <f t="shared" si="45"/>
        <v>0.12452858064673793</v>
      </c>
      <c r="J177" s="22">
        <f t="shared" si="41"/>
        <v>0.68496590903805299</v>
      </c>
      <c r="K177" s="114"/>
      <c r="L177" s="116"/>
      <c r="M177" s="118"/>
      <c r="N177" s="120"/>
    </row>
    <row r="178" spans="1:19" x14ac:dyDescent="0.25">
      <c r="A178" s="20">
        <f t="shared" si="42"/>
        <v>4350</v>
      </c>
      <c r="B178" s="21">
        <f t="shared" si="37"/>
        <v>43.514000000000003</v>
      </c>
      <c r="C178" s="21">
        <f t="shared" si="38"/>
        <v>1806.2100275340347</v>
      </c>
      <c r="D178" s="21">
        <f t="shared" si="39"/>
        <v>2.0892594457935388E-3</v>
      </c>
      <c r="E178" s="21">
        <f t="shared" si="40"/>
        <v>5.2211833715250039E-2</v>
      </c>
      <c r="F178" s="21">
        <f>SUM(E178:$E$5004)</f>
        <v>55.871409088982816</v>
      </c>
      <c r="G178" s="21">
        <f t="shared" si="43"/>
        <v>6651898.5970700178</v>
      </c>
      <c r="H178" s="21">
        <f t="shared" si="44"/>
        <v>2.4483216124437353E-5</v>
      </c>
      <c r="I178" s="21">
        <f t="shared" si="45"/>
        <v>0.12452858064673793</v>
      </c>
      <c r="J178" s="22">
        <f t="shared" si="41"/>
        <v>0.68934043438193993</v>
      </c>
      <c r="K178" s="114"/>
      <c r="L178" s="116"/>
      <c r="M178" s="118"/>
      <c r="N178" s="120"/>
    </row>
    <row r="179" spans="1:19" x14ac:dyDescent="0.25">
      <c r="A179" s="20">
        <f t="shared" si="42"/>
        <v>4375</v>
      </c>
      <c r="B179" s="21">
        <f t="shared" si="37"/>
        <v>43.424999999999997</v>
      </c>
      <c r="C179" s="21">
        <f t="shared" si="38"/>
        <v>1804.5316199064287</v>
      </c>
      <c r="D179" s="21">
        <f t="shared" si="39"/>
        <v>2.0876872514264642E-3</v>
      </c>
      <c r="E179" s="21">
        <f t="shared" si="40"/>
        <v>5.217254017198851E-2</v>
      </c>
      <c r="F179" s="21">
        <f>SUM(E179:$E$5004)</f>
        <v>55.819197255267568</v>
      </c>
      <c r="G179" s="21">
        <f t="shared" si="43"/>
        <v>6651898.5970700178</v>
      </c>
      <c r="H179" s="21">
        <f t="shared" si="44"/>
        <v>2.4483216124437353E-5</v>
      </c>
      <c r="I179" s="21">
        <f t="shared" si="45"/>
        <v>0.12452858064673793</v>
      </c>
      <c r="J179" s="22">
        <f t="shared" si="41"/>
        <v>0.69373940866547212</v>
      </c>
      <c r="K179" s="114"/>
      <c r="L179" s="116"/>
      <c r="M179" s="118"/>
      <c r="N179" s="120"/>
    </row>
    <row r="180" spans="1:19" x14ac:dyDescent="0.25">
      <c r="A180" s="20">
        <f t="shared" si="42"/>
        <v>4400</v>
      </c>
      <c r="B180" s="21">
        <f t="shared" si="37"/>
        <v>43.335999999999999</v>
      </c>
      <c r="C180" s="21">
        <f t="shared" si="38"/>
        <v>1802.8544754136183</v>
      </c>
      <c r="D180" s="21">
        <f t="shared" si="39"/>
        <v>2.0861159623326167E-3</v>
      </c>
      <c r="E180" s="21">
        <f t="shared" si="40"/>
        <v>5.2133269256042232E-2</v>
      </c>
      <c r="F180" s="21">
        <f>SUM(E180:$E$5004)</f>
        <v>55.767024715095573</v>
      </c>
      <c r="G180" s="21">
        <f t="shared" si="43"/>
        <v>6651898.5970700178</v>
      </c>
      <c r="H180" s="21">
        <f t="shared" si="44"/>
        <v>2.4483216124437353E-5</v>
      </c>
      <c r="I180" s="21">
        <f t="shared" si="45"/>
        <v>0.12452858064673793</v>
      </c>
      <c r="J180" s="22">
        <f t="shared" si="41"/>
        <v>0.69816294545588753</v>
      </c>
      <c r="K180" s="114"/>
      <c r="L180" s="116"/>
      <c r="M180" s="118"/>
      <c r="N180" s="120"/>
    </row>
    <row r="181" spans="1:19" x14ac:dyDescent="0.25">
      <c r="A181" s="20">
        <f t="shared" si="42"/>
        <v>4425</v>
      </c>
      <c r="B181" s="21">
        <f t="shared" si="37"/>
        <v>43.247</v>
      </c>
      <c r="C181" s="21">
        <f t="shared" si="38"/>
        <v>1801.1785933282206</v>
      </c>
      <c r="D181" s="21">
        <f t="shared" si="39"/>
        <v>2.0845455781507618E-3</v>
      </c>
      <c r="E181" s="21">
        <f t="shared" si="40"/>
        <v>5.2094020958381421E-2</v>
      </c>
      <c r="F181" s="21">
        <f>SUM(E181:$E$5004)</f>
        <v>55.714891445839541</v>
      </c>
      <c r="G181" s="21">
        <f t="shared" si="43"/>
        <v>6651898.5970700178</v>
      </c>
      <c r="H181" s="21">
        <f t="shared" si="44"/>
        <v>2.4483216124437353E-5</v>
      </c>
      <c r="I181" s="21">
        <f t="shared" si="45"/>
        <v>0.12452858064673793</v>
      </c>
      <c r="J181" s="22">
        <f t="shared" si="41"/>
        <v>0.70261115870928093</v>
      </c>
      <c r="K181" s="114"/>
      <c r="L181" s="116"/>
      <c r="M181" s="118"/>
      <c r="N181" s="120"/>
    </row>
    <row r="182" spans="1:19" x14ac:dyDescent="0.25">
      <c r="A182" s="20">
        <f t="shared" si="42"/>
        <v>4450</v>
      </c>
      <c r="B182" s="21">
        <f t="shared" si="37"/>
        <v>43.158000000000001</v>
      </c>
      <c r="C182" s="21">
        <f t="shared" si="38"/>
        <v>1799.5039729231473</v>
      </c>
      <c r="D182" s="21">
        <f t="shared" si="39"/>
        <v>2.0829760985197521E-3</v>
      </c>
      <c r="E182" s="21">
        <f t="shared" si="40"/>
        <v>5.2054795269978374E-2</v>
      </c>
      <c r="F182" s="21">
        <f>SUM(E182:$E$5004)</f>
        <v>55.662797424881163</v>
      </c>
      <c r="G182" s="21">
        <f t="shared" si="43"/>
        <v>6651898.5970700178</v>
      </c>
      <c r="H182" s="21">
        <f t="shared" si="44"/>
        <v>2.4483216124437353E-5</v>
      </c>
      <c r="I182" s="21">
        <f t="shared" si="45"/>
        <v>0.12452858064673793</v>
      </c>
      <c r="J182" s="22">
        <f t="shared" si="41"/>
        <v>0.70708416277118935</v>
      </c>
      <c r="K182" s="114"/>
      <c r="L182" s="116"/>
      <c r="M182" s="118"/>
      <c r="N182" s="120"/>
    </row>
    <row r="183" spans="1:19" x14ac:dyDescent="0.25">
      <c r="A183" s="20">
        <f t="shared" si="42"/>
        <v>4475</v>
      </c>
      <c r="B183" s="21">
        <f t="shared" si="37"/>
        <v>43.069000000000003</v>
      </c>
      <c r="C183" s="21">
        <f t="shared" si="38"/>
        <v>1797.8306134715992</v>
      </c>
      <c r="D183" s="21">
        <f t="shared" si="39"/>
        <v>2.0814075230785175E-3</v>
      </c>
      <c r="E183" s="21">
        <f t="shared" si="40"/>
        <v>5.2015592181807298E-2</v>
      </c>
      <c r="F183" s="21">
        <f>SUM(E183:$E$5004)</f>
        <v>55.610742629611181</v>
      </c>
      <c r="G183" s="21">
        <f t="shared" si="43"/>
        <v>6651898.5970700178</v>
      </c>
      <c r="H183" s="21">
        <f t="shared" si="44"/>
        <v>2.4483216124437353E-5</v>
      </c>
      <c r="I183" s="21">
        <f t="shared" si="45"/>
        <v>0.12452858064673793</v>
      </c>
      <c r="J183" s="22">
        <f t="shared" si="41"/>
        <v>0.71158207237715521</v>
      </c>
      <c r="K183" s="114"/>
      <c r="L183" s="117"/>
      <c r="M183" s="118"/>
      <c r="N183" s="120"/>
    </row>
    <row r="184" spans="1:19" x14ac:dyDescent="0.25">
      <c r="A184" s="20">
        <f t="shared" si="42"/>
        <v>4500</v>
      </c>
      <c r="B184" s="21">
        <f t="shared" si="37"/>
        <v>42.980000000000004</v>
      </c>
      <c r="C184" s="21">
        <f t="shared" si="38"/>
        <v>1796.1585142470647</v>
      </c>
      <c r="D184" s="21">
        <f t="shared" si="39"/>
        <v>2.0798398514660661E-3</v>
      </c>
      <c r="E184" s="21">
        <f t="shared" si="40"/>
        <v>5.1976411684844438E-2</v>
      </c>
      <c r="F184" s="21">
        <f>SUM(E184:$E$5004)</f>
        <v>55.558727037429378</v>
      </c>
      <c r="G184" s="21">
        <f t="shared" si="43"/>
        <v>6651898.5970700178</v>
      </c>
      <c r="H184" s="21">
        <f t="shared" si="44"/>
        <v>2.4483216124437353E-5</v>
      </c>
      <c r="I184" s="21">
        <f t="shared" si="45"/>
        <v>0.12452858064673793</v>
      </c>
      <c r="J184" s="22">
        <f t="shared" si="41"/>
        <v>0.71610500265328481</v>
      </c>
      <c r="K184" s="113">
        <f t="shared" ref="K184" si="50">AVERAGE(J184:J203)</f>
        <v>0.76077948305869669</v>
      </c>
      <c r="L184" s="115">
        <f t="shared" ref="L184" si="51">K184/0.1667</f>
        <v>4.5637641455230762</v>
      </c>
      <c r="M184" s="118">
        <f>AVERAGE(A184:A203)</f>
        <v>4737.5</v>
      </c>
      <c r="N184" s="119">
        <f>K164-K184</f>
        <v>-9.0535429394314915E-2</v>
      </c>
    </row>
    <row r="185" spans="1:19" x14ac:dyDescent="0.25">
      <c r="A185" s="20">
        <f t="shared" si="42"/>
        <v>4525</v>
      </c>
      <c r="B185" s="21">
        <f t="shared" si="37"/>
        <v>42.891000000000005</v>
      </c>
      <c r="C185" s="21">
        <f t="shared" si="38"/>
        <v>1794.487674523325</v>
      </c>
      <c r="D185" s="21">
        <f t="shared" si="39"/>
        <v>2.0782730833214889E-3</v>
      </c>
      <c r="E185" s="21">
        <f t="shared" si="40"/>
        <v>5.1937253770068088E-2</v>
      </c>
      <c r="F185" s="21">
        <f>SUM(E185:$E$5004)</f>
        <v>55.50675062574453</v>
      </c>
      <c r="G185" s="21">
        <f t="shared" si="43"/>
        <v>6651898.5970700178</v>
      </c>
      <c r="H185" s="21">
        <f t="shared" si="44"/>
        <v>2.4483216124437353E-5</v>
      </c>
      <c r="I185" s="21">
        <f t="shared" si="45"/>
        <v>0.12452858064673793</v>
      </c>
      <c r="J185" s="22">
        <f t="shared" si="41"/>
        <v>0.72065306911682636</v>
      </c>
      <c r="K185" s="114"/>
      <c r="L185" s="116"/>
      <c r="M185" s="118"/>
      <c r="N185" s="120"/>
    </row>
    <row r="186" spans="1:19" x14ac:dyDescent="0.25">
      <c r="A186" s="20">
        <f t="shared" si="42"/>
        <v>4550</v>
      </c>
      <c r="B186" s="21">
        <f t="shared" si="37"/>
        <v>42.802</v>
      </c>
      <c r="C186" s="21">
        <f t="shared" si="38"/>
        <v>1792.8180935744517</v>
      </c>
      <c r="D186" s="21">
        <f t="shared" si="39"/>
        <v>2.0767072182839583E-3</v>
      </c>
      <c r="E186" s="21">
        <f t="shared" si="40"/>
        <v>5.1898118428458519E-2</v>
      </c>
      <c r="F186" s="21">
        <f>SUM(E186:$E$5004)</f>
        <v>55.454813371974467</v>
      </c>
      <c r="G186" s="21">
        <f t="shared" si="43"/>
        <v>6651898.5970700178</v>
      </c>
      <c r="H186" s="21">
        <f t="shared" si="44"/>
        <v>2.4483216124437353E-5</v>
      </c>
      <c r="I186" s="21">
        <f t="shared" si="45"/>
        <v>0.12452858064673793</v>
      </c>
      <c r="J186" s="22">
        <f t="shared" si="41"/>
        <v>0.72522638767671577</v>
      </c>
      <c r="K186" s="114"/>
      <c r="L186" s="116"/>
      <c r="M186" s="118"/>
      <c r="N186" s="120"/>
    </row>
    <row r="187" spans="1:19" x14ac:dyDescent="0.25">
      <c r="A187" s="20">
        <f t="shared" si="42"/>
        <v>4575</v>
      </c>
      <c r="B187" s="21">
        <f t="shared" si="37"/>
        <v>42.713000000000001</v>
      </c>
      <c r="C187" s="21">
        <f t="shared" si="38"/>
        <v>1791.1497706748032</v>
      </c>
      <c r="D187" s="21">
        <f t="shared" si="39"/>
        <v>2.0751422559927226E-3</v>
      </c>
      <c r="E187" s="21">
        <f t="shared" si="40"/>
        <v>5.1859005650997964E-2</v>
      </c>
      <c r="F187" s="21">
        <f>SUM(E187:$E$5004)</f>
        <v>55.402915253545999</v>
      </c>
      <c r="G187" s="21">
        <f t="shared" si="43"/>
        <v>6651898.5970700178</v>
      </c>
      <c r="H187" s="21">
        <f t="shared" si="44"/>
        <v>2.4483216124437353E-5</v>
      </c>
      <c r="I187" s="21">
        <f t="shared" si="45"/>
        <v>0.12452858064673793</v>
      </c>
      <c r="J187" s="22">
        <f t="shared" si="41"/>
        <v>0.72982507463413937</v>
      </c>
      <c r="K187" s="114"/>
      <c r="L187" s="116"/>
      <c r="M187" s="118"/>
      <c r="N187" s="120"/>
      <c r="S187" s="2"/>
    </row>
    <row r="188" spans="1:19" x14ac:dyDescent="0.25">
      <c r="A188" s="20">
        <f t="shared" si="42"/>
        <v>4600</v>
      </c>
      <c r="B188" s="21">
        <f t="shared" si="37"/>
        <v>42.624000000000002</v>
      </c>
      <c r="C188" s="21">
        <f t="shared" si="38"/>
        <v>1789.4827050990307</v>
      </c>
      <c r="D188" s="21">
        <f t="shared" si="39"/>
        <v>2.073578196087114E-3</v>
      </c>
      <c r="E188" s="21">
        <f t="shared" si="40"/>
        <v>5.1819915428670732E-2</v>
      </c>
      <c r="F188" s="21">
        <f>SUM(E188:$E$5004)</f>
        <v>55.351056247895002</v>
      </c>
      <c r="G188" s="21">
        <f t="shared" si="43"/>
        <v>6651898.5970700178</v>
      </c>
      <c r="H188" s="21">
        <f t="shared" si="44"/>
        <v>2.4483216124437353E-5</v>
      </c>
      <c r="I188" s="21">
        <f t="shared" si="45"/>
        <v>0.12452858064673793</v>
      </c>
      <c r="J188" s="22">
        <f t="shared" si="41"/>
        <v>0.73444924668307798</v>
      </c>
      <c r="K188" s="114"/>
      <c r="L188" s="116"/>
      <c r="M188" s="118"/>
      <c r="N188" s="120"/>
      <c r="S188" s="2"/>
    </row>
    <row r="189" spans="1:19" x14ac:dyDescent="0.25">
      <c r="A189" s="20">
        <f t="shared" si="42"/>
        <v>4625</v>
      </c>
      <c r="B189" s="21">
        <f t="shared" si="37"/>
        <v>42.534999999999997</v>
      </c>
      <c r="C189" s="21">
        <f t="shared" si="38"/>
        <v>1787.8168961220751</v>
      </c>
      <c r="D189" s="21">
        <f t="shared" si="39"/>
        <v>2.0720150382065451E-3</v>
      </c>
      <c r="E189" s="21">
        <f t="shared" si="40"/>
        <v>5.1780847752463117E-2</v>
      </c>
      <c r="F189" s="21">
        <f>SUM(E189:$E$5004)</f>
        <v>55.299236332466336</v>
      </c>
      <c r="G189" s="21">
        <f t="shared" si="43"/>
        <v>6651898.5970700178</v>
      </c>
      <c r="H189" s="21">
        <f t="shared" si="44"/>
        <v>2.4483216124437353E-5</v>
      </c>
      <c r="I189" s="21">
        <f t="shared" si="45"/>
        <v>0.12452858064673793</v>
      </c>
      <c r="J189" s="22">
        <f t="shared" si="41"/>
        <v>0.73909902091086366</v>
      </c>
      <c r="K189" s="114"/>
      <c r="L189" s="116"/>
      <c r="M189" s="118"/>
      <c r="N189" s="120"/>
      <c r="S189" s="2"/>
    </row>
    <row r="190" spans="1:19" x14ac:dyDescent="0.25">
      <c r="A190" s="20">
        <f t="shared" si="42"/>
        <v>4650</v>
      </c>
      <c r="B190" s="21">
        <f t="shared" si="37"/>
        <v>42.445999999999998</v>
      </c>
      <c r="C190" s="21">
        <f t="shared" si="38"/>
        <v>1786.1523430191633</v>
      </c>
      <c r="D190" s="21">
        <f t="shared" si="39"/>
        <v>2.070452781990504E-3</v>
      </c>
      <c r="E190" s="21">
        <f t="shared" si="40"/>
        <v>5.1741802613363405E-2</v>
      </c>
      <c r="F190" s="21">
        <f>SUM(E190:$E$5004)</f>
        <v>55.247455484713868</v>
      </c>
      <c r="G190" s="21">
        <f t="shared" si="43"/>
        <v>6651898.5970700178</v>
      </c>
      <c r="H190" s="21">
        <f t="shared" si="44"/>
        <v>2.4483216124437353E-5</v>
      </c>
      <c r="I190" s="21">
        <f t="shared" si="45"/>
        <v>0.12452858064673793</v>
      </c>
      <c r="J190" s="22">
        <f t="shared" si="41"/>
        <v>0.74377451479872458</v>
      </c>
      <c r="K190" s="114"/>
      <c r="L190" s="116"/>
      <c r="M190" s="118"/>
      <c r="N190" s="120"/>
      <c r="S190" s="2"/>
    </row>
    <row r="191" spans="1:19" x14ac:dyDescent="0.25">
      <c r="A191" s="20">
        <f t="shared" si="42"/>
        <v>4675</v>
      </c>
      <c r="B191" s="21">
        <f t="shared" si="37"/>
        <v>42.356999999999999</v>
      </c>
      <c r="C191" s="21">
        <f t="shared" si="38"/>
        <v>1784.4890450658199</v>
      </c>
      <c r="D191" s="21">
        <f t="shared" si="39"/>
        <v>2.068891427078568E-3</v>
      </c>
      <c r="E191" s="21">
        <f t="shared" si="40"/>
        <v>5.1702780002361871E-2</v>
      </c>
      <c r="F191" s="21">
        <f>SUM(E191:$E$5004)</f>
        <v>55.195713682100504</v>
      </c>
      <c r="G191" s="21">
        <f t="shared" si="43"/>
        <v>6651898.5970700178</v>
      </c>
      <c r="H191" s="21">
        <f t="shared" si="44"/>
        <v>2.4483216124437353E-5</v>
      </c>
      <c r="I191" s="21">
        <f t="shared" si="45"/>
        <v>0.12452858064673793</v>
      </c>
      <c r="J191" s="22">
        <f t="shared" si="41"/>
        <v>0.74847584622232155</v>
      </c>
      <c r="K191" s="114"/>
      <c r="L191" s="116"/>
      <c r="M191" s="118"/>
      <c r="N191" s="120"/>
      <c r="S191" s="2"/>
    </row>
    <row r="192" spans="1:19" x14ac:dyDescent="0.25">
      <c r="A192" s="20">
        <f t="shared" si="42"/>
        <v>4700</v>
      </c>
      <c r="B192" s="21">
        <f t="shared" si="37"/>
        <v>42.268000000000001</v>
      </c>
      <c r="C192" s="21">
        <f t="shared" si="38"/>
        <v>1782.827001537848</v>
      </c>
      <c r="D192" s="21">
        <f t="shared" si="39"/>
        <v>2.0673309731103822E-3</v>
      </c>
      <c r="E192" s="21">
        <f t="shared" si="40"/>
        <v>5.166377991045084E-2</v>
      </c>
      <c r="F192" s="21">
        <f>SUM(E192:$E$5004)</f>
        <v>55.144010902098145</v>
      </c>
      <c r="G192" s="21">
        <f t="shared" si="43"/>
        <v>6651898.5970700178</v>
      </c>
      <c r="H192" s="21">
        <f t="shared" si="44"/>
        <v>2.4483216124437353E-5</v>
      </c>
      <c r="I192" s="21">
        <f t="shared" si="45"/>
        <v>0.12452858064673793</v>
      </c>
      <c r="J192" s="22">
        <f t="shared" si="41"/>
        <v>0.75320313345228551</v>
      </c>
      <c r="K192" s="114"/>
      <c r="L192" s="116"/>
      <c r="M192" s="118"/>
      <c r="N192" s="120"/>
      <c r="S192" s="2"/>
    </row>
    <row r="193" spans="1:19" x14ac:dyDescent="0.25">
      <c r="A193" s="20">
        <f t="shared" si="42"/>
        <v>4725</v>
      </c>
      <c r="B193" s="21">
        <f t="shared" si="37"/>
        <v>42.179000000000002</v>
      </c>
      <c r="C193" s="21">
        <f t="shared" si="38"/>
        <v>1781.166211711351</v>
      </c>
      <c r="D193" s="21">
        <f t="shared" si="39"/>
        <v>2.0657714197256849E-3</v>
      </c>
      <c r="E193" s="21">
        <f t="shared" si="40"/>
        <v>5.1624802328624618E-2</v>
      </c>
      <c r="F193" s="21">
        <f>SUM(E193:$E$5004)</f>
        <v>55.092347122187704</v>
      </c>
      <c r="G193" s="21">
        <f t="shared" si="43"/>
        <v>6651898.5970700178</v>
      </c>
      <c r="H193" s="21">
        <f t="shared" si="44"/>
        <v>2.4483216124437353E-5</v>
      </c>
      <c r="I193" s="21">
        <f t="shared" si="45"/>
        <v>0.12452858064673793</v>
      </c>
      <c r="J193" s="22">
        <f t="shared" si="41"/>
        <v>0.75795649515476127</v>
      </c>
      <c r="K193" s="114"/>
      <c r="L193" s="116"/>
      <c r="M193" s="118"/>
      <c r="N193" s="120"/>
      <c r="S193" s="2"/>
    </row>
    <row r="194" spans="1:19" x14ac:dyDescent="0.25">
      <c r="A194" s="20">
        <f t="shared" si="42"/>
        <v>4750</v>
      </c>
      <c r="B194" s="21">
        <f t="shared" si="37"/>
        <v>42.09</v>
      </c>
      <c r="C194" s="21">
        <f t="shared" si="38"/>
        <v>1779.5066748627146</v>
      </c>
      <c r="D194" s="21">
        <f t="shared" si="39"/>
        <v>2.0642127665642849E-3</v>
      </c>
      <c r="E194" s="21">
        <f t="shared" si="40"/>
        <v>5.1585847247879534E-2</v>
      </c>
      <c r="F194" s="21">
        <f>SUM(E194:$E$5004)</f>
        <v>55.040722319859086</v>
      </c>
      <c r="G194" s="21">
        <f t="shared" si="43"/>
        <v>6651898.5970700178</v>
      </c>
      <c r="H194" s="21">
        <f t="shared" si="44"/>
        <v>2.4483216124437353E-5</v>
      </c>
      <c r="I194" s="21">
        <f t="shared" si="45"/>
        <v>0.12452858064673793</v>
      </c>
      <c r="J194" s="22">
        <f t="shared" si="41"/>
        <v>0.76273605039192982</v>
      </c>
      <c r="K194" s="114"/>
      <c r="L194" s="116"/>
      <c r="M194" s="118"/>
      <c r="N194" s="120"/>
      <c r="S194" s="2"/>
    </row>
    <row r="195" spans="1:19" x14ac:dyDescent="0.25">
      <c r="A195" s="20">
        <f t="shared" si="42"/>
        <v>4775</v>
      </c>
      <c r="B195" s="21">
        <f t="shared" si="37"/>
        <v>42.001000000000005</v>
      </c>
      <c r="C195" s="21">
        <f t="shared" si="38"/>
        <v>1777.8483902686185</v>
      </c>
      <c r="D195" s="21">
        <f t="shared" si="39"/>
        <v>2.0626550132660775E-3</v>
      </c>
      <c r="E195" s="21">
        <f t="shared" si="40"/>
        <v>5.1546914659213863E-2</v>
      </c>
      <c r="F195" s="21">
        <f>SUM(E195:$E$5004)</f>
        <v>54.989136472611207</v>
      </c>
      <c r="G195" s="21">
        <f t="shared" si="43"/>
        <v>6651898.5970700178</v>
      </c>
      <c r="H195" s="21">
        <f t="shared" si="44"/>
        <v>2.4483216124437353E-5</v>
      </c>
      <c r="I195" s="21">
        <f t="shared" si="45"/>
        <v>0.12452858064673793</v>
      </c>
      <c r="J195" s="22">
        <f t="shared" si="41"/>
        <v>0.76754191862254184</v>
      </c>
      <c r="K195" s="114"/>
      <c r="L195" s="116"/>
      <c r="M195" s="118"/>
      <c r="N195" s="120"/>
      <c r="S195" s="2"/>
    </row>
    <row r="196" spans="1:19" x14ac:dyDescent="0.25">
      <c r="A196" s="20">
        <f t="shared" si="42"/>
        <v>4800</v>
      </c>
      <c r="B196" s="21">
        <f t="shared" ref="B196:B259" si="52">59-0.00356*A196</f>
        <v>41.912000000000006</v>
      </c>
      <c r="C196" s="21">
        <f t="shared" ref="C196:C259" si="53">2116*((B196+459.7)/518.6)^5.256</f>
        <v>1776.1913572060259</v>
      </c>
      <c r="D196" s="21">
        <f t="shared" ref="D196:D259" si="54">C196/(1718*(B196+459.7))</f>
        <v>2.0610981594710318E-3</v>
      </c>
      <c r="E196" s="21">
        <f t="shared" ref="E196:E259" si="55">25*(D196+D197)/2</f>
        <v>5.1508004553627959E-2</v>
      </c>
      <c r="F196" s="21">
        <f>SUM(E196:$E$5004)</f>
        <v>54.937589557951981</v>
      </c>
      <c r="G196" s="21">
        <f t="shared" si="43"/>
        <v>6651898.5970700178</v>
      </c>
      <c r="H196" s="21">
        <f t="shared" si="44"/>
        <v>2.4483216124437353E-5</v>
      </c>
      <c r="I196" s="21">
        <f t="shared" si="45"/>
        <v>0.12452858064673793</v>
      </c>
      <c r="J196" s="22">
        <f t="shared" ref="J196:J259" si="56">G196*D196*EXP(-H196*(125000-A196)-I196*F196)</f>
        <v>0.77237421970243503</v>
      </c>
      <c r="K196" s="114"/>
      <c r="L196" s="116"/>
      <c r="M196" s="118"/>
      <c r="N196" s="120"/>
      <c r="S196" s="2"/>
    </row>
    <row r="197" spans="1:19" x14ac:dyDescent="0.25">
      <c r="A197" s="20">
        <f t="shared" ref="A197:A260" si="57">A196+25</f>
        <v>4825</v>
      </c>
      <c r="B197" s="21">
        <f t="shared" si="52"/>
        <v>41.823</v>
      </c>
      <c r="C197" s="21">
        <f t="shared" si="53"/>
        <v>1774.5355749521977</v>
      </c>
      <c r="D197" s="21">
        <f t="shared" si="54"/>
        <v>2.0595422048192056E-3</v>
      </c>
      <c r="E197" s="21">
        <f t="shared" si="55"/>
        <v>5.1469116922124171E-2</v>
      </c>
      <c r="F197" s="21">
        <f>SUM(E197:$E$5004)</f>
        <v>54.886081553398355</v>
      </c>
      <c r="G197" s="21">
        <f t="shared" ref="G197:G260" si="58">$G$4</f>
        <v>6651898.5970700178</v>
      </c>
      <c r="H197" s="21">
        <f t="shared" ref="H197:H260" si="59">$H$4</f>
        <v>2.4483216124437353E-5</v>
      </c>
      <c r="I197" s="21">
        <f t="shared" ref="I197:I260" si="60">$I$4</f>
        <v>0.12452858064673793</v>
      </c>
      <c r="J197" s="22">
        <f t="shared" si="56"/>
        <v>0.77723307388506169</v>
      </c>
      <c r="K197" s="114"/>
      <c r="L197" s="116"/>
      <c r="M197" s="118"/>
      <c r="N197" s="120"/>
      <c r="S197" s="2"/>
    </row>
    <row r="198" spans="1:19" x14ac:dyDescent="0.25">
      <c r="A198" s="20">
        <f t="shared" si="57"/>
        <v>4850</v>
      </c>
      <c r="B198" s="21">
        <f t="shared" si="52"/>
        <v>41.734000000000002</v>
      </c>
      <c r="C198" s="21">
        <f t="shared" si="53"/>
        <v>1772.8810427846765</v>
      </c>
      <c r="D198" s="21">
        <f t="shared" si="54"/>
        <v>2.0579871489507283E-3</v>
      </c>
      <c r="E198" s="21">
        <f t="shared" si="55"/>
        <v>5.1430251755706799E-2</v>
      </c>
      <c r="F198" s="21">
        <f>SUM(E198:$E$5004)</f>
        <v>54.83461243647622</v>
      </c>
      <c r="G198" s="21">
        <f t="shared" si="58"/>
        <v>6651898.5970700178</v>
      </c>
      <c r="H198" s="21">
        <f t="shared" si="59"/>
        <v>2.4483216124437353E-5</v>
      </c>
      <c r="I198" s="21">
        <f t="shared" si="60"/>
        <v>0.12452858064673793</v>
      </c>
      <c r="J198" s="22">
        <f t="shared" si="56"/>
        <v>0.78211860182199999</v>
      </c>
      <c r="K198" s="114"/>
      <c r="L198" s="116"/>
      <c r="M198" s="118"/>
      <c r="N198" s="120"/>
      <c r="O198">
        <f>J198/0.8</f>
        <v>0.97764825227749996</v>
      </c>
      <c r="S198" s="2"/>
    </row>
    <row r="199" spans="1:19" x14ac:dyDescent="0.25">
      <c r="A199" s="20">
        <f t="shared" si="57"/>
        <v>4875</v>
      </c>
      <c r="B199" s="21">
        <f t="shared" si="52"/>
        <v>41.644999999999996</v>
      </c>
      <c r="C199" s="21">
        <f t="shared" si="53"/>
        <v>1771.2277599812978</v>
      </c>
      <c r="D199" s="21">
        <f t="shared" si="54"/>
        <v>2.0564329915058153E-3</v>
      </c>
      <c r="E199" s="21">
        <f t="shared" si="55"/>
        <v>5.1391409045382204E-2</v>
      </c>
      <c r="F199" s="21">
        <f>SUM(E199:$E$5004)</f>
        <v>54.783182184720516</v>
      </c>
      <c r="G199" s="21">
        <f t="shared" si="58"/>
        <v>6651898.5970700178</v>
      </c>
      <c r="H199" s="21">
        <f t="shared" si="59"/>
        <v>2.4483216124437353E-5</v>
      </c>
      <c r="I199" s="21">
        <f t="shared" si="60"/>
        <v>0.12452858064673793</v>
      </c>
      <c r="J199" s="22">
        <f t="shared" si="56"/>
        <v>0.78703092456346957</v>
      </c>
      <c r="K199" s="114"/>
      <c r="L199" s="116"/>
      <c r="M199" s="118"/>
      <c r="N199" s="120"/>
      <c r="S199" s="2"/>
    </row>
    <row r="200" spans="1:19" x14ac:dyDescent="0.25">
      <c r="A200" s="20">
        <f t="shared" si="57"/>
        <v>4900</v>
      </c>
      <c r="B200" s="21">
        <f t="shared" si="52"/>
        <v>41.555999999999997</v>
      </c>
      <c r="C200" s="21">
        <f t="shared" si="53"/>
        <v>1769.5757258201866</v>
      </c>
      <c r="D200" s="21">
        <f t="shared" si="54"/>
        <v>2.0548797321247613E-3</v>
      </c>
      <c r="E200" s="21">
        <f t="shared" si="55"/>
        <v>5.1352588782158745E-2</v>
      </c>
      <c r="F200" s="21">
        <f>SUM(E200:$E$5004)</f>
        <v>54.731790775675137</v>
      </c>
      <c r="G200" s="21">
        <f t="shared" si="58"/>
        <v>6651898.5970700178</v>
      </c>
      <c r="H200" s="21">
        <f t="shared" si="59"/>
        <v>2.4483216124437353E-5</v>
      </c>
      <c r="I200" s="21">
        <f t="shared" si="60"/>
        <v>0.12452858064673793</v>
      </c>
      <c r="J200" s="22">
        <f t="shared" si="56"/>
        <v>0.79197016355884253</v>
      </c>
      <c r="K200" s="114"/>
      <c r="L200" s="116"/>
      <c r="M200" s="118"/>
      <c r="N200" s="120"/>
      <c r="S200" s="2"/>
    </row>
    <row r="201" spans="1:19" x14ac:dyDescent="0.25">
      <c r="A201" s="33">
        <f t="shared" si="57"/>
        <v>4925</v>
      </c>
      <c r="B201" s="34">
        <f t="shared" si="52"/>
        <v>41.466999999999999</v>
      </c>
      <c r="C201" s="34">
        <f t="shared" si="53"/>
        <v>1767.9249395797535</v>
      </c>
      <c r="D201" s="34">
        <f t="shared" si="54"/>
        <v>2.0533273704479377E-3</v>
      </c>
      <c r="E201" s="34">
        <f t="shared" si="55"/>
        <v>5.1313790957046711E-2</v>
      </c>
      <c r="F201" s="34">
        <f>SUM(E201:$E$5004)</f>
        <v>54.680438186892971</v>
      </c>
      <c r="G201" s="34">
        <f t="shared" si="58"/>
        <v>6651898.5970700178</v>
      </c>
      <c r="H201" s="34">
        <f t="shared" si="59"/>
        <v>2.4483216124437353E-5</v>
      </c>
      <c r="I201" s="34">
        <f t="shared" si="60"/>
        <v>0.12452858064673793</v>
      </c>
      <c r="J201" s="22">
        <f t="shared" si="56"/>
        <v>0.79693644065714631</v>
      </c>
      <c r="K201" s="114"/>
      <c r="L201" s="116"/>
      <c r="M201" s="118"/>
      <c r="N201" s="120"/>
      <c r="S201" s="2"/>
    </row>
    <row r="202" spans="1:19" x14ac:dyDescent="0.25">
      <c r="A202" s="33">
        <f t="shared" si="57"/>
        <v>4950</v>
      </c>
      <c r="B202" s="34">
        <f t="shared" si="52"/>
        <v>41.378</v>
      </c>
      <c r="C202" s="34">
        <f t="shared" si="53"/>
        <v>1766.2754005387017</v>
      </c>
      <c r="D202" s="34">
        <f t="shared" si="54"/>
        <v>2.0517759061157992E-3</v>
      </c>
      <c r="E202" s="34">
        <f t="shared" si="55"/>
        <v>5.1275015561058526E-2</v>
      </c>
      <c r="F202" s="34">
        <f>SUM(E202:$E$5004)</f>
        <v>54.629124395935932</v>
      </c>
      <c r="G202" s="34">
        <f t="shared" si="58"/>
        <v>6651898.5970700178</v>
      </c>
      <c r="H202" s="34">
        <f t="shared" si="59"/>
        <v>2.4483216124437353E-5</v>
      </c>
      <c r="I202" s="34">
        <f t="shared" si="60"/>
        <v>0.12452858064673793</v>
      </c>
      <c r="J202" s="22">
        <f t="shared" si="56"/>
        <v>0.80192987810756422</v>
      </c>
      <c r="K202" s="114"/>
      <c r="L202" s="116"/>
      <c r="M202" s="118"/>
      <c r="N202" s="120"/>
      <c r="S202" s="2"/>
    </row>
    <row r="203" spans="1:19" ht="15.75" thickBot="1" x14ac:dyDescent="0.3">
      <c r="A203" s="35">
        <f t="shared" si="57"/>
        <v>4975</v>
      </c>
      <c r="B203" s="36">
        <f t="shared" si="52"/>
        <v>41.289000000000001</v>
      </c>
      <c r="C203" s="36">
        <f t="shared" si="53"/>
        <v>1764.6271079760231</v>
      </c>
      <c r="D203" s="36">
        <f t="shared" si="54"/>
        <v>2.0502253387688829E-3</v>
      </c>
      <c r="E203" s="36">
        <f t="shared" si="55"/>
        <v>5.1236262585208511E-2</v>
      </c>
      <c r="F203" s="36">
        <f>SUM(E203:$E$5004)</f>
        <v>54.577849380374872</v>
      </c>
      <c r="G203" s="36">
        <f t="shared" si="58"/>
        <v>6651898.5970700178</v>
      </c>
      <c r="H203" s="36">
        <f t="shared" si="59"/>
        <v>2.4483216124437353E-5</v>
      </c>
      <c r="I203" s="36">
        <f t="shared" si="60"/>
        <v>0.12452858064673793</v>
      </c>
      <c r="J203" s="37">
        <f t="shared" si="56"/>
        <v>0.80695059855994367</v>
      </c>
      <c r="K203" s="114"/>
      <c r="L203" s="127"/>
      <c r="M203" s="128"/>
      <c r="N203" s="120"/>
      <c r="S203" s="2"/>
    </row>
    <row r="204" spans="1:19" x14ac:dyDescent="0.25">
      <c r="A204" s="38">
        <f t="shared" si="57"/>
        <v>5000</v>
      </c>
      <c r="B204" s="39">
        <f t="shared" si="52"/>
        <v>41.2</v>
      </c>
      <c r="C204" s="39">
        <f t="shared" si="53"/>
        <v>1762.9800611709945</v>
      </c>
      <c r="D204" s="39">
        <f t="shared" si="54"/>
        <v>2.0486756680477987E-3</v>
      </c>
      <c r="E204" s="39">
        <f t="shared" si="55"/>
        <v>5.1197532020513033E-2</v>
      </c>
      <c r="F204" s="39">
        <f>SUM(E204:$E$5004)</f>
        <v>54.526613117789665</v>
      </c>
      <c r="G204" s="39">
        <f t="shared" si="58"/>
        <v>6651898.5970700178</v>
      </c>
      <c r="H204" s="39">
        <f t="shared" si="59"/>
        <v>2.4483216124437353E-5</v>
      </c>
      <c r="I204" s="39">
        <f t="shared" si="60"/>
        <v>0.12452858064673793</v>
      </c>
      <c r="J204" s="40">
        <f t="shared" si="56"/>
        <v>0.81199872506527138</v>
      </c>
      <c r="K204" s="113">
        <f t="shared" ref="K204" si="61">AVERAGE(J204:J223)</f>
        <v>0.86182411343826515</v>
      </c>
      <c r="L204" s="129">
        <f t="shared" ref="L204" si="62">K204/0.1667</f>
        <v>5.1699106984898933</v>
      </c>
      <c r="M204" s="132">
        <f>AVERAGE(A204:A223)</f>
        <v>5237.5</v>
      </c>
      <c r="N204" s="119">
        <f>K184-K204</f>
        <v>-0.10104463037956846</v>
      </c>
      <c r="S204" s="2"/>
    </row>
    <row r="205" spans="1:19" x14ac:dyDescent="0.25">
      <c r="A205" s="41">
        <f t="shared" si="57"/>
        <v>5025</v>
      </c>
      <c r="B205" s="42">
        <f t="shared" si="52"/>
        <v>41.111000000000004</v>
      </c>
      <c r="C205" s="42">
        <f t="shared" si="53"/>
        <v>1761.3342594031863</v>
      </c>
      <c r="D205" s="42">
        <f t="shared" si="54"/>
        <v>2.0471268935932439E-3</v>
      </c>
      <c r="E205" s="42">
        <f t="shared" si="55"/>
        <v>5.1158823857990476E-2</v>
      </c>
      <c r="F205" s="42">
        <f>SUM(E205:$E$5004)</f>
        <v>54.475415585769142</v>
      </c>
      <c r="G205" s="42">
        <f t="shared" si="58"/>
        <v>6651898.5970700178</v>
      </c>
      <c r="H205" s="42">
        <f t="shared" si="59"/>
        <v>2.4483216124437353E-5</v>
      </c>
      <c r="I205" s="42">
        <f t="shared" si="60"/>
        <v>0.12452858064673793</v>
      </c>
      <c r="J205" s="43">
        <f t="shared" si="56"/>
        <v>0.81707438107618702</v>
      </c>
      <c r="K205" s="114"/>
      <c r="L205" s="130"/>
      <c r="M205" s="133"/>
      <c r="N205" s="120"/>
      <c r="S205" s="2"/>
    </row>
    <row r="206" spans="1:19" x14ac:dyDescent="0.25">
      <c r="A206" s="41">
        <f t="shared" si="57"/>
        <v>5050</v>
      </c>
      <c r="B206" s="42">
        <f t="shared" si="52"/>
        <v>41.022000000000006</v>
      </c>
      <c r="C206" s="42">
        <f t="shared" si="53"/>
        <v>1759.6897019524558</v>
      </c>
      <c r="D206" s="42">
        <f t="shared" si="54"/>
        <v>2.045579015045994E-3</v>
      </c>
      <c r="E206" s="42">
        <f t="shared" si="55"/>
        <v>5.1120138088661192E-2</v>
      </c>
      <c r="F206" s="42">
        <f>SUM(E206:$E$5004)</f>
        <v>54.424256761911153</v>
      </c>
      <c r="G206" s="42">
        <f t="shared" si="58"/>
        <v>6651898.5970700178</v>
      </c>
      <c r="H206" s="42">
        <f t="shared" si="59"/>
        <v>2.4483216124437353E-5</v>
      </c>
      <c r="I206" s="42">
        <f t="shared" si="60"/>
        <v>0.12452858064673793</v>
      </c>
      <c r="J206" s="43">
        <f t="shared" si="56"/>
        <v>0.8221776904474497</v>
      </c>
      <c r="K206" s="114"/>
      <c r="L206" s="130"/>
      <c r="M206" s="133"/>
      <c r="N206" s="120"/>
      <c r="S206" s="2"/>
    </row>
    <row r="207" spans="1:19" x14ac:dyDescent="0.25">
      <c r="A207" s="41">
        <f t="shared" si="57"/>
        <v>5075</v>
      </c>
      <c r="B207" s="42">
        <f t="shared" si="52"/>
        <v>40.933</v>
      </c>
      <c r="C207" s="42">
        <f t="shared" si="53"/>
        <v>1758.0463880989475</v>
      </c>
      <c r="D207" s="42">
        <f t="shared" si="54"/>
        <v>2.0440320320469019E-3</v>
      </c>
      <c r="E207" s="42">
        <f t="shared" si="55"/>
        <v>5.1081474703547576E-2</v>
      </c>
      <c r="F207" s="42">
        <f>SUM(E207:$E$5004)</f>
        <v>54.373136623822489</v>
      </c>
      <c r="G207" s="42">
        <f t="shared" si="58"/>
        <v>6651898.5970700178</v>
      </c>
      <c r="H207" s="42">
        <f t="shared" si="59"/>
        <v>2.4483216124437353E-5</v>
      </c>
      <c r="I207" s="42">
        <f t="shared" si="60"/>
        <v>0.12452858064673793</v>
      </c>
      <c r="J207" s="43">
        <f t="shared" si="56"/>
        <v>0.82730877743643338</v>
      </c>
      <c r="K207" s="114"/>
      <c r="L207" s="130"/>
      <c r="M207" s="133"/>
      <c r="N207" s="120"/>
      <c r="S207" s="2"/>
    </row>
    <row r="208" spans="1:19" x14ac:dyDescent="0.25">
      <c r="A208" s="41">
        <f t="shared" si="57"/>
        <v>5100</v>
      </c>
      <c r="B208" s="42">
        <f t="shared" si="52"/>
        <v>40.844000000000001</v>
      </c>
      <c r="C208" s="42">
        <f t="shared" si="53"/>
        <v>1756.4043171230967</v>
      </c>
      <c r="D208" s="42">
        <f t="shared" si="54"/>
        <v>2.0424859442369041E-3</v>
      </c>
      <c r="E208" s="42">
        <f t="shared" si="55"/>
        <v>5.1042833693674003E-2</v>
      </c>
      <c r="F208" s="42">
        <f>SUM(E208:$E$5004)</f>
        <v>54.322055149118938</v>
      </c>
      <c r="G208" s="42">
        <f t="shared" si="58"/>
        <v>6651898.5970700178</v>
      </c>
      <c r="H208" s="42">
        <f t="shared" si="59"/>
        <v>2.4483216124437353E-5</v>
      </c>
      <c r="I208" s="42">
        <f t="shared" si="60"/>
        <v>0.12452858064673793</v>
      </c>
      <c r="J208" s="43">
        <f t="shared" si="56"/>
        <v>0.83246776670360301</v>
      </c>
      <c r="K208" s="114"/>
      <c r="L208" s="130"/>
      <c r="M208" s="133"/>
      <c r="N208" s="120"/>
      <c r="S208" s="2"/>
    </row>
    <row r="209" spans="1:19" x14ac:dyDescent="0.25">
      <c r="A209" s="41">
        <f t="shared" si="57"/>
        <v>5125</v>
      </c>
      <c r="B209" s="42">
        <f t="shared" si="52"/>
        <v>40.755000000000003</v>
      </c>
      <c r="C209" s="42">
        <f t="shared" si="53"/>
        <v>1754.7634883056271</v>
      </c>
      <c r="D209" s="42">
        <f t="shared" si="54"/>
        <v>2.0409407512570164E-3</v>
      </c>
      <c r="E209" s="42">
        <f t="shared" si="55"/>
        <v>5.1004215050066859E-2</v>
      </c>
      <c r="F209" s="42">
        <f>SUM(E209:$E$5004)</f>
        <v>54.271012315425253</v>
      </c>
      <c r="G209" s="42">
        <f t="shared" si="58"/>
        <v>6651898.5970700178</v>
      </c>
      <c r="H209" s="42">
        <f t="shared" si="59"/>
        <v>2.4483216124437353E-5</v>
      </c>
      <c r="I209" s="42">
        <f t="shared" si="60"/>
        <v>0.12452858064673793</v>
      </c>
      <c r="J209" s="43">
        <f t="shared" si="56"/>
        <v>0.83765478331298959</v>
      </c>
      <c r="K209" s="114"/>
      <c r="L209" s="130"/>
      <c r="M209" s="133"/>
      <c r="N209" s="120"/>
      <c r="S209" s="2"/>
    </row>
    <row r="210" spans="1:19" x14ac:dyDescent="0.25">
      <c r="A210" s="41">
        <f t="shared" si="57"/>
        <v>5150</v>
      </c>
      <c r="B210" s="42">
        <f t="shared" si="52"/>
        <v>40.665999999999997</v>
      </c>
      <c r="C210" s="42">
        <f t="shared" si="53"/>
        <v>1753.123900927548</v>
      </c>
      <c r="D210" s="42">
        <f t="shared" si="54"/>
        <v>2.0393964527483321E-3</v>
      </c>
      <c r="E210" s="42">
        <f t="shared" si="55"/>
        <v>5.0965618763754529E-2</v>
      </c>
      <c r="F210" s="42">
        <f>SUM(E210:$E$5004)</f>
        <v>54.220008100375196</v>
      </c>
      <c r="G210" s="42">
        <f t="shared" si="58"/>
        <v>6651898.5970700178</v>
      </c>
      <c r="H210" s="42">
        <f t="shared" si="59"/>
        <v>2.4483216124437353E-5</v>
      </c>
      <c r="I210" s="42">
        <f t="shared" si="60"/>
        <v>0.12452858064673793</v>
      </c>
      <c r="J210" s="43">
        <f t="shared" si="56"/>
        <v>0.84286995273265097</v>
      </c>
      <c r="K210" s="114"/>
      <c r="L210" s="130"/>
      <c r="M210" s="133"/>
      <c r="N210" s="120"/>
      <c r="S210" s="2"/>
    </row>
    <row r="211" spans="1:19" x14ac:dyDescent="0.25">
      <c r="A211" s="41">
        <f t="shared" si="57"/>
        <v>5175</v>
      </c>
      <c r="B211" s="42">
        <f t="shared" si="52"/>
        <v>40.576999999999998</v>
      </c>
      <c r="C211" s="42">
        <f t="shared" si="53"/>
        <v>1751.4855542701616</v>
      </c>
      <c r="D211" s="42">
        <f t="shared" si="54"/>
        <v>2.0378530483520299E-3</v>
      </c>
      <c r="E211" s="42">
        <f t="shared" si="55"/>
        <v>5.0927044825767404E-2</v>
      </c>
      <c r="F211" s="42">
        <f>SUM(E211:$E$5004)</f>
        <v>54.169042481611442</v>
      </c>
      <c r="G211" s="42">
        <f t="shared" si="58"/>
        <v>6651898.5970700178</v>
      </c>
      <c r="H211" s="42">
        <f t="shared" si="59"/>
        <v>2.4483216124437353E-5</v>
      </c>
      <c r="I211" s="42">
        <f t="shared" si="60"/>
        <v>0.12452858064673793</v>
      </c>
      <c r="J211" s="43">
        <f t="shared" si="56"/>
        <v>0.84811340083516229</v>
      </c>
      <c r="K211" s="114"/>
      <c r="L211" s="130"/>
      <c r="M211" s="133"/>
      <c r="N211" s="120"/>
      <c r="S211" s="2"/>
    </row>
    <row r="212" spans="1:19" x14ac:dyDescent="0.25">
      <c r="A212" s="41">
        <f t="shared" si="57"/>
        <v>5200</v>
      </c>
      <c r="B212" s="42">
        <f t="shared" si="52"/>
        <v>40.488</v>
      </c>
      <c r="C212" s="42">
        <f t="shared" si="53"/>
        <v>1749.8484476150536</v>
      </c>
      <c r="D212" s="42">
        <f t="shared" si="54"/>
        <v>2.0363105377093622E-3</v>
      </c>
      <c r="E212" s="42">
        <f t="shared" si="55"/>
        <v>5.0888493227137864E-2</v>
      </c>
      <c r="F212" s="42">
        <f>SUM(E212:$E$5004)</f>
        <v>54.118115436785658</v>
      </c>
      <c r="G212" s="42">
        <f t="shared" si="58"/>
        <v>6651898.5970700178</v>
      </c>
      <c r="H212" s="42">
        <f t="shared" si="59"/>
        <v>2.4483216124437353E-5</v>
      </c>
      <c r="I212" s="42">
        <f t="shared" si="60"/>
        <v>0.12452858064673793</v>
      </c>
      <c r="J212" s="43">
        <f t="shared" si="56"/>
        <v>0.85338525389805764</v>
      </c>
      <c r="K212" s="114"/>
      <c r="L212" s="130"/>
      <c r="M212" s="133"/>
      <c r="N212" s="120"/>
      <c r="S212" s="2"/>
    </row>
    <row r="213" spans="1:19" x14ac:dyDescent="0.25">
      <c r="A213" s="41">
        <f t="shared" si="57"/>
        <v>5225</v>
      </c>
      <c r="B213" s="42">
        <f t="shared" si="52"/>
        <v>40.399000000000001</v>
      </c>
      <c r="C213" s="42">
        <f t="shared" si="53"/>
        <v>1748.2125802441012</v>
      </c>
      <c r="D213" s="42">
        <f t="shared" si="54"/>
        <v>2.0347689204616663E-3</v>
      </c>
      <c r="E213" s="42">
        <f t="shared" si="55"/>
        <v>5.0849963958900332E-2</v>
      </c>
      <c r="F213" s="42">
        <f>SUM(E213:$E$5004)</f>
        <v>54.067226943558524</v>
      </c>
      <c r="G213" s="42">
        <f t="shared" si="58"/>
        <v>6651898.5970700178</v>
      </c>
      <c r="H213" s="42">
        <f t="shared" si="59"/>
        <v>2.4483216124437353E-5</v>
      </c>
      <c r="I213" s="42">
        <f t="shared" si="60"/>
        <v>0.12452858064673793</v>
      </c>
      <c r="J213" s="43">
        <f t="shared" si="56"/>
        <v>0.85868563860429448</v>
      </c>
      <c r="K213" s="114"/>
      <c r="L213" s="130"/>
      <c r="M213" s="133"/>
      <c r="N213" s="120"/>
      <c r="S213" s="2"/>
    </row>
    <row r="214" spans="1:19" x14ac:dyDescent="0.25">
      <c r="A214" s="41">
        <f t="shared" si="57"/>
        <v>5250</v>
      </c>
      <c r="B214" s="42">
        <f t="shared" si="52"/>
        <v>40.31</v>
      </c>
      <c r="C214" s="42">
        <f t="shared" si="53"/>
        <v>1746.577951439471</v>
      </c>
      <c r="D214" s="42">
        <f t="shared" si="54"/>
        <v>2.0332281962503604E-3</v>
      </c>
      <c r="E214" s="42">
        <f t="shared" si="55"/>
        <v>5.0811457012091221E-2</v>
      </c>
      <c r="F214" s="42">
        <f>SUM(E214:$E$5004)</f>
        <v>54.016376979599627</v>
      </c>
      <c r="G214" s="42">
        <f t="shared" si="58"/>
        <v>6651898.5970700178</v>
      </c>
      <c r="H214" s="42">
        <f t="shared" si="59"/>
        <v>2.4483216124437353E-5</v>
      </c>
      <c r="I214" s="42">
        <f t="shared" si="60"/>
        <v>0.12452858064673793</v>
      </c>
      <c r="J214" s="43">
        <f t="shared" si="56"/>
        <v>0.86401468204271947</v>
      </c>
      <c r="K214" s="114"/>
      <c r="L214" s="130"/>
      <c r="M214" s="133"/>
      <c r="N214" s="120"/>
      <c r="S214" s="2"/>
    </row>
    <row r="215" spans="1:19" x14ac:dyDescent="0.25">
      <c r="A215" s="41">
        <f t="shared" si="57"/>
        <v>5275</v>
      </c>
      <c r="B215" s="42">
        <f t="shared" si="52"/>
        <v>40.221000000000004</v>
      </c>
      <c r="C215" s="42">
        <f t="shared" si="53"/>
        <v>1744.944560483613</v>
      </c>
      <c r="D215" s="42">
        <f t="shared" si="54"/>
        <v>2.0316883647169375E-3</v>
      </c>
      <c r="E215" s="42">
        <f t="shared" si="55"/>
        <v>5.0772972377748908E-2</v>
      </c>
      <c r="F215" s="42">
        <f>SUM(E215:$E$5004)</f>
        <v>53.965565522587539</v>
      </c>
      <c r="G215" s="42">
        <f t="shared" si="58"/>
        <v>6651898.5970700178</v>
      </c>
      <c r="H215" s="42">
        <f t="shared" si="59"/>
        <v>2.4483216124437353E-5</v>
      </c>
      <c r="I215" s="42">
        <f t="shared" si="60"/>
        <v>0.12452858064673793</v>
      </c>
      <c r="J215" s="43">
        <f t="shared" si="56"/>
        <v>0.86937251170850383</v>
      </c>
      <c r="K215" s="114"/>
      <c r="L215" s="130"/>
      <c r="M215" s="133"/>
      <c r="N215" s="120"/>
      <c r="S215" s="2"/>
    </row>
    <row r="216" spans="1:19" x14ac:dyDescent="0.25">
      <c r="A216" s="41">
        <f t="shared" si="57"/>
        <v>5300</v>
      </c>
      <c r="B216" s="42">
        <f t="shared" si="52"/>
        <v>40.132000000000005</v>
      </c>
      <c r="C216" s="42">
        <f t="shared" si="53"/>
        <v>1743.3124066592693</v>
      </c>
      <c r="D216" s="42">
        <f t="shared" si="54"/>
        <v>2.0301494255029755E-3</v>
      </c>
      <c r="E216" s="42">
        <f t="shared" si="55"/>
        <v>5.0734510046913844E-2</v>
      </c>
      <c r="F216" s="42">
        <f>SUM(E216:$E$5004)</f>
        <v>53.914792550209796</v>
      </c>
      <c r="G216" s="42">
        <f t="shared" si="58"/>
        <v>6651898.5970700178</v>
      </c>
      <c r="H216" s="42">
        <f t="shared" si="59"/>
        <v>2.4483216124437353E-5</v>
      </c>
      <c r="I216" s="42">
        <f t="shared" si="60"/>
        <v>0.12452858064673793</v>
      </c>
      <c r="J216" s="43">
        <f t="shared" si="56"/>
        <v>0.87475925550360145</v>
      </c>
      <c r="K216" s="114"/>
      <c r="L216" s="130"/>
      <c r="M216" s="133"/>
      <c r="N216" s="120"/>
      <c r="S216" s="2"/>
    </row>
    <row r="217" spans="1:19" x14ac:dyDescent="0.25">
      <c r="A217" s="41">
        <f t="shared" si="57"/>
        <v>5325</v>
      </c>
      <c r="B217" s="42">
        <f t="shared" si="52"/>
        <v>40.043000000000006</v>
      </c>
      <c r="C217" s="42">
        <f t="shared" si="53"/>
        <v>1741.6814892494701</v>
      </c>
      <c r="D217" s="42">
        <f t="shared" si="54"/>
        <v>2.0286113782501318E-3</v>
      </c>
      <c r="E217" s="42">
        <f t="shared" si="55"/>
        <v>5.0696070010628404E-2</v>
      </c>
      <c r="F217" s="42">
        <f>SUM(E217:$E$5004)</f>
        <v>53.864058040162874</v>
      </c>
      <c r="G217" s="42">
        <f t="shared" si="58"/>
        <v>6651898.5970700178</v>
      </c>
      <c r="H217" s="42">
        <f t="shared" si="59"/>
        <v>2.4483216124437353E-5</v>
      </c>
      <c r="I217" s="42">
        <f t="shared" si="60"/>
        <v>0.12452858064673793</v>
      </c>
      <c r="J217" s="43">
        <f t="shared" si="56"/>
        <v>0.88017504173718963</v>
      </c>
      <c r="K217" s="114"/>
      <c r="L217" s="130"/>
      <c r="M217" s="133"/>
      <c r="N217" s="120"/>
      <c r="S217" s="2"/>
    </row>
    <row r="218" spans="1:19" x14ac:dyDescent="0.25">
      <c r="A218" s="41">
        <f t="shared" si="57"/>
        <v>5350</v>
      </c>
      <c r="B218" s="42">
        <f t="shared" si="52"/>
        <v>39.954000000000001</v>
      </c>
      <c r="C218" s="42">
        <f t="shared" si="53"/>
        <v>1740.0518075375292</v>
      </c>
      <c r="D218" s="42">
        <f t="shared" si="54"/>
        <v>2.0270742226001408E-3</v>
      </c>
      <c r="E218" s="42">
        <f t="shared" si="55"/>
        <v>5.0657652259937014E-2</v>
      </c>
      <c r="F218" s="42">
        <f>SUM(E218:$E$5004)</f>
        <v>53.813361970152258</v>
      </c>
      <c r="G218" s="42">
        <f t="shared" si="58"/>
        <v>6651898.5970700178</v>
      </c>
      <c r="H218" s="42">
        <f t="shared" si="59"/>
        <v>2.4483216124437353E-5</v>
      </c>
      <c r="I218" s="42">
        <f t="shared" si="60"/>
        <v>0.12452858064673793</v>
      </c>
      <c r="J218" s="43">
        <f t="shared" si="56"/>
        <v>0.88561999912610112</v>
      </c>
      <c r="K218" s="114"/>
      <c r="L218" s="130"/>
      <c r="M218" s="133"/>
      <c r="N218" s="120"/>
      <c r="S218" s="2"/>
    </row>
    <row r="219" spans="1:19" x14ac:dyDescent="0.25">
      <c r="A219" s="41">
        <f t="shared" si="57"/>
        <v>5375</v>
      </c>
      <c r="B219" s="42">
        <f t="shared" si="52"/>
        <v>39.865000000000002</v>
      </c>
      <c r="C219" s="42">
        <f t="shared" si="53"/>
        <v>1738.4233608070533</v>
      </c>
      <c r="D219" s="42">
        <f t="shared" si="54"/>
        <v>2.0255379581948208E-3</v>
      </c>
      <c r="E219" s="42">
        <f t="shared" si="55"/>
        <v>5.0619256785886121E-2</v>
      </c>
      <c r="F219" s="42">
        <f>SUM(E219:$E$5004)</f>
        <v>53.762704317892315</v>
      </c>
      <c r="G219" s="42">
        <f t="shared" si="58"/>
        <v>6651898.5970700178</v>
      </c>
      <c r="H219" s="42">
        <f t="shared" si="59"/>
        <v>2.4483216124437353E-5</v>
      </c>
      <c r="I219" s="42">
        <f t="shared" si="60"/>
        <v>0.12452858064673793</v>
      </c>
      <c r="J219" s="43">
        <f t="shared" si="56"/>
        <v>0.89109425679526888</v>
      </c>
      <c r="K219" s="114"/>
      <c r="L219" s="130"/>
      <c r="M219" s="133"/>
      <c r="N219" s="120"/>
      <c r="S219" s="2"/>
    </row>
    <row r="220" spans="1:19" x14ac:dyDescent="0.25">
      <c r="A220" s="41">
        <f t="shared" si="57"/>
        <v>5400</v>
      </c>
      <c r="B220" s="42">
        <f t="shared" si="52"/>
        <v>39.775999999999996</v>
      </c>
      <c r="C220" s="42">
        <f t="shared" si="53"/>
        <v>1736.7961483419356</v>
      </c>
      <c r="D220" s="42">
        <f t="shared" si="54"/>
        <v>2.0240025846760693E-3</v>
      </c>
      <c r="E220" s="42">
        <f t="shared" si="55"/>
        <v>5.0580883579524137E-2</v>
      </c>
      <c r="F220" s="42">
        <f>SUM(E220:$E$5004)</f>
        <v>53.712085061106421</v>
      </c>
      <c r="G220" s="42">
        <f t="shared" si="58"/>
        <v>6651898.5970700178</v>
      </c>
      <c r="H220" s="42">
        <f t="shared" si="59"/>
        <v>2.4483216124437353E-5</v>
      </c>
      <c r="I220" s="42">
        <f t="shared" si="60"/>
        <v>0.12452858064673793</v>
      </c>
      <c r="J220" s="43">
        <f t="shared" si="56"/>
        <v>0.89659794427815154</v>
      </c>
      <c r="K220" s="114"/>
      <c r="L220" s="130"/>
      <c r="M220" s="133"/>
      <c r="N220" s="120"/>
      <c r="S220" s="2"/>
    </row>
    <row r="221" spans="1:19" x14ac:dyDescent="0.25">
      <c r="A221" s="41">
        <f t="shared" si="57"/>
        <v>5425</v>
      </c>
      <c r="B221" s="42">
        <f t="shared" si="52"/>
        <v>39.686999999999998</v>
      </c>
      <c r="C221" s="42">
        <f t="shared" si="53"/>
        <v>1735.1701694263541</v>
      </c>
      <c r="D221" s="42">
        <f t="shared" si="54"/>
        <v>2.022468101685861E-3</v>
      </c>
      <c r="E221" s="42">
        <f t="shared" si="55"/>
        <v>5.0542532631901456E-2</v>
      </c>
      <c r="F221" s="42">
        <f>SUM(E221:$E$5004)</f>
        <v>53.661504177526908</v>
      </c>
      <c r="G221" s="42">
        <f t="shared" si="58"/>
        <v>6651898.5970700178</v>
      </c>
      <c r="H221" s="42">
        <f t="shared" si="59"/>
        <v>2.4483216124437353E-5</v>
      </c>
      <c r="I221" s="42">
        <f t="shared" si="60"/>
        <v>0.12452858064673793</v>
      </c>
      <c r="J221" s="43">
        <f t="shared" si="56"/>
        <v>0.90213119151715404</v>
      </c>
      <c r="K221" s="114"/>
      <c r="L221" s="130"/>
      <c r="M221" s="133"/>
      <c r="N221" s="120"/>
      <c r="S221" s="2"/>
    </row>
    <row r="222" spans="1:19" x14ac:dyDescent="0.25">
      <c r="A222" s="41">
        <f t="shared" si="57"/>
        <v>5450</v>
      </c>
      <c r="B222" s="42">
        <f t="shared" si="52"/>
        <v>39.597999999999999</v>
      </c>
      <c r="C222" s="42">
        <f t="shared" si="53"/>
        <v>1733.5454233447783</v>
      </c>
      <c r="D222" s="42">
        <f t="shared" si="54"/>
        <v>2.0209345088662554E-3</v>
      </c>
      <c r="E222" s="42">
        <f t="shared" si="55"/>
        <v>5.0504203934070561E-2</v>
      </c>
      <c r="F222" s="42">
        <f>SUM(E222:$E$5004)</f>
        <v>53.610961644894999</v>
      </c>
      <c r="G222" s="42">
        <f t="shared" si="58"/>
        <v>6651898.5970700178</v>
      </c>
      <c r="H222" s="42">
        <f t="shared" si="59"/>
        <v>2.4483216124437353E-5</v>
      </c>
      <c r="I222" s="42">
        <f t="shared" si="60"/>
        <v>0.12452858064673793</v>
      </c>
      <c r="J222" s="43">
        <f t="shared" si="56"/>
        <v>0.90769412886406309</v>
      </c>
      <c r="K222" s="114"/>
      <c r="L222" s="130"/>
      <c r="M222" s="133"/>
      <c r="N222" s="120"/>
      <c r="S222" s="2"/>
    </row>
    <row r="223" spans="1:19" ht="15.75" thickBot="1" x14ac:dyDescent="0.3">
      <c r="A223" s="44">
        <f t="shared" si="57"/>
        <v>5475</v>
      </c>
      <c r="B223" s="45">
        <f t="shared" si="52"/>
        <v>39.509</v>
      </c>
      <c r="C223" s="45">
        <f t="shared" si="53"/>
        <v>1731.9219093819645</v>
      </c>
      <c r="D223" s="45">
        <f t="shared" si="54"/>
        <v>2.0194018058593893E-3</v>
      </c>
      <c r="E223" s="45">
        <f t="shared" si="55"/>
        <v>5.0465897477085853E-2</v>
      </c>
      <c r="F223" s="45">
        <f>SUM(E223:$E$5004)</f>
        <v>53.560457440960931</v>
      </c>
      <c r="G223" s="45">
        <f t="shared" si="58"/>
        <v>6651898.5970700178</v>
      </c>
      <c r="H223" s="45">
        <f t="shared" si="59"/>
        <v>2.4483216124437353E-5</v>
      </c>
      <c r="I223" s="45">
        <f t="shared" si="60"/>
        <v>0.12452858064673793</v>
      </c>
      <c r="J223" s="46">
        <f t="shared" si="56"/>
        <v>0.91328688708044903</v>
      </c>
      <c r="K223" s="114"/>
      <c r="L223" s="131"/>
      <c r="M223" s="134"/>
      <c r="N223" s="120"/>
      <c r="S223" s="2"/>
    </row>
    <row r="224" spans="1:19" x14ac:dyDescent="0.25">
      <c r="A224" s="47">
        <f t="shared" si="57"/>
        <v>5500</v>
      </c>
      <c r="B224" s="48">
        <f t="shared" si="52"/>
        <v>39.42</v>
      </c>
      <c r="C224" s="48">
        <f t="shared" si="53"/>
        <v>1730.2996268229538</v>
      </c>
      <c r="D224" s="48">
        <f t="shared" si="54"/>
        <v>2.0178699923074782E-3</v>
      </c>
      <c r="E224" s="48">
        <f t="shared" si="55"/>
        <v>5.042761325200374E-2</v>
      </c>
      <c r="F224" s="48">
        <f>SUM(E224:$E$5004)</f>
        <v>53.509991543483849</v>
      </c>
      <c r="G224" s="48">
        <f t="shared" si="58"/>
        <v>6651898.5970700178</v>
      </c>
      <c r="H224" s="48">
        <f t="shared" si="59"/>
        <v>2.4483216124437353E-5</v>
      </c>
      <c r="I224" s="48">
        <f t="shared" si="60"/>
        <v>0.12452858064673793</v>
      </c>
      <c r="J224" s="49">
        <f t="shared" si="56"/>
        <v>0.91890959733809396</v>
      </c>
      <c r="K224" s="113">
        <f t="shared" ref="K224" si="63">AVERAGE(J224:J243)</f>
        <v>0.97436582443462316</v>
      </c>
      <c r="L224" s="135">
        <f t="shared" ref="L224" si="64">K224/0.1667</f>
        <v>5.8450259414194559</v>
      </c>
      <c r="M224" s="136">
        <f>AVERAGE(A224:A243)</f>
        <v>5737.5</v>
      </c>
      <c r="N224" s="119">
        <f>K204-K224</f>
        <v>-0.11254171099635801</v>
      </c>
      <c r="S224" s="2"/>
    </row>
    <row r="225" spans="1:19" x14ac:dyDescent="0.25">
      <c r="A225" s="20">
        <f t="shared" si="57"/>
        <v>5525</v>
      </c>
      <c r="B225" s="21">
        <f t="shared" si="52"/>
        <v>39.331000000000003</v>
      </c>
      <c r="C225" s="21">
        <f t="shared" si="53"/>
        <v>1728.6785749530777</v>
      </c>
      <c r="D225" s="21">
        <f t="shared" si="54"/>
        <v>2.0163390678528208E-3</v>
      </c>
      <c r="E225" s="21">
        <f t="shared" si="55"/>
        <v>5.0389351249882704E-2</v>
      </c>
      <c r="F225" s="21">
        <f>SUM(E225:$E$5004)</f>
        <v>53.459563930231852</v>
      </c>
      <c r="G225" s="21">
        <f t="shared" si="58"/>
        <v>6651898.5970700178</v>
      </c>
      <c r="H225" s="21">
        <f t="shared" si="59"/>
        <v>2.4483216124437353E-5</v>
      </c>
      <c r="I225" s="21">
        <f t="shared" si="60"/>
        <v>0.12452858064673793</v>
      </c>
      <c r="J225" s="22">
        <f t="shared" si="56"/>
        <v>0.92456239121939199</v>
      </c>
      <c r="K225" s="114"/>
      <c r="L225" s="116"/>
      <c r="M225" s="118"/>
      <c r="N225" s="120"/>
      <c r="S225" s="2"/>
    </row>
    <row r="226" spans="1:19" x14ac:dyDescent="0.25">
      <c r="A226" s="20">
        <f t="shared" si="57"/>
        <v>5550</v>
      </c>
      <c r="B226" s="21">
        <f t="shared" si="52"/>
        <v>39.242000000000004</v>
      </c>
      <c r="C226" s="21">
        <f t="shared" si="53"/>
        <v>1727.058753057956</v>
      </c>
      <c r="D226" s="21">
        <f t="shared" si="54"/>
        <v>2.0148090321377961E-3</v>
      </c>
      <c r="E226" s="21">
        <f t="shared" si="55"/>
        <v>5.0351111461783206E-2</v>
      </c>
      <c r="F226" s="21">
        <f>SUM(E226:$E$5004)</f>
        <v>53.409174578981961</v>
      </c>
      <c r="G226" s="21">
        <f t="shared" si="58"/>
        <v>6651898.5970700178</v>
      </c>
      <c r="H226" s="21">
        <f t="shared" si="59"/>
        <v>2.4483216124437353E-5</v>
      </c>
      <c r="I226" s="21">
        <f t="shared" si="60"/>
        <v>0.12452858064673793</v>
      </c>
      <c r="J226" s="22">
        <f t="shared" si="56"/>
        <v>0.93024540071775441</v>
      </c>
      <c r="K226" s="114"/>
      <c r="L226" s="116"/>
      <c r="M226" s="118"/>
      <c r="N226" s="120"/>
      <c r="S226" s="2"/>
    </row>
    <row r="227" spans="1:19" x14ac:dyDescent="0.25">
      <c r="A227" s="20">
        <f t="shared" si="57"/>
        <v>5575</v>
      </c>
      <c r="B227" s="21">
        <f t="shared" si="52"/>
        <v>39.153000000000006</v>
      </c>
      <c r="C227" s="21">
        <f t="shared" si="53"/>
        <v>1725.4401604234918</v>
      </c>
      <c r="D227" s="21">
        <f t="shared" si="54"/>
        <v>2.0132798848048598E-3</v>
      </c>
      <c r="E227" s="21">
        <f t="shared" si="55"/>
        <v>5.0312893878767612E-2</v>
      </c>
      <c r="F227" s="21">
        <f>SUM(E227:$E$5004)</f>
        <v>53.358823467520168</v>
      </c>
      <c r="G227" s="21">
        <f t="shared" si="58"/>
        <v>6651898.5970700178</v>
      </c>
      <c r="H227" s="21">
        <f t="shared" si="59"/>
        <v>2.4483216124437353E-5</v>
      </c>
      <c r="I227" s="21">
        <f t="shared" si="60"/>
        <v>0.12452858064673793</v>
      </c>
      <c r="J227" s="22">
        <f t="shared" si="56"/>
        <v>0.93595875823801611</v>
      </c>
      <c r="K227" s="114"/>
      <c r="L227" s="116"/>
      <c r="M227" s="118"/>
      <c r="N227" s="120"/>
      <c r="S227" s="2"/>
    </row>
    <row r="228" spans="1:19" x14ac:dyDescent="0.25">
      <c r="A228" s="20">
        <f t="shared" si="57"/>
        <v>5600</v>
      </c>
      <c r="B228" s="21">
        <f t="shared" si="52"/>
        <v>39.064</v>
      </c>
      <c r="C228" s="21">
        <f t="shared" si="53"/>
        <v>1723.8227963358786</v>
      </c>
      <c r="D228" s="21">
        <f t="shared" si="54"/>
        <v>2.0117516254965495E-3</v>
      </c>
      <c r="E228" s="21">
        <f t="shared" si="55"/>
        <v>5.027469849190043E-2</v>
      </c>
      <c r="F228" s="21">
        <f>SUM(E228:$E$5004)</f>
        <v>53.308510573641414</v>
      </c>
      <c r="G228" s="21">
        <f t="shared" si="58"/>
        <v>6651898.5970700178</v>
      </c>
      <c r="H228" s="21">
        <f t="shared" si="59"/>
        <v>2.4483216124437353E-5</v>
      </c>
      <c r="I228" s="21">
        <f t="shared" si="60"/>
        <v>0.12452858064673793</v>
      </c>
      <c r="J228" s="22">
        <f t="shared" si="56"/>
        <v>0.9417025965968181</v>
      </c>
      <c r="K228" s="114"/>
      <c r="L228" s="116"/>
      <c r="M228" s="118"/>
      <c r="N228" s="120"/>
      <c r="S228" s="2"/>
    </row>
    <row r="229" spans="1:19" x14ac:dyDescent="0.25">
      <c r="A229" s="20">
        <f t="shared" si="57"/>
        <v>5625</v>
      </c>
      <c r="B229" s="21">
        <f t="shared" si="52"/>
        <v>38.975000000000001</v>
      </c>
      <c r="C229" s="21">
        <f t="shared" si="53"/>
        <v>1722.2066600815979</v>
      </c>
      <c r="D229" s="21">
        <f t="shared" si="54"/>
        <v>2.0102242538554854E-3</v>
      </c>
      <c r="E229" s="21">
        <f t="shared" si="55"/>
        <v>5.0236525292248098E-2</v>
      </c>
      <c r="F229" s="21">
        <f>SUM(E229:$E$5004)</f>
        <v>53.258235875149509</v>
      </c>
      <c r="G229" s="21">
        <f t="shared" si="58"/>
        <v>6651898.5970700178</v>
      </c>
      <c r="H229" s="21">
        <f t="shared" si="59"/>
        <v>2.4483216124437353E-5</v>
      </c>
      <c r="I229" s="21">
        <f t="shared" si="60"/>
        <v>0.12452858064673793</v>
      </c>
      <c r="J229" s="22">
        <f t="shared" si="56"/>
        <v>0.94747704902302143</v>
      </c>
      <c r="K229" s="114"/>
      <c r="L229" s="116"/>
      <c r="M229" s="118"/>
      <c r="N229" s="120"/>
      <c r="S229" s="2"/>
    </row>
    <row r="230" spans="1:19" x14ac:dyDescent="0.25">
      <c r="A230" s="20">
        <f t="shared" si="57"/>
        <v>5650</v>
      </c>
      <c r="B230" s="21">
        <f t="shared" si="52"/>
        <v>38.886000000000003</v>
      </c>
      <c r="C230" s="21">
        <f t="shared" si="53"/>
        <v>1720.5917509474145</v>
      </c>
      <c r="D230" s="21">
        <f t="shared" si="54"/>
        <v>2.008697769524362E-3</v>
      </c>
      <c r="E230" s="21">
        <f t="shared" si="55"/>
        <v>5.0198374270879018E-2</v>
      </c>
      <c r="F230" s="21">
        <f>SUM(E230:$E$5004)</f>
        <v>53.207999349857246</v>
      </c>
      <c r="G230" s="21">
        <f t="shared" si="58"/>
        <v>6651898.5970700178</v>
      </c>
      <c r="H230" s="21">
        <f t="shared" si="59"/>
        <v>2.4483216124437353E-5</v>
      </c>
      <c r="I230" s="21">
        <f t="shared" si="60"/>
        <v>0.12452858064673793</v>
      </c>
      <c r="J230" s="22">
        <f t="shared" si="56"/>
        <v>0.95328224915807258</v>
      </c>
      <c r="K230" s="114"/>
      <c r="L230" s="116"/>
      <c r="M230" s="118"/>
      <c r="N230" s="120"/>
      <c r="S230" s="2"/>
    </row>
    <row r="231" spans="1:19" x14ac:dyDescent="0.25">
      <c r="A231" s="20">
        <f t="shared" si="57"/>
        <v>5675</v>
      </c>
      <c r="B231" s="21">
        <f t="shared" si="52"/>
        <v>38.796999999999997</v>
      </c>
      <c r="C231" s="21">
        <f t="shared" si="53"/>
        <v>1718.9780682203832</v>
      </c>
      <c r="D231" s="21">
        <f t="shared" si="54"/>
        <v>2.0071721721459592E-3</v>
      </c>
      <c r="E231" s="21">
        <f t="shared" si="55"/>
        <v>5.0160245418863707E-2</v>
      </c>
      <c r="F231" s="21">
        <f>SUM(E231:$E$5004)</f>
        <v>53.157800975586369</v>
      </c>
      <c r="G231" s="21">
        <f t="shared" si="58"/>
        <v>6651898.5970700178</v>
      </c>
      <c r="H231" s="21">
        <f t="shared" si="59"/>
        <v>2.4483216124437353E-5</v>
      </c>
      <c r="I231" s="21">
        <f t="shared" si="60"/>
        <v>0.12452858064673793</v>
      </c>
      <c r="J231" s="22">
        <f t="shared" si="56"/>
        <v>0.95911833105639466</v>
      </c>
      <c r="K231" s="114"/>
      <c r="L231" s="116"/>
      <c r="M231" s="118"/>
      <c r="N231" s="120"/>
      <c r="S231" s="2"/>
    </row>
    <row r="232" spans="1:19" x14ac:dyDescent="0.25">
      <c r="A232" s="20">
        <f t="shared" si="57"/>
        <v>5700</v>
      </c>
      <c r="B232" s="21">
        <f t="shared" si="52"/>
        <v>38.707999999999998</v>
      </c>
      <c r="C232" s="21">
        <f t="shared" si="53"/>
        <v>1717.3656111878488</v>
      </c>
      <c r="D232" s="21">
        <f t="shared" si="54"/>
        <v>2.0056474613631371E-3</v>
      </c>
      <c r="E232" s="21">
        <f t="shared" si="55"/>
        <v>5.0122138727274584E-2</v>
      </c>
      <c r="F232" s="21">
        <f>SUM(E232:$E$5004)</f>
        <v>53.107640730167503</v>
      </c>
      <c r="G232" s="21">
        <f t="shared" si="58"/>
        <v>6651898.5970700178</v>
      </c>
      <c r="H232" s="21">
        <f t="shared" si="59"/>
        <v>2.4483216124437353E-5</v>
      </c>
      <c r="I232" s="21">
        <f t="shared" si="60"/>
        <v>0.12452858064673793</v>
      </c>
      <c r="J232" s="22">
        <f t="shared" si="56"/>
        <v>0.96498542918577068</v>
      </c>
      <c r="K232" s="114"/>
      <c r="L232" s="116"/>
      <c r="M232" s="118"/>
      <c r="N232" s="120"/>
      <c r="S232" s="2"/>
    </row>
    <row r="233" spans="1:19" x14ac:dyDescent="0.25">
      <c r="A233" s="20">
        <f t="shared" si="57"/>
        <v>5725</v>
      </c>
      <c r="B233" s="21">
        <f t="shared" si="52"/>
        <v>38.619</v>
      </c>
      <c r="C233" s="21">
        <f t="shared" si="53"/>
        <v>1715.7543791374344</v>
      </c>
      <c r="D233" s="21">
        <f t="shared" si="54"/>
        <v>2.0041236368188295E-3</v>
      </c>
      <c r="E233" s="21">
        <f t="shared" si="55"/>
        <v>5.0084054187186117E-2</v>
      </c>
      <c r="F233" s="21">
        <f>SUM(E233:$E$5004)</f>
        <v>53.057518591440228</v>
      </c>
      <c r="G233" s="21">
        <f t="shared" si="58"/>
        <v>6651898.5970700178</v>
      </c>
      <c r="H233" s="21">
        <f t="shared" si="59"/>
        <v>2.4483216124437353E-5</v>
      </c>
      <c r="I233" s="21">
        <f t="shared" si="60"/>
        <v>0.12452858064673793</v>
      </c>
      <c r="J233" s="22">
        <f t="shared" si="56"/>
        <v>0.97088367842770984</v>
      </c>
      <c r="K233" s="114"/>
      <c r="L233" s="116"/>
      <c r="M233" s="118"/>
      <c r="N233" s="120"/>
      <c r="S233" s="2"/>
    </row>
    <row r="234" spans="1:19" x14ac:dyDescent="0.25">
      <c r="A234" s="20">
        <f t="shared" si="57"/>
        <v>5750</v>
      </c>
      <c r="B234" s="21">
        <f t="shared" si="52"/>
        <v>38.53</v>
      </c>
      <c r="C234" s="21">
        <f t="shared" si="53"/>
        <v>1714.1443713570607</v>
      </c>
      <c r="D234" s="21">
        <f t="shared" si="54"/>
        <v>2.0026006981560601E-3</v>
      </c>
      <c r="E234" s="21">
        <f t="shared" si="55"/>
        <v>5.0045991789674754E-2</v>
      </c>
      <c r="F234" s="21">
        <f>SUM(E234:$E$5004)</f>
        <v>53.007434537253047</v>
      </c>
      <c r="G234" s="21">
        <f t="shared" si="58"/>
        <v>6651898.5970700178</v>
      </c>
      <c r="H234" s="21">
        <f t="shared" si="59"/>
        <v>2.4483216124437353E-5</v>
      </c>
      <c r="I234" s="21">
        <f t="shared" si="60"/>
        <v>0.12452858064673793</v>
      </c>
      <c r="J234" s="22">
        <f t="shared" si="56"/>
        <v>0.97681321407782029</v>
      </c>
      <c r="K234" s="114"/>
      <c r="L234" s="116"/>
      <c r="M234" s="118"/>
      <c r="N234" s="120"/>
      <c r="S234" s="2"/>
    </row>
    <row r="235" spans="1:19" x14ac:dyDescent="0.25">
      <c r="A235" s="20">
        <f t="shared" si="57"/>
        <v>5775</v>
      </c>
      <c r="B235" s="21">
        <f t="shared" si="52"/>
        <v>38.441000000000003</v>
      </c>
      <c r="C235" s="21">
        <f t="shared" si="53"/>
        <v>1712.5355871349238</v>
      </c>
      <c r="D235" s="21">
        <f t="shared" si="54"/>
        <v>2.0010786450179205E-3</v>
      </c>
      <c r="E235" s="21">
        <f t="shared" si="55"/>
        <v>5.0007951525818946E-2</v>
      </c>
      <c r="F235" s="21">
        <f>SUM(E235:$E$5004)</f>
        <v>52.95738854546336</v>
      </c>
      <c r="G235" s="21">
        <f t="shared" si="58"/>
        <v>6651898.5970700178</v>
      </c>
      <c r="H235" s="21">
        <f t="shared" si="59"/>
        <v>2.4483216124437353E-5</v>
      </c>
      <c r="I235" s="21">
        <f t="shared" si="60"/>
        <v>0.12452858064673793</v>
      </c>
      <c r="J235" s="22">
        <f t="shared" si="56"/>
        <v>0.98277417184617499</v>
      </c>
      <c r="K235" s="114"/>
      <c r="L235" s="116"/>
      <c r="M235" s="118"/>
      <c r="N235" s="120"/>
      <c r="S235" s="2"/>
    </row>
    <row r="236" spans="1:19" x14ac:dyDescent="0.25">
      <c r="A236" s="20">
        <f t="shared" si="57"/>
        <v>5800</v>
      </c>
      <c r="B236" s="21">
        <f t="shared" si="52"/>
        <v>38.352000000000004</v>
      </c>
      <c r="C236" s="21">
        <f t="shared" si="53"/>
        <v>1710.9280257595181</v>
      </c>
      <c r="D236" s="21">
        <f t="shared" si="54"/>
        <v>1.9995574770475949E-3</v>
      </c>
      <c r="E236" s="21">
        <f t="shared" si="55"/>
        <v>4.9969933386699174E-2</v>
      </c>
      <c r="F236" s="21">
        <f>SUM(E236:$E$5004)</f>
        <v>52.907380593937546</v>
      </c>
      <c r="G236" s="21">
        <f t="shared" si="58"/>
        <v>6651898.5970700178</v>
      </c>
      <c r="H236" s="21">
        <f t="shared" si="59"/>
        <v>2.4483216124437353E-5</v>
      </c>
      <c r="I236" s="21">
        <f t="shared" si="60"/>
        <v>0.12452858064673793</v>
      </c>
      <c r="J236" s="22">
        <f t="shared" si="56"/>
        <v>0.9887666878576663</v>
      </c>
      <c r="K236" s="114"/>
      <c r="L236" s="116"/>
      <c r="M236" s="118"/>
      <c r="N236" s="120"/>
      <c r="S236" s="2"/>
    </row>
    <row r="237" spans="1:19" x14ac:dyDescent="0.25">
      <c r="A237" s="20">
        <f t="shared" si="57"/>
        <v>5825</v>
      </c>
      <c r="B237" s="21">
        <f t="shared" si="52"/>
        <v>38.263000000000005</v>
      </c>
      <c r="C237" s="21">
        <f t="shared" si="53"/>
        <v>1709.3216865196159</v>
      </c>
      <c r="D237" s="21">
        <f t="shared" si="54"/>
        <v>1.9980371938883388E-3</v>
      </c>
      <c r="E237" s="21">
        <f t="shared" si="55"/>
        <v>4.9931937363397884E-2</v>
      </c>
      <c r="F237" s="21">
        <f>SUM(E237:$E$5004)</f>
        <v>52.85741066055084</v>
      </c>
      <c r="G237" s="21">
        <f t="shared" si="58"/>
        <v>6651898.5970700178</v>
      </c>
      <c r="H237" s="21">
        <f t="shared" si="59"/>
        <v>2.4483216124437353E-5</v>
      </c>
      <c r="I237" s="21">
        <f t="shared" si="60"/>
        <v>0.12452858064673793</v>
      </c>
      <c r="J237" s="22">
        <f t="shared" si="56"/>
        <v>0.99479089865236847</v>
      </c>
      <c r="K237" s="114"/>
      <c r="L237" s="116"/>
      <c r="M237" s="118"/>
      <c r="N237" s="120"/>
      <c r="S237" s="2"/>
    </row>
    <row r="238" spans="1:19" x14ac:dyDescent="0.25">
      <c r="A238" s="20">
        <f t="shared" si="57"/>
        <v>5850</v>
      </c>
      <c r="B238" s="21">
        <f t="shared" si="52"/>
        <v>38.173999999999999</v>
      </c>
      <c r="C238" s="21">
        <f t="shared" si="53"/>
        <v>1707.7165687042805</v>
      </c>
      <c r="D238" s="21">
        <f t="shared" si="54"/>
        <v>1.9965177951834913E-3</v>
      </c>
      <c r="E238" s="21">
        <f t="shared" si="55"/>
        <v>4.9893963446999534E-2</v>
      </c>
      <c r="F238" s="21">
        <f>SUM(E238:$E$5004)</f>
        <v>52.80747872318743</v>
      </c>
      <c r="G238" s="21">
        <f t="shared" si="58"/>
        <v>6651898.5970700178</v>
      </c>
      <c r="H238" s="21">
        <f t="shared" si="59"/>
        <v>2.4483216124437353E-5</v>
      </c>
      <c r="I238" s="21">
        <f t="shared" si="60"/>
        <v>0.12452858064673793</v>
      </c>
      <c r="J238" s="22">
        <f t="shared" si="56"/>
        <v>1.000846941185882</v>
      </c>
      <c r="K238" s="114"/>
      <c r="L238" s="116"/>
      <c r="M238" s="118"/>
      <c r="N238" s="120"/>
      <c r="S238" s="2"/>
    </row>
    <row r="239" spans="1:19" x14ac:dyDescent="0.25">
      <c r="A239" s="20">
        <f t="shared" si="57"/>
        <v>5875</v>
      </c>
      <c r="B239" s="21">
        <f t="shared" si="52"/>
        <v>38.085000000000001</v>
      </c>
      <c r="C239" s="21">
        <f t="shared" si="53"/>
        <v>1706.1126716028614</v>
      </c>
      <c r="D239" s="21">
        <f t="shared" si="54"/>
        <v>1.9949992805764712E-3</v>
      </c>
      <c r="E239" s="21">
        <f t="shared" si="55"/>
        <v>4.9856011628590616E-2</v>
      </c>
      <c r="F239" s="21">
        <f>SUM(E239:$E$5004)</f>
        <v>52.757584759740439</v>
      </c>
      <c r="G239" s="21">
        <f t="shared" si="58"/>
        <v>6651898.5970700178</v>
      </c>
      <c r="H239" s="21">
        <f t="shared" si="59"/>
        <v>2.4483216124437353E-5</v>
      </c>
      <c r="I239" s="21">
        <f t="shared" si="60"/>
        <v>0.12452858064673793</v>
      </c>
      <c r="J239" s="22">
        <f t="shared" si="56"/>
        <v>1.0069349528296823</v>
      </c>
      <c r="K239" s="114"/>
      <c r="L239" s="116"/>
      <c r="M239" s="118"/>
      <c r="N239" s="120"/>
      <c r="S239" s="2"/>
    </row>
    <row r="240" spans="1:19" x14ac:dyDescent="0.25">
      <c r="A240" s="20">
        <f t="shared" si="57"/>
        <v>5900</v>
      </c>
      <c r="B240" s="21">
        <f t="shared" si="52"/>
        <v>37.996000000000002</v>
      </c>
      <c r="C240" s="21">
        <f t="shared" si="53"/>
        <v>1704.509994504994</v>
      </c>
      <c r="D240" s="21">
        <f t="shared" si="54"/>
        <v>1.9934816497107774E-3</v>
      </c>
      <c r="E240" s="21">
        <f t="shared" si="55"/>
        <v>4.981808189925957E-2</v>
      </c>
      <c r="F240" s="21">
        <f>SUM(E240:$E$5004)</f>
        <v>52.707728748111833</v>
      </c>
      <c r="G240" s="21">
        <f t="shared" si="58"/>
        <v>6651898.5970700178</v>
      </c>
      <c r="H240" s="21">
        <f t="shared" si="59"/>
        <v>2.4483216124437353E-5</v>
      </c>
      <c r="I240" s="21">
        <f t="shared" si="60"/>
        <v>0.12452858064673793</v>
      </c>
      <c r="J240" s="22">
        <f t="shared" si="56"/>
        <v>1.0130550713714714</v>
      </c>
      <c r="K240" s="114"/>
      <c r="L240" s="116"/>
      <c r="M240" s="118"/>
      <c r="N240" s="120"/>
      <c r="S240" s="2"/>
    </row>
    <row r="241" spans="1:19" x14ac:dyDescent="0.25">
      <c r="A241" s="20">
        <f t="shared" si="57"/>
        <v>5925</v>
      </c>
      <c r="B241" s="21">
        <f t="shared" si="52"/>
        <v>37.906999999999996</v>
      </c>
      <c r="C241" s="21">
        <f t="shared" si="53"/>
        <v>1702.9085367005991</v>
      </c>
      <c r="D241" s="21">
        <f t="shared" si="54"/>
        <v>1.9919649022299879E-3</v>
      </c>
      <c r="E241" s="21">
        <f t="shared" si="55"/>
        <v>4.978017425009687E-2</v>
      </c>
      <c r="F241" s="21">
        <f>SUM(E241:$E$5004)</f>
        <v>52.657910666212572</v>
      </c>
      <c r="G241" s="21">
        <f t="shared" si="58"/>
        <v>6651898.5970700178</v>
      </c>
      <c r="H241" s="21">
        <f t="shared" si="59"/>
        <v>2.4483216124437353E-5</v>
      </c>
      <c r="I241" s="21">
        <f t="shared" si="60"/>
        <v>0.12452858064673793</v>
      </c>
      <c r="J241" s="22">
        <f t="shared" si="56"/>
        <v>1.0192074350154912</v>
      </c>
      <c r="K241" s="114"/>
      <c r="L241" s="116"/>
      <c r="M241" s="118"/>
      <c r="N241" s="120"/>
      <c r="S241" s="2"/>
    </row>
    <row r="242" spans="1:19" x14ac:dyDescent="0.25">
      <c r="A242" s="20">
        <f t="shared" si="57"/>
        <v>5950</v>
      </c>
      <c r="B242" s="21">
        <f t="shared" si="52"/>
        <v>37.817999999999998</v>
      </c>
      <c r="C242" s="21">
        <f t="shared" si="53"/>
        <v>1701.3082974798863</v>
      </c>
      <c r="D242" s="21">
        <f t="shared" si="54"/>
        <v>1.9904490377777619E-3</v>
      </c>
      <c r="E242" s="21">
        <f t="shared" si="55"/>
        <v>4.9742288672195004E-2</v>
      </c>
      <c r="F242" s="21">
        <f>SUM(E242:$E$5004)</f>
        <v>52.60813049196247</v>
      </c>
      <c r="G242" s="21">
        <f t="shared" si="58"/>
        <v>6651898.5970700178</v>
      </c>
      <c r="H242" s="21">
        <f t="shared" si="59"/>
        <v>2.4483216124437353E-5</v>
      </c>
      <c r="I242" s="21">
        <f t="shared" si="60"/>
        <v>0.12452858064673793</v>
      </c>
      <c r="J242" s="22">
        <f t="shared" si="56"/>
        <v>1.0253921823828804</v>
      </c>
      <c r="K242" s="114"/>
      <c r="L242" s="116"/>
      <c r="M242" s="118"/>
      <c r="N242" s="120"/>
      <c r="S242" s="2"/>
    </row>
    <row r="243" spans="1:19" x14ac:dyDescent="0.25">
      <c r="A243" s="20">
        <f t="shared" si="57"/>
        <v>5975</v>
      </c>
      <c r="B243" s="21">
        <f t="shared" si="52"/>
        <v>37.728999999999999</v>
      </c>
      <c r="C243" s="21">
        <f t="shared" si="53"/>
        <v>1699.7092761333502</v>
      </c>
      <c r="D243" s="21">
        <f t="shared" si="54"/>
        <v>1.9889340559978387E-3</v>
      </c>
      <c r="E243" s="21">
        <f t="shared" si="55"/>
        <v>4.9704425156648434E-2</v>
      </c>
      <c r="F243" s="21">
        <f>SUM(E243:$E$5004)</f>
        <v>52.558388203290278</v>
      </c>
      <c r="G243" s="21">
        <f t="shared" si="58"/>
        <v>6651898.5970700178</v>
      </c>
      <c r="H243" s="21">
        <f t="shared" si="59"/>
        <v>2.4483216124437353E-5</v>
      </c>
      <c r="I243" s="21">
        <f t="shared" si="60"/>
        <v>0.12452858064673793</v>
      </c>
      <c r="J243" s="22">
        <f t="shared" si="56"/>
        <v>1.0316094525119832</v>
      </c>
      <c r="K243" s="114"/>
      <c r="L243" s="117"/>
      <c r="M243" s="118"/>
      <c r="N243" s="120"/>
      <c r="S243" s="2"/>
    </row>
    <row r="244" spans="1:19" x14ac:dyDescent="0.25">
      <c r="A244" s="20">
        <f t="shared" si="57"/>
        <v>6000</v>
      </c>
      <c r="B244" s="21">
        <f t="shared" si="52"/>
        <v>37.64</v>
      </c>
      <c r="C244" s="21">
        <f t="shared" si="53"/>
        <v>1698.1114719517707</v>
      </c>
      <c r="D244" s="21">
        <f t="shared" si="54"/>
        <v>1.9874199565340354E-3</v>
      </c>
      <c r="E244" s="21">
        <f t="shared" si="55"/>
        <v>4.9666583694553589E-2</v>
      </c>
      <c r="F244" s="21">
        <f>SUM(E244:$E$5004)</f>
        <v>52.50868377813363</v>
      </c>
      <c r="G244" s="21">
        <f t="shared" si="58"/>
        <v>6651898.5970700178</v>
      </c>
      <c r="H244" s="21">
        <f t="shared" si="59"/>
        <v>2.4483216124437353E-5</v>
      </c>
      <c r="I244" s="21">
        <f t="shared" si="60"/>
        <v>0.12452858064673793</v>
      </c>
      <c r="J244" s="22">
        <f t="shared" si="56"/>
        <v>1.0378593848586879</v>
      </c>
      <c r="K244" s="113">
        <f t="shared" ref="K244" si="65">AVERAGE(J244:J263)</f>
        <v>1.0994574901500489</v>
      </c>
      <c r="L244" s="115">
        <f t="shared" ref="L244" si="66">K244/0.1667</f>
        <v>6.5954258557291476</v>
      </c>
      <c r="M244" s="118">
        <f>AVERAGE(A244:A263)</f>
        <v>6237.5</v>
      </c>
      <c r="N244" s="119">
        <f>K224-K244</f>
        <v>-0.12509166571542574</v>
      </c>
      <c r="S244" s="2"/>
    </row>
    <row r="245" spans="1:19" x14ac:dyDescent="0.25">
      <c r="A245" s="20">
        <f t="shared" si="57"/>
        <v>6025</v>
      </c>
      <c r="B245" s="21">
        <f t="shared" si="52"/>
        <v>37.551000000000002</v>
      </c>
      <c r="C245" s="21">
        <f t="shared" si="53"/>
        <v>1696.5148842262154</v>
      </c>
      <c r="D245" s="21">
        <f t="shared" si="54"/>
        <v>1.9859067390302514E-3</v>
      </c>
      <c r="E245" s="21">
        <f t="shared" si="55"/>
        <v>4.9628764277008984E-2</v>
      </c>
      <c r="F245" s="21">
        <f>SUM(E245:$E$5004)</f>
        <v>52.45901719443907</v>
      </c>
      <c r="G245" s="21">
        <f t="shared" si="58"/>
        <v>6651898.5970700178</v>
      </c>
      <c r="H245" s="21">
        <f t="shared" si="59"/>
        <v>2.4483216124437353E-5</v>
      </c>
      <c r="I245" s="21">
        <f t="shared" si="60"/>
        <v>0.12452858064673793</v>
      </c>
      <c r="J245" s="22">
        <f t="shared" si="56"/>
        <v>1.0441421192967326</v>
      </c>
      <c r="K245" s="114"/>
      <c r="L245" s="116"/>
      <c r="M245" s="118"/>
      <c r="N245" s="120"/>
      <c r="S245" s="2"/>
    </row>
    <row r="246" spans="1:19" x14ac:dyDescent="0.25">
      <c r="A246" s="20">
        <f t="shared" si="57"/>
        <v>6050</v>
      </c>
      <c r="B246" s="21">
        <f t="shared" si="52"/>
        <v>37.462000000000003</v>
      </c>
      <c r="C246" s="21">
        <f t="shared" si="53"/>
        <v>1694.9195122480387</v>
      </c>
      <c r="D246" s="21">
        <f t="shared" si="54"/>
        <v>1.9843944031304674E-3</v>
      </c>
      <c r="E246" s="21">
        <f t="shared" si="55"/>
        <v>4.9590966895115086E-2</v>
      </c>
      <c r="F246" s="21">
        <f>SUM(E246:$E$5004)</f>
        <v>52.409388430162068</v>
      </c>
      <c r="G246" s="21">
        <f t="shared" si="58"/>
        <v>6651898.5970700178</v>
      </c>
      <c r="H246" s="21">
        <f t="shared" si="59"/>
        <v>2.4483216124437353E-5</v>
      </c>
      <c r="I246" s="21">
        <f t="shared" si="60"/>
        <v>0.12452858064673793</v>
      </c>
      <c r="J246" s="22">
        <f t="shared" si="56"/>
        <v>1.0504577961180179</v>
      </c>
      <c r="K246" s="114"/>
      <c r="L246" s="116"/>
      <c r="M246" s="118"/>
      <c r="N246" s="120"/>
      <c r="S246" s="2"/>
    </row>
    <row r="247" spans="1:19" x14ac:dyDescent="0.25">
      <c r="A247" s="20">
        <f t="shared" si="57"/>
        <v>6075</v>
      </c>
      <c r="B247" s="21">
        <f t="shared" si="52"/>
        <v>37.373000000000005</v>
      </c>
      <c r="C247" s="21">
        <f t="shared" si="53"/>
        <v>1693.3253553088784</v>
      </c>
      <c r="D247" s="21">
        <f t="shared" si="54"/>
        <v>1.9828829484787396E-3</v>
      </c>
      <c r="E247" s="21">
        <f t="shared" si="55"/>
        <v>4.9553191539974339E-2</v>
      </c>
      <c r="F247" s="21">
        <f>SUM(E247:$E$5004)</f>
        <v>52.359797463266943</v>
      </c>
      <c r="G247" s="21">
        <f t="shared" si="58"/>
        <v>6651898.5970700178</v>
      </c>
      <c r="H247" s="21">
        <f t="shared" si="59"/>
        <v>2.4483216124437353E-5</v>
      </c>
      <c r="I247" s="21">
        <f t="shared" si="60"/>
        <v>0.12452858064673793</v>
      </c>
      <c r="J247" s="22">
        <f t="shared" si="56"/>
        <v>1.0568065560329287</v>
      </c>
      <c r="K247" s="114"/>
      <c r="L247" s="116"/>
      <c r="M247" s="118"/>
      <c r="N247" s="120"/>
      <c r="S247" s="2"/>
    </row>
    <row r="248" spans="1:19" x14ac:dyDescent="0.25">
      <c r="A248" s="20">
        <f t="shared" si="57"/>
        <v>6100</v>
      </c>
      <c r="B248" s="21">
        <f t="shared" si="52"/>
        <v>37.284000000000006</v>
      </c>
      <c r="C248" s="21">
        <f t="shared" si="53"/>
        <v>1691.7324127006607</v>
      </c>
      <c r="D248" s="21">
        <f t="shared" si="54"/>
        <v>1.9813723747192083E-3</v>
      </c>
      <c r="E248" s="21">
        <f t="shared" si="55"/>
        <v>4.9515438202691275E-2</v>
      </c>
      <c r="F248" s="21">
        <f>SUM(E248:$E$5004)</f>
        <v>52.310244271726972</v>
      </c>
      <c r="G248" s="21">
        <f t="shared" si="58"/>
        <v>6651898.5970700178</v>
      </c>
      <c r="H248" s="21">
        <f t="shared" si="59"/>
        <v>2.4483216124437353E-5</v>
      </c>
      <c r="I248" s="21">
        <f t="shared" si="60"/>
        <v>0.12452858064673793</v>
      </c>
      <c r="J248" s="22">
        <f t="shared" si="56"/>
        <v>1.0631885401706169</v>
      </c>
      <c r="K248" s="114"/>
      <c r="L248" s="116"/>
      <c r="M248" s="118"/>
      <c r="N248" s="120"/>
      <c r="S248" s="2"/>
    </row>
    <row r="249" spans="1:19" x14ac:dyDescent="0.25">
      <c r="A249" s="20">
        <f t="shared" si="57"/>
        <v>6125</v>
      </c>
      <c r="B249" s="21">
        <f t="shared" si="52"/>
        <v>37.195</v>
      </c>
      <c r="C249" s="21">
        <f t="shared" si="53"/>
        <v>1690.1406837155982</v>
      </c>
      <c r="D249" s="21">
        <f t="shared" si="54"/>
        <v>1.9798626814960933E-3</v>
      </c>
      <c r="E249" s="21">
        <f t="shared" si="55"/>
        <v>4.94777068743723E-2</v>
      </c>
      <c r="F249" s="21">
        <f>SUM(E249:$E$5004)</f>
        <v>52.260728833524283</v>
      </c>
      <c r="G249" s="21">
        <f t="shared" si="58"/>
        <v>6651898.5970700178</v>
      </c>
      <c r="H249" s="21">
        <f t="shared" si="59"/>
        <v>2.4483216124437353E-5</v>
      </c>
      <c r="I249" s="21">
        <f t="shared" si="60"/>
        <v>0.12452858064673793</v>
      </c>
      <c r="J249" s="22">
        <f t="shared" si="56"/>
        <v>1.0696038900793214</v>
      </c>
      <c r="K249" s="114"/>
      <c r="L249" s="116"/>
      <c r="M249" s="118"/>
      <c r="N249" s="120"/>
      <c r="S249" s="2"/>
    </row>
    <row r="250" spans="1:19" x14ac:dyDescent="0.25">
      <c r="A250" s="20">
        <f t="shared" si="57"/>
        <v>6150</v>
      </c>
      <c r="B250" s="21">
        <f t="shared" si="52"/>
        <v>37.106000000000002</v>
      </c>
      <c r="C250" s="21">
        <f t="shared" si="53"/>
        <v>1688.5501676461859</v>
      </c>
      <c r="D250" s="21">
        <f t="shared" si="54"/>
        <v>1.9783538684536913E-3</v>
      </c>
      <c r="E250" s="21">
        <f t="shared" si="55"/>
        <v>4.9439997546125915E-2</v>
      </c>
      <c r="F250" s="21">
        <f>SUM(E250:$E$5004)</f>
        <v>52.211251126649898</v>
      </c>
      <c r="G250" s="21">
        <f t="shared" si="58"/>
        <v>6651898.5970700178</v>
      </c>
      <c r="H250" s="21">
        <f t="shared" si="59"/>
        <v>2.4483216124437353E-5</v>
      </c>
      <c r="I250" s="21">
        <f t="shared" si="60"/>
        <v>0.12452858064673793</v>
      </c>
      <c r="J250" s="22">
        <f t="shared" si="56"/>
        <v>1.0760527477266442</v>
      </c>
      <c r="K250" s="114"/>
      <c r="L250" s="116"/>
      <c r="M250" s="118"/>
      <c r="N250" s="120"/>
      <c r="S250" s="2"/>
    </row>
    <row r="251" spans="1:19" x14ac:dyDescent="0.25">
      <c r="A251" s="20">
        <f t="shared" si="57"/>
        <v>6175</v>
      </c>
      <c r="B251" s="21">
        <f t="shared" si="52"/>
        <v>37.017000000000003</v>
      </c>
      <c r="C251" s="21">
        <f t="shared" si="53"/>
        <v>1686.9608637852075</v>
      </c>
      <c r="D251" s="21">
        <f t="shared" si="54"/>
        <v>1.9768459352363819E-3</v>
      </c>
      <c r="E251" s="21">
        <f t="shared" si="55"/>
        <v>4.9402310209062598E-2</v>
      </c>
      <c r="F251" s="21">
        <f>SUM(E251:$E$5004)</f>
        <v>52.161811129103768</v>
      </c>
      <c r="G251" s="21">
        <f t="shared" si="58"/>
        <v>6651898.5970700178</v>
      </c>
      <c r="H251" s="21">
        <f t="shared" si="59"/>
        <v>2.4483216124437353E-5</v>
      </c>
      <c r="I251" s="21">
        <f t="shared" si="60"/>
        <v>0.12452858064673793</v>
      </c>
      <c r="J251" s="22">
        <f t="shared" si="56"/>
        <v>1.0825352554998453</v>
      </c>
      <c r="K251" s="114"/>
      <c r="L251" s="116"/>
      <c r="M251" s="118"/>
      <c r="N251" s="120"/>
      <c r="S251" s="2"/>
    </row>
    <row r="252" spans="1:19" x14ac:dyDescent="0.25">
      <c r="A252" s="20">
        <f t="shared" si="57"/>
        <v>6200</v>
      </c>
      <c r="B252" s="21">
        <f t="shared" si="52"/>
        <v>36.927999999999997</v>
      </c>
      <c r="C252" s="21">
        <f t="shared" si="53"/>
        <v>1685.3727714257338</v>
      </c>
      <c r="D252" s="21">
        <f t="shared" si="54"/>
        <v>1.9753388814886265E-3</v>
      </c>
      <c r="E252" s="21">
        <f t="shared" si="55"/>
        <v>4.9364644854294835E-2</v>
      </c>
      <c r="F252" s="21">
        <f>SUM(E252:$E$5004)</f>
        <v>52.112408818894707</v>
      </c>
      <c r="G252" s="21">
        <f t="shared" si="58"/>
        <v>6651898.5970700178</v>
      </c>
      <c r="H252" s="21">
        <f t="shared" si="59"/>
        <v>2.4483216124437353E-5</v>
      </c>
      <c r="I252" s="21">
        <f t="shared" si="60"/>
        <v>0.12452858064673793</v>
      </c>
      <c r="J252" s="22">
        <f t="shared" si="56"/>
        <v>1.0890515562061298</v>
      </c>
      <c r="K252" s="114"/>
      <c r="L252" s="116"/>
      <c r="M252" s="118"/>
      <c r="N252" s="120"/>
      <c r="S252" s="2"/>
    </row>
    <row r="253" spans="1:19" x14ac:dyDescent="0.25">
      <c r="A253" s="20">
        <f t="shared" si="57"/>
        <v>6225</v>
      </c>
      <c r="B253" s="21">
        <f t="shared" si="52"/>
        <v>36.838999999999999</v>
      </c>
      <c r="C253" s="21">
        <f t="shared" si="53"/>
        <v>1683.7858898611169</v>
      </c>
      <c r="D253" s="21">
        <f t="shared" si="54"/>
        <v>1.9738327068549604E-3</v>
      </c>
      <c r="E253" s="21">
        <f t="shared" si="55"/>
        <v>4.9327001472937081E-2</v>
      </c>
      <c r="F253" s="21">
        <f>SUM(E253:$E$5004)</f>
        <v>52.063044174040414</v>
      </c>
      <c r="G253" s="21">
        <f t="shared" si="58"/>
        <v>6651898.5970700178</v>
      </c>
      <c r="H253" s="21">
        <f t="shared" si="59"/>
        <v>2.4483216124437353E-5</v>
      </c>
      <c r="I253" s="21">
        <f t="shared" si="60"/>
        <v>0.12452858064673793</v>
      </c>
      <c r="J253" s="22">
        <f t="shared" si="56"/>
        <v>1.0956017930729205</v>
      </c>
      <c r="K253" s="114"/>
      <c r="L253" s="116"/>
      <c r="M253" s="118"/>
      <c r="N253" s="120"/>
      <c r="S253" s="2"/>
    </row>
    <row r="254" spans="1:19" x14ac:dyDescent="0.25">
      <c r="A254" s="20">
        <f t="shared" si="57"/>
        <v>6250</v>
      </c>
      <c r="B254" s="21">
        <f t="shared" si="52"/>
        <v>36.75</v>
      </c>
      <c r="C254" s="21">
        <f t="shared" si="53"/>
        <v>1682.2002183849988</v>
      </c>
      <c r="D254" s="21">
        <f t="shared" si="54"/>
        <v>1.9723274109800055E-3</v>
      </c>
      <c r="E254" s="21">
        <f t="shared" si="55"/>
        <v>4.9289380056105808E-2</v>
      </c>
      <c r="F254" s="21">
        <f>SUM(E254:$E$5004)</f>
        <v>52.013717172567468</v>
      </c>
      <c r="G254" s="21">
        <f t="shared" si="58"/>
        <v>6651898.5970700178</v>
      </c>
      <c r="H254" s="21">
        <f t="shared" si="59"/>
        <v>2.4483216124437353E-5</v>
      </c>
      <c r="I254" s="21">
        <f t="shared" si="60"/>
        <v>0.12452858064673793</v>
      </c>
      <c r="J254" s="22">
        <f t="shared" si="56"/>
        <v>1.1021861097481382</v>
      </c>
      <c r="K254" s="114"/>
      <c r="L254" s="116"/>
      <c r="M254" s="118"/>
      <c r="N254" s="120"/>
      <c r="S254" s="2"/>
    </row>
    <row r="255" spans="1:19" x14ac:dyDescent="0.25">
      <c r="A255" s="20">
        <f t="shared" si="57"/>
        <v>6275</v>
      </c>
      <c r="B255" s="21">
        <f t="shared" si="52"/>
        <v>36.661000000000001</v>
      </c>
      <c r="C255" s="21">
        <f t="shared" si="53"/>
        <v>1680.6157562913038</v>
      </c>
      <c r="D255" s="21">
        <f t="shared" si="54"/>
        <v>1.9708229935084588E-3</v>
      </c>
      <c r="E255" s="21">
        <f t="shared" si="55"/>
        <v>4.9251780594919477E-2</v>
      </c>
      <c r="F255" s="21">
        <f>SUM(E255:$E$5004)</f>
        <v>51.964427792511358</v>
      </c>
      <c r="G255" s="21">
        <f t="shared" si="58"/>
        <v>6651898.5970700178</v>
      </c>
      <c r="H255" s="21">
        <f t="shared" si="59"/>
        <v>2.4483216124437353E-5</v>
      </c>
      <c r="I255" s="21">
        <f t="shared" si="60"/>
        <v>0.12452858064673793</v>
      </c>
      <c r="J255" s="22">
        <f t="shared" si="56"/>
        <v>1.1088046503004574</v>
      </c>
      <c r="K255" s="114"/>
      <c r="L255" s="116"/>
      <c r="M255" s="118"/>
      <c r="N255" s="120"/>
      <c r="S255" s="2"/>
    </row>
    <row r="256" spans="1:19" x14ac:dyDescent="0.25">
      <c r="A256" s="20">
        <f t="shared" si="57"/>
        <v>6300</v>
      </c>
      <c r="B256" s="21">
        <f t="shared" si="52"/>
        <v>36.572000000000003</v>
      </c>
      <c r="C256" s="21">
        <f t="shared" si="53"/>
        <v>1679.0325028742434</v>
      </c>
      <c r="D256" s="21">
        <f t="shared" si="54"/>
        <v>1.9693194540850991E-3</v>
      </c>
      <c r="E256" s="21">
        <f t="shared" si="55"/>
        <v>4.9214203080498585E-2</v>
      </c>
      <c r="F256" s="21">
        <f>SUM(E256:$E$5004)</f>
        <v>51.915176011916444</v>
      </c>
      <c r="G256" s="21">
        <f t="shared" si="58"/>
        <v>6651898.5970700178</v>
      </c>
      <c r="H256" s="21">
        <f t="shared" si="59"/>
        <v>2.4483216124437353E-5</v>
      </c>
      <c r="I256" s="21">
        <f t="shared" si="60"/>
        <v>0.12452858064673793</v>
      </c>
      <c r="J256" s="22">
        <f t="shared" si="56"/>
        <v>1.1154575592195877</v>
      </c>
      <c r="K256" s="114"/>
      <c r="L256" s="116"/>
      <c r="M256" s="118"/>
      <c r="N256" s="120"/>
      <c r="S256" s="2"/>
    </row>
    <row r="257" spans="1:19" x14ac:dyDescent="0.25">
      <c r="A257" s="20">
        <f t="shared" si="57"/>
        <v>6325</v>
      </c>
      <c r="B257" s="21">
        <f t="shared" si="52"/>
        <v>36.483000000000004</v>
      </c>
      <c r="C257" s="21">
        <f t="shared" si="53"/>
        <v>1677.4504574283164</v>
      </c>
      <c r="D257" s="21">
        <f t="shared" si="54"/>
        <v>1.967816792354788E-3</v>
      </c>
      <c r="E257" s="21">
        <f t="shared" si="55"/>
        <v>4.9176647503965616E-2</v>
      </c>
      <c r="F257" s="21">
        <f>SUM(E257:$E$5004)</f>
        <v>51.865961808835948</v>
      </c>
      <c r="G257" s="21">
        <f t="shared" si="58"/>
        <v>6651898.5970700178</v>
      </c>
      <c r="H257" s="21">
        <f t="shared" si="59"/>
        <v>2.4483216124437353E-5</v>
      </c>
      <c r="I257" s="21">
        <f t="shared" si="60"/>
        <v>0.12452858064673793</v>
      </c>
      <c r="J257" s="22">
        <f t="shared" si="56"/>
        <v>1.1221449814165112</v>
      </c>
      <c r="K257" s="114"/>
      <c r="L257" s="116"/>
      <c r="M257" s="118"/>
      <c r="N257" s="120"/>
      <c r="S257" s="2"/>
    </row>
    <row r="258" spans="1:19" x14ac:dyDescent="0.25">
      <c r="A258" s="20">
        <f t="shared" si="57"/>
        <v>6350</v>
      </c>
      <c r="B258" s="21">
        <f t="shared" si="52"/>
        <v>36.394000000000005</v>
      </c>
      <c r="C258" s="21">
        <f t="shared" si="53"/>
        <v>1675.8696192483021</v>
      </c>
      <c r="D258" s="21">
        <f t="shared" si="54"/>
        <v>1.9663150079624616E-3</v>
      </c>
      <c r="E258" s="21">
        <f t="shared" si="55"/>
        <v>4.9139113856445017E-2</v>
      </c>
      <c r="F258" s="21">
        <f>SUM(E258:$E$5004)</f>
        <v>51.816785161331978</v>
      </c>
      <c r="G258" s="21">
        <f t="shared" si="58"/>
        <v>6651898.5970700178</v>
      </c>
      <c r="H258" s="21">
        <f t="shared" si="59"/>
        <v>2.4483216124437353E-5</v>
      </c>
      <c r="I258" s="21">
        <f t="shared" si="60"/>
        <v>0.12452858064673793</v>
      </c>
      <c r="J258" s="22">
        <f t="shared" si="56"/>
        <v>1.1288670622237604</v>
      </c>
      <c r="K258" s="114"/>
      <c r="L258" s="116"/>
      <c r="M258" s="118"/>
      <c r="N258" s="120"/>
      <c r="S258" s="2"/>
    </row>
    <row r="259" spans="1:19" x14ac:dyDescent="0.25">
      <c r="A259" s="20">
        <f t="shared" si="57"/>
        <v>6375</v>
      </c>
      <c r="B259" s="21">
        <f t="shared" si="52"/>
        <v>36.305</v>
      </c>
      <c r="C259" s="21">
        <f t="shared" si="53"/>
        <v>1674.289987629269</v>
      </c>
      <c r="D259" s="21">
        <f t="shared" si="54"/>
        <v>1.9648141005531392E-3</v>
      </c>
      <c r="E259" s="21">
        <f t="shared" si="55"/>
        <v>4.9101602129063261E-2</v>
      </c>
      <c r="F259" s="21">
        <f>SUM(E259:$E$5004)</f>
        <v>51.767646047475523</v>
      </c>
      <c r="G259" s="21">
        <f t="shared" si="58"/>
        <v>6651898.5970700178</v>
      </c>
      <c r="H259" s="21">
        <f t="shared" si="59"/>
        <v>2.4483216124437353E-5</v>
      </c>
      <c r="I259" s="21">
        <f t="shared" si="60"/>
        <v>0.12452858064673793</v>
      </c>
      <c r="J259" s="22">
        <f t="shared" si="56"/>
        <v>1.1356239473956429</v>
      </c>
      <c r="K259" s="114"/>
      <c r="L259" s="116"/>
      <c r="M259" s="118"/>
      <c r="N259" s="120"/>
      <c r="S259" s="2"/>
    </row>
    <row r="260" spans="1:19" x14ac:dyDescent="0.25">
      <c r="A260" s="20">
        <f t="shared" si="57"/>
        <v>6400</v>
      </c>
      <c r="B260" s="21">
        <f t="shared" ref="B260:B323" si="67">59-0.00356*A260</f>
        <v>36.216000000000001</v>
      </c>
      <c r="C260" s="21">
        <f t="shared" ref="C260:C323" si="68">2116*((B260+459.7)/518.6)^5.256</f>
        <v>1672.7115618665709</v>
      </c>
      <c r="D260" s="21">
        <f t="shared" ref="D260:D323" si="69">C260/(1718*(B260+459.7))</f>
        <v>1.9633140697719216E-3</v>
      </c>
      <c r="E260" s="21">
        <f t="shared" ref="E260:E323" si="70">25*(D260+D261)/2</f>
        <v>4.906411231294884E-2</v>
      </c>
      <c r="F260" s="21">
        <f>SUM(E260:$E$5004)</f>
        <v>51.718544445346467</v>
      </c>
      <c r="G260" s="21">
        <f t="shared" si="58"/>
        <v>6651898.5970700178</v>
      </c>
      <c r="H260" s="21">
        <f t="shared" si="59"/>
        <v>2.4483216124437353E-5</v>
      </c>
      <c r="I260" s="21">
        <f t="shared" si="60"/>
        <v>0.12452858064673793</v>
      </c>
      <c r="J260" s="22">
        <f t="shared" ref="J260:J323" si="71">G260*D260*EXP(-H260*(125000-A260)-I260*F260)</f>
        <v>1.1424157831084909</v>
      </c>
      <c r="K260" s="114"/>
      <c r="L260" s="116"/>
      <c r="M260" s="118"/>
      <c r="N260" s="120"/>
      <c r="S260" s="2"/>
    </row>
    <row r="261" spans="1:19" x14ac:dyDescent="0.25">
      <c r="A261" s="20">
        <f t="shared" ref="A261:A324" si="72">A260+25</f>
        <v>6425</v>
      </c>
      <c r="B261" s="21">
        <f t="shared" si="67"/>
        <v>36.127000000000002</v>
      </c>
      <c r="C261" s="21">
        <f t="shared" si="68"/>
        <v>1671.134341255844</v>
      </c>
      <c r="D261" s="21">
        <f t="shared" si="69"/>
        <v>1.9618149152639854E-3</v>
      </c>
      <c r="E261" s="21">
        <f t="shared" si="70"/>
        <v>4.902664439923219E-2</v>
      </c>
      <c r="F261" s="21">
        <f>SUM(E261:$E$5004)</f>
        <v>51.669480333033519</v>
      </c>
      <c r="G261" s="21">
        <f t="shared" ref="G261:G324" si="73">$G$4</f>
        <v>6651898.5970700178</v>
      </c>
      <c r="H261" s="21">
        <f t="shared" ref="H261:H324" si="74">$H$4</f>
        <v>2.4483216124437353E-5</v>
      </c>
      <c r="I261" s="21">
        <f t="shared" ref="I261:I324" si="75">$I$4</f>
        <v>0.12452858064673793</v>
      </c>
      <c r="J261" s="22">
        <f t="shared" si="71"/>
        <v>1.1492427159609149</v>
      </c>
      <c r="K261" s="114"/>
      <c r="L261" s="116"/>
      <c r="M261" s="118"/>
      <c r="N261" s="120"/>
      <c r="S261" s="2"/>
    </row>
    <row r="262" spans="1:19" x14ac:dyDescent="0.25">
      <c r="A262" s="20">
        <f t="shared" si="72"/>
        <v>6450</v>
      </c>
      <c r="B262" s="21">
        <f t="shared" si="67"/>
        <v>36.037999999999997</v>
      </c>
      <c r="C262" s="21">
        <f t="shared" si="68"/>
        <v>1669.5583250930117</v>
      </c>
      <c r="D262" s="21">
        <f t="shared" si="69"/>
        <v>1.9603166366745904E-3</v>
      </c>
      <c r="E262" s="21">
        <f t="shared" si="70"/>
        <v>4.8989198379045827E-2</v>
      </c>
      <c r="F262" s="21">
        <f>SUM(E262:$E$5004)</f>
        <v>51.620453688634285</v>
      </c>
      <c r="G262" s="21">
        <f t="shared" si="73"/>
        <v>6651898.5970700178</v>
      </c>
      <c r="H262" s="21">
        <f t="shared" si="74"/>
        <v>2.4483216124437353E-5</v>
      </c>
      <c r="I262" s="21">
        <f t="shared" si="75"/>
        <v>0.12452858064673793</v>
      </c>
      <c r="J262" s="22">
        <f t="shared" si="71"/>
        <v>1.1561048929740154</v>
      </c>
      <c r="K262" s="114"/>
      <c r="L262" s="116"/>
      <c r="M262" s="118"/>
      <c r="N262" s="120"/>
      <c r="S262" s="2"/>
    </row>
    <row r="263" spans="1:19" x14ac:dyDescent="0.25">
      <c r="A263" s="20">
        <f t="shared" si="72"/>
        <v>6475</v>
      </c>
      <c r="B263" s="21">
        <f t="shared" si="67"/>
        <v>35.948999999999998</v>
      </c>
      <c r="C263" s="21">
        <f t="shared" si="68"/>
        <v>1667.9835126742832</v>
      </c>
      <c r="D263" s="21">
        <f t="shared" si="69"/>
        <v>1.9588192336490763E-3</v>
      </c>
      <c r="E263" s="21">
        <f t="shared" si="70"/>
        <v>4.8951774243524204E-2</v>
      </c>
      <c r="F263" s="21">
        <f>SUM(E263:$E$5004)</f>
        <v>51.571464490255238</v>
      </c>
      <c r="G263" s="21">
        <f t="shared" si="73"/>
        <v>6651898.5970700178</v>
      </c>
      <c r="H263" s="21">
        <f t="shared" si="74"/>
        <v>2.4483216124437353E-5</v>
      </c>
      <c r="I263" s="21">
        <f t="shared" si="75"/>
        <v>0.12452858064673793</v>
      </c>
      <c r="J263" s="22">
        <f t="shared" si="71"/>
        <v>1.1630024615916141</v>
      </c>
      <c r="K263" s="114"/>
      <c r="L263" s="117"/>
      <c r="M263" s="118"/>
      <c r="N263" s="120"/>
      <c r="S263" s="2"/>
    </row>
    <row r="264" spans="1:19" x14ac:dyDescent="0.25">
      <c r="A264" s="20">
        <f t="shared" si="72"/>
        <v>6500</v>
      </c>
      <c r="B264" s="21">
        <f t="shared" si="67"/>
        <v>35.86</v>
      </c>
      <c r="C264" s="21">
        <f t="shared" si="68"/>
        <v>1666.4099032961499</v>
      </c>
      <c r="D264" s="21">
        <f t="shared" si="69"/>
        <v>1.9573227058328597E-3</v>
      </c>
      <c r="E264" s="21">
        <f t="shared" si="70"/>
        <v>4.8914371983803752E-2</v>
      </c>
      <c r="F264" s="21">
        <f>SUM(E264:$E$5004)</f>
        <v>51.522512716011732</v>
      </c>
      <c r="G264" s="21">
        <f t="shared" si="73"/>
        <v>6651898.5970700178</v>
      </c>
      <c r="H264" s="21">
        <f t="shared" si="74"/>
        <v>2.4483216124437353E-5</v>
      </c>
      <c r="I264" s="21">
        <f t="shared" si="75"/>
        <v>0.12452858064673793</v>
      </c>
      <c r="J264" s="22">
        <f t="shared" si="71"/>
        <v>1.1699355696804812</v>
      </c>
      <c r="K264" s="113">
        <f t="shared" ref="K264" si="76">AVERAGE(J264:J283)</f>
        <v>1.2382182665883961</v>
      </c>
      <c r="L264" s="115">
        <f t="shared" ref="L264" si="77">K264/0.1667</f>
        <v>7.4278240347234323</v>
      </c>
      <c r="M264" s="118">
        <f>AVERAGE(A264:A283)</f>
        <v>6737.5</v>
      </c>
      <c r="N264" s="119">
        <f>K244-K264</f>
        <v>-0.13876077643834717</v>
      </c>
      <c r="S264" s="2"/>
    </row>
    <row r="265" spans="1:19" x14ac:dyDescent="0.25">
      <c r="A265" s="20">
        <f t="shared" si="72"/>
        <v>6525</v>
      </c>
      <c r="B265" s="21">
        <f t="shared" si="67"/>
        <v>35.771000000000001</v>
      </c>
      <c r="C265" s="21">
        <f t="shared" si="68"/>
        <v>1664.8374962553903</v>
      </c>
      <c r="D265" s="21">
        <f t="shared" si="69"/>
        <v>1.955827052871441E-3</v>
      </c>
      <c r="E265" s="21">
        <f t="shared" si="70"/>
        <v>4.8876991591023003E-2</v>
      </c>
      <c r="F265" s="21">
        <f>SUM(E265:$E$5004)</f>
        <v>51.473598344027934</v>
      </c>
      <c r="G265" s="21">
        <f t="shared" si="73"/>
        <v>6651898.5970700178</v>
      </c>
      <c r="H265" s="21">
        <f t="shared" si="74"/>
        <v>2.4483216124437353E-5</v>
      </c>
      <c r="I265" s="21">
        <f t="shared" si="75"/>
        <v>0.12452858064673793</v>
      </c>
      <c r="J265" s="22">
        <f t="shared" si="71"/>
        <v>1.1769043655305573</v>
      </c>
      <c r="K265" s="114"/>
      <c r="L265" s="116"/>
      <c r="M265" s="118"/>
      <c r="N265" s="120"/>
      <c r="S265" s="2"/>
    </row>
    <row r="266" spans="1:19" x14ac:dyDescent="0.25">
      <c r="A266" s="20">
        <f t="shared" si="72"/>
        <v>6550</v>
      </c>
      <c r="B266" s="21">
        <f t="shared" si="67"/>
        <v>35.682000000000002</v>
      </c>
      <c r="C266" s="21">
        <f t="shared" si="68"/>
        <v>1663.2662908490681</v>
      </c>
      <c r="D266" s="21">
        <f t="shared" si="69"/>
        <v>1.9543322744103989E-3</v>
      </c>
      <c r="E266" s="21">
        <f t="shared" si="70"/>
        <v>4.8839633056322371E-2</v>
      </c>
      <c r="F266" s="21">
        <f>SUM(E266:$E$5004)</f>
        <v>51.424721352436904</v>
      </c>
      <c r="G266" s="21">
        <f t="shared" si="73"/>
        <v>6651898.5970700178</v>
      </c>
      <c r="H266" s="21">
        <f t="shared" si="74"/>
        <v>2.4483216124437353E-5</v>
      </c>
      <c r="I266" s="21">
        <f t="shared" si="75"/>
        <v>0.12452858064673793</v>
      </c>
      <c r="J266" s="22">
        <f t="shared" si="71"/>
        <v>1.1839089978551556</v>
      </c>
      <c r="K266" s="114"/>
      <c r="L266" s="116"/>
      <c r="M266" s="118"/>
      <c r="N266" s="120"/>
      <c r="S266" s="2"/>
    </row>
    <row r="267" spans="1:19" x14ac:dyDescent="0.25">
      <c r="A267" s="20">
        <f t="shared" si="72"/>
        <v>6575</v>
      </c>
      <c r="B267" s="21">
        <f t="shared" si="67"/>
        <v>35.593000000000004</v>
      </c>
      <c r="C267" s="21">
        <f t="shared" si="68"/>
        <v>1661.6962863745296</v>
      </c>
      <c r="D267" s="21">
        <f t="shared" si="69"/>
        <v>1.9528383700953905E-3</v>
      </c>
      <c r="E267" s="21">
        <f t="shared" si="70"/>
        <v>4.8802296370844329E-2</v>
      </c>
      <c r="F267" s="21">
        <f>SUM(E267:$E$5004)</f>
        <v>51.375881719380587</v>
      </c>
      <c r="G267" s="21">
        <f t="shared" si="73"/>
        <v>6651898.5970700178</v>
      </c>
      <c r="H267" s="21">
        <f t="shared" si="74"/>
        <v>2.4483216124437353E-5</v>
      </c>
      <c r="I267" s="21">
        <f t="shared" si="75"/>
        <v>0.12452858064673793</v>
      </c>
      <c r="J267" s="22">
        <f t="shared" si="71"/>
        <v>1.1909496157911605</v>
      </c>
      <c r="K267" s="114"/>
      <c r="L267" s="116"/>
      <c r="M267" s="118"/>
      <c r="N267" s="120"/>
      <c r="S267" s="2"/>
    </row>
    <row r="268" spans="1:19" x14ac:dyDescent="0.25">
      <c r="A268" s="20">
        <f t="shared" si="72"/>
        <v>6600</v>
      </c>
      <c r="B268" s="21">
        <f t="shared" si="67"/>
        <v>35.504000000000005</v>
      </c>
      <c r="C268" s="21">
        <f t="shared" si="68"/>
        <v>1660.1274821294076</v>
      </c>
      <c r="D268" s="21">
        <f t="shared" si="69"/>
        <v>1.9513453395721557E-3</v>
      </c>
      <c r="E268" s="21">
        <f t="shared" si="70"/>
        <v>4.8764981525733372E-2</v>
      </c>
      <c r="F268" s="21">
        <f>SUM(E268:$E$5004)</f>
        <v>51.327079423009735</v>
      </c>
      <c r="G268" s="21">
        <f t="shared" si="73"/>
        <v>6651898.5970700178</v>
      </c>
      <c r="H268" s="21">
        <f t="shared" si="74"/>
        <v>2.4483216124437353E-5</v>
      </c>
      <c r="I268" s="21">
        <f t="shared" si="75"/>
        <v>0.12452858064673793</v>
      </c>
      <c r="J268" s="22">
        <f t="shared" si="71"/>
        <v>1.1980263688992527</v>
      </c>
      <c r="K268" s="114"/>
      <c r="L268" s="116"/>
      <c r="M268" s="118"/>
      <c r="N268" s="120"/>
      <c r="S268" s="2"/>
    </row>
    <row r="269" spans="1:19" x14ac:dyDescent="0.25">
      <c r="A269" s="20">
        <f t="shared" si="72"/>
        <v>6625</v>
      </c>
      <c r="B269" s="21">
        <f t="shared" si="67"/>
        <v>35.415000000000006</v>
      </c>
      <c r="C269" s="21">
        <f t="shared" si="68"/>
        <v>1658.5598774116202</v>
      </c>
      <c r="D269" s="21">
        <f t="shared" si="69"/>
        <v>1.9498531824865138E-3</v>
      </c>
      <c r="E269" s="21">
        <f t="shared" si="70"/>
        <v>4.8727688512135936E-2</v>
      </c>
      <c r="F269" s="21">
        <f>SUM(E269:$E$5004)</f>
        <v>51.278314441484</v>
      </c>
      <c r="G269" s="21">
        <f t="shared" si="73"/>
        <v>6651898.5970700178</v>
      </c>
      <c r="H269" s="21">
        <f t="shared" si="74"/>
        <v>2.4483216124437353E-5</v>
      </c>
      <c r="I269" s="21">
        <f t="shared" si="75"/>
        <v>0.12452858064673793</v>
      </c>
      <c r="J269" s="22">
        <f t="shared" si="71"/>
        <v>1.2051394071640751</v>
      </c>
      <c r="K269" s="114"/>
      <c r="L269" s="116"/>
      <c r="M269" s="118"/>
      <c r="N269" s="120"/>
      <c r="S269" s="2"/>
    </row>
    <row r="270" spans="1:19" x14ac:dyDescent="0.25">
      <c r="A270" s="20">
        <f t="shared" si="72"/>
        <v>6650</v>
      </c>
      <c r="B270" s="21">
        <f t="shared" si="67"/>
        <v>35.326000000000001</v>
      </c>
      <c r="C270" s="21">
        <f t="shared" si="68"/>
        <v>1656.9934715193669</v>
      </c>
      <c r="D270" s="21">
        <f t="shared" si="69"/>
        <v>1.9483618984843609E-3</v>
      </c>
      <c r="E270" s="21">
        <f t="shared" si="70"/>
        <v>4.8690417321200469E-2</v>
      </c>
      <c r="F270" s="21">
        <f>SUM(E270:$E$5004)</f>
        <v>51.229586752971855</v>
      </c>
      <c r="G270" s="21">
        <f t="shared" si="73"/>
        <v>6651898.5970700178</v>
      </c>
      <c r="H270" s="21">
        <f t="shared" si="74"/>
        <v>2.4483216124437353E-5</v>
      </c>
      <c r="I270" s="21">
        <f t="shared" si="75"/>
        <v>0.12452858064673793</v>
      </c>
      <c r="J270" s="22">
        <f t="shared" si="71"/>
        <v>1.2122888809944483</v>
      </c>
      <c r="K270" s="114"/>
      <c r="L270" s="116"/>
      <c r="M270" s="118"/>
      <c r="N270" s="120"/>
      <c r="S270" s="2"/>
    </row>
    <row r="271" spans="1:19" x14ac:dyDescent="0.25">
      <c r="A271" s="20">
        <f t="shared" si="72"/>
        <v>6675</v>
      </c>
      <c r="B271" s="21">
        <f t="shared" si="67"/>
        <v>35.237000000000002</v>
      </c>
      <c r="C271" s="21">
        <f t="shared" si="68"/>
        <v>1655.4282637511353</v>
      </c>
      <c r="D271" s="21">
        <f t="shared" si="69"/>
        <v>1.9468714872116768E-3</v>
      </c>
      <c r="E271" s="21">
        <f t="shared" si="70"/>
        <v>4.8653167944077459E-2</v>
      </c>
      <c r="F271" s="21">
        <f>SUM(E271:$E$5004)</f>
        <v>51.180896335650658</v>
      </c>
      <c r="G271" s="21">
        <f t="shared" si="73"/>
        <v>6651898.5970700178</v>
      </c>
      <c r="H271" s="21">
        <f t="shared" si="74"/>
        <v>2.4483216124437353E-5</v>
      </c>
      <c r="I271" s="21">
        <f t="shared" si="75"/>
        <v>0.12452858064673793</v>
      </c>
      <c r="J271" s="22">
        <f t="shared" si="71"/>
        <v>1.2194749412235333</v>
      </c>
      <c r="K271" s="114"/>
      <c r="L271" s="116"/>
      <c r="M271" s="118"/>
      <c r="N271" s="120"/>
      <c r="S271" s="2"/>
    </row>
    <row r="272" spans="1:19" x14ac:dyDescent="0.25">
      <c r="A272" s="20">
        <f t="shared" si="72"/>
        <v>6700</v>
      </c>
      <c r="B272" s="21">
        <f t="shared" si="67"/>
        <v>35.147999999999996</v>
      </c>
      <c r="C272" s="21">
        <f t="shared" si="68"/>
        <v>1653.8642534056958</v>
      </c>
      <c r="D272" s="21">
        <f t="shared" si="69"/>
        <v>1.9453819483145199E-3</v>
      </c>
      <c r="E272" s="21">
        <f t="shared" si="70"/>
        <v>4.861594037191936E-2</v>
      </c>
      <c r="F272" s="21">
        <f>SUM(E272:$E$5004)</f>
        <v>51.132243167706577</v>
      </c>
      <c r="G272" s="21">
        <f t="shared" si="73"/>
        <v>6651898.5970700178</v>
      </c>
      <c r="H272" s="21">
        <f t="shared" si="74"/>
        <v>2.4483216124437353E-5</v>
      </c>
      <c r="I272" s="21">
        <f t="shared" si="75"/>
        <v>0.12452858064673793</v>
      </c>
      <c r="J272" s="22">
        <f t="shared" si="71"/>
        <v>1.226697739109031</v>
      </c>
      <c r="K272" s="114"/>
      <c r="L272" s="116"/>
      <c r="M272" s="118"/>
      <c r="N272" s="120"/>
      <c r="S272" s="2"/>
    </row>
    <row r="273" spans="1:19" x14ac:dyDescent="0.25">
      <c r="A273" s="20">
        <f t="shared" si="72"/>
        <v>6725</v>
      </c>
      <c r="B273" s="21">
        <f t="shared" si="67"/>
        <v>35.058999999999997</v>
      </c>
      <c r="C273" s="21">
        <f t="shared" si="68"/>
        <v>1652.3014397821044</v>
      </c>
      <c r="D273" s="21">
        <f t="shared" si="69"/>
        <v>1.9438932814390291E-3</v>
      </c>
      <c r="E273" s="21">
        <f t="shared" si="70"/>
        <v>4.8578734595880628E-2</v>
      </c>
      <c r="F273" s="21">
        <f>SUM(E273:$E$5004)</f>
        <v>51.083627227334659</v>
      </c>
      <c r="G273" s="21">
        <f t="shared" si="73"/>
        <v>6651898.5970700178</v>
      </c>
      <c r="H273" s="21">
        <f t="shared" si="74"/>
        <v>2.4483216124437353E-5</v>
      </c>
      <c r="I273" s="21">
        <f t="shared" si="75"/>
        <v>0.12452858064673793</v>
      </c>
      <c r="J273" s="22">
        <f t="shared" si="71"/>
        <v>1.233957426333343</v>
      </c>
      <c r="K273" s="114"/>
      <c r="L273" s="116"/>
      <c r="M273" s="118"/>
      <c r="N273" s="120"/>
      <c r="S273" s="2"/>
    </row>
    <row r="274" spans="1:19" x14ac:dyDescent="0.25">
      <c r="A274" s="20">
        <f t="shared" si="72"/>
        <v>6750</v>
      </c>
      <c r="B274" s="21">
        <f t="shared" si="67"/>
        <v>34.97</v>
      </c>
      <c r="C274" s="21">
        <f t="shared" si="68"/>
        <v>1650.7398221796986</v>
      </c>
      <c r="D274" s="21">
        <f t="shared" si="69"/>
        <v>1.9424054862314211E-3</v>
      </c>
      <c r="E274" s="21">
        <f t="shared" si="70"/>
        <v>4.8541550607117706E-2</v>
      </c>
      <c r="F274" s="21">
        <f>SUM(E274:$E$5004)</f>
        <v>51.035048492738767</v>
      </c>
      <c r="G274" s="21">
        <f t="shared" si="73"/>
        <v>6651898.5970700178</v>
      </c>
      <c r="H274" s="21">
        <f t="shared" si="74"/>
        <v>2.4483216124437353E-5</v>
      </c>
      <c r="I274" s="21">
        <f t="shared" si="75"/>
        <v>0.12452858064673793</v>
      </c>
      <c r="J274" s="22">
        <f t="shared" si="71"/>
        <v>1.2412541550037426</v>
      </c>
      <c r="K274" s="114"/>
      <c r="L274" s="116"/>
      <c r="M274" s="118"/>
      <c r="N274" s="120"/>
      <c r="S274" s="2"/>
    </row>
    <row r="275" spans="1:19" x14ac:dyDescent="0.25">
      <c r="A275" s="20">
        <f t="shared" si="72"/>
        <v>6775</v>
      </c>
      <c r="B275" s="21">
        <f t="shared" si="67"/>
        <v>34.881</v>
      </c>
      <c r="C275" s="21">
        <f t="shared" si="68"/>
        <v>1649.1793998981041</v>
      </c>
      <c r="D275" s="21">
        <f t="shared" si="69"/>
        <v>1.9409185623379952E-3</v>
      </c>
      <c r="E275" s="21">
        <f t="shared" si="70"/>
        <v>4.8504388396789028E-2</v>
      </c>
      <c r="F275" s="21">
        <f>SUM(E275:$E$5004)</f>
        <v>50.986506942131655</v>
      </c>
      <c r="G275" s="21">
        <f t="shared" si="73"/>
        <v>6651898.5970700178</v>
      </c>
      <c r="H275" s="21">
        <f t="shared" si="74"/>
        <v>2.4483216124437353E-5</v>
      </c>
      <c r="I275" s="21">
        <f t="shared" si="75"/>
        <v>0.12452858064673793</v>
      </c>
      <c r="J275" s="22">
        <f t="shared" si="71"/>
        <v>1.2485880776525284</v>
      </c>
      <c r="K275" s="114"/>
      <c r="L275" s="116"/>
      <c r="M275" s="118"/>
      <c r="N275" s="120"/>
      <c r="S275" s="2"/>
    </row>
    <row r="276" spans="1:19" x14ac:dyDescent="0.25">
      <c r="A276" s="20">
        <f t="shared" si="72"/>
        <v>6800</v>
      </c>
      <c r="B276" s="21">
        <f t="shared" si="67"/>
        <v>34.792000000000002</v>
      </c>
      <c r="C276" s="21">
        <f t="shared" si="68"/>
        <v>1647.6201722372255</v>
      </c>
      <c r="D276" s="21">
        <f t="shared" si="69"/>
        <v>1.9394325094051269E-3</v>
      </c>
      <c r="E276" s="21">
        <f t="shared" si="70"/>
        <v>4.846724795605508E-2</v>
      </c>
      <c r="F276" s="21">
        <f>SUM(E276:$E$5004)</f>
        <v>50.938002553734862</v>
      </c>
      <c r="G276" s="21">
        <f t="shared" si="73"/>
        <v>6651898.5970700178</v>
      </c>
      <c r="H276" s="21">
        <f t="shared" si="74"/>
        <v>2.4483216124437353E-5</v>
      </c>
      <c r="I276" s="21">
        <f t="shared" si="75"/>
        <v>0.12452858064673793</v>
      </c>
      <c r="J276" s="22">
        <f t="shared" si="71"/>
        <v>1.255959347237201</v>
      </c>
      <c r="K276" s="114"/>
      <c r="L276" s="116"/>
      <c r="M276" s="118"/>
      <c r="N276" s="120"/>
      <c r="S276" s="2"/>
    </row>
    <row r="277" spans="1:19" x14ac:dyDescent="0.25">
      <c r="A277" s="20">
        <f t="shared" si="72"/>
        <v>6825</v>
      </c>
      <c r="B277" s="21">
        <f t="shared" si="67"/>
        <v>34.703000000000003</v>
      </c>
      <c r="C277" s="21">
        <f t="shared" si="68"/>
        <v>1646.0621384972605</v>
      </c>
      <c r="D277" s="21">
        <f t="shared" si="69"/>
        <v>1.9379473270792794E-3</v>
      </c>
      <c r="E277" s="21">
        <f t="shared" si="70"/>
        <v>4.8430129276078301E-2</v>
      </c>
      <c r="F277" s="21">
        <f>SUM(E277:$E$5004)</f>
        <v>50.889535305778807</v>
      </c>
      <c r="G277" s="21">
        <f t="shared" si="73"/>
        <v>6651898.5970700178</v>
      </c>
      <c r="H277" s="21">
        <f t="shared" si="74"/>
        <v>2.4483216124437353E-5</v>
      </c>
      <c r="I277" s="21">
        <f t="shared" si="75"/>
        <v>0.12452858064673793</v>
      </c>
      <c r="J277" s="22">
        <f t="shared" si="71"/>
        <v>1.2633681171405984</v>
      </c>
      <c r="K277" s="114"/>
      <c r="L277" s="116"/>
      <c r="M277" s="118"/>
      <c r="N277" s="120"/>
      <c r="S277" s="2"/>
    </row>
    <row r="278" spans="1:19" x14ac:dyDescent="0.25">
      <c r="A278" s="20">
        <f t="shared" si="72"/>
        <v>6850</v>
      </c>
      <c r="B278" s="21">
        <f t="shared" si="67"/>
        <v>34.614000000000004</v>
      </c>
      <c r="C278" s="21">
        <f t="shared" si="68"/>
        <v>1644.505297978679</v>
      </c>
      <c r="D278" s="21">
        <f t="shared" si="69"/>
        <v>1.9364630150069844E-3</v>
      </c>
      <c r="E278" s="21">
        <f t="shared" si="70"/>
        <v>4.8393032348023106E-2</v>
      </c>
      <c r="F278" s="21">
        <f>SUM(E278:$E$5004)</f>
        <v>50.841105176502737</v>
      </c>
      <c r="G278" s="21">
        <f t="shared" si="73"/>
        <v>6651898.5970700178</v>
      </c>
      <c r="H278" s="21">
        <f t="shared" si="74"/>
        <v>2.4483216124437353E-5</v>
      </c>
      <c r="I278" s="21">
        <f t="shared" si="75"/>
        <v>0.12452858064673793</v>
      </c>
      <c r="J278" s="22">
        <f t="shared" si="71"/>
        <v>1.2708145411710443</v>
      </c>
      <c r="K278" s="114"/>
      <c r="L278" s="116"/>
      <c r="M278" s="118"/>
      <c r="N278" s="120"/>
      <c r="S278" s="2"/>
    </row>
    <row r="279" spans="1:19" x14ac:dyDescent="0.25">
      <c r="A279" s="20">
        <f t="shared" si="72"/>
        <v>6875</v>
      </c>
      <c r="B279" s="21">
        <f t="shared" si="67"/>
        <v>34.525000000000006</v>
      </c>
      <c r="C279" s="21">
        <f t="shared" si="68"/>
        <v>1642.949649982246</v>
      </c>
      <c r="D279" s="21">
        <f t="shared" si="69"/>
        <v>1.9349795728348643E-3</v>
      </c>
      <c r="E279" s="21">
        <f t="shared" si="70"/>
        <v>4.8355957163055983E-2</v>
      </c>
      <c r="F279" s="21">
        <f>SUM(E279:$E$5004)</f>
        <v>50.79271214415472</v>
      </c>
      <c r="G279" s="21">
        <f t="shared" si="73"/>
        <v>6651898.5970700178</v>
      </c>
      <c r="H279" s="21">
        <f t="shared" si="74"/>
        <v>2.4483216124437353E-5</v>
      </c>
      <c r="I279" s="21">
        <f t="shared" si="75"/>
        <v>0.12452858064673793</v>
      </c>
      <c r="J279" s="22">
        <f t="shared" si="71"/>
        <v>1.2782987735624969</v>
      </c>
      <c r="K279" s="114"/>
      <c r="L279" s="116"/>
      <c r="M279" s="118"/>
      <c r="N279" s="120"/>
      <c r="S279" s="2"/>
    </row>
    <row r="280" spans="1:19" x14ac:dyDescent="0.25">
      <c r="A280" s="20">
        <f t="shared" si="72"/>
        <v>6900</v>
      </c>
      <c r="B280" s="21">
        <f t="shared" si="67"/>
        <v>34.436</v>
      </c>
      <c r="C280" s="21">
        <f t="shared" si="68"/>
        <v>1641.3951938090029</v>
      </c>
      <c r="D280" s="21">
        <f t="shared" si="69"/>
        <v>1.9334970002096144E-3</v>
      </c>
      <c r="E280" s="21">
        <f t="shared" si="70"/>
        <v>4.8318903712345339E-2</v>
      </c>
      <c r="F280" s="21">
        <f>SUM(E280:$E$5004)</f>
        <v>50.744356186991652</v>
      </c>
      <c r="G280" s="21">
        <f t="shared" si="73"/>
        <v>6651898.5970700178</v>
      </c>
      <c r="H280" s="21">
        <f t="shared" si="74"/>
        <v>2.4483216124437353E-5</v>
      </c>
      <c r="I280" s="21">
        <f t="shared" si="75"/>
        <v>0.12452858064673793</v>
      </c>
      <c r="J280" s="22">
        <f t="shared" si="71"/>
        <v>1.2858209689746718</v>
      </c>
      <c r="K280" s="114"/>
      <c r="L280" s="116"/>
      <c r="M280" s="118"/>
      <c r="N280" s="120"/>
      <c r="S280" s="2"/>
    </row>
    <row r="281" spans="1:19" x14ac:dyDescent="0.25">
      <c r="A281" s="20">
        <f t="shared" si="72"/>
        <v>6925</v>
      </c>
      <c r="B281" s="21">
        <f t="shared" si="67"/>
        <v>34.347000000000001</v>
      </c>
      <c r="C281" s="21">
        <f t="shared" si="68"/>
        <v>1639.8419287602785</v>
      </c>
      <c r="D281" s="21">
        <f t="shared" si="69"/>
        <v>1.9320152967780126E-3</v>
      </c>
      <c r="E281" s="21">
        <f t="shared" si="70"/>
        <v>4.8281871987061617E-2</v>
      </c>
      <c r="F281" s="21">
        <f>SUM(E281:$E$5004)</f>
        <v>50.69603728327931</v>
      </c>
      <c r="G281" s="21">
        <f t="shared" si="73"/>
        <v>6651898.5970700178</v>
      </c>
      <c r="H281" s="21">
        <f t="shared" si="74"/>
        <v>2.4483216124437353E-5</v>
      </c>
      <c r="I281" s="21">
        <f t="shared" si="75"/>
        <v>0.12452858064673793</v>
      </c>
      <c r="J281" s="22">
        <f t="shared" si="71"/>
        <v>1.2933812824931765</v>
      </c>
      <c r="K281" s="114"/>
      <c r="L281" s="116"/>
      <c r="M281" s="118"/>
      <c r="N281" s="120"/>
      <c r="S281" s="2"/>
    </row>
    <row r="282" spans="1:19" x14ac:dyDescent="0.25">
      <c r="A282" s="20">
        <f t="shared" si="72"/>
        <v>6950</v>
      </c>
      <c r="B282" s="21">
        <f t="shared" si="67"/>
        <v>34.258000000000003</v>
      </c>
      <c r="C282" s="21">
        <f t="shared" si="68"/>
        <v>1638.2898541376851</v>
      </c>
      <c r="D282" s="21">
        <f t="shared" si="69"/>
        <v>1.9305344621869168E-3</v>
      </c>
      <c r="E282" s="21">
        <f t="shared" si="70"/>
        <v>4.8244861978377282E-2</v>
      </c>
      <c r="F282" s="21">
        <f>SUM(E282:$E$5004)</f>
        <v>50.647755411292252</v>
      </c>
      <c r="G282" s="21">
        <f t="shared" si="73"/>
        <v>6651898.5970700178</v>
      </c>
      <c r="H282" s="21">
        <f t="shared" si="74"/>
        <v>2.4483216124437353E-5</v>
      </c>
      <c r="I282" s="21">
        <f t="shared" si="75"/>
        <v>0.12452858064673793</v>
      </c>
      <c r="J282" s="22">
        <f t="shared" si="71"/>
        <v>1.3009798696296302</v>
      </c>
      <c r="K282" s="114"/>
      <c r="L282" s="116"/>
      <c r="M282" s="118"/>
      <c r="N282" s="120"/>
      <c r="S282" s="2"/>
    </row>
    <row r="283" spans="1:19" x14ac:dyDescent="0.25">
      <c r="A283" s="20">
        <f t="shared" si="72"/>
        <v>6975</v>
      </c>
      <c r="B283" s="21">
        <f t="shared" si="67"/>
        <v>34.168999999999997</v>
      </c>
      <c r="C283" s="21">
        <f t="shared" si="68"/>
        <v>1636.7389692431191</v>
      </c>
      <c r="D283" s="21">
        <f t="shared" si="69"/>
        <v>1.9290544960832655E-3</v>
      </c>
      <c r="E283" s="21">
        <f t="shared" si="70"/>
        <v>4.8207873677466734E-2</v>
      </c>
      <c r="F283" s="21">
        <f>SUM(E283:$E$5004)</f>
        <v>50.599510549313862</v>
      </c>
      <c r="G283" s="21">
        <f t="shared" si="73"/>
        <v>6651898.5970700178</v>
      </c>
      <c r="H283" s="21">
        <f t="shared" si="74"/>
        <v>2.4483216124437353E-5</v>
      </c>
      <c r="I283" s="21">
        <f t="shared" si="75"/>
        <v>0.12452858064673793</v>
      </c>
      <c r="J283" s="22">
        <f t="shared" si="71"/>
        <v>1.3086168863217935</v>
      </c>
      <c r="K283" s="114"/>
      <c r="L283" s="117"/>
      <c r="M283" s="118"/>
      <c r="N283" s="120"/>
      <c r="S283" s="2"/>
    </row>
    <row r="284" spans="1:19" x14ac:dyDescent="0.25">
      <c r="A284" s="20">
        <f t="shared" si="72"/>
        <v>7000</v>
      </c>
      <c r="B284" s="21">
        <f t="shared" si="67"/>
        <v>34.08</v>
      </c>
      <c r="C284" s="21">
        <f t="shared" si="68"/>
        <v>1635.1892733787579</v>
      </c>
      <c r="D284" s="21">
        <f t="shared" si="69"/>
        <v>1.9275753981140736E-3</v>
      </c>
      <c r="E284" s="21">
        <f t="shared" si="70"/>
        <v>4.8170907075506413E-2</v>
      </c>
      <c r="F284" s="21">
        <f>SUM(E284:$E$5004)</f>
        <v>50.551302675636407</v>
      </c>
      <c r="G284" s="21">
        <f t="shared" si="73"/>
        <v>6651898.5970700178</v>
      </c>
      <c r="H284" s="21">
        <f t="shared" si="74"/>
        <v>2.4483216124437353E-5</v>
      </c>
      <c r="I284" s="21">
        <f t="shared" si="75"/>
        <v>0.12452858064673793</v>
      </c>
      <c r="J284" s="22">
        <f t="shared" si="71"/>
        <v>1.3162924889336551</v>
      </c>
      <c r="K284" s="113">
        <f t="shared" ref="K284" si="78">AVERAGE(J284:J303)</f>
        <v>1.3918345852838723</v>
      </c>
      <c r="L284" s="115">
        <f t="shared" ref="L284" si="79">K284/0.1667</f>
        <v>8.3493376441743994</v>
      </c>
      <c r="M284" s="118">
        <f>AVERAGE(A284:A303)</f>
        <v>7237.5</v>
      </c>
      <c r="N284" s="119">
        <f>K264-K284</f>
        <v>-0.15361631869547621</v>
      </c>
      <c r="S284" s="2"/>
    </row>
    <row r="285" spans="1:19" x14ac:dyDescent="0.25">
      <c r="A285" s="20">
        <f t="shared" si="72"/>
        <v>7025</v>
      </c>
      <c r="B285" s="21">
        <f t="shared" si="67"/>
        <v>33.991</v>
      </c>
      <c r="C285" s="21">
        <f t="shared" si="68"/>
        <v>1633.6407658470655</v>
      </c>
      <c r="D285" s="21">
        <f t="shared" si="69"/>
        <v>1.9260971679264391E-3</v>
      </c>
      <c r="E285" s="21">
        <f t="shared" si="70"/>
        <v>4.813396216367475E-2</v>
      </c>
      <c r="F285" s="21">
        <f>SUM(E285:$E$5004)</f>
        <v>50.503131768560905</v>
      </c>
      <c r="G285" s="21">
        <f t="shared" si="73"/>
        <v>6651898.5970700178</v>
      </c>
      <c r="H285" s="21">
        <f t="shared" si="74"/>
        <v>2.4483216124437353E-5</v>
      </c>
      <c r="I285" s="21">
        <f t="shared" si="75"/>
        <v>0.12452858064673793</v>
      </c>
      <c r="J285" s="22">
        <f t="shared" si="71"/>
        <v>1.3240068342555669</v>
      </c>
      <c r="K285" s="114"/>
      <c r="L285" s="116"/>
      <c r="M285" s="118"/>
      <c r="N285" s="120"/>
      <c r="S285" s="2"/>
    </row>
    <row r="286" spans="1:19" x14ac:dyDescent="0.25">
      <c r="A286" s="20">
        <f t="shared" si="72"/>
        <v>7050</v>
      </c>
      <c r="B286" s="21">
        <f t="shared" si="67"/>
        <v>33.902000000000001</v>
      </c>
      <c r="C286" s="21">
        <f t="shared" si="68"/>
        <v>1632.0934459507898</v>
      </c>
      <c r="D286" s="21">
        <f t="shared" si="69"/>
        <v>1.9246198051675407E-3</v>
      </c>
      <c r="E286" s="21">
        <f t="shared" si="70"/>
        <v>4.8097038933152168E-2</v>
      </c>
      <c r="F286" s="21">
        <f>SUM(E286:$E$5004)</f>
        <v>50.45499780639723</v>
      </c>
      <c r="G286" s="21">
        <f t="shared" si="73"/>
        <v>6651898.5970700178</v>
      </c>
      <c r="H286" s="21">
        <f t="shared" si="74"/>
        <v>2.4483216124437353E-5</v>
      </c>
      <c r="I286" s="21">
        <f t="shared" si="75"/>
        <v>0.12452858064673793</v>
      </c>
      <c r="J286" s="22">
        <f t="shared" si="71"/>
        <v>1.3317600795043265</v>
      </c>
      <c r="K286" s="114"/>
      <c r="L286" s="116"/>
      <c r="M286" s="118"/>
      <c r="N286" s="120"/>
      <c r="S286" s="2"/>
    </row>
    <row r="287" spans="1:19" x14ac:dyDescent="0.25">
      <c r="A287" s="20">
        <f t="shared" si="72"/>
        <v>7075</v>
      </c>
      <c r="B287" s="21">
        <f t="shared" si="67"/>
        <v>33.813000000000002</v>
      </c>
      <c r="C287" s="21">
        <f t="shared" si="68"/>
        <v>1630.5473129929583</v>
      </c>
      <c r="D287" s="21">
        <f t="shared" si="69"/>
        <v>1.9231433094846326E-3</v>
      </c>
      <c r="E287" s="21">
        <f t="shared" si="70"/>
        <v>4.8060137375121069E-2</v>
      </c>
      <c r="F287" s="21">
        <f>SUM(E287:$E$5004)</f>
        <v>50.406900767464066</v>
      </c>
      <c r="G287" s="21">
        <f t="shared" si="73"/>
        <v>6651898.5970700178</v>
      </c>
      <c r="H287" s="21">
        <f t="shared" si="74"/>
        <v>2.4483216124437353E-5</v>
      </c>
      <c r="I287" s="21">
        <f t="shared" si="75"/>
        <v>0.12452858064673793</v>
      </c>
      <c r="J287" s="22">
        <f t="shared" si="71"/>
        <v>1.3395523823232731</v>
      </c>
      <c r="K287" s="114"/>
      <c r="L287" s="116"/>
      <c r="M287" s="118"/>
      <c r="N287" s="120"/>
      <c r="S287" s="2"/>
    </row>
    <row r="288" spans="1:19" x14ac:dyDescent="0.25">
      <c r="A288" s="20">
        <f t="shared" si="72"/>
        <v>7100</v>
      </c>
      <c r="B288" s="21">
        <f t="shared" si="67"/>
        <v>33.724000000000004</v>
      </c>
      <c r="C288" s="21">
        <f t="shared" si="68"/>
        <v>1629.0023662768863</v>
      </c>
      <c r="D288" s="21">
        <f t="shared" si="69"/>
        <v>1.9216676805250529E-3</v>
      </c>
      <c r="E288" s="21">
        <f t="shared" si="70"/>
        <v>4.8023257480765899E-2</v>
      </c>
      <c r="F288" s="21">
        <f>SUM(E288:$E$5004)</f>
        <v>50.358840630088949</v>
      </c>
      <c r="G288" s="21">
        <f t="shared" si="73"/>
        <v>6651898.5970700178</v>
      </c>
      <c r="H288" s="21">
        <f t="shared" si="74"/>
        <v>2.4483216124437353E-5</v>
      </c>
      <c r="I288" s="21">
        <f t="shared" si="75"/>
        <v>0.12452858064673793</v>
      </c>
      <c r="J288" s="22">
        <f t="shared" si="71"/>
        <v>1.3473839007823771</v>
      </c>
      <c r="K288" s="114"/>
      <c r="L288" s="116"/>
      <c r="M288" s="118"/>
      <c r="N288" s="120"/>
      <c r="S288" s="2"/>
    </row>
    <row r="289" spans="1:19" x14ac:dyDescent="0.25">
      <c r="A289" s="20">
        <f t="shared" si="72"/>
        <v>7125</v>
      </c>
      <c r="B289" s="21">
        <f t="shared" si="67"/>
        <v>33.635000000000005</v>
      </c>
      <c r="C289" s="21">
        <f t="shared" si="68"/>
        <v>1627.458605106171</v>
      </c>
      <c r="D289" s="21">
        <f t="shared" si="69"/>
        <v>1.9201929179362193E-3</v>
      </c>
      <c r="E289" s="21">
        <f t="shared" si="70"/>
        <v>4.7986399241273063E-2</v>
      </c>
      <c r="F289" s="21">
        <f>SUM(E289:$E$5004)</f>
        <v>50.310817372608184</v>
      </c>
      <c r="G289" s="21">
        <f t="shared" si="73"/>
        <v>6651898.5970700178</v>
      </c>
      <c r="H289" s="21">
        <f t="shared" si="74"/>
        <v>2.4483216124437353E-5</v>
      </c>
      <c r="I289" s="21">
        <f t="shared" si="75"/>
        <v>0.12452858064673793</v>
      </c>
      <c r="J289" s="22">
        <f t="shared" si="71"/>
        <v>1.3552547933783279</v>
      </c>
      <c r="K289" s="114"/>
      <c r="L289" s="116"/>
      <c r="M289" s="118"/>
      <c r="N289" s="120"/>
      <c r="S289" s="2"/>
    </row>
    <row r="290" spans="1:19" x14ac:dyDescent="0.25">
      <c r="A290" s="20">
        <f t="shared" si="72"/>
        <v>7150</v>
      </c>
      <c r="B290" s="21">
        <f t="shared" si="67"/>
        <v>33.546000000000006</v>
      </c>
      <c r="C290" s="21">
        <f t="shared" si="68"/>
        <v>1625.9160287846912</v>
      </c>
      <c r="D290" s="21">
        <f t="shared" si="69"/>
        <v>1.918719021365626E-3</v>
      </c>
      <c r="E290" s="21">
        <f t="shared" si="70"/>
        <v>4.7949562647830957E-2</v>
      </c>
      <c r="F290" s="21">
        <f>SUM(E290:$E$5004)</f>
        <v>50.262830973366917</v>
      </c>
      <c r="G290" s="21">
        <f t="shared" si="73"/>
        <v>6651898.5970700178</v>
      </c>
      <c r="H290" s="21">
        <f t="shared" si="74"/>
        <v>2.4483216124437353E-5</v>
      </c>
      <c r="I290" s="21">
        <f t="shared" si="75"/>
        <v>0.12452858064673793</v>
      </c>
      <c r="J290" s="22">
        <f t="shared" si="71"/>
        <v>1.3631652190346017</v>
      </c>
      <c r="K290" s="114"/>
      <c r="L290" s="116"/>
      <c r="M290" s="118"/>
      <c r="N290" s="120"/>
      <c r="S290" s="2"/>
    </row>
    <row r="291" spans="1:19" x14ac:dyDescent="0.25">
      <c r="A291" s="20">
        <f t="shared" si="72"/>
        <v>7175</v>
      </c>
      <c r="B291" s="21">
        <f t="shared" si="67"/>
        <v>33.457000000000001</v>
      </c>
      <c r="C291" s="21">
        <f t="shared" si="68"/>
        <v>1624.3746366166115</v>
      </c>
      <c r="D291" s="21">
        <f t="shared" si="69"/>
        <v>1.9172459904608504E-3</v>
      </c>
      <c r="E291" s="21">
        <f t="shared" si="70"/>
        <v>4.7912747691630009E-2</v>
      </c>
      <c r="F291" s="21">
        <f>SUM(E291:$E$5004)</f>
        <v>50.214881410719087</v>
      </c>
      <c r="G291" s="21">
        <f t="shared" si="73"/>
        <v>6651898.5970700178</v>
      </c>
      <c r="H291" s="21">
        <f t="shared" si="74"/>
        <v>2.4483216124437353E-5</v>
      </c>
      <c r="I291" s="21">
        <f t="shared" si="75"/>
        <v>0.12452858064673793</v>
      </c>
      <c r="J291" s="22">
        <f t="shared" si="71"/>
        <v>1.3711153371015465</v>
      </c>
      <c r="K291" s="114"/>
      <c r="L291" s="116"/>
      <c r="M291" s="118"/>
      <c r="N291" s="120"/>
      <c r="S291" s="2"/>
    </row>
    <row r="292" spans="1:19" x14ac:dyDescent="0.25">
      <c r="A292" s="20">
        <f t="shared" si="72"/>
        <v>7200</v>
      </c>
      <c r="B292" s="21">
        <f t="shared" si="67"/>
        <v>33.368000000000002</v>
      </c>
      <c r="C292" s="21">
        <f t="shared" si="68"/>
        <v>1622.8344279063792</v>
      </c>
      <c r="D292" s="21">
        <f t="shared" si="69"/>
        <v>1.9157738248695504E-3</v>
      </c>
      <c r="E292" s="21">
        <f t="shared" si="70"/>
        <v>4.7875954363862626E-2</v>
      </c>
      <c r="F292" s="21">
        <f>SUM(E292:$E$5004)</f>
        <v>50.166968663027447</v>
      </c>
      <c r="G292" s="21">
        <f t="shared" si="73"/>
        <v>6651898.5970700178</v>
      </c>
      <c r="H292" s="21">
        <f t="shared" si="74"/>
        <v>2.4483216124437353E-5</v>
      </c>
      <c r="I292" s="21">
        <f t="shared" si="75"/>
        <v>0.12452858064673793</v>
      </c>
      <c r="J292" s="22">
        <f t="shared" si="71"/>
        <v>1.3791053073564299</v>
      </c>
      <c r="K292" s="114"/>
      <c r="L292" s="116"/>
      <c r="M292" s="118"/>
      <c r="N292" s="120"/>
      <c r="S292" s="2"/>
    </row>
    <row r="293" spans="1:19" x14ac:dyDescent="0.25">
      <c r="A293" s="20">
        <f t="shared" si="72"/>
        <v>7225</v>
      </c>
      <c r="B293" s="21">
        <f t="shared" si="67"/>
        <v>33.278999999999996</v>
      </c>
      <c r="C293" s="21">
        <f t="shared" si="68"/>
        <v>1621.2954019587228</v>
      </c>
      <c r="D293" s="21">
        <f t="shared" si="69"/>
        <v>1.9143025242394599E-3</v>
      </c>
      <c r="E293" s="21">
        <f t="shared" si="70"/>
        <v>4.7839182655723185E-2</v>
      </c>
      <c r="F293" s="21">
        <f>SUM(E293:$E$5004)</f>
        <v>50.119092708663587</v>
      </c>
      <c r="G293" s="21">
        <f t="shared" si="73"/>
        <v>6651898.5970700178</v>
      </c>
      <c r="H293" s="21">
        <f t="shared" si="74"/>
        <v>2.4483216124437353E-5</v>
      </c>
      <c r="I293" s="21">
        <f t="shared" si="75"/>
        <v>0.12452858064673793</v>
      </c>
      <c r="J293" s="22">
        <f t="shared" si="71"/>
        <v>1.3871352900035048</v>
      </c>
      <c r="K293" s="114"/>
      <c r="L293" s="116"/>
      <c r="M293" s="118"/>
      <c r="N293" s="120"/>
      <c r="S293" s="2"/>
    </row>
    <row r="294" spans="1:19" x14ac:dyDescent="0.25">
      <c r="A294" s="20">
        <f t="shared" si="72"/>
        <v>7250</v>
      </c>
      <c r="B294" s="21">
        <f t="shared" si="67"/>
        <v>33.19</v>
      </c>
      <c r="C294" s="21">
        <f t="shared" si="68"/>
        <v>1619.7575580786554</v>
      </c>
      <c r="D294" s="21">
        <f t="shared" si="69"/>
        <v>1.912832088218395E-3</v>
      </c>
      <c r="E294" s="21">
        <f t="shared" si="70"/>
        <v>4.780243255840811E-2</v>
      </c>
      <c r="F294" s="21">
        <f>SUM(E294:$E$5004)</f>
        <v>50.071253526007865</v>
      </c>
      <c r="G294" s="21">
        <f t="shared" si="73"/>
        <v>6651898.5970700178</v>
      </c>
      <c r="H294" s="21">
        <f t="shared" si="74"/>
        <v>2.4483216124437353E-5</v>
      </c>
      <c r="I294" s="21">
        <f t="shared" si="75"/>
        <v>0.12452858064673793</v>
      </c>
      <c r="J294" s="22">
        <f t="shared" si="71"/>
        <v>1.3952054456740675</v>
      </c>
      <c r="K294" s="114"/>
      <c r="L294" s="116"/>
      <c r="M294" s="118"/>
      <c r="N294" s="120"/>
      <c r="S294" s="2"/>
    </row>
    <row r="295" spans="1:19" x14ac:dyDescent="0.25">
      <c r="A295" s="20">
        <f t="shared" si="72"/>
        <v>7275</v>
      </c>
      <c r="B295" s="21">
        <f t="shared" si="67"/>
        <v>33.100999999999999</v>
      </c>
      <c r="C295" s="21">
        <f t="shared" si="68"/>
        <v>1618.2208955714748</v>
      </c>
      <c r="D295" s="21">
        <f t="shared" si="69"/>
        <v>1.9113625164542537E-3</v>
      </c>
      <c r="E295" s="21">
        <f t="shared" si="70"/>
        <v>4.7765704063115783E-2</v>
      </c>
      <c r="F295" s="21">
        <f>SUM(E295:$E$5004)</f>
        <v>50.023451093449452</v>
      </c>
      <c r="G295" s="21">
        <f t="shared" si="73"/>
        <v>6651898.5970700178</v>
      </c>
      <c r="H295" s="21">
        <f t="shared" si="74"/>
        <v>2.4483216124437353E-5</v>
      </c>
      <c r="I295" s="21">
        <f t="shared" si="75"/>
        <v>0.12452858064673793</v>
      </c>
      <c r="J295" s="22">
        <f t="shared" si="71"/>
        <v>1.4033159354265043</v>
      </c>
      <c r="K295" s="114"/>
      <c r="L295" s="116"/>
      <c r="M295" s="118"/>
      <c r="N295" s="120"/>
      <c r="S295" s="2"/>
    </row>
    <row r="296" spans="1:19" x14ac:dyDescent="0.25">
      <c r="A296" s="20">
        <f t="shared" si="72"/>
        <v>7300</v>
      </c>
      <c r="B296" s="21">
        <f t="shared" si="67"/>
        <v>33.012</v>
      </c>
      <c r="C296" s="21">
        <f t="shared" si="68"/>
        <v>1616.6854137427572</v>
      </c>
      <c r="D296" s="21">
        <f t="shared" si="69"/>
        <v>1.9098938085950088E-3</v>
      </c>
      <c r="E296" s="21">
        <f t="shared" si="70"/>
        <v>4.7728997161046588E-2</v>
      </c>
      <c r="F296" s="21">
        <f>SUM(E296:$E$5004)</f>
        <v>49.975685389386328</v>
      </c>
      <c r="G296" s="21">
        <f t="shared" si="73"/>
        <v>6651898.5970700178</v>
      </c>
      <c r="H296" s="21">
        <f t="shared" si="74"/>
        <v>2.4483216124437353E-5</v>
      </c>
      <c r="I296" s="21">
        <f t="shared" si="75"/>
        <v>0.12452858064673793</v>
      </c>
      <c r="J296" s="22">
        <f t="shared" si="71"/>
        <v>1.4114669207463251</v>
      </c>
      <c r="K296" s="114"/>
      <c r="L296" s="116"/>
      <c r="M296" s="118"/>
      <c r="N296" s="120"/>
      <c r="S296" s="2"/>
    </row>
    <row r="297" spans="1:19" x14ac:dyDescent="0.25">
      <c r="A297" s="20">
        <f t="shared" si="72"/>
        <v>7325</v>
      </c>
      <c r="B297" s="21">
        <f t="shared" si="67"/>
        <v>32.923000000000002</v>
      </c>
      <c r="C297" s="21">
        <f t="shared" si="68"/>
        <v>1615.1511118983665</v>
      </c>
      <c r="D297" s="21">
        <f t="shared" si="69"/>
        <v>1.9084259642887182E-3</v>
      </c>
      <c r="E297" s="21">
        <f t="shared" si="70"/>
        <v>4.7692311843402911E-2</v>
      </c>
      <c r="F297" s="21">
        <f>SUM(E297:$E$5004)</f>
        <v>49.927956392225298</v>
      </c>
      <c r="G297" s="21">
        <f t="shared" si="73"/>
        <v>6651898.5970700178</v>
      </c>
      <c r="H297" s="21">
        <f t="shared" si="74"/>
        <v>2.4483216124437353E-5</v>
      </c>
      <c r="I297" s="21">
        <f t="shared" si="75"/>
        <v>0.12452858064673793</v>
      </c>
      <c r="J297" s="22">
        <f t="shared" si="71"/>
        <v>1.4196585635461927</v>
      </c>
      <c r="K297" s="114"/>
      <c r="L297" s="116"/>
      <c r="M297" s="118"/>
      <c r="N297" s="120"/>
      <c r="S297" s="2"/>
    </row>
    <row r="298" spans="1:19" x14ac:dyDescent="0.25">
      <c r="A298" s="20">
        <f t="shared" si="72"/>
        <v>7350</v>
      </c>
      <c r="B298" s="21">
        <f t="shared" si="67"/>
        <v>32.834000000000003</v>
      </c>
      <c r="C298" s="21">
        <f t="shared" si="68"/>
        <v>1613.6179893444453</v>
      </c>
      <c r="D298" s="21">
        <f t="shared" si="69"/>
        <v>1.9069589831835147E-3</v>
      </c>
      <c r="E298" s="21">
        <f t="shared" si="70"/>
        <v>4.7655648101389121E-2</v>
      </c>
      <c r="F298" s="21">
        <f>SUM(E298:$E$5004)</f>
        <v>49.880264080381892</v>
      </c>
      <c r="G298" s="21">
        <f t="shared" si="73"/>
        <v>6651898.5970700178</v>
      </c>
      <c r="H298" s="21">
        <f t="shared" si="74"/>
        <v>2.4483216124437353E-5</v>
      </c>
      <c r="I298" s="21">
        <f t="shared" si="75"/>
        <v>0.12452858064673793</v>
      </c>
      <c r="J298" s="22">
        <f t="shared" si="71"/>
        <v>1.4278910261659872</v>
      </c>
      <c r="K298" s="114"/>
      <c r="L298" s="116"/>
      <c r="M298" s="118"/>
      <c r="N298" s="120"/>
      <c r="S298" s="2"/>
    </row>
    <row r="299" spans="1:19" x14ac:dyDescent="0.25">
      <c r="A299" s="20">
        <f t="shared" si="72"/>
        <v>7375</v>
      </c>
      <c r="B299" s="21">
        <f t="shared" si="67"/>
        <v>32.745000000000005</v>
      </c>
      <c r="C299" s="21">
        <f t="shared" si="68"/>
        <v>1612.086045387422</v>
      </c>
      <c r="D299" s="21">
        <f t="shared" si="69"/>
        <v>1.9054928649276152E-3</v>
      </c>
      <c r="E299" s="21">
        <f t="shared" si="70"/>
        <v>4.7619005926211627E-2</v>
      </c>
      <c r="F299" s="21">
        <f>SUM(E299:$E$5004)</f>
        <v>49.832608432280509</v>
      </c>
      <c r="G299" s="21">
        <f t="shared" si="73"/>
        <v>6651898.5970700178</v>
      </c>
      <c r="H299" s="21">
        <f t="shared" si="74"/>
        <v>2.4483216124437353E-5</v>
      </c>
      <c r="I299" s="21">
        <f t="shared" si="75"/>
        <v>0.12452858064673793</v>
      </c>
      <c r="J299" s="22">
        <f t="shared" si="71"/>
        <v>1.4361644713727773</v>
      </c>
      <c r="K299" s="114"/>
      <c r="L299" s="116"/>
      <c r="M299" s="118"/>
      <c r="N299" s="120"/>
      <c r="S299" s="2"/>
    </row>
    <row r="300" spans="1:19" x14ac:dyDescent="0.25">
      <c r="A300" s="20">
        <f t="shared" si="72"/>
        <v>7400</v>
      </c>
      <c r="B300" s="21">
        <f t="shared" si="67"/>
        <v>32.656000000000006</v>
      </c>
      <c r="C300" s="21">
        <f t="shared" si="68"/>
        <v>1610.5552793340075</v>
      </c>
      <c r="D300" s="21">
        <f t="shared" si="69"/>
        <v>1.9040276091693152E-3</v>
      </c>
      <c r="E300" s="21">
        <f t="shared" si="70"/>
        <v>4.7582385309078781E-2</v>
      </c>
      <c r="F300" s="21">
        <f>SUM(E300:$E$5004)</f>
        <v>49.784989426354315</v>
      </c>
      <c r="G300" s="21">
        <f t="shared" si="73"/>
        <v>6651898.5970700178</v>
      </c>
      <c r="H300" s="21">
        <f t="shared" si="74"/>
        <v>2.4483216124437353E-5</v>
      </c>
      <c r="I300" s="21">
        <f t="shared" si="75"/>
        <v>0.12452858064673793</v>
      </c>
      <c r="J300" s="22">
        <f t="shared" si="71"/>
        <v>1.4444790623608756</v>
      </c>
      <c r="K300" s="114"/>
      <c r="L300" s="116"/>
      <c r="M300" s="118"/>
      <c r="N300" s="120"/>
      <c r="S300" s="2"/>
    </row>
    <row r="301" spans="1:19" x14ac:dyDescent="0.25">
      <c r="A301" s="20">
        <f t="shared" si="72"/>
        <v>7425</v>
      </c>
      <c r="B301" s="21">
        <f t="shared" si="67"/>
        <v>32.567</v>
      </c>
      <c r="C301" s="21">
        <f t="shared" si="68"/>
        <v>1609.0256904911923</v>
      </c>
      <c r="D301" s="21">
        <f t="shared" si="69"/>
        <v>1.9025632155569875E-3</v>
      </c>
      <c r="E301" s="21">
        <f t="shared" si="70"/>
        <v>4.7545786241200941E-2</v>
      </c>
      <c r="F301" s="21">
        <f>SUM(E301:$E$5004)</f>
        <v>49.737407041045216</v>
      </c>
      <c r="G301" s="21">
        <f t="shared" si="73"/>
        <v>6651898.5970700178</v>
      </c>
      <c r="H301" s="21">
        <f t="shared" si="74"/>
        <v>2.4483216124437353E-5</v>
      </c>
      <c r="I301" s="21">
        <f t="shared" si="75"/>
        <v>0.12452858064673793</v>
      </c>
      <c r="J301" s="22">
        <f t="shared" si="71"/>
        <v>1.4528349627518451</v>
      </c>
      <c r="K301" s="114"/>
      <c r="L301" s="116"/>
      <c r="M301" s="118"/>
      <c r="N301" s="120"/>
      <c r="S301" s="2"/>
    </row>
    <row r="302" spans="1:19" x14ac:dyDescent="0.25">
      <c r="A302" s="20">
        <f t="shared" si="72"/>
        <v>7450</v>
      </c>
      <c r="B302" s="21">
        <f t="shared" si="67"/>
        <v>32.478000000000002</v>
      </c>
      <c r="C302" s="21">
        <f t="shared" si="68"/>
        <v>1607.4972781662527</v>
      </c>
      <c r="D302" s="21">
        <f t="shared" si="69"/>
        <v>1.901099683739088E-3</v>
      </c>
      <c r="E302" s="21">
        <f t="shared" si="70"/>
        <v>4.7509208713790503E-2</v>
      </c>
      <c r="F302" s="21">
        <f>SUM(E302:$E$5004)</f>
        <v>49.689861254804029</v>
      </c>
      <c r="G302" s="21">
        <f t="shared" si="73"/>
        <v>6651898.5970700178</v>
      </c>
      <c r="H302" s="21">
        <f t="shared" si="74"/>
        <v>2.4483216124437353E-5</v>
      </c>
      <c r="I302" s="21">
        <f t="shared" si="75"/>
        <v>0.12452858064673793</v>
      </c>
      <c r="J302" s="22">
        <f t="shared" si="71"/>
        <v>1.4612323365944646</v>
      </c>
      <c r="K302" s="114"/>
      <c r="L302" s="116"/>
      <c r="M302" s="118"/>
      <c r="N302" s="120"/>
      <c r="S302" s="2"/>
    </row>
    <row r="303" spans="1:19" x14ac:dyDescent="0.25">
      <c r="A303" s="20">
        <f t="shared" si="72"/>
        <v>7475</v>
      </c>
      <c r="B303" s="21">
        <f t="shared" si="67"/>
        <v>32.389000000000003</v>
      </c>
      <c r="C303" s="21">
        <f t="shared" si="68"/>
        <v>1605.9700416667474</v>
      </c>
      <c r="D303" s="21">
        <f t="shared" si="69"/>
        <v>1.8996370133641525E-3</v>
      </c>
      <c r="E303" s="21">
        <f t="shared" si="70"/>
        <v>4.7472652718061809E-2</v>
      </c>
      <c r="F303" s="21">
        <f>SUM(E303:$E$5004)</f>
        <v>49.642352046090238</v>
      </c>
      <c r="G303" s="21">
        <f t="shared" si="73"/>
        <v>6651898.5970700178</v>
      </c>
      <c r="H303" s="21">
        <f t="shared" si="74"/>
        <v>2.4483216124437353E-5</v>
      </c>
      <c r="I303" s="21">
        <f t="shared" si="75"/>
        <v>0.12452858064673793</v>
      </c>
      <c r="J303" s="22">
        <f t="shared" si="71"/>
        <v>1.4696713483647974</v>
      </c>
      <c r="K303" s="114"/>
      <c r="L303" s="117"/>
      <c r="M303" s="118"/>
      <c r="N303" s="120"/>
      <c r="S303" s="2"/>
    </row>
    <row r="304" spans="1:19" x14ac:dyDescent="0.25">
      <c r="A304" s="20">
        <f t="shared" si="72"/>
        <v>7500</v>
      </c>
      <c r="B304" s="21">
        <f t="shared" si="67"/>
        <v>32.299999999999997</v>
      </c>
      <c r="C304" s="21">
        <f t="shared" si="68"/>
        <v>1604.4439803005141</v>
      </c>
      <c r="D304" s="21">
        <f t="shared" si="69"/>
        <v>1.8981752040807922E-3</v>
      </c>
      <c r="E304" s="21">
        <f t="shared" si="70"/>
        <v>4.7436118245231189E-2</v>
      </c>
      <c r="F304" s="21">
        <f>SUM(E304:$E$5004)</f>
        <v>49.594879393372182</v>
      </c>
      <c r="G304" s="21">
        <f t="shared" si="73"/>
        <v>6651898.5970700178</v>
      </c>
      <c r="H304" s="21">
        <f t="shared" si="74"/>
        <v>2.4483216124437353E-5</v>
      </c>
      <c r="I304" s="21">
        <f t="shared" si="75"/>
        <v>0.12452858064673793</v>
      </c>
      <c r="J304" s="22">
        <f t="shared" si="71"/>
        <v>1.4781521629661132</v>
      </c>
      <c r="K304" s="113">
        <f t="shared" ref="K304" si="80">AVERAGE(J304:J323)</f>
        <v>1.5615608219154491</v>
      </c>
      <c r="L304" s="115">
        <f t="shared" ref="L304" si="81">K304/0.1667</f>
        <v>9.3674914332060535</v>
      </c>
      <c r="M304" s="118">
        <f>AVERAGE(A304:A323)</f>
        <v>7737.5</v>
      </c>
      <c r="N304" s="119">
        <f>K284-K304</f>
        <v>-0.16972623663157682</v>
      </c>
      <c r="S304" s="2"/>
    </row>
    <row r="305" spans="1:19" x14ac:dyDescent="0.25">
      <c r="A305" s="20">
        <f t="shared" si="72"/>
        <v>7525</v>
      </c>
      <c r="B305" s="21">
        <f t="shared" si="67"/>
        <v>32.210999999999999</v>
      </c>
      <c r="C305" s="21">
        <f t="shared" si="68"/>
        <v>1602.9190933756765</v>
      </c>
      <c r="D305" s="21">
        <f t="shared" si="69"/>
        <v>1.8967142555377031E-3</v>
      </c>
      <c r="E305" s="21">
        <f t="shared" si="70"/>
        <v>4.739960528651703E-2</v>
      </c>
      <c r="F305" s="21">
        <f>SUM(E305:$E$5004)</f>
        <v>49.547443275126952</v>
      </c>
      <c r="G305" s="21">
        <f t="shared" si="73"/>
        <v>6651898.5970700178</v>
      </c>
      <c r="H305" s="21">
        <f t="shared" si="74"/>
        <v>2.4483216124437353E-5</v>
      </c>
      <c r="I305" s="21">
        <f t="shared" si="75"/>
        <v>0.12452858064673793</v>
      </c>
      <c r="J305" s="22">
        <f t="shared" si="71"/>
        <v>1.4866749457289186</v>
      </c>
      <c r="K305" s="114"/>
      <c r="L305" s="116"/>
      <c r="M305" s="118"/>
      <c r="N305" s="120"/>
      <c r="S305" s="2"/>
    </row>
    <row r="306" spans="1:19" x14ac:dyDescent="0.25">
      <c r="A306" s="20">
        <f t="shared" si="72"/>
        <v>7550</v>
      </c>
      <c r="B306" s="21">
        <f t="shared" si="67"/>
        <v>32.122</v>
      </c>
      <c r="C306" s="21">
        <f t="shared" si="68"/>
        <v>1601.3953802006401</v>
      </c>
      <c r="D306" s="21">
        <f t="shared" si="69"/>
        <v>1.8952541673836597E-3</v>
      </c>
      <c r="E306" s="21">
        <f t="shared" si="70"/>
        <v>4.7363113833139674E-2</v>
      </c>
      <c r="F306" s="21">
        <f>SUM(E306:$E$5004)</f>
        <v>49.500043669840423</v>
      </c>
      <c r="G306" s="21">
        <f t="shared" si="73"/>
        <v>6651898.5970700178</v>
      </c>
      <c r="H306" s="21">
        <f t="shared" si="74"/>
        <v>2.4483216124437353E-5</v>
      </c>
      <c r="I306" s="21">
        <f t="shared" si="75"/>
        <v>0.12452858064673793</v>
      </c>
      <c r="J306" s="22">
        <f t="shared" si="71"/>
        <v>1.4952398624109235</v>
      </c>
      <c r="K306" s="114"/>
      <c r="L306" s="116"/>
      <c r="M306" s="118"/>
      <c r="N306" s="120"/>
      <c r="S306" s="2"/>
    </row>
    <row r="307" spans="1:19" x14ac:dyDescent="0.25">
      <c r="A307" s="20">
        <f t="shared" si="72"/>
        <v>7575</v>
      </c>
      <c r="B307" s="21">
        <f t="shared" si="67"/>
        <v>32.033000000000001</v>
      </c>
      <c r="C307" s="21">
        <f t="shared" si="68"/>
        <v>1599.8728400840901</v>
      </c>
      <c r="D307" s="21">
        <f t="shared" si="69"/>
        <v>1.8937949392675139E-3</v>
      </c>
      <c r="E307" s="21">
        <f t="shared" si="70"/>
        <v>4.732664387632142E-2</v>
      </c>
      <c r="F307" s="21">
        <f>SUM(E307:$E$5004)</f>
        <v>49.45268055600728</v>
      </c>
      <c r="G307" s="21">
        <f t="shared" si="73"/>
        <v>6651898.5970700178</v>
      </c>
      <c r="H307" s="21">
        <f t="shared" si="74"/>
        <v>2.4483216124437353E-5</v>
      </c>
      <c r="I307" s="21">
        <f t="shared" si="75"/>
        <v>0.12452858064673793</v>
      </c>
      <c r="J307" s="22">
        <f t="shared" si="71"/>
        <v>1.5038470791970049</v>
      </c>
      <c r="K307" s="114"/>
      <c r="L307" s="116"/>
      <c r="M307" s="118"/>
      <c r="N307" s="120"/>
      <c r="S307" s="2"/>
    </row>
    <row r="308" spans="1:19" x14ac:dyDescent="0.25">
      <c r="A308" s="20">
        <f t="shared" si="72"/>
        <v>7600</v>
      </c>
      <c r="B308" s="21">
        <f t="shared" si="67"/>
        <v>31.944000000000003</v>
      </c>
      <c r="C308" s="21">
        <f t="shared" si="68"/>
        <v>1598.3514723349963</v>
      </c>
      <c r="D308" s="21">
        <f t="shared" si="69"/>
        <v>1.8923365708381999E-3</v>
      </c>
      <c r="E308" s="21">
        <f t="shared" si="70"/>
        <v>4.7290195407286656E-2</v>
      </c>
      <c r="F308" s="21">
        <f>SUM(E308:$E$5004)</f>
        <v>49.405353912130963</v>
      </c>
      <c r="G308" s="21">
        <f t="shared" si="73"/>
        <v>6651898.5970700178</v>
      </c>
      <c r="H308" s="21">
        <f t="shared" si="74"/>
        <v>2.4483216124437353E-5</v>
      </c>
      <c r="I308" s="21">
        <f t="shared" si="75"/>
        <v>0.12452858064673793</v>
      </c>
      <c r="J308" s="22">
        <f t="shared" si="71"/>
        <v>1.5124967626991888</v>
      </c>
      <c r="K308" s="114"/>
      <c r="L308" s="116"/>
      <c r="M308" s="118"/>
      <c r="N308" s="120"/>
      <c r="S308" s="2"/>
    </row>
    <row r="309" spans="1:19" x14ac:dyDescent="0.25">
      <c r="A309" s="20">
        <f t="shared" si="72"/>
        <v>7625</v>
      </c>
      <c r="B309" s="21">
        <f t="shared" si="67"/>
        <v>31.855</v>
      </c>
      <c r="C309" s="21">
        <f t="shared" si="68"/>
        <v>1596.8312762626115</v>
      </c>
      <c r="D309" s="21">
        <f t="shared" si="69"/>
        <v>1.8908790617447328E-3</v>
      </c>
      <c r="E309" s="21">
        <f t="shared" si="70"/>
        <v>4.7253768417261699E-2</v>
      </c>
      <c r="F309" s="21">
        <f>SUM(E309:$E$5004)</f>
        <v>49.358063716723677</v>
      </c>
      <c r="G309" s="21">
        <f t="shared" si="73"/>
        <v>6651898.5970700178</v>
      </c>
      <c r="H309" s="21">
        <f t="shared" si="74"/>
        <v>2.4483216124437353E-5</v>
      </c>
      <c r="I309" s="21">
        <f t="shared" si="75"/>
        <v>0.12452858064673793</v>
      </c>
      <c r="J309" s="22">
        <f t="shared" si="71"/>
        <v>1.5211890799566092</v>
      </c>
      <c r="K309" s="114"/>
      <c r="L309" s="116"/>
      <c r="M309" s="118"/>
      <c r="N309" s="120"/>
      <c r="S309" s="2"/>
    </row>
    <row r="310" spans="1:19" x14ac:dyDescent="0.25">
      <c r="A310" s="20">
        <f t="shared" si="72"/>
        <v>7650</v>
      </c>
      <c r="B310" s="21">
        <f t="shared" si="67"/>
        <v>31.766000000000002</v>
      </c>
      <c r="C310" s="21">
        <f t="shared" si="68"/>
        <v>1595.3122511764661</v>
      </c>
      <c r="D310" s="21">
        <f t="shared" si="69"/>
        <v>1.8894224116362027E-3</v>
      </c>
      <c r="E310" s="21">
        <f t="shared" si="70"/>
        <v>4.7217362897474836E-2</v>
      </c>
      <c r="F310" s="21">
        <f>SUM(E310:$E$5004)</f>
        <v>49.310809948306414</v>
      </c>
      <c r="G310" s="21">
        <f t="shared" si="73"/>
        <v>6651898.5970700178</v>
      </c>
      <c r="H310" s="21">
        <f t="shared" si="74"/>
        <v>2.4483216124437353E-5</v>
      </c>
      <c r="I310" s="21">
        <f t="shared" si="75"/>
        <v>0.12452858064673793</v>
      </c>
      <c r="J310" s="22">
        <f t="shared" si="71"/>
        <v>1.5299241984354466</v>
      </c>
      <c r="K310" s="114"/>
      <c r="L310" s="116"/>
      <c r="M310" s="118"/>
      <c r="N310" s="120"/>
      <c r="S310" s="2"/>
    </row>
    <row r="311" spans="1:19" x14ac:dyDescent="0.25">
      <c r="A311" s="20">
        <f t="shared" si="72"/>
        <v>7675</v>
      </c>
      <c r="B311" s="21">
        <f t="shared" si="67"/>
        <v>31.677000000000003</v>
      </c>
      <c r="C311" s="21">
        <f t="shared" si="68"/>
        <v>1593.7943963863772</v>
      </c>
      <c r="D311" s="21">
        <f t="shared" si="69"/>
        <v>1.8879666201617842E-3</v>
      </c>
      <c r="E311" s="21">
        <f t="shared" si="70"/>
        <v>4.718097883915643E-2</v>
      </c>
      <c r="F311" s="21">
        <f>SUM(E311:$E$5004)</f>
        <v>49.263592585408929</v>
      </c>
      <c r="G311" s="21">
        <f t="shared" si="73"/>
        <v>6651898.5970700178</v>
      </c>
      <c r="H311" s="21">
        <f t="shared" si="74"/>
        <v>2.4483216124437353E-5</v>
      </c>
      <c r="I311" s="21">
        <f t="shared" si="75"/>
        <v>0.12452858064673793</v>
      </c>
      <c r="J311" s="22">
        <f t="shared" si="71"/>
        <v>1.5387022860288995</v>
      </c>
      <c r="K311" s="114"/>
      <c r="L311" s="116"/>
      <c r="M311" s="118"/>
      <c r="N311" s="120"/>
      <c r="S311" s="2"/>
    </row>
    <row r="312" spans="1:19" x14ac:dyDescent="0.25">
      <c r="A312" s="20">
        <f t="shared" si="72"/>
        <v>7700</v>
      </c>
      <c r="B312" s="21">
        <f t="shared" si="67"/>
        <v>31.588000000000001</v>
      </c>
      <c r="C312" s="21">
        <f t="shared" si="68"/>
        <v>1592.2777112024421</v>
      </c>
      <c r="D312" s="21">
        <f t="shared" si="69"/>
        <v>1.8865116869707305E-3</v>
      </c>
      <c r="E312" s="21">
        <f t="shared" si="70"/>
        <v>4.7144616233538793E-2</v>
      </c>
      <c r="F312" s="21">
        <f>SUM(E312:$E$5004)</f>
        <v>49.216411606569778</v>
      </c>
      <c r="G312" s="21">
        <f t="shared" si="73"/>
        <v>6651898.5970700178</v>
      </c>
      <c r="H312" s="21">
        <f t="shared" si="74"/>
        <v>2.4483216124437353E-5</v>
      </c>
      <c r="I312" s="21">
        <f t="shared" si="75"/>
        <v>0.12452858064673793</v>
      </c>
      <c r="J312" s="22">
        <f t="shared" si="71"/>
        <v>1.5475235110571086</v>
      </c>
      <c r="K312" s="114"/>
      <c r="L312" s="116"/>
      <c r="M312" s="118"/>
      <c r="N312" s="120"/>
      <c r="S312" s="2"/>
    </row>
    <row r="313" spans="1:19" x14ac:dyDescent="0.25">
      <c r="A313" s="20">
        <f t="shared" si="72"/>
        <v>7725</v>
      </c>
      <c r="B313" s="21">
        <f t="shared" si="67"/>
        <v>31.499000000000002</v>
      </c>
      <c r="C313" s="21">
        <f t="shared" si="68"/>
        <v>1590.7621949350387</v>
      </c>
      <c r="D313" s="21">
        <f t="shared" si="69"/>
        <v>1.8850576117123725E-3</v>
      </c>
      <c r="E313" s="21">
        <f t="shared" si="70"/>
        <v>4.7108275071856193E-2</v>
      </c>
      <c r="F313" s="21">
        <f>SUM(E313:$E$5004)</f>
        <v>49.16926699033624</v>
      </c>
      <c r="G313" s="21">
        <f t="shared" si="73"/>
        <v>6651898.5970700178</v>
      </c>
      <c r="H313" s="21">
        <f t="shared" si="74"/>
        <v>2.4483216124437353E-5</v>
      </c>
      <c r="I313" s="21">
        <f t="shared" si="75"/>
        <v>0.12452858064673793</v>
      </c>
      <c r="J313" s="22">
        <f t="shared" si="71"/>
        <v>1.556388042267101</v>
      </c>
      <c r="K313" s="114"/>
      <c r="L313" s="116"/>
      <c r="M313" s="118"/>
      <c r="N313" s="120"/>
      <c r="S313" s="2"/>
    </row>
    <row r="314" spans="1:19" x14ac:dyDescent="0.25">
      <c r="A314" s="20">
        <f t="shared" si="72"/>
        <v>7750</v>
      </c>
      <c r="B314" s="21">
        <f t="shared" si="67"/>
        <v>31.41</v>
      </c>
      <c r="C314" s="21">
        <f t="shared" si="68"/>
        <v>1589.2478468948279</v>
      </c>
      <c r="D314" s="21">
        <f t="shared" si="69"/>
        <v>1.8836043940361228E-3</v>
      </c>
      <c r="E314" s="21">
        <f t="shared" si="70"/>
        <v>4.707195534534498E-2</v>
      </c>
      <c r="F314" s="21">
        <f>SUM(E314:$E$5004)</f>
        <v>49.122158715264376</v>
      </c>
      <c r="G314" s="21">
        <f t="shared" si="73"/>
        <v>6651898.5970700178</v>
      </c>
      <c r="H314" s="21">
        <f t="shared" si="74"/>
        <v>2.4483216124437353E-5</v>
      </c>
      <c r="I314" s="21">
        <f t="shared" si="75"/>
        <v>0.12452858064673793</v>
      </c>
      <c r="J314" s="22">
        <f t="shared" si="71"/>
        <v>1.565296048832719</v>
      </c>
      <c r="K314" s="114"/>
      <c r="L314" s="116"/>
      <c r="M314" s="118"/>
      <c r="N314" s="120"/>
      <c r="S314" s="2"/>
    </row>
    <row r="315" spans="1:19" x14ac:dyDescent="0.25">
      <c r="A315" s="20">
        <f t="shared" si="72"/>
        <v>7775</v>
      </c>
      <c r="B315" s="21">
        <f t="shared" si="67"/>
        <v>31.321000000000002</v>
      </c>
      <c r="C315" s="21">
        <f t="shared" si="68"/>
        <v>1587.734666392754</v>
      </c>
      <c r="D315" s="21">
        <f t="shared" si="69"/>
        <v>1.8821520335914755E-3</v>
      </c>
      <c r="E315" s="21">
        <f t="shared" si="70"/>
        <v>4.7035657045243429E-2</v>
      </c>
      <c r="F315" s="21">
        <f>SUM(E315:$E$5004)</f>
        <v>49.075086759919031</v>
      </c>
      <c r="G315" s="21">
        <f t="shared" si="73"/>
        <v>6651898.5970700178</v>
      </c>
      <c r="H315" s="21">
        <f t="shared" si="74"/>
        <v>2.4483216124437353E-5</v>
      </c>
      <c r="I315" s="21">
        <f t="shared" si="75"/>
        <v>0.12452858064673793</v>
      </c>
      <c r="J315" s="22">
        <f t="shared" si="71"/>
        <v>1.5742477003545357</v>
      </c>
      <c r="K315" s="114"/>
      <c r="L315" s="116"/>
      <c r="M315" s="118"/>
      <c r="N315" s="120"/>
      <c r="S315" s="2"/>
    </row>
    <row r="316" spans="1:19" x14ac:dyDescent="0.25">
      <c r="A316" s="20">
        <f t="shared" si="72"/>
        <v>7800</v>
      </c>
      <c r="B316" s="21">
        <f t="shared" si="67"/>
        <v>31.232000000000003</v>
      </c>
      <c r="C316" s="21">
        <f t="shared" si="68"/>
        <v>1586.2226527400385</v>
      </c>
      <c r="D316" s="21">
        <f t="shared" si="69"/>
        <v>1.8807005300279993E-3</v>
      </c>
      <c r="E316" s="21">
        <f t="shared" si="70"/>
        <v>4.6999380162791829E-2</v>
      </c>
      <c r="F316" s="21">
        <f>SUM(E316:$E$5004)</f>
        <v>49.028051102873789</v>
      </c>
      <c r="G316" s="21">
        <f t="shared" si="73"/>
        <v>6651898.5970700178</v>
      </c>
      <c r="H316" s="21">
        <f t="shared" si="74"/>
        <v>2.4483216124437353E-5</v>
      </c>
      <c r="I316" s="21">
        <f t="shared" si="75"/>
        <v>0.12452858064673793</v>
      </c>
      <c r="J316" s="22">
        <f t="shared" si="71"/>
        <v>1.5832431668597733</v>
      </c>
      <c r="K316" s="114"/>
      <c r="L316" s="116"/>
      <c r="M316" s="118"/>
      <c r="N316" s="120"/>
      <c r="S316" s="2"/>
    </row>
    <row r="317" spans="1:19" x14ac:dyDescent="0.25">
      <c r="A317" s="20">
        <f t="shared" si="72"/>
        <v>7825</v>
      </c>
      <c r="B317" s="21">
        <f t="shared" si="67"/>
        <v>31.143000000000001</v>
      </c>
      <c r="C317" s="21">
        <f t="shared" si="68"/>
        <v>1584.7118052481883</v>
      </c>
      <c r="D317" s="21">
        <f t="shared" si="69"/>
        <v>1.8792498829953471E-3</v>
      </c>
      <c r="E317" s="21">
        <f t="shared" si="70"/>
        <v>4.6963124689232479E-2</v>
      </c>
      <c r="F317" s="21">
        <f>SUM(E317:$E$5004)</f>
        <v>48.981051722711001</v>
      </c>
      <c r="G317" s="21">
        <f t="shared" si="73"/>
        <v>6651898.5970700178</v>
      </c>
      <c r="H317" s="21">
        <f t="shared" si="74"/>
        <v>2.4483216124437353E-5</v>
      </c>
      <c r="I317" s="21">
        <f t="shared" si="75"/>
        <v>0.12452858064673793</v>
      </c>
      <c r="J317" s="22">
        <f t="shared" si="71"/>
        <v>1.5922826188022232</v>
      </c>
      <c r="K317" s="114"/>
      <c r="L317" s="116"/>
      <c r="M317" s="118"/>
      <c r="N317" s="120"/>
      <c r="S317" s="2"/>
    </row>
    <row r="318" spans="1:19" x14ac:dyDescent="0.25">
      <c r="A318" s="20">
        <f t="shared" si="72"/>
        <v>7850</v>
      </c>
      <c r="B318" s="21">
        <f t="shared" si="67"/>
        <v>31.054000000000002</v>
      </c>
      <c r="C318" s="21">
        <f t="shared" si="68"/>
        <v>1583.2021232289917</v>
      </c>
      <c r="D318" s="21">
        <f t="shared" si="69"/>
        <v>1.8778000921432511E-3</v>
      </c>
      <c r="E318" s="21">
        <f t="shared" si="70"/>
        <v>4.6926890615809638E-2</v>
      </c>
      <c r="F318" s="21">
        <f>SUM(E318:$E$5004)</f>
        <v>48.934088598021773</v>
      </c>
      <c r="G318" s="21">
        <f t="shared" si="73"/>
        <v>6651898.5970700178</v>
      </c>
      <c r="H318" s="21">
        <f t="shared" si="74"/>
        <v>2.4483216124437353E-5</v>
      </c>
      <c r="I318" s="21">
        <f t="shared" si="75"/>
        <v>0.12452858064673793</v>
      </c>
      <c r="J318" s="22">
        <f t="shared" si="71"/>
        <v>1.60136622706214</v>
      </c>
      <c r="K318" s="114"/>
      <c r="L318" s="116"/>
      <c r="M318" s="118"/>
      <c r="N318" s="120"/>
      <c r="S318" s="2"/>
    </row>
    <row r="319" spans="1:19" x14ac:dyDescent="0.25">
      <c r="A319" s="20">
        <f t="shared" si="72"/>
        <v>7875</v>
      </c>
      <c r="B319" s="21">
        <f t="shared" si="67"/>
        <v>30.965</v>
      </c>
      <c r="C319" s="21">
        <f t="shared" si="68"/>
        <v>1581.6936059945144</v>
      </c>
      <c r="D319" s="21">
        <f t="shared" si="69"/>
        <v>1.8763511571215198E-3</v>
      </c>
      <c r="E319" s="21">
        <f t="shared" si="70"/>
        <v>4.6890677933769602E-2</v>
      </c>
      <c r="F319" s="21">
        <f>SUM(E319:$E$5004)</f>
        <v>48.887161707405966</v>
      </c>
      <c r="G319" s="21">
        <f t="shared" si="73"/>
        <v>6651898.5970700178</v>
      </c>
      <c r="H319" s="21">
        <f t="shared" si="74"/>
        <v>2.4483216124437353E-5</v>
      </c>
      <c r="I319" s="21">
        <f t="shared" si="75"/>
        <v>0.12452858064673793</v>
      </c>
      <c r="J319" s="22">
        <f t="shared" si="71"/>
        <v>1.6104941629461296</v>
      </c>
      <c r="K319" s="114"/>
      <c r="L319" s="116"/>
      <c r="M319" s="118"/>
      <c r="N319" s="120"/>
      <c r="S319" s="2"/>
    </row>
    <row r="320" spans="1:19" x14ac:dyDescent="0.25">
      <c r="A320" s="20">
        <f t="shared" si="72"/>
        <v>7900</v>
      </c>
      <c r="B320" s="21">
        <f t="shared" si="67"/>
        <v>30.876000000000001</v>
      </c>
      <c r="C320" s="21">
        <f t="shared" si="68"/>
        <v>1580.1862528571107</v>
      </c>
      <c r="D320" s="21">
        <f t="shared" si="69"/>
        <v>1.8749030775800481E-3</v>
      </c>
      <c r="E320" s="21">
        <f t="shared" si="70"/>
        <v>4.6854486634360641E-2</v>
      </c>
      <c r="F320" s="21">
        <f>SUM(E320:$E$5004)</f>
        <v>48.840271029472191</v>
      </c>
      <c r="G320" s="21">
        <f t="shared" si="73"/>
        <v>6651898.5970700178</v>
      </c>
      <c r="H320" s="21">
        <f t="shared" si="74"/>
        <v>2.4483216124437353E-5</v>
      </c>
      <c r="I320" s="21">
        <f t="shared" si="75"/>
        <v>0.12452858064673793</v>
      </c>
      <c r="J320" s="22">
        <f t="shared" si="71"/>
        <v>1.6196665981870602</v>
      </c>
      <c r="K320" s="114"/>
      <c r="L320" s="116"/>
      <c r="M320" s="118"/>
      <c r="N320" s="120"/>
      <c r="S320" s="2"/>
    </row>
    <row r="321" spans="1:19" x14ac:dyDescent="0.25">
      <c r="A321" s="20">
        <f t="shared" si="72"/>
        <v>7925</v>
      </c>
      <c r="B321" s="21">
        <f t="shared" si="67"/>
        <v>30.787000000000003</v>
      </c>
      <c r="C321" s="21">
        <f t="shared" si="68"/>
        <v>1578.6800631294091</v>
      </c>
      <c r="D321" s="21">
        <f t="shared" si="69"/>
        <v>1.873455853168803E-3</v>
      </c>
      <c r="E321" s="21">
        <f t="shared" si="70"/>
        <v>4.6818316708832991E-2</v>
      </c>
      <c r="F321" s="21">
        <f>SUM(E321:$E$5004)</f>
        <v>48.793416542837832</v>
      </c>
      <c r="G321" s="21">
        <f t="shared" si="73"/>
        <v>6651898.5970700178</v>
      </c>
      <c r="H321" s="21">
        <f t="shared" si="74"/>
        <v>2.4483216124437353E-5</v>
      </c>
      <c r="I321" s="21">
        <f t="shared" si="75"/>
        <v>0.12452858064673793</v>
      </c>
      <c r="J321" s="22">
        <f t="shared" si="71"/>
        <v>1.6288837049439293</v>
      </c>
      <c r="K321" s="114"/>
      <c r="L321" s="116"/>
      <c r="M321" s="118"/>
      <c r="N321" s="120"/>
      <c r="S321" s="2"/>
    </row>
    <row r="322" spans="1:19" x14ac:dyDescent="0.25">
      <c r="A322" s="20">
        <f t="shared" si="72"/>
        <v>7950</v>
      </c>
      <c r="B322" s="21">
        <f t="shared" si="67"/>
        <v>30.698</v>
      </c>
      <c r="C322" s="21">
        <f t="shared" si="68"/>
        <v>1577.1750361243228</v>
      </c>
      <c r="D322" s="21">
        <f t="shared" si="69"/>
        <v>1.8720094835378361E-3</v>
      </c>
      <c r="E322" s="21">
        <f t="shared" si="70"/>
        <v>4.6782168148438934E-2</v>
      </c>
      <c r="F322" s="21">
        <f>SUM(E322:$E$5004)</f>
        <v>48.746598226128995</v>
      </c>
      <c r="G322" s="21">
        <f t="shared" si="73"/>
        <v>6651898.5970700178</v>
      </c>
      <c r="H322" s="21">
        <f t="shared" si="74"/>
        <v>2.4483216124437353E-5</v>
      </c>
      <c r="I322" s="21">
        <f t="shared" si="75"/>
        <v>0.12452858064673793</v>
      </c>
      <c r="J322" s="22">
        <f t="shared" si="71"/>
        <v>1.6381456558017478</v>
      </c>
      <c r="K322" s="114"/>
      <c r="L322" s="116"/>
      <c r="M322" s="118"/>
      <c r="N322" s="120"/>
      <c r="S322" s="2"/>
    </row>
    <row r="323" spans="1:19" x14ac:dyDescent="0.25">
      <c r="A323" s="20">
        <f t="shared" si="72"/>
        <v>7975</v>
      </c>
      <c r="B323" s="21">
        <f t="shared" si="67"/>
        <v>30.609000000000002</v>
      </c>
      <c r="C323" s="21">
        <f t="shared" si="68"/>
        <v>1575.6711711550472</v>
      </c>
      <c r="D323" s="21">
        <f t="shared" si="69"/>
        <v>1.8705639683372784E-3</v>
      </c>
      <c r="E323" s="21">
        <f t="shared" si="70"/>
        <v>4.6746040944432701E-2</v>
      </c>
      <c r="F323" s="21">
        <f>SUM(E323:$E$5004)</f>
        <v>48.699816057980556</v>
      </c>
      <c r="G323" s="21">
        <f t="shared" si="73"/>
        <v>6651898.5970700178</v>
      </c>
      <c r="H323" s="21">
        <f t="shared" si="74"/>
        <v>2.4483216124437353E-5</v>
      </c>
      <c r="I323" s="21">
        <f t="shared" si="75"/>
        <v>0.12452858064673793</v>
      </c>
      <c r="J323" s="22">
        <f t="shared" si="71"/>
        <v>1.6474526237714064</v>
      </c>
      <c r="K323" s="114"/>
      <c r="L323" s="117"/>
      <c r="M323" s="118"/>
      <c r="N323" s="120"/>
      <c r="S323" s="2"/>
    </row>
    <row r="324" spans="1:19" x14ac:dyDescent="0.25">
      <c r="A324" s="20">
        <f t="shared" si="72"/>
        <v>8000</v>
      </c>
      <c r="B324" s="21">
        <f t="shared" ref="B324:B387" si="82">59-0.00356*A324</f>
        <v>30.520000000000003</v>
      </c>
      <c r="C324" s="21">
        <f t="shared" ref="C324:C387" si="83">2116*((B324+459.7)/518.6)^5.256</f>
        <v>1574.1684675350552</v>
      </c>
      <c r="D324" s="21">
        <f t="shared" ref="D324:D387" si="84">C324/(1718*(B324+459.7))</f>
        <v>1.869119307217338E-3</v>
      </c>
      <c r="E324" s="21">
        <f t="shared" ref="E324:E387" si="85">25*(D324+D325)/2</f>
        <v>4.6709935088070538E-2</v>
      </c>
      <c r="F324" s="21">
        <f>SUM(E324:$E$5004)</f>
        <v>48.653070017036129</v>
      </c>
      <c r="G324" s="21">
        <f t="shared" si="73"/>
        <v>6651898.5970700178</v>
      </c>
      <c r="H324" s="21">
        <f t="shared" si="74"/>
        <v>2.4483216124437353E-5</v>
      </c>
      <c r="I324" s="21">
        <f t="shared" si="75"/>
        <v>0.12452858064673793</v>
      </c>
      <c r="J324" s="22">
        <f t="shared" ref="J324:J387" si="86">G324*D324*EXP(-H324*(125000-A324)-I324*F324)</f>
        <v>1.6568047822895364</v>
      </c>
      <c r="K324" s="113">
        <f t="shared" ref="K324" si="87">AVERAGE(J324:J343)</f>
        <v>1.748719609353099</v>
      </c>
      <c r="L324" s="115">
        <f t="shared" ref="L324" si="88">K324/0.1667</f>
        <v>10.490219612196155</v>
      </c>
      <c r="M324" s="118">
        <f>AVERAGE(A324:A343)</f>
        <v>8237.5</v>
      </c>
      <c r="N324" s="119">
        <f>K304-K324</f>
        <v>-0.18715878743764991</v>
      </c>
      <c r="S324" s="2"/>
    </row>
    <row r="325" spans="1:19" x14ac:dyDescent="0.25">
      <c r="A325" s="20">
        <f t="shared" ref="A325:A388" si="89">A324+25</f>
        <v>8025</v>
      </c>
      <c r="B325" s="21">
        <f t="shared" si="82"/>
        <v>30.431000000000001</v>
      </c>
      <c r="C325" s="21">
        <f t="shared" si="83"/>
        <v>1572.6669245781043</v>
      </c>
      <c r="D325" s="21">
        <f t="shared" si="84"/>
        <v>1.8676754998283053E-3</v>
      </c>
      <c r="E325" s="21">
        <f t="shared" si="85"/>
        <v>4.66738505706107E-2</v>
      </c>
      <c r="F325" s="21">
        <f>SUM(E325:$E$5004)</f>
        <v>48.606360081948054</v>
      </c>
      <c r="G325" s="21">
        <f t="shared" ref="G325:G388" si="90">$G$4</f>
        <v>6651898.5970700178</v>
      </c>
      <c r="H325" s="21">
        <f t="shared" ref="H325:H388" si="91">$H$4</f>
        <v>2.4483216124437353E-5</v>
      </c>
      <c r="I325" s="21">
        <f t="shared" ref="I325:I388" si="92">$I$4</f>
        <v>0.12452858064673793</v>
      </c>
      <c r="J325" s="22">
        <f t="shared" si="86"/>
        <v>1.666202305218391</v>
      </c>
      <c r="K325" s="114"/>
      <c r="L325" s="116"/>
      <c r="M325" s="118"/>
      <c r="N325" s="120"/>
      <c r="S325" s="2"/>
    </row>
    <row r="326" spans="1:19" x14ac:dyDescent="0.25">
      <c r="A326" s="20">
        <f t="shared" si="89"/>
        <v>8050</v>
      </c>
      <c r="B326" s="21">
        <f t="shared" si="82"/>
        <v>30.342000000000002</v>
      </c>
      <c r="C326" s="21">
        <f t="shared" si="83"/>
        <v>1571.166541598232</v>
      </c>
      <c r="D326" s="21">
        <f t="shared" si="84"/>
        <v>1.8662325458205507E-3</v>
      </c>
      <c r="E326" s="21">
        <f t="shared" si="85"/>
        <v>4.6637787383313395E-2</v>
      </c>
      <c r="F326" s="21">
        <f>SUM(E326:$E$5004)</f>
        <v>48.559686231377441</v>
      </c>
      <c r="G326" s="21">
        <f t="shared" si="90"/>
        <v>6651898.5970700178</v>
      </c>
      <c r="H326" s="21">
        <f t="shared" si="91"/>
        <v>2.4483216124437353E-5</v>
      </c>
      <c r="I326" s="21">
        <f t="shared" si="92"/>
        <v>0.12452858064673793</v>
      </c>
      <c r="J326" s="22">
        <f t="shared" si="86"/>
        <v>1.6756453668456501</v>
      </c>
      <c r="K326" s="114"/>
      <c r="L326" s="116"/>
      <c r="M326" s="118"/>
      <c r="N326" s="120"/>
      <c r="S326" s="2"/>
    </row>
    <row r="327" spans="1:19" x14ac:dyDescent="0.25">
      <c r="A327" s="20">
        <f t="shared" si="89"/>
        <v>8075</v>
      </c>
      <c r="B327" s="21">
        <f t="shared" si="82"/>
        <v>30.253</v>
      </c>
      <c r="C327" s="21">
        <f t="shared" si="83"/>
        <v>1569.667317909755</v>
      </c>
      <c r="D327" s="21">
        <f t="shared" si="84"/>
        <v>1.8647904448445207E-3</v>
      </c>
      <c r="E327" s="21">
        <f t="shared" si="85"/>
        <v>4.6601745517440826E-2</v>
      </c>
      <c r="F327" s="21">
        <f>SUM(E327:$E$5004)</f>
        <v>48.513048443994123</v>
      </c>
      <c r="G327" s="21">
        <f t="shared" si="90"/>
        <v>6651898.5970700178</v>
      </c>
      <c r="H327" s="21">
        <f t="shared" si="91"/>
        <v>2.4483216124437353E-5</v>
      </c>
      <c r="I327" s="21">
        <f t="shared" si="92"/>
        <v>0.12452858064673793</v>
      </c>
      <c r="J327" s="22">
        <f t="shared" si="86"/>
        <v>1.6851341418843095</v>
      </c>
      <c r="K327" s="114"/>
      <c r="L327" s="116"/>
      <c r="M327" s="118"/>
      <c r="N327" s="120"/>
      <c r="S327" s="2"/>
    </row>
    <row r="328" spans="1:19" x14ac:dyDescent="0.25">
      <c r="A328" s="20">
        <f t="shared" si="89"/>
        <v>8100</v>
      </c>
      <c r="B328" s="21">
        <f t="shared" si="82"/>
        <v>30.164000000000001</v>
      </c>
      <c r="C328" s="21">
        <f t="shared" si="83"/>
        <v>1568.1692528272729</v>
      </c>
      <c r="D328" s="21">
        <f t="shared" si="84"/>
        <v>1.8633491965507456E-3</v>
      </c>
      <c r="E328" s="21">
        <f t="shared" si="85"/>
        <v>4.656572496425726E-2</v>
      </c>
      <c r="F328" s="21">
        <f>SUM(E328:$E$5004)</f>
        <v>48.466446698476688</v>
      </c>
      <c r="G328" s="21">
        <f t="shared" si="90"/>
        <v>6651898.5970700178</v>
      </c>
      <c r="H328" s="21">
        <f t="shared" si="91"/>
        <v>2.4483216124437353E-5</v>
      </c>
      <c r="I328" s="21">
        <f t="shared" si="92"/>
        <v>0.12452858064673793</v>
      </c>
      <c r="J328" s="22">
        <f t="shared" si="86"/>
        <v>1.6946688054724863</v>
      </c>
      <c r="K328" s="114"/>
      <c r="L328" s="116"/>
      <c r="M328" s="118"/>
      <c r="N328" s="120"/>
      <c r="S328" s="2"/>
    </row>
    <row r="329" spans="1:19" x14ac:dyDescent="0.25">
      <c r="A329" s="20">
        <f t="shared" si="89"/>
        <v>8125</v>
      </c>
      <c r="B329" s="21">
        <f t="shared" si="82"/>
        <v>30.075000000000003</v>
      </c>
      <c r="C329" s="21">
        <f t="shared" si="83"/>
        <v>1566.6723456656671</v>
      </c>
      <c r="D329" s="21">
        <f t="shared" si="84"/>
        <v>1.8619088005898353E-3</v>
      </c>
      <c r="E329" s="21">
        <f t="shared" si="85"/>
        <v>4.652972571502887E-2</v>
      </c>
      <c r="F329" s="21">
        <f>SUM(E329:$E$5004)</f>
        <v>48.41988097351242</v>
      </c>
      <c r="G329" s="21">
        <f t="shared" si="90"/>
        <v>6651898.5970700178</v>
      </c>
      <c r="H329" s="21">
        <f t="shared" si="91"/>
        <v>2.4483216124437353E-5</v>
      </c>
      <c r="I329" s="21">
        <f t="shared" si="92"/>
        <v>0.12452858064673793</v>
      </c>
      <c r="J329" s="22">
        <f t="shared" si="86"/>
        <v>1.7042495331732779</v>
      </c>
      <c r="K329" s="114"/>
      <c r="L329" s="116"/>
      <c r="M329" s="118"/>
      <c r="N329" s="120"/>
      <c r="S329" s="2"/>
    </row>
    <row r="330" spans="1:19" x14ac:dyDescent="0.25">
      <c r="A330" s="20">
        <f t="shared" si="89"/>
        <v>8150</v>
      </c>
      <c r="B330" s="21">
        <f t="shared" si="82"/>
        <v>29.986000000000001</v>
      </c>
      <c r="C330" s="21">
        <f t="shared" si="83"/>
        <v>1565.1765957400953</v>
      </c>
      <c r="D330" s="21">
        <f t="shared" si="84"/>
        <v>1.8604692566124748E-3</v>
      </c>
      <c r="E330" s="21">
        <f t="shared" si="85"/>
        <v>4.6493747761023857E-2</v>
      </c>
      <c r="F330" s="21">
        <f>SUM(E330:$E$5004)</f>
        <v>48.373351247797387</v>
      </c>
      <c r="G330" s="21">
        <f t="shared" si="90"/>
        <v>6651898.5970700178</v>
      </c>
      <c r="H330" s="21">
        <f t="shared" si="91"/>
        <v>2.4483216124437353E-5</v>
      </c>
      <c r="I330" s="21">
        <f t="shared" si="92"/>
        <v>0.12452858064673793</v>
      </c>
      <c r="J330" s="22">
        <f t="shared" si="86"/>
        <v>1.7138765009745507</v>
      </c>
      <c r="K330" s="114"/>
      <c r="L330" s="116"/>
      <c r="M330" s="118"/>
      <c r="N330" s="120"/>
      <c r="S330" s="2"/>
    </row>
    <row r="331" spans="1:19" x14ac:dyDescent="0.25">
      <c r="A331" s="20">
        <f t="shared" si="89"/>
        <v>8175</v>
      </c>
      <c r="B331" s="21">
        <f t="shared" si="82"/>
        <v>29.897000000000002</v>
      </c>
      <c r="C331" s="21">
        <f t="shared" si="83"/>
        <v>1563.6820023660007</v>
      </c>
      <c r="D331" s="21">
        <f t="shared" si="84"/>
        <v>1.8590305642694341E-3</v>
      </c>
      <c r="E331" s="21">
        <f t="shared" si="85"/>
        <v>4.6457791093512446E-2</v>
      </c>
      <c r="F331" s="21">
        <f>SUM(E331:$E$5004)</f>
        <v>48.326857500036368</v>
      </c>
      <c r="G331" s="21">
        <f t="shared" si="90"/>
        <v>6651898.5970700178</v>
      </c>
      <c r="H331" s="21">
        <f t="shared" si="91"/>
        <v>2.4483216124437353E-5</v>
      </c>
      <c r="I331" s="21">
        <f t="shared" si="92"/>
        <v>0.12452858064673793</v>
      </c>
      <c r="J331" s="22">
        <f t="shared" si="86"/>
        <v>1.7235498852887832</v>
      </c>
      <c r="K331" s="114"/>
      <c r="L331" s="116"/>
      <c r="M331" s="118"/>
      <c r="N331" s="120"/>
      <c r="S331" s="2"/>
    </row>
    <row r="332" spans="1:19" x14ac:dyDescent="0.25">
      <c r="A332" s="20">
        <f t="shared" si="89"/>
        <v>8200</v>
      </c>
      <c r="B332" s="21">
        <f t="shared" si="82"/>
        <v>29.808000000000003</v>
      </c>
      <c r="C332" s="21">
        <f t="shared" si="83"/>
        <v>1562.1885648591058</v>
      </c>
      <c r="D332" s="21">
        <f t="shared" si="84"/>
        <v>1.8575927232115615E-3</v>
      </c>
      <c r="E332" s="21">
        <f t="shared" si="85"/>
        <v>4.6421855703766793E-2</v>
      </c>
      <c r="F332" s="21">
        <f>SUM(E332:$E$5004)</f>
        <v>48.280399708942852</v>
      </c>
      <c r="G332" s="21">
        <f t="shared" si="90"/>
        <v>6651898.5970700178</v>
      </c>
      <c r="H332" s="21">
        <f t="shared" si="91"/>
        <v>2.4483216124437353E-5</v>
      </c>
      <c r="I332" s="21">
        <f t="shared" si="92"/>
        <v>0.12452858064673793</v>
      </c>
      <c r="J332" s="22">
        <f t="shared" si="86"/>
        <v>1.7332698629528764</v>
      </c>
      <c r="K332" s="114"/>
      <c r="L332" s="116"/>
      <c r="M332" s="118"/>
      <c r="N332" s="120"/>
      <c r="S332" s="2"/>
    </row>
    <row r="333" spans="1:19" x14ac:dyDescent="0.25">
      <c r="A333" s="20">
        <f t="shared" si="89"/>
        <v>8225</v>
      </c>
      <c r="B333" s="21">
        <f t="shared" si="82"/>
        <v>29.719000000000001</v>
      </c>
      <c r="C333" s="21">
        <f t="shared" si="83"/>
        <v>1560.6962825354105</v>
      </c>
      <c r="D333" s="21">
        <f t="shared" si="84"/>
        <v>1.8561557330897818E-3</v>
      </c>
      <c r="E333" s="21">
        <f t="shared" si="85"/>
        <v>4.6385941583061065E-2</v>
      </c>
      <c r="F333" s="21">
        <f>SUM(E333:$E$5004)</f>
        <v>48.233977853239082</v>
      </c>
      <c r="G333" s="21">
        <f t="shared" si="90"/>
        <v>6651898.5970700178</v>
      </c>
      <c r="H333" s="21">
        <f t="shared" si="91"/>
        <v>2.4483216124437353E-5</v>
      </c>
      <c r="I333" s="21">
        <f t="shared" si="92"/>
        <v>0.12452858064673793</v>
      </c>
      <c r="J333" s="22">
        <f t="shared" si="86"/>
        <v>1.7430366112279332</v>
      </c>
      <c r="K333" s="114"/>
      <c r="L333" s="116"/>
      <c r="M333" s="118"/>
      <c r="N333" s="120"/>
      <c r="S333" s="2"/>
    </row>
    <row r="334" spans="1:19" x14ac:dyDescent="0.25">
      <c r="A334" s="20">
        <f t="shared" si="89"/>
        <v>8250</v>
      </c>
      <c r="B334" s="21">
        <f t="shared" si="82"/>
        <v>29.630000000000003</v>
      </c>
      <c r="C334" s="21">
        <f t="shared" si="83"/>
        <v>1559.2051547111998</v>
      </c>
      <c r="D334" s="21">
        <f t="shared" si="84"/>
        <v>1.8547195935551038E-3</v>
      </c>
      <c r="E334" s="21">
        <f t="shared" si="85"/>
        <v>4.6350048722671483E-2</v>
      </c>
      <c r="F334" s="21">
        <f>SUM(E334:$E$5004)</f>
        <v>48.187591911656028</v>
      </c>
      <c r="G334" s="21">
        <f t="shared" si="90"/>
        <v>6651898.5970700178</v>
      </c>
      <c r="H334" s="21">
        <f t="shared" si="91"/>
        <v>2.4483216124437353E-5</v>
      </c>
      <c r="I334" s="21">
        <f t="shared" si="92"/>
        <v>0.12452858064673793</v>
      </c>
      <c r="J334" s="22">
        <f t="shared" si="86"/>
        <v>1.7528503077990796</v>
      </c>
      <c r="K334" s="114"/>
      <c r="L334" s="116"/>
      <c r="M334" s="118"/>
      <c r="N334" s="120"/>
      <c r="S334" s="2"/>
    </row>
    <row r="335" spans="1:19" x14ac:dyDescent="0.25">
      <c r="A335" s="20">
        <f t="shared" si="89"/>
        <v>8275</v>
      </c>
      <c r="B335" s="21">
        <f t="shared" si="82"/>
        <v>29.541</v>
      </c>
      <c r="C335" s="21">
        <f t="shared" si="83"/>
        <v>1557.7151807030375</v>
      </c>
      <c r="D335" s="21">
        <f t="shared" si="84"/>
        <v>1.853284304258615E-3</v>
      </c>
      <c r="E335" s="21">
        <f t="shared" si="85"/>
        <v>4.6314177113876184E-2</v>
      </c>
      <c r="F335" s="21">
        <f>SUM(E335:$E$5004)</f>
        <v>48.14124186293337</v>
      </c>
      <c r="G335" s="21">
        <f t="shared" si="90"/>
        <v>6651898.5970700178</v>
      </c>
      <c r="H335" s="21">
        <f t="shared" si="91"/>
        <v>2.4483216124437353E-5</v>
      </c>
      <c r="I335" s="21">
        <f t="shared" si="92"/>
        <v>0.12452858064673793</v>
      </c>
      <c r="J335" s="22">
        <f t="shared" si="86"/>
        <v>1.7627111307752452</v>
      </c>
      <c r="K335" s="114"/>
      <c r="L335" s="116"/>
      <c r="M335" s="118"/>
      <c r="N335" s="120"/>
      <c r="S335" s="2"/>
    </row>
    <row r="336" spans="1:19" x14ac:dyDescent="0.25">
      <c r="A336" s="20">
        <f t="shared" si="89"/>
        <v>8300</v>
      </c>
      <c r="B336" s="21">
        <f t="shared" si="82"/>
        <v>29.452000000000002</v>
      </c>
      <c r="C336" s="21">
        <f t="shared" si="83"/>
        <v>1556.2263598277657</v>
      </c>
      <c r="D336" s="21">
        <f t="shared" si="84"/>
        <v>1.85184986485148E-3</v>
      </c>
      <c r="E336" s="21">
        <f t="shared" si="85"/>
        <v>4.627832674795531E-2</v>
      </c>
      <c r="F336" s="21">
        <f>SUM(E336:$E$5004)</f>
        <v>48.094927685819485</v>
      </c>
      <c r="G336" s="21">
        <f t="shared" si="90"/>
        <v>6651898.5970700178</v>
      </c>
      <c r="H336" s="21">
        <f t="shared" si="91"/>
        <v>2.4483216124437353E-5</v>
      </c>
      <c r="I336" s="21">
        <f t="shared" si="92"/>
        <v>0.12452858064673793</v>
      </c>
      <c r="J336" s="22">
        <f t="shared" si="86"/>
        <v>1.772619258688948</v>
      </c>
      <c r="K336" s="114"/>
      <c r="L336" s="116"/>
      <c r="M336" s="118"/>
      <c r="N336" s="120"/>
      <c r="S336" s="2"/>
    </row>
    <row r="337" spans="1:19" x14ac:dyDescent="0.25">
      <c r="A337" s="20">
        <f t="shared" si="89"/>
        <v>8325</v>
      </c>
      <c r="B337" s="21">
        <f t="shared" si="82"/>
        <v>29.363000000000003</v>
      </c>
      <c r="C337" s="21">
        <f t="shared" si="83"/>
        <v>1554.7386914025089</v>
      </c>
      <c r="D337" s="21">
        <f t="shared" si="84"/>
        <v>1.8504162749849451E-3</v>
      </c>
      <c r="E337" s="21">
        <f t="shared" si="85"/>
        <v>4.6242497616191036E-2</v>
      </c>
      <c r="F337" s="21">
        <f>SUM(E337:$E$5004)</f>
        <v>48.048649359071518</v>
      </c>
      <c r="G337" s="21">
        <f t="shared" si="90"/>
        <v>6651898.5970700178</v>
      </c>
      <c r="H337" s="21">
        <f t="shared" si="91"/>
        <v>2.4483216124437353E-5</v>
      </c>
      <c r="I337" s="21">
        <f t="shared" si="92"/>
        <v>0.12452858064673793</v>
      </c>
      <c r="J337" s="22">
        <f t="shared" si="86"/>
        <v>1.782574870496058</v>
      </c>
      <c r="K337" s="114"/>
      <c r="L337" s="116"/>
      <c r="M337" s="118"/>
      <c r="N337" s="120"/>
      <c r="S337" s="2"/>
    </row>
    <row r="338" spans="1:19" x14ac:dyDescent="0.25">
      <c r="A338" s="20">
        <f t="shared" si="89"/>
        <v>8350</v>
      </c>
      <c r="B338" s="21">
        <f t="shared" si="82"/>
        <v>29.274000000000001</v>
      </c>
      <c r="C338" s="21">
        <f t="shared" si="83"/>
        <v>1553.2521747446729</v>
      </c>
      <c r="D338" s="21">
        <f t="shared" si="84"/>
        <v>1.848983534310338E-3</v>
      </c>
      <c r="E338" s="21">
        <f t="shared" si="85"/>
        <v>4.62066897098675E-2</v>
      </c>
      <c r="F338" s="21">
        <f>SUM(E338:$E$5004)</f>
        <v>48.002406861455327</v>
      </c>
      <c r="G338" s="21">
        <f t="shared" si="90"/>
        <v>6651898.5970700178</v>
      </c>
      <c r="H338" s="21">
        <f t="shared" si="91"/>
        <v>2.4483216124437353E-5</v>
      </c>
      <c r="I338" s="21">
        <f t="shared" si="92"/>
        <v>0.12452858064673793</v>
      </c>
      <c r="J338" s="22">
        <f t="shared" si="86"/>
        <v>1.7925781455755831</v>
      </c>
      <c r="K338" s="114"/>
      <c r="L338" s="116"/>
      <c r="M338" s="118"/>
      <c r="N338" s="120"/>
      <c r="S338" s="2"/>
    </row>
    <row r="339" spans="1:19" x14ac:dyDescent="0.25">
      <c r="A339" s="20">
        <f t="shared" si="89"/>
        <v>8375</v>
      </c>
      <c r="B339" s="21">
        <f t="shared" si="82"/>
        <v>29.185000000000002</v>
      </c>
      <c r="C339" s="21">
        <f t="shared" si="83"/>
        <v>1551.7668091719402</v>
      </c>
      <c r="D339" s="21">
        <f t="shared" si="84"/>
        <v>1.8475516424790619E-3</v>
      </c>
      <c r="E339" s="21">
        <f t="shared" si="85"/>
        <v>4.6170903020270833E-2</v>
      </c>
      <c r="F339" s="21">
        <f>SUM(E339:$E$5004)</f>
        <v>47.956200171745465</v>
      </c>
      <c r="G339" s="21">
        <f t="shared" si="90"/>
        <v>6651898.5970700178</v>
      </c>
      <c r="H339" s="21">
        <f t="shared" si="91"/>
        <v>2.4483216124437353E-5</v>
      </c>
      <c r="I339" s="21">
        <f t="shared" si="92"/>
        <v>0.12452858064673793</v>
      </c>
      <c r="J339" s="22">
        <f t="shared" si="86"/>
        <v>1.8026292637294157</v>
      </c>
      <c r="K339" s="114"/>
      <c r="L339" s="116"/>
      <c r="M339" s="118"/>
      <c r="N339" s="120"/>
      <c r="S339" s="2"/>
    </row>
    <row r="340" spans="1:19" x14ac:dyDescent="0.25">
      <c r="A340" s="20">
        <f t="shared" si="89"/>
        <v>8400</v>
      </c>
      <c r="B340" s="21">
        <f t="shared" si="82"/>
        <v>29.096</v>
      </c>
      <c r="C340" s="21">
        <f t="shared" si="83"/>
        <v>1550.2825940022774</v>
      </c>
      <c r="D340" s="21">
        <f t="shared" si="84"/>
        <v>1.8461205991426044E-3</v>
      </c>
      <c r="E340" s="21">
        <f t="shared" si="85"/>
        <v>4.6135137538689155E-2</v>
      </c>
      <c r="F340" s="21">
        <f>SUM(E340:$E$5004)</f>
        <v>47.910029268725182</v>
      </c>
      <c r="G340" s="21">
        <f t="shared" si="90"/>
        <v>6651898.5970700178</v>
      </c>
      <c r="H340" s="21">
        <f t="shared" si="91"/>
        <v>2.4483216124437353E-5</v>
      </c>
      <c r="I340" s="21">
        <f t="shared" si="92"/>
        <v>0.12452858064673793</v>
      </c>
      <c r="J340" s="22">
        <f t="shared" si="86"/>
        <v>1.8127284051821151</v>
      </c>
      <c r="K340" s="114"/>
      <c r="L340" s="116"/>
      <c r="M340" s="118"/>
      <c r="N340" s="120"/>
      <c r="S340" s="2"/>
    </row>
    <row r="341" spans="1:19" x14ac:dyDescent="0.25">
      <c r="A341" s="20">
        <f t="shared" si="89"/>
        <v>8425</v>
      </c>
      <c r="B341" s="21">
        <f t="shared" si="82"/>
        <v>29.007000000000001</v>
      </c>
      <c r="C341" s="21">
        <f t="shared" si="83"/>
        <v>1548.7995285539273</v>
      </c>
      <c r="D341" s="21">
        <f t="shared" si="84"/>
        <v>1.8446904039525279E-3</v>
      </c>
      <c r="E341" s="21">
        <f t="shared" si="85"/>
        <v>4.6099393256412567E-2</v>
      </c>
      <c r="F341" s="21">
        <f>SUM(E341:$E$5004)</f>
        <v>47.863894131186498</v>
      </c>
      <c r="G341" s="21">
        <f t="shared" si="90"/>
        <v>6651898.5970700178</v>
      </c>
      <c r="H341" s="21">
        <f t="shared" si="91"/>
        <v>2.4483216124437353E-5</v>
      </c>
      <c r="I341" s="21">
        <f t="shared" si="92"/>
        <v>0.12452858064673793</v>
      </c>
      <c r="J341" s="22">
        <f t="shared" si="86"/>
        <v>1.822875750580605</v>
      </c>
      <c r="K341" s="114"/>
      <c r="L341" s="116"/>
      <c r="M341" s="118"/>
      <c r="N341" s="120"/>
      <c r="S341" s="2"/>
    </row>
    <row r="342" spans="1:19" x14ac:dyDescent="0.25">
      <c r="A342" s="20">
        <f t="shared" si="89"/>
        <v>8450</v>
      </c>
      <c r="B342" s="21">
        <f t="shared" si="82"/>
        <v>28.918000000000003</v>
      </c>
      <c r="C342" s="21">
        <f t="shared" si="83"/>
        <v>1547.3176121454153</v>
      </c>
      <c r="D342" s="21">
        <f t="shared" si="84"/>
        <v>1.8432610565604778E-3</v>
      </c>
      <c r="E342" s="21">
        <f t="shared" si="85"/>
        <v>4.6063670164733221E-2</v>
      </c>
      <c r="F342" s="21">
        <f>SUM(E342:$E$5004)</f>
        <v>47.817794737930086</v>
      </c>
      <c r="G342" s="21">
        <f t="shared" si="90"/>
        <v>6651898.5970700178</v>
      </c>
      <c r="H342" s="21">
        <f t="shared" si="91"/>
        <v>2.4483216124437353E-5</v>
      </c>
      <c r="I342" s="21">
        <f t="shared" si="92"/>
        <v>0.12452858064673793</v>
      </c>
      <c r="J342" s="22">
        <f t="shared" si="86"/>
        <v>1.8330714809939741</v>
      </c>
      <c r="K342" s="114"/>
      <c r="L342" s="116"/>
      <c r="M342" s="118"/>
      <c r="N342" s="120"/>
      <c r="S342" s="2"/>
    </row>
    <row r="343" spans="1:19" x14ac:dyDescent="0.25">
      <c r="A343" s="20">
        <f t="shared" si="89"/>
        <v>8475</v>
      </c>
      <c r="B343" s="21">
        <f t="shared" si="82"/>
        <v>28.829000000000001</v>
      </c>
      <c r="C343" s="21">
        <f t="shared" si="83"/>
        <v>1545.8368440955469</v>
      </c>
      <c r="D343" s="21">
        <f t="shared" si="84"/>
        <v>1.8418325566181798E-3</v>
      </c>
      <c r="E343" s="21">
        <f t="shared" si="85"/>
        <v>4.6027968254945192E-2</v>
      </c>
      <c r="F343" s="21">
        <f>SUM(E343:$E$5004)</f>
        <v>47.771731067765344</v>
      </c>
      <c r="G343" s="21">
        <f t="shared" si="90"/>
        <v>6651898.5970700178</v>
      </c>
      <c r="H343" s="21">
        <f t="shared" si="91"/>
        <v>2.4483216124437353E-5</v>
      </c>
      <c r="I343" s="21">
        <f t="shared" si="92"/>
        <v>0.12452858064673793</v>
      </c>
      <c r="J343" s="22">
        <f t="shared" si="86"/>
        <v>1.8433157779131684</v>
      </c>
      <c r="K343" s="114"/>
      <c r="L343" s="117"/>
      <c r="M343" s="118"/>
      <c r="N343" s="120"/>
      <c r="S343" s="2"/>
    </row>
    <row r="344" spans="1:19" x14ac:dyDescent="0.25">
      <c r="A344" s="20">
        <f t="shared" si="89"/>
        <v>8500</v>
      </c>
      <c r="B344" s="21">
        <f t="shared" si="82"/>
        <v>28.740000000000002</v>
      </c>
      <c r="C344" s="21">
        <f t="shared" si="83"/>
        <v>1544.3572237234052</v>
      </c>
      <c r="D344" s="21">
        <f t="shared" si="84"/>
        <v>1.8404049037774358E-3</v>
      </c>
      <c r="E344" s="21">
        <f t="shared" si="85"/>
        <v>4.5992287518344575E-2</v>
      </c>
      <c r="F344" s="21">
        <f>SUM(E344:$E$5004)</f>
        <v>47.725703099510397</v>
      </c>
      <c r="G344" s="21">
        <f t="shared" si="90"/>
        <v>6651898.5970700178</v>
      </c>
      <c r="H344" s="21">
        <f t="shared" si="91"/>
        <v>2.4483216124437353E-5</v>
      </c>
      <c r="I344" s="21">
        <f t="shared" si="92"/>
        <v>0.12452858064673793</v>
      </c>
      <c r="J344" s="22">
        <f t="shared" si="86"/>
        <v>1.8536088232507315</v>
      </c>
      <c r="K344" s="113">
        <f t="shared" ref="K344" si="93">AVERAGE(J344:J363)</f>
        <v>1.9547017656007584</v>
      </c>
      <c r="L344" s="115">
        <f t="shared" ref="L344" si="94">K344/0.1667</f>
        <v>11.725865420520448</v>
      </c>
      <c r="M344" s="118">
        <f>AVERAGE(A344:A363)</f>
        <v>8737.5</v>
      </c>
      <c r="N344" s="119">
        <f>K324-K344</f>
        <v>-0.20598215624765936</v>
      </c>
      <c r="S344" s="2"/>
    </row>
    <row r="345" spans="1:19" x14ac:dyDescent="0.25">
      <c r="A345" s="20">
        <f t="shared" si="89"/>
        <v>8525</v>
      </c>
      <c r="B345" s="21">
        <f t="shared" si="82"/>
        <v>28.651000000000003</v>
      </c>
      <c r="C345" s="21">
        <f t="shared" si="83"/>
        <v>1542.878750348355</v>
      </c>
      <c r="D345" s="21">
        <f t="shared" si="84"/>
        <v>1.8389780976901301E-3</v>
      </c>
      <c r="E345" s="21">
        <f t="shared" si="85"/>
        <v>4.5956627946229456E-2</v>
      </c>
      <c r="F345" s="21">
        <f>SUM(E345:$E$5004)</f>
        <v>47.679710811992052</v>
      </c>
      <c r="G345" s="21">
        <f t="shared" si="90"/>
        <v>6651898.5970700178</v>
      </c>
      <c r="H345" s="21">
        <f t="shared" si="91"/>
        <v>2.4483216124437353E-5</v>
      </c>
      <c r="I345" s="21">
        <f t="shared" si="92"/>
        <v>0.12452858064673793</v>
      </c>
      <c r="J345" s="22">
        <f t="shared" si="86"/>
        <v>1.8639507993405235</v>
      </c>
      <c r="K345" s="114"/>
      <c r="L345" s="116"/>
      <c r="M345" s="118"/>
      <c r="N345" s="120"/>
      <c r="S345" s="2"/>
    </row>
    <row r="346" spans="1:19" x14ac:dyDescent="0.25">
      <c r="A346" s="20">
        <f t="shared" si="89"/>
        <v>8550</v>
      </c>
      <c r="B346" s="21">
        <f t="shared" si="82"/>
        <v>28.562000000000001</v>
      </c>
      <c r="C346" s="21">
        <f t="shared" si="83"/>
        <v>1541.4014232900408</v>
      </c>
      <c r="D346" s="21">
        <f t="shared" si="84"/>
        <v>1.8375521380082267E-3</v>
      </c>
      <c r="E346" s="21">
        <f t="shared" si="85"/>
        <v>4.5920989529899925E-2</v>
      </c>
      <c r="F346" s="21">
        <f>SUM(E346:$E$5004)</f>
        <v>47.633754184045813</v>
      </c>
      <c r="G346" s="21">
        <f t="shared" si="90"/>
        <v>6651898.5970700178</v>
      </c>
      <c r="H346" s="21">
        <f t="shared" si="91"/>
        <v>2.4483216124437353E-5</v>
      </c>
      <c r="I346" s="21">
        <f t="shared" si="92"/>
        <v>0.12452858064673793</v>
      </c>
      <c r="J346" s="22">
        <f t="shared" si="86"/>
        <v>1.8743418889374401</v>
      </c>
      <c r="K346" s="114"/>
      <c r="L346" s="116"/>
      <c r="M346" s="118"/>
      <c r="N346" s="120"/>
      <c r="S346" s="2"/>
    </row>
    <row r="347" spans="1:19" x14ac:dyDescent="0.25">
      <c r="A347" s="20">
        <f t="shared" si="89"/>
        <v>8575</v>
      </c>
      <c r="B347" s="21">
        <f t="shared" si="82"/>
        <v>28.473000000000003</v>
      </c>
      <c r="C347" s="21">
        <f t="shared" si="83"/>
        <v>1539.9252418683855</v>
      </c>
      <c r="D347" s="21">
        <f t="shared" si="84"/>
        <v>1.836127024383767E-3</v>
      </c>
      <c r="E347" s="21">
        <f t="shared" si="85"/>
        <v>4.5885372260658017E-2</v>
      </c>
      <c r="F347" s="21">
        <f>SUM(E347:$E$5004)</f>
        <v>47.587833194515909</v>
      </c>
      <c r="G347" s="21">
        <f t="shared" si="90"/>
        <v>6651898.5970700178</v>
      </c>
      <c r="H347" s="21">
        <f t="shared" si="91"/>
        <v>2.4483216124437353E-5</v>
      </c>
      <c r="I347" s="21">
        <f t="shared" si="92"/>
        <v>0.12452858064673793</v>
      </c>
      <c r="J347" s="22">
        <f t="shared" si="86"/>
        <v>1.8847822752171077</v>
      </c>
      <c r="K347" s="114"/>
      <c r="L347" s="116"/>
      <c r="M347" s="118"/>
      <c r="N347" s="120"/>
      <c r="S347" s="2"/>
    </row>
    <row r="348" spans="1:19" x14ac:dyDescent="0.25">
      <c r="A348" s="20">
        <f t="shared" si="89"/>
        <v>8600</v>
      </c>
      <c r="B348" s="21">
        <f t="shared" si="82"/>
        <v>28.384</v>
      </c>
      <c r="C348" s="21">
        <f t="shared" si="83"/>
        <v>1538.4502054035922</v>
      </c>
      <c r="D348" s="21">
        <f t="shared" si="84"/>
        <v>1.8347027564688742E-3</v>
      </c>
      <c r="E348" s="21">
        <f t="shared" si="85"/>
        <v>4.5849776129807826E-2</v>
      </c>
      <c r="F348" s="21">
        <f>SUM(E348:$E$5004)</f>
        <v>47.541947822255253</v>
      </c>
      <c r="G348" s="21">
        <f t="shared" si="90"/>
        <v>6651898.5970700178</v>
      </c>
      <c r="H348" s="21">
        <f t="shared" si="91"/>
        <v>2.4483216124437353E-5</v>
      </c>
      <c r="I348" s="21">
        <f t="shared" si="92"/>
        <v>0.12452858064673793</v>
      </c>
      <c r="J348" s="22">
        <f t="shared" si="86"/>
        <v>1.8952721417755867</v>
      </c>
      <c r="K348" s="114"/>
      <c r="L348" s="116"/>
      <c r="M348" s="118"/>
      <c r="N348" s="120"/>
      <c r="S348" s="2"/>
    </row>
    <row r="349" spans="1:19" x14ac:dyDescent="0.25">
      <c r="A349" s="20">
        <f t="shared" si="89"/>
        <v>8625</v>
      </c>
      <c r="B349" s="21">
        <f t="shared" si="82"/>
        <v>28.295000000000002</v>
      </c>
      <c r="C349" s="21">
        <f t="shared" si="83"/>
        <v>1536.9763132161454</v>
      </c>
      <c r="D349" s="21">
        <f t="shared" si="84"/>
        <v>1.8332793339157518E-3</v>
      </c>
      <c r="E349" s="21">
        <f t="shared" si="85"/>
        <v>4.5814201128655384E-2</v>
      </c>
      <c r="F349" s="21">
        <f>SUM(E349:$E$5004)</f>
        <v>47.496098046125439</v>
      </c>
      <c r="G349" s="21">
        <f t="shared" si="90"/>
        <v>6651898.5970700178</v>
      </c>
      <c r="H349" s="21">
        <f t="shared" si="91"/>
        <v>2.4483216124437353E-5</v>
      </c>
      <c r="I349" s="21">
        <f t="shared" si="92"/>
        <v>0.12452858064673793</v>
      </c>
      <c r="J349" s="22">
        <f t="shared" si="86"/>
        <v>1.905811672629065</v>
      </c>
      <c r="K349" s="114"/>
      <c r="L349" s="116"/>
      <c r="M349" s="118"/>
      <c r="N349" s="120"/>
      <c r="S349" s="2"/>
    </row>
    <row r="350" spans="1:19" x14ac:dyDescent="0.25">
      <c r="A350" s="20">
        <f t="shared" si="89"/>
        <v>8650</v>
      </c>
      <c r="B350" s="21">
        <f t="shared" si="82"/>
        <v>28.206000000000003</v>
      </c>
      <c r="C350" s="21">
        <f t="shared" si="83"/>
        <v>1535.503564626805</v>
      </c>
      <c r="D350" s="21">
        <f t="shared" si="84"/>
        <v>1.8318567563766792E-3</v>
      </c>
      <c r="E350" s="21">
        <f t="shared" si="85"/>
        <v>4.5778647248508726E-2</v>
      </c>
      <c r="F350" s="21">
        <f>SUM(E350:$E$5004)</f>
        <v>47.45028384499679</v>
      </c>
      <c r="G350" s="21">
        <f t="shared" si="90"/>
        <v>6651898.5970700178</v>
      </c>
      <c r="H350" s="21">
        <f t="shared" si="91"/>
        <v>2.4483216124437353E-5</v>
      </c>
      <c r="I350" s="21">
        <f t="shared" si="92"/>
        <v>0.12452858064673793</v>
      </c>
      <c r="J350" s="22">
        <f t="shared" si="86"/>
        <v>1.9164010522135406</v>
      </c>
      <c r="K350" s="114"/>
      <c r="L350" s="116"/>
      <c r="M350" s="118"/>
      <c r="N350" s="120"/>
      <c r="S350" s="2"/>
    </row>
    <row r="351" spans="1:19" x14ac:dyDescent="0.25">
      <c r="A351" s="20">
        <f t="shared" si="89"/>
        <v>8675</v>
      </c>
      <c r="B351" s="21">
        <f t="shared" si="82"/>
        <v>28.117000000000001</v>
      </c>
      <c r="C351" s="21">
        <f t="shared" si="83"/>
        <v>1534.0319589566138</v>
      </c>
      <c r="D351" s="21">
        <f t="shared" si="84"/>
        <v>1.8304350235040189E-3</v>
      </c>
      <c r="E351" s="21">
        <f t="shared" si="85"/>
        <v>4.5743114480677902E-2</v>
      </c>
      <c r="F351" s="21">
        <f>SUM(E351:$E$5004)</f>
        <v>47.404505197748293</v>
      </c>
      <c r="G351" s="21">
        <f t="shared" si="90"/>
        <v>6651898.5970700178</v>
      </c>
      <c r="H351" s="21">
        <f t="shared" si="91"/>
        <v>2.4483216124437353E-5</v>
      </c>
      <c r="I351" s="21">
        <f t="shared" si="92"/>
        <v>0.12452858064673793</v>
      </c>
      <c r="J351" s="22">
        <f t="shared" si="86"/>
        <v>1.9270404653845017</v>
      </c>
      <c r="K351" s="114"/>
      <c r="L351" s="116"/>
      <c r="M351" s="118"/>
      <c r="N351" s="120"/>
      <c r="S351" s="2"/>
    </row>
    <row r="352" spans="1:19" x14ac:dyDescent="0.25">
      <c r="A352" s="20">
        <f t="shared" si="89"/>
        <v>8700</v>
      </c>
      <c r="B352" s="21">
        <f t="shared" si="82"/>
        <v>28.028000000000002</v>
      </c>
      <c r="C352" s="21">
        <f t="shared" si="83"/>
        <v>1532.5614955268939</v>
      </c>
      <c r="D352" s="21">
        <f t="shared" si="84"/>
        <v>1.8290141349502132E-3</v>
      </c>
      <c r="E352" s="21">
        <f t="shared" si="85"/>
        <v>4.5707602816474929E-2</v>
      </c>
      <c r="F352" s="21">
        <f>SUM(E352:$E$5004)</f>
        <v>47.358762083267607</v>
      </c>
      <c r="G352" s="21">
        <f t="shared" si="90"/>
        <v>6651898.5970700178</v>
      </c>
      <c r="H352" s="21">
        <f t="shared" si="91"/>
        <v>2.4483216124437353E-5</v>
      </c>
      <c r="I352" s="21">
        <f t="shared" si="92"/>
        <v>0.12452858064673793</v>
      </c>
      <c r="J352" s="22">
        <f t="shared" si="86"/>
        <v>1.9377300974165967</v>
      </c>
      <c r="K352" s="114"/>
      <c r="L352" s="116"/>
      <c r="M352" s="118"/>
      <c r="N352" s="120"/>
      <c r="S352" s="2"/>
    </row>
    <row r="353" spans="1:19" x14ac:dyDescent="0.25">
      <c r="A353" s="20">
        <f t="shared" si="89"/>
        <v>8725</v>
      </c>
      <c r="B353" s="21">
        <f t="shared" si="82"/>
        <v>27.939</v>
      </c>
      <c r="C353" s="21">
        <f t="shared" si="83"/>
        <v>1531.0921736592438</v>
      </c>
      <c r="D353" s="21">
        <f t="shared" si="84"/>
        <v>1.8275940903677811E-3</v>
      </c>
      <c r="E353" s="21">
        <f t="shared" si="85"/>
        <v>4.5672112247213799E-2</v>
      </c>
      <c r="F353" s="21">
        <f>SUM(E353:$E$5004)</f>
        <v>47.313054480451129</v>
      </c>
      <c r="G353" s="21">
        <f t="shared" si="90"/>
        <v>6651898.5970700178</v>
      </c>
      <c r="H353" s="21">
        <f t="shared" si="91"/>
        <v>2.4483216124437353E-5</v>
      </c>
      <c r="I353" s="21">
        <f t="shared" si="92"/>
        <v>0.12452858064673793</v>
      </c>
      <c r="J353" s="22">
        <f t="shared" si="86"/>
        <v>1.9484701340032793</v>
      </c>
      <c r="K353" s="114"/>
      <c r="L353" s="116"/>
      <c r="M353" s="118"/>
      <c r="N353" s="120"/>
      <c r="S353" s="2"/>
    </row>
    <row r="354" spans="1:19" x14ac:dyDescent="0.25">
      <c r="A354" s="20">
        <f t="shared" si="89"/>
        <v>8750</v>
      </c>
      <c r="B354" s="21">
        <f t="shared" si="82"/>
        <v>27.85</v>
      </c>
      <c r="C354" s="21">
        <f t="shared" si="83"/>
        <v>1529.6239926755436</v>
      </c>
      <c r="D354" s="21">
        <f t="shared" si="84"/>
        <v>1.8261748894093232E-3</v>
      </c>
      <c r="E354" s="21">
        <f t="shared" si="85"/>
        <v>4.5636642764210561E-2</v>
      </c>
      <c r="F354" s="21">
        <f>SUM(E354:$E$5004)</f>
        <v>47.267382368203911</v>
      </c>
      <c r="G354" s="21">
        <f t="shared" si="90"/>
        <v>6651898.5970700178</v>
      </c>
      <c r="H354" s="21">
        <f t="shared" si="91"/>
        <v>2.4483216124437353E-5</v>
      </c>
      <c r="I354" s="21">
        <f t="shared" si="92"/>
        <v>0.12452858064673793</v>
      </c>
      <c r="J354" s="22">
        <f t="shared" si="86"/>
        <v>1.9592607612565012</v>
      </c>
      <c r="K354" s="114"/>
      <c r="L354" s="116"/>
      <c r="M354" s="118"/>
      <c r="N354" s="120"/>
      <c r="S354" s="2"/>
    </row>
    <row r="355" spans="1:19" x14ac:dyDescent="0.25">
      <c r="A355" s="20">
        <f t="shared" si="89"/>
        <v>8775</v>
      </c>
      <c r="B355" s="21">
        <f t="shared" si="82"/>
        <v>27.761000000000003</v>
      </c>
      <c r="C355" s="21">
        <f t="shared" si="83"/>
        <v>1528.1569518979534</v>
      </c>
      <c r="D355" s="21">
        <f t="shared" si="84"/>
        <v>1.8247565317275212E-3</v>
      </c>
      <c r="E355" s="21">
        <f t="shared" si="85"/>
        <v>4.5601194358783168E-2</v>
      </c>
      <c r="F355" s="21">
        <f>SUM(E355:$E$5004)</f>
        <v>47.221745725439703</v>
      </c>
      <c r="G355" s="21">
        <f t="shared" si="90"/>
        <v>6651898.5970700178</v>
      </c>
      <c r="H355" s="21">
        <f t="shared" si="91"/>
        <v>2.4483216124437353E-5</v>
      </c>
      <c r="I355" s="21">
        <f t="shared" si="92"/>
        <v>0.12452858064673793</v>
      </c>
      <c r="J355" s="22">
        <f t="shared" si="86"/>
        <v>1.9701021657063205</v>
      </c>
      <c r="K355" s="114"/>
      <c r="L355" s="116"/>
      <c r="M355" s="118"/>
      <c r="N355" s="120"/>
      <c r="S355" s="2"/>
    </row>
    <row r="356" spans="1:19" x14ac:dyDescent="0.25">
      <c r="A356" s="20">
        <f t="shared" si="89"/>
        <v>8800</v>
      </c>
      <c r="B356" s="21">
        <f t="shared" si="82"/>
        <v>27.672000000000001</v>
      </c>
      <c r="C356" s="21">
        <f t="shared" si="83"/>
        <v>1526.6910506489085</v>
      </c>
      <c r="D356" s="21">
        <f t="shared" si="84"/>
        <v>1.8233390169751318E-3</v>
      </c>
      <c r="E356" s="21">
        <f t="shared" si="85"/>
        <v>4.556576702225161E-2</v>
      </c>
      <c r="F356" s="21">
        <f>SUM(E356:$E$5004)</f>
        <v>47.176144531080922</v>
      </c>
      <c r="G356" s="21">
        <f t="shared" si="90"/>
        <v>6651898.5970700178</v>
      </c>
      <c r="H356" s="21">
        <f t="shared" si="91"/>
        <v>2.4483216124437353E-5</v>
      </c>
      <c r="I356" s="21">
        <f t="shared" si="92"/>
        <v>0.12452858064673793</v>
      </c>
      <c r="J356" s="22">
        <f t="shared" si="86"/>
        <v>1.9809945343005686</v>
      </c>
      <c r="K356" s="114"/>
      <c r="L356" s="116"/>
      <c r="M356" s="118"/>
      <c r="N356" s="120"/>
      <c r="S356" s="2"/>
    </row>
    <row r="357" spans="1:19" x14ac:dyDescent="0.25">
      <c r="A357" s="20">
        <f t="shared" si="89"/>
        <v>8825</v>
      </c>
      <c r="B357" s="21">
        <f t="shared" si="82"/>
        <v>27.583000000000002</v>
      </c>
      <c r="C357" s="21">
        <f t="shared" si="83"/>
        <v>1525.2262882511277</v>
      </c>
      <c r="D357" s="21">
        <f t="shared" si="84"/>
        <v>1.821922344804997E-3</v>
      </c>
      <c r="E357" s="21">
        <f t="shared" si="85"/>
        <v>4.5530360745937894E-2</v>
      </c>
      <c r="F357" s="21">
        <f>SUM(E357:$E$5004)</f>
        <v>47.130578764058669</v>
      </c>
      <c r="G357" s="21">
        <f t="shared" si="90"/>
        <v>6651898.5970700178</v>
      </c>
      <c r="H357" s="21">
        <f t="shared" si="91"/>
        <v>2.4483216124437353E-5</v>
      </c>
      <c r="I357" s="21">
        <f t="shared" si="92"/>
        <v>0.12452858064673793</v>
      </c>
      <c r="J357" s="22">
        <f t="shared" si="86"/>
        <v>1.9919380544044785</v>
      </c>
      <c r="K357" s="114"/>
      <c r="L357" s="116"/>
      <c r="M357" s="118"/>
      <c r="N357" s="120"/>
      <c r="S357" s="2"/>
    </row>
    <row r="358" spans="1:19" x14ac:dyDescent="0.25">
      <c r="A358" s="20">
        <f t="shared" si="89"/>
        <v>8850</v>
      </c>
      <c r="B358" s="21">
        <f t="shared" si="82"/>
        <v>27.494000000000003</v>
      </c>
      <c r="C358" s="21">
        <f t="shared" si="83"/>
        <v>1523.7626640276067</v>
      </c>
      <c r="D358" s="21">
        <f t="shared" si="84"/>
        <v>1.8205065148700348E-3</v>
      </c>
      <c r="E358" s="21">
        <f t="shared" si="85"/>
        <v>4.5494975521165965E-2</v>
      </c>
      <c r="F358" s="21">
        <f>SUM(E358:$E$5004)</f>
        <v>47.085048403312726</v>
      </c>
      <c r="G358" s="21">
        <f t="shared" si="90"/>
        <v>6651898.5970700178</v>
      </c>
      <c r="H358" s="21">
        <f t="shared" si="91"/>
        <v>2.4483216124437353E-5</v>
      </c>
      <c r="I358" s="21">
        <f t="shared" si="92"/>
        <v>0.12452858064673793</v>
      </c>
      <c r="J358" s="22">
        <f t="shared" si="86"/>
        <v>2.0029329138003065</v>
      </c>
      <c r="K358" s="114"/>
      <c r="L358" s="116"/>
      <c r="M358" s="118"/>
      <c r="N358" s="120"/>
      <c r="S358" s="2"/>
    </row>
    <row r="359" spans="1:19" x14ac:dyDescent="0.25">
      <c r="A359" s="20">
        <f t="shared" si="89"/>
        <v>8875</v>
      </c>
      <c r="B359" s="21">
        <f t="shared" si="82"/>
        <v>27.405000000000001</v>
      </c>
      <c r="C359" s="21">
        <f t="shared" si="83"/>
        <v>1522.3001773016188</v>
      </c>
      <c r="D359" s="21">
        <f t="shared" si="84"/>
        <v>1.8190915268232427E-3</v>
      </c>
      <c r="E359" s="21">
        <f t="shared" si="85"/>
        <v>4.5459611339261775E-2</v>
      </c>
      <c r="F359" s="21">
        <f>SUM(E359:$E$5004)</f>
        <v>47.03955342779156</v>
      </c>
      <c r="G359" s="21">
        <f t="shared" si="90"/>
        <v>6651898.5970700178</v>
      </c>
      <c r="H359" s="21">
        <f t="shared" si="91"/>
        <v>2.4483216124437353E-5</v>
      </c>
      <c r="I359" s="21">
        <f t="shared" si="92"/>
        <v>0.12452858064673793</v>
      </c>
      <c r="J359" s="22">
        <f t="shared" si="86"/>
        <v>2.0139793006869624</v>
      </c>
      <c r="K359" s="114"/>
      <c r="L359" s="116"/>
      <c r="M359" s="118"/>
      <c r="N359" s="120"/>
      <c r="S359" s="2"/>
    </row>
    <row r="360" spans="1:19" x14ac:dyDescent="0.25">
      <c r="A360" s="20">
        <f t="shared" si="89"/>
        <v>8900</v>
      </c>
      <c r="B360" s="21">
        <f t="shared" si="82"/>
        <v>27.316000000000003</v>
      </c>
      <c r="C360" s="21">
        <f t="shared" si="83"/>
        <v>1520.8388273967182</v>
      </c>
      <c r="D360" s="21">
        <f t="shared" si="84"/>
        <v>1.8176773803176994E-3</v>
      </c>
      <c r="E360" s="21">
        <f t="shared" si="85"/>
        <v>4.542426819155327E-2</v>
      </c>
      <c r="F360" s="21">
        <f>SUM(E360:$E$5004)</f>
        <v>46.994093816452306</v>
      </c>
      <c r="G360" s="21">
        <f t="shared" si="90"/>
        <v>6651898.5970700178</v>
      </c>
      <c r="H360" s="21">
        <f t="shared" si="91"/>
        <v>2.4483216124437353E-5</v>
      </c>
      <c r="I360" s="21">
        <f t="shared" si="92"/>
        <v>0.12452858064673793</v>
      </c>
      <c r="J360" s="22">
        <f t="shared" si="86"/>
        <v>2.0250774036795898</v>
      </c>
      <c r="K360" s="114"/>
      <c r="L360" s="116"/>
      <c r="M360" s="118"/>
      <c r="N360" s="120"/>
      <c r="S360" s="2"/>
    </row>
    <row r="361" spans="1:19" x14ac:dyDescent="0.25">
      <c r="A361" s="20">
        <f t="shared" si="89"/>
        <v>8925</v>
      </c>
      <c r="B361" s="21">
        <f t="shared" si="82"/>
        <v>27.227</v>
      </c>
      <c r="C361" s="21">
        <f t="shared" si="83"/>
        <v>1519.3786136367376</v>
      </c>
      <c r="D361" s="21">
        <f t="shared" si="84"/>
        <v>1.8162640750065625E-3</v>
      </c>
      <c r="E361" s="21">
        <f t="shared" si="85"/>
        <v>4.5388946069370398E-2</v>
      </c>
      <c r="F361" s="21">
        <f>SUM(E361:$E$5004)</f>
        <v>46.948669548260767</v>
      </c>
      <c r="G361" s="21">
        <f t="shared" si="90"/>
        <v>6651898.5970700178</v>
      </c>
      <c r="H361" s="21">
        <f t="shared" si="91"/>
        <v>2.4483216124437353E-5</v>
      </c>
      <c r="I361" s="21">
        <f t="shared" si="92"/>
        <v>0.12452858064673793</v>
      </c>
      <c r="J361" s="22">
        <f t="shared" si="86"/>
        <v>2.0362274118092234</v>
      </c>
      <c r="K361" s="114"/>
      <c r="L361" s="116"/>
      <c r="M361" s="118"/>
      <c r="N361" s="120"/>
      <c r="S361" s="2"/>
    </row>
    <row r="362" spans="1:19" x14ac:dyDescent="0.25">
      <c r="A362" s="20">
        <f t="shared" si="89"/>
        <v>8950</v>
      </c>
      <c r="B362" s="21">
        <f t="shared" si="82"/>
        <v>27.138000000000002</v>
      </c>
      <c r="C362" s="21">
        <f t="shared" si="83"/>
        <v>1517.9195353457876</v>
      </c>
      <c r="D362" s="21">
        <f t="shared" si="84"/>
        <v>1.8148516105430694E-3</v>
      </c>
      <c r="E362" s="21">
        <f t="shared" si="85"/>
        <v>4.5353644964045099E-2</v>
      </c>
      <c r="F362" s="21">
        <f>SUM(E362:$E$5004)</f>
        <v>46.903280602191387</v>
      </c>
      <c r="G362" s="21">
        <f t="shared" si="90"/>
        <v>6651898.5970700178</v>
      </c>
      <c r="H362" s="21">
        <f t="shared" si="91"/>
        <v>2.4483216124437353E-5</v>
      </c>
      <c r="I362" s="21">
        <f t="shared" si="92"/>
        <v>0.12452858064673793</v>
      </c>
      <c r="J362" s="22">
        <f t="shared" si="86"/>
        <v>2.0474295145223507</v>
      </c>
      <c r="K362" s="114"/>
      <c r="L362" s="116"/>
      <c r="M362" s="118"/>
      <c r="N362" s="120"/>
      <c r="S362" s="2"/>
    </row>
    <row r="363" spans="1:19" x14ac:dyDescent="0.25">
      <c r="A363" s="20">
        <f t="shared" si="89"/>
        <v>8975</v>
      </c>
      <c r="B363" s="21">
        <f t="shared" si="82"/>
        <v>27.049000000000003</v>
      </c>
      <c r="C363" s="21">
        <f t="shared" si="83"/>
        <v>1516.4615918482593</v>
      </c>
      <c r="D363" s="21">
        <f t="shared" si="84"/>
        <v>1.8134399865805384E-3</v>
      </c>
      <c r="E363" s="21">
        <f t="shared" si="85"/>
        <v>4.5318364866911272E-2</v>
      </c>
      <c r="F363" s="21">
        <f>SUM(E363:$E$5004)</f>
        <v>46.857926957227349</v>
      </c>
      <c r="G363" s="21">
        <f t="shared" si="90"/>
        <v>6651898.5970700178</v>
      </c>
      <c r="H363" s="21">
        <f t="shared" si="91"/>
        <v>2.4483216124437353E-5</v>
      </c>
      <c r="I363" s="21">
        <f t="shared" si="92"/>
        <v>0.12452858064673793</v>
      </c>
      <c r="J363" s="22">
        <f t="shared" si="86"/>
        <v>2.0586839016804914</v>
      </c>
      <c r="K363" s="114"/>
      <c r="L363" s="117"/>
      <c r="M363" s="118"/>
      <c r="N363" s="120"/>
      <c r="S363" s="2"/>
    </row>
    <row r="364" spans="1:19" x14ac:dyDescent="0.25">
      <c r="A364" s="20">
        <f t="shared" si="89"/>
        <v>9000</v>
      </c>
      <c r="B364" s="21">
        <f t="shared" si="82"/>
        <v>26.96</v>
      </c>
      <c r="C364" s="21">
        <f t="shared" si="83"/>
        <v>1515.0047824688186</v>
      </c>
      <c r="D364" s="21">
        <f t="shared" si="84"/>
        <v>1.8120292027723633E-3</v>
      </c>
      <c r="E364" s="21">
        <f t="shared" si="85"/>
        <v>4.5283105769304804E-2</v>
      </c>
      <c r="F364" s="21">
        <f>SUM(E364:$E$5004)</f>
        <v>46.812608592360434</v>
      </c>
      <c r="G364" s="21">
        <f t="shared" si="90"/>
        <v>6651898.5970700178</v>
      </c>
      <c r="H364" s="21">
        <f t="shared" si="91"/>
        <v>2.4483216124437353E-5</v>
      </c>
      <c r="I364" s="21">
        <f t="shared" si="92"/>
        <v>0.12452858064673793</v>
      </c>
      <c r="J364" s="22">
        <f t="shared" si="86"/>
        <v>2.0699907635598191</v>
      </c>
      <c r="K364" s="113">
        <f t="shared" ref="K364" si="95">AVERAGE(J364:J383)</f>
        <v>2.1809658084882022</v>
      </c>
      <c r="L364" s="115">
        <f t="shared" ref="L364" si="96">K364/0.1667</f>
        <v>13.083178215286157</v>
      </c>
      <c r="M364" s="118">
        <f>AVERAGE(A364:A383)</f>
        <v>9237.5</v>
      </c>
      <c r="N364" s="119">
        <f>K344-K364</f>
        <v>-0.22626404288744384</v>
      </c>
      <c r="S364" s="2"/>
    </row>
    <row r="365" spans="1:19" x14ac:dyDescent="0.25">
      <c r="A365" s="20">
        <f t="shared" si="89"/>
        <v>9025</v>
      </c>
      <c r="B365" s="21">
        <f t="shared" si="82"/>
        <v>26.871000000000002</v>
      </c>
      <c r="C365" s="21">
        <f t="shared" si="83"/>
        <v>1513.5491065324131</v>
      </c>
      <c r="D365" s="21">
        <f t="shared" si="84"/>
        <v>1.810619258772021E-3</v>
      </c>
      <c r="E365" s="21">
        <f t="shared" si="85"/>
        <v>4.5247867662563633E-2</v>
      </c>
      <c r="F365" s="21">
        <f>SUM(E365:$E$5004)</f>
        <v>46.767325486591119</v>
      </c>
      <c r="G365" s="21">
        <f t="shared" si="90"/>
        <v>6651898.5970700178</v>
      </c>
      <c r="H365" s="21">
        <f t="shared" si="91"/>
        <v>2.4483216124437353E-5</v>
      </c>
      <c r="I365" s="21">
        <f t="shared" si="92"/>
        <v>0.12452858064673793</v>
      </c>
      <c r="J365" s="22">
        <f t="shared" si="86"/>
        <v>2.0813502908507018</v>
      </c>
      <c r="K365" s="114"/>
      <c r="L365" s="116"/>
      <c r="M365" s="118"/>
      <c r="N365" s="120"/>
      <c r="S365" s="2"/>
    </row>
    <row r="366" spans="1:19" x14ac:dyDescent="0.25">
      <c r="A366" s="20">
        <f t="shared" si="89"/>
        <v>9050</v>
      </c>
      <c r="B366" s="21">
        <f t="shared" si="82"/>
        <v>26.782000000000004</v>
      </c>
      <c r="C366" s="21">
        <f t="shared" si="83"/>
        <v>1512.0945633642696</v>
      </c>
      <c r="D366" s="21">
        <f t="shared" si="84"/>
        <v>1.8092101542330694E-3</v>
      </c>
      <c r="E366" s="21">
        <f t="shared" si="85"/>
        <v>4.5212650538027623E-2</v>
      </c>
      <c r="F366" s="21">
        <f>SUM(E366:$E$5004)</f>
        <v>46.722077618928566</v>
      </c>
      <c r="G366" s="21">
        <f t="shared" si="90"/>
        <v>6651898.5970700178</v>
      </c>
      <c r="H366" s="21">
        <f t="shared" si="91"/>
        <v>2.4483216124437353E-5</v>
      </c>
      <c r="I366" s="21">
        <f t="shared" si="92"/>
        <v>0.12452858064673793</v>
      </c>
      <c r="J366" s="22">
        <f t="shared" si="86"/>
        <v>2.0927626746572812</v>
      </c>
      <c r="K366" s="114"/>
      <c r="L366" s="116"/>
      <c r="M366" s="118"/>
      <c r="N366" s="120"/>
      <c r="S366" s="2"/>
    </row>
    <row r="367" spans="1:19" x14ac:dyDescent="0.25">
      <c r="A367" s="20">
        <f t="shared" si="89"/>
        <v>9075</v>
      </c>
      <c r="B367" s="21">
        <f t="shared" si="82"/>
        <v>26.693000000000005</v>
      </c>
      <c r="C367" s="21">
        <f t="shared" si="83"/>
        <v>1510.6411522898891</v>
      </c>
      <c r="D367" s="21">
        <f t="shared" si="84"/>
        <v>1.8078018888091406E-3</v>
      </c>
      <c r="E367" s="21">
        <f t="shared" si="85"/>
        <v>4.5177454387038636E-2</v>
      </c>
      <c r="F367" s="21">
        <f>SUM(E367:$E$5004)</f>
        <v>46.676864968390532</v>
      </c>
      <c r="G367" s="21">
        <f t="shared" si="90"/>
        <v>6651898.5970700178</v>
      </c>
      <c r="H367" s="21">
        <f t="shared" si="91"/>
        <v>2.4483216124437353E-5</v>
      </c>
      <c r="I367" s="21">
        <f t="shared" si="92"/>
        <v>0.12452858064673793</v>
      </c>
      <c r="J367" s="22">
        <f t="shared" si="86"/>
        <v>2.1042281064970441</v>
      </c>
      <c r="K367" s="114"/>
      <c r="L367" s="116"/>
      <c r="M367" s="118"/>
      <c r="N367" s="120"/>
      <c r="S367" s="2"/>
    </row>
    <row r="368" spans="1:19" x14ac:dyDescent="0.25">
      <c r="A368" s="20">
        <f t="shared" si="89"/>
        <v>9100</v>
      </c>
      <c r="B368" s="21">
        <f t="shared" si="82"/>
        <v>26.603999999999999</v>
      </c>
      <c r="C368" s="21">
        <f t="shared" si="83"/>
        <v>1509.1888726350548</v>
      </c>
      <c r="D368" s="21">
        <f t="shared" si="84"/>
        <v>1.8063944621539508E-3</v>
      </c>
      <c r="E368" s="21">
        <f t="shared" si="85"/>
        <v>4.5142279200940577E-2</v>
      </c>
      <c r="F368" s="21">
        <f>SUM(E368:$E$5004)</f>
        <v>46.631687514003488</v>
      </c>
      <c r="G368" s="21">
        <f t="shared" si="90"/>
        <v>6651898.5970700178</v>
      </c>
      <c r="H368" s="21">
        <f t="shared" si="91"/>
        <v>2.4483216124437353E-5</v>
      </c>
      <c r="I368" s="21">
        <f t="shared" si="92"/>
        <v>0.12452858064673793</v>
      </c>
      <c r="J368" s="22">
        <f t="shared" si="86"/>
        <v>2.1157467783003563</v>
      </c>
      <c r="K368" s="114"/>
      <c r="L368" s="116"/>
      <c r="M368" s="118"/>
      <c r="N368" s="120"/>
      <c r="S368" s="2"/>
    </row>
    <row r="369" spans="1:19" x14ac:dyDescent="0.25">
      <c r="A369" s="20">
        <f t="shared" si="89"/>
        <v>9125</v>
      </c>
      <c r="B369" s="21">
        <f t="shared" si="82"/>
        <v>26.515000000000001</v>
      </c>
      <c r="C369" s="21">
        <f t="shared" si="83"/>
        <v>1507.7377237258279</v>
      </c>
      <c r="D369" s="21">
        <f t="shared" si="84"/>
        <v>1.8049878739212952E-3</v>
      </c>
      <c r="E369" s="21">
        <f t="shared" si="85"/>
        <v>4.5107124971079264E-2</v>
      </c>
      <c r="F369" s="21">
        <f>SUM(E369:$E$5004)</f>
        <v>46.586545234802543</v>
      </c>
      <c r="G369" s="21">
        <f t="shared" si="90"/>
        <v>6651898.5970700178</v>
      </c>
      <c r="H369" s="21">
        <f t="shared" si="91"/>
        <v>2.4483216124437353E-5</v>
      </c>
      <c r="I369" s="21">
        <f t="shared" si="92"/>
        <v>0.12452858064673793</v>
      </c>
      <c r="J369" s="22">
        <f t="shared" si="86"/>
        <v>2.1273188824100271</v>
      </c>
      <c r="K369" s="114"/>
      <c r="L369" s="116"/>
      <c r="M369" s="118"/>
      <c r="N369" s="120"/>
      <c r="S369" s="2"/>
    </row>
    <row r="370" spans="1:19" x14ac:dyDescent="0.25">
      <c r="A370" s="20">
        <f t="shared" si="89"/>
        <v>9150</v>
      </c>
      <c r="B370" s="21">
        <f t="shared" si="82"/>
        <v>26.426000000000002</v>
      </c>
      <c r="C370" s="21">
        <f t="shared" si="83"/>
        <v>1506.2877048885446</v>
      </c>
      <c r="D370" s="21">
        <f t="shared" si="84"/>
        <v>1.8035821237650457E-3</v>
      </c>
      <c r="E370" s="21">
        <f t="shared" si="85"/>
        <v>4.5071991688802542E-2</v>
      </c>
      <c r="F370" s="21">
        <f>SUM(E370:$E$5004)</f>
        <v>46.541438109831475</v>
      </c>
      <c r="G370" s="21">
        <f t="shared" si="90"/>
        <v>6651898.5970700178</v>
      </c>
      <c r="H370" s="21">
        <f t="shared" si="91"/>
        <v>2.4483216124437353E-5</v>
      </c>
      <c r="I370" s="21">
        <f t="shared" si="92"/>
        <v>0.12452858064673793</v>
      </c>
      <c r="J370" s="22">
        <f t="shared" si="86"/>
        <v>2.1389446115808108</v>
      </c>
      <c r="K370" s="114"/>
      <c r="L370" s="116"/>
      <c r="M370" s="118"/>
      <c r="N370" s="120"/>
      <c r="S370" s="2"/>
    </row>
    <row r="371" spans="1:19" x14ac:dyDescent="0.25">
      <c r="A371" s="20">
        <f t="shared" si="89"/>
        <v>9175</v>
      </c>
      <c r="B371" s="21">
        <f t="shared" si="82"/>
        <v>26.337000000000003</v>
      </c>
      <c r="C371" s="21">
        <f t="shared" si="83"/>
        <v>1504.8388154498225</v>
      </c>
      <c r="D371" s="21">
        <f t="shared" si="84"/>
        <v>1.8021772113391572E-3</v>
      </c>
      <c r="E371" s="21">
        <f t="shared" si="85"/>
        <v>4.503687934546026E-2</v>
      </c>
      <c r="F371" s="21">
        <f>SUM(E371:$E$5004)</f>
        <v>46.49636611814266</v>
      </c>
      <c r="G371" s="21">
        <f t="shared" si="90"/>
        <v>6651898.5970700178</v>
      </c>
      <c r="H371" s="21">
        <f t="shared" si="91"/>
        <v>2.4483216124437353E-5</v>
      </c>
      <c r="I371" s="21">
        <f t="shared" si="92"/>
        <v>0.12452858064673793</v>
      </c>
      <c r="J371" s="22">
        <f t="shared" si="86"/>
        <v>2.1506241589790047</v>
      </c>
      <c r="K371" s="114"/>
      <c r="L371" s="116"/>
      <c r="M371" s="118"/>
      <c r="N371" s="120"/>
      <c r="S371" s="2"/>
    </row>
    <row r="372" spans="1:19" x14ac:dyDescent="0.25">
      <c r="A372" s="20">
        <f t="shared" si="89"/>
        <v>9200</v>
      </c>
      <c r="B372" s="21">
        <f t="shared" si="82"/>
        <v>26.248000000000005</v>
      </c>
      <c r="C372" s="21">
        <f t="shared" si="83"/>
        <v>1503.3910547365572</v>
      </c>
      <c r="D372" s="21">
        <f t="shared" si="84"/>
        <v>1.8007731362976633E-3</v>
      </c>
      <c r="E372" s="21">
        <f t="shared" si="85"/>
        <v>4.5001787932404232E-2</v>
      </c>
      <c r="F372" s="21">
        <f>SUM(E372:$E$5004)</f>
        <v>46.451329238797214</v>
      </c>
      <c r="G372" s="21">
        <f t="shared" si="90"/>
        <v>6651898.5970700178</v>
      </c>
      <c r="H372" s="21">
        <f t="shared" si="91"/>
        <v>2.4483216124437353E-5</v>
      </c>
      <c r="I372" s="21">
        <f t="shared" si="92"/>
        <v>0.12452858064673793</v>
      </c>
      <c r="J372" s="22">
        <f t="shared" si="86"/>
        <v>2.1623577181818909</v>
      </c>
      <c r="K372" s="114"/>
      <c r="L372" s="116"/>
      <c r="M372" s="118"/>
      <c r="N372" s="120"/>
      <c r="S372" s="2"/>
    </row>
    <row r="373" spans="1:19" x14ac:dyDescent="0.25">
      <c r="A373" s="20">
        <f t="shared" si="89"/>
        <v>9225</v>
      </c>
      <c r="B373" s="21">
        <f t="shared" si="82"/>
        <v>26.158999999999999</v>
      </c>
      <c r="C373" s="21">
        <f t="shared" si="83"/>
        <v>1501.9444220759194</v>
      </c>
      <c r="D373" s="21">
        <f t="shared" si="84"/>
        <v>1.7993698982946753E-3</v>
      </c>
      <c r="E373" s="21">
        <f t="shared" si="85"/>
        <v>4.4966717440988263E-2</v>
      </c>
      <c r="F373" s="21">
        <f>SUM(E373:$E$5004)</f>
        <v>46.406327450864808</v>
      </c>
      <c r="G373" s="21">
        <f t="shared" si="90"/>
        <v>6651898.5970700178</v>
      </c>
      <c r="H373" s="21">
        <f t="shared" si="91"/>
        <v>2.4483216124437353E-5</v>
      </c>
      <c r="I373" s="21">
        <f t="shared" si="92"/>
        <v>0.12452858064673793</v>
      </c>
      <c r="J373" s="22">
        <f t="shared" si="86"/>
        <v>2.1741454831773113</v>
      </c>
      <c r="K373" s="114"/>
      <c r="L373" s="116"/>
      <c r="M373" s="118"/>
      <c r="N373" s="120"/>
      <c r="S373" s="2"/>
    </row>
    <row r="374" spans="1:19" x14ac:dyDescent="0.25">
      <c r="A374" s="20">
        <f t="shared" si="89"/>
        <v>9250</v>
      </c>
      <c r="B374" s="21">
        <f t="shared" si="82"/>
        <v>26.07</v>
      </c>
      <c r="C374" s="21">
        <f t="shared" si="83"/>
        <v>1500.4989167953604</v>
      </c>
      <c r="D374" s="21">
        <f t="shared" si="84"/>
        <v>1.7979674969843856E-3</v>
      </c>
      <c r="E374" s="21">
        <f t="shared" si="85"/>
        <v>4.4931667862568171E-2</v>
      </c>
      <c r="F374" s="21">
        <f>SUM(E374:$E$5004)</f>
        <v>46.361360733423822</v>
      </c>
      <c r="G374" s="21">
        <f t="shared" si="90"/>
        <v>6651898.5970700178</v>
      </c>
      <c r="H374" s="21">
        <f t="shared" si="91"/>
        <v>2.4483216124437353E-5</v>
      </c>
      <c r="I374" s="21">
        <f t="shared" si="92"/>
        <v>0.12452858064673793</v>
      </c>
      <c r="J374" s="22">
        <f t="shared" si="86"/>
        <v>2.1859876483631577</v>
      </c>
      <c r="K374" s="114"/>
      <c r="L374" s="116"/>
      <c r="M374" s="118"/>
      <c r="N374" s="120"/>
      <c r="S374" s="2"/>
    </row>
    <row r="375" spans="1:19" x14ac:dyDescent="0.25">
      <c r="A375" s="20">
        <f t="shared" si="89"/>
        <v>9275</v>
      </c>
      <c r="B375" s="21">
        <f t="shared" si="82"/>
        <v>25.981000000000002</v>
      </c>
      <c r="C375" s="21">
        <f t="shared" si="83"/>
        <v>1499.0545382226098</v>
      </c>
      <c r="D375" s="21">
        <f t="shared" si="84"/>
        <v>1.7965659320210679E-3</v>
      </c>
      <c r="E375" s="21">
        <f t="shared" si="85"/>
        <v>4.4896639188501737E-2</v>
      </c>
      <c r="F375" s="21">
        <f>SUM(E375:$E$5004)</f>
        <v>46.316429065561252</v>
      </c>
      <c r="G375" s="21">
        <f t="shared" si="90"/>
        <v>6651898.5970700178</v>
      </c>
      <c r="H375" s="21">
        <f t="shared" si="91"/>
        <v>2.4483216124437353E-5</v>
      </c>
      <c r="I375" s="21">
        <f t="shared" si="92"/>
        <v>0.12452858064673793</v>
      </c>
      <c r="J375" s="22">
        <f t="shared" si="86"/>
        <v>2.1978844085468521</v>
      </c>
      <c r="K375" s="114"/>
      <c r="L375" s="116"/>
      <c r="M375" s="118"/>
      <c r="N375" s="120"/>
      <c r="S375" s="2"/>
    </row>
    <row r="376" spans="1:19" x14ac:dyDescent="0.25">
      <c r="A376" s="20">
        <f t="shared" si="89"/>
        <v>9300</v>
      </c>
      <c r="B376" s="21">
        <f t="shared" si="82"/>
        <v>25.892000000000003</v>
      </c>
      <c r="C376" s="21">
        <f t="shared" si="83"/>
        <v>1497.6112856856719</v>
      </c>
      <c r="D376" s="21">
        <f t="shared" si="84"/>
        <v>1.7951652030590707E-3</v>
      </c>
      <c r="E376" s="21">
        <f t="shared" si="85"/>
        <v>4.4861631410148706E-2</v>
      </c>
      <c r="F376" s="21">
        <f>SUM(E376:$E$5004)</f>
        <v>46.271532426372744</v>
      </c>
      <c r="G376" s="21">
        <f t="shared" si="90"/>
        <v>6651898.5970700178</v>
      </c>
      <c r="H376" s="21">
        <f t="shared" si="91"/>
        <v>2.4483216124437353E-5</v>
      </c>
      <c r="I376" s="21">
        <f t="shared" si="92"/>
        <v>0.12452858064673793</v>
      </c>
      <c r="J376" s="22">
        <f t="shared" si="86"/>
        <v>2.2098359589448715</v>
      </c>
      <c r="K376" s="114"/>
      <c r="L376" s="116"/>
      <c r="M376" s="118"/>
      <c r="N376" s="120"/>
      <c r="S376" s="2"/>
    </row>
    <row r="377" spans="1:19" x14ac:dyDescent="0.25">
      <c r="A377" s="20">
        <f t="shared" si="89"/>
        <v>9325</v>
      </c>
      <c r="B377" s="21">
        <f t="shared" si="82"/>
        <v>25.803000000000004</v>
      </c>
      <c r="C377" s="21">
        <f t="shared" si="83"/>
        <v>1496.169158512831</v>
      </c>
      <c r="D377" s="21">
        <f t="shared" si="84"/>
        <v>1.7937653097528257E-3</v>
      </c>
      <c r="E377" s="21">
        <f t="shared" si="85"/>
        <v>4.4826644518870883E-2</v>
      </c>
      <c r="F377" s="21">
        <f>SUM(E377:$E$5004)</f>
        <v>46.226670794962601</v>
      </c>
      <c r="G377" s="21">
        <f t="shared" si="90"/>
        <v>6651898.5970700178</v>
      </c>
      <c r="H377" s="21">
        <f t="shared" si="91"/>
        <v>2.4483216124437353E-5</v>
      </c>
      <c r="I377" s="21">
        <f t="shared" si="92"/>
        <v>0.12452858064673793</v>
      </c>
      <c r="J377" s="22">
        <f t="shared" si="86"/>
        <v>2.2218424951822056</v>
      </c>
      <c r="K377" s="114"/>
      <c r="L377" s="116"/>
      <c r="M377" s="118"/>
      <c r="N377" s="120"/>
      <c r="S377" s="2"/>
    </row>
    <row r="378" spans="1:19" x14ac:dyDescent="0.25">
      <c r="A378" s="20">
        <f t="shared" si="89"/>
        <v>9350</v>
      </c>
      <c r="B378" s="21">
        <f t="shared" si="82"/>
        <v>25.713999999999999</v>
      </c>
      <c r="C378" s="21">
        <f t="shared" si="83"/>
        <v>1494.7281560326505</v>
      </c>
      <c r="D378" s="21">
        <f t="shared" si="84"/>
        <v>1.7923662517568451E-3</v>
      </c>
      <c r="E378" s="21">
        <f t="shared" si="85"/>
        <v>4.4791678506032016E-2</v>
      </c>
      <c r="F378" s="21">
        <f>SUM(E378:$E$5004)</f>
        <v>46.181844150443723</v>
      </c>
      <c r="G378" s="21">
        <f t="shared" si="90"/>
        <v>6651898.5970700178</v>
      </c>
      <c r="H378" s="21">
        <f t="shared" si="91"/>
        <v>2.4483216124437353E-5</v>
      </c>
      <c r="I378" s="21">
        <f t="shared" si="92"/>
        <v>0.12452858064673793</v>
      </c>
      <c r="J378" s="22">
        <f t="shared" si="86"/>
        <v>2.2339042132918618</v>
      </c>
      <c r="K378" s="114"/>
      <c r="L378" s="116"/>
      <c r="M378" s="118"/>
      <c r="N378" s="120"/>
      <c r="S378" s="2"/>
    </row>
    <row r="379" spans="1:19" x14ac:dyDescent="0.25">
      <c r="A379" s="20">
        <f t="shared" si="89"/>
        <v>9375</v>
      </c>
      <c r="B379" s="21">
        <f t="shared" si="82"/>
        <v>25.625</v>
      </c>
      <c r="C379" s="21">
        <f t="shared" si="83"/>
        <v>1493.2882775739674</v>
      </c>
      <c r="D379" s="21">
        <f t="shared" si="84"/>
        <v>1.7909680287257162E-3</v>
      </c>
      <c r="E379" s="21">
        <f t="shared" si="85"/>
        <v>4.4756733362997826E-2</v>
      </c>
      <c r="F379" s="21">
        <f>SUM(E379:$E$5004)</f>
        <v>46.137052471937693</v>
      </c>
      <c r="G379" s="21">
        <f t="shared" si="90"/>
        <v>6651898.5970700178</v>
      </c>
      <c r="H379" s="21">
        <f t="shared" si="91"/>
        <v>2.4483216124437353E-5</v>
      </c>
      <c r="I379" s="21">
        <f t="shared" si="92"/>
        <v>0.12452858064673793</v>
      </c>
      <c r="J379" s="22">
        <f t="shared" si="86"/>
        <v>2.246021309714298</v>
      </c>
      <c r="K379" s="114"/>
      <c r="L379" s="116"/>
      <c r="M379" s="118"/>
      <c r="N379" s="120"/>
      <c r="S379" s="2"/>
    </row>
    <row r="380" spans="1:19" x14ac:dyDescent="0.25">
      <c r="A380" s="20">
        <f t="shared" si="89"/>
        <v>9400</v>
      </c>
      <c r="B380" s="21">
        <f t="shared" si="82"/>
        <v>25.536000000000001</v>
      </c>
      <c r="C380" s="21">
        <f t="shared" si="83"/>
        <v>1491.8495224658998</v>
      </c>
      <c r="D380" s="21">
        <f t="shared" si="84"/>
        <v>1.7895706403141098E-3</v>
      </c>
      <c r="E380" s="21">
        <f t="shared" si="85"/>
        <v>4.4721809081136078E-2</v>
      </c>
      <c r="F380" s="21">
        <f>SUM(E380:$E$5004)</f>
        <v>46.092295738574691</v>
      </c>
      <c r="G380" s="21">
        <f t="shared" si="90"/>
        <v>6651898.5970700178</v>
      </c>
      <c r="H380" s="21">
        <f t="shared" si="91"/>
        <v>2.4483216124437353E-5</v>
      </c>
      <c r="I380" s="21">
        <f t="shared" si="92"/>
        <v>0.12452858064673793</v>
      </c>
      <c r="J380" s="22">
        <f t="shared" si="86"/>
        <v>2.2581939812969165</v>
      </c>
      <c r="K380" s="114"/>
      <c r="L380" s="116"/>
      <c r="M380" s="118"/>
      <c r="N380" s="120"/>
      <c r="S380" s="2"/>
    </row>
    <row r="381" spans="1:19" x14ac:dyDescent="0.25">
      <c r="A381" s="20">
        <f t="shared" si="89"/>
        <v>9425</v>
      </c>
      <c r="B381" s="21">
        <f t="shared" si="82"/>
        <v>25.447000000000003</v>
      </c>
      <c r="C381" s="21">
        <f t="shared" si="83"/>
        <v>1490.4118900378428</v>
      </c>
      <c r="D381" s="21">
        <f t="shared" si="84"/>
        <v>1.7881740861767762E-3</v>
      </c>
      <c r="E381" s="21">
        <f t="shared" si="85"/>
        <v>4.4686905651816461E-2</v>
      </c>
      <c r="F381" s="21">
        <f>SUM(E381:$E$5004)</f>
        <v>46.047573929493552</v>
      </c>
      <c r="G381" s="21">
        <f t="shared" si="90"/>
        <v>6651898.5970700178</v>
      </c>
      <c r="H381" s="21">
        <f t="shared" si="91"/>
        <v>2.4483216124437353E-5</v>
      </c>
      <c r="I381" s="21">
        <f t="shared" si="92"/>
        <v>0.12452858064673793</v>
      </c>
      <c r="J381" s="22">
        <f t="shared" si="86"/>
        <v>2.270422425293519</v>
      </c>
      <c r="K381" s="114"/>
      <c r="L381" s="116"/>
      <c r="M381" s="118"/>
      <c r="N381" s="120"/>
      <c r="S381" s="2"/>
    </row>
    <row r="382" spans="1:19" x14ac:dyDescent="0.25">
      <c r="A382" s="20">
        <f t="shared" si="89"/>
        <v>9450</v>
      </c>
      <c r="B382" s="21">
        <f t="shared" si="82"/>
        <v>25.358000000000004</v>
      </c>
      <c r="C382" s="21">
        <f t="shared" si="83"/>
        <v>1488.9753796194659</v>
      </c>
      <c r="D382" s="21">
        <f t="shared" si="84"/>
        <v>1.786778365968541E-3</v>
      </c>
      <c r="E382" s="21">
        <f t="shared" si="85"/>
        <v>4.4652023066410702E-2</v>
      </c>
      <c r="F382" s="21">
        <f>SUM(E382:$E$5004)</f>
        <v>46.002887023841737</v>
      </c>
      <c r="G382" s="21">
        <f t="shared" si="90"/>
        <v>6651898.5970700178</v>
      </c>
      <c r="H382" s="21">
        <f t="shared" si="91"/>
        <v>2.4483216124437353E-5</v>
      </c>
      <c r="I382" s="21">
        <f t="shared" si="92"/>
        <v>0.12452858064673793</v>
      </c>
      <c r="J382" s="22">
        <f t="shared" si="86"/>
        <v>2.2827068393637111</v>
      </c>
      <c r="K382" s="114"/>
      <c r="L382" s="116"/>
      <c r="M382" s="118"/>
      <c r="N382" s="120"/>
      <c r="S382" s="2"/>
    </row>
    <row r="383" spans="1:19" x14ac:dyDescent="0.25">
      <c r="A383" s="20">
        <f t="shared" si="89"/>
        <v>9475</v>
      </c>
      <c r="B383" s="21">
        <f t="shared" si="82"/>
        <v>25.269000000000005</v>
      </c>
      <c r="C383" s="21">
        <f t="shared" si="83"/>
        <v>1487.5399905407205</v>
      </c>
      <c r="D383" s="21">
        <f t="shared" si="84"/>
        <v>1.7853834793443149E-3</v>
      </c>
      <c r="E383" s="21">
        <f t="shared" si="85"/>
        <v>4.4617161316292474E-2</v>
      </c>
      <c r="F383" s="21">
        <f>SUM(E383:$E$5004)</f>
        <v>45.958235000775318</v>
      </c>
      <c r="G383" s="21">
        <f t="shared" si="90"/>
        <v>6651898.5970700178</v>
      </c>
      <c r="H383" s="21">
        <f t="shared" si="91"/>
        <v>2.4483216124437353E-5</v>
      </c>
      <c r="I383" s="21">
        <f t="shared" si="92"/>
        <v>0.12452858064673793</v>
      </c>
      <c r="J383" s="22">
        <f t="shared" si="86"/>
        <v>2.295047421572399</v>
      </c>
      <c r="K383" s="114"/>
      <c r="L383" s="117"/>
      <c r="M383" s="118"/>
      <c r="N383" s="120"/>
      <c r="S383" s="2"/>
    </row>
    <row r="384" spans="1:19" x14ac:dyDescent="0.25">
      <c r="A384" s="20">
        <f t="shared" si="89"/>
        <v>9500</v>
      </c>
      <c r="B384" s="21">
        <f t="shared" si="82"/>
        <v>25.18</v>
      </c>
      <c r="C384" s="21">
        <f t="shared" si="83"/>
        <v>1486.105722131831</v>
      </c>
      <c r="D384" s="21">
        <f t="shared" si="84"/>
        <v>1.783989425959083E-3</v>
      </c>
      <c r="E384" s="21">
        <f t="shared" si="85"/>
        <v>4.4582320392837466E-2</v>
      </c>
      <c r="F384" s="21">
        <f>SUM(E384:$E$5004)</f>
        <v>45.913617839459022</v>
      </c>
      <c r="G384" s="21">
        <f t="shared" si="90"/>
        <v>6651898.5970700178</v>
      </c>
      <c r="H384" s="21">
        <f t="shared" si="91"/>
        <v>2.4483216124437353E-5</v>
      </c>
      <c r="I384" s="21">
        <f t="shared" si="92"/>
        <v>0.12452858064673793</v>
      </c>
      <c r="J384" s="22">
        <f t="shared" si="86"/>
        <v>2.3074443703891871</v>
      </c>
      <c r="K384" s="113">
        <f t="shared" ref="K384" si="97">AVERAGE(J384:J403)</f>
        <v>2.429037030723034</v>
      </c>
      <c r="L384" s="115">
        <f t="shared" ref="L384" si="98">K384/0.1667</f>
        <v>14.571307922753654</v>
      </c>
      <c r="M384" s="118">
        <f>AVERAGE(A384:A403)</f>
        <v>9737.5</v>
      </c>
      <c r="N384" s="119">
        <f>K364-K384</f>
        <v>-0.2480712222348318</v>
      </c>
      <c r="S384" s="2"/>
    </row>
    <row r="385" spans="1:19" x14ac:dyDescent="0.25">
      <c r="A385" s="20">
        <f t="shared" si="89"/>
        <v>9525</v>
      </c>
      <c r="B385" s="21">
        <f t="shared" si="82"/>
        <v>25.091000000000001</v>
      </c>
      <c r="C385" s="21">
        <f t="shared" si="83"/>
        <v>1484.6725737233021</v>
      </c>
      <c r="D385" s="21">
        <f t="shared" si="84"/>
        <v>1.782596205467914E-3</v>
      </c>
      <c r="E385" s="21">
        <f t="shared" si="85"/>
        <v>4.454750028742336E-2</v>
      </c>
      <c r="F385" s="21">
        <f>SUM(E385:$E$5004)</f>
        <v>45.869035519066188</v>
      </c>
      <c r="G385" s="21">
        <f t="shared" si="90"/>
        <v>6651898.5970700178</v>
      </c>
      <c r="H385" s="21">
        <f t="shared" si="91"/>
        <v>2.4483216124437353E-5</v>
      </c>
      <c r="I385" s="21">
        <f t="shared" si="92"/>
        <v>0.12452858064673793</v>
      </c>
      <c r="J385" s="22">
        <f t="shared" si="86"/>
        <v>2.3198978846877871</v>
      </c>
      <c r="K385" s="114"/>
      <c r="L385" s="116"/>
      <c r="M385" s="118"/>
      <c r="N385" s="120"/>
      <c r="S385" s="2"/>
    </row>
    <row r="386" spans="1:19" x14ac:dyDescent="0.25">
      <c r="A386" s="20">
        <f t="shared" si="89"/>
        <v>9550</v>
      </c>
      <c r="B386" s="21">
        <f t="shared" si="82"/>
        <v>25.002000000000002</v>
      </c>
      <c r="C386" s="21">
        <f t="shared" si="83"/>
        <v>1483.2405446459156</v>
      </c>
      <c r="D386" s="21">
        <f t="shared" si="84"/>
        <v>1.781203817525955E-3</v>
      </c>
      <c r="E386" s="21">
        <f t="shared" si="85"/>
        <v>4.4512700991429816E-2</v>
      </c>
      <c r="F386" s="21">
        <f>SUM(E386:$E$5004)</f>
        <v>45.824488018778752</v>
      </c>
      <c r="G386" s="21">
        <f t="shared" si="90"/>
        <v>6651898.5970700178</v>
      </c>
      <c r="H386" s="21">
        <f t="shared" si="91"/>
        <v>2.4483216124437353E-5</v>
      </c>
      <c r="I386" s="21">
        <f t="shared" si="92"/>
        <v>0.12452858064673793</v>
      </c>
      <c r="J386" s="22">
        <f t="shared" si="86"/>
        <v>2.3324081637454905</v>
      </c>
      <c r="K386" s="114"/>
      <c r="L386" s="116"/>
      <c r="M386" s="118"/>
      <c r="N386" s="120"/>
      <c r="S386" s="2"/>
    </row>
    <row r="387" spans="1:19" x14ac:dyDescent="0.25">
      <c r="A387" s="20">
        <f t="shared" si="89"/>
        <v>9575</v>
      </c>
      <c r="B387" s="21">
        <f t="shared" si="82"/>
        <v>24.913000000000004</v>
      </c>
      <c r="C387" s="21">
        <f t="shared" si="83"/>
        <v>1481.8096342307274</v>
      </c>
      <c r="D387" s="21">
        <f t="shared" si="84"/>
        <v>1.7798122617884301E-3</v>
      </c>
      <c r="E387" s="21">
        <f t="shared" si="85"/>
        <v>4.4477922496238456E-2</v>
      </c>
      <c r="F387" s="21">
        <f>SUM(E387:$E$5004)</f>
        <v>45.779975317787319</v>
      </c>
      <c r="G387" s="21">
        <f t="shared" si="90"/>
        <v>6651898.5970700178</v>
      </c>
      <c r="H387" s="21">
        <f t="shared" si="91"/>
        <v>2.4483216124437353E-5</v>
      </c>
      <c r="I387" s="21">
        <f t="shared" si="92"/>
        <v>0.12452858064673793</v>
      </c>
      <c r="J387" s="22">
        <f t="shared" si="86"/>
        <v>2.3449754072425031</v>
      </c>
      <c r="K387" s="114"/>
      <c r="L387" s="116"/>
      <c r="M387" s="118"/>
      <c r="N387" s="120"/>
      <c r="S387" s="2"/>
    </row>
    <row r="388" spans="1:19" x14ac:dyDescent="0.25">
      <c r="A388" s="20">
        <f t="shared" si="89"/>
        <v>9600</v>
      </c>
      <c r="B388" s="21">
        <f t="shared" ref="B388:B451" si="99">59-0.00356*A388</f>
        <v>24.824000000000005</v>
      </c>
      <c r="C388" s="21">
        <f t="shared" ref="C388:C451" si="100">2116*((B388+459.7)/518.6)^5.256</f>
        <v>1480.3798418090737</v>
      </c>
      <c r="D388" s="21">
        <f t="shared" ref="D388:D451" si="101">C388/(1718*(B388+459.7))</f>
        <v>1.7784215379106464E-3</v>
      </c>
      <c r="E388" s="21">
        <f t="shared" ref="E388:E451" si="102">25*(D388+D389)/2</f>
        <v>4.4443164793232952E-2</v>
      </c>
      <c r="F388" s="21">
        <f>SUM(E388:$E$5004)</f>
        <v>45.735497395291091</v>
      </c>
      <c r="G388" s="21">
        <f t="shared" si="90"/>
        <v>6651898.5970700178</v>
      </c>
      <c r="H388" s="21">
        <f t="shared" si="91"/>
        <v>2.4483216124437353E-5</v>
      </c>
      <c r="I388" s="21">
        <f t="shared" si="92"/>
        <v>0.12452858064673793</v>
      </c>
      <c r="J388" s="22">
        <f t="shared" ref="J388:J451" si="103">G388*D388*EXP(-H388*(125000-A388)-I388*F388)</f>
        <v>2.3575998152614042</v>
      </c>
      <c r="K388" s="114"/>
      <c r="L388" s="116"/>
      <c r="M388" s="118"/>
      <c r="N388" s="120"/>
      <c r="S388" s="2"/>
    </row>
    <row r="389" spans="1:19" x14ac:dyDescent="0.25">
      <c r="A389" s="20">
        <f t="shared" ref="A389:A452" si="104">A388+25</f>
        <v>9625</v>
      </c>
      <c r="B389" s="21">
        <f t="shared" si="99"/>
        <v>24.734999999999999</v>
      </c>
      <c r="C389" s="21">
        <f t="shared" si="100"/>
        <v>1478.9511667125671</v>
      </c>
      <c r="D389" s="21">
        <f t="shared" si="101"/>
        <v>1.7770316455479895E-3</v>
      </c>
      <c r="E389" s="21">
        <f t="shared" si="102"/>
        <v>4.4408427873798895E-2</v>
      </c>
      <c r="F389" s="21">
        <f>SUM(E389:$E$5004)</f>
        <v>45.691054230497855</v>
      </c>
      <c r="G389" s="21">
        <f t="shared" ref="G389:G452" si="105">$G$4</f>
        <v>6651898.5970700178</v>
      </c>
      <c r="H389" s="21">
        <f t="shared" ref="H389:H452" si="106">$H$4</f>
        <v>2.4483216124437353E-5</v>
      </c>
      <c r="I389" s="21">
        <f t="shared" ref="I389:I452" si="107">$I$4</f>
        <v>0.12452858064673793</v>
      </c>
      <c r="J389" s="22">
        <f t="shared" si="103"/>
        <v>2.3702815882865256</v>
      </c>
      <c r="K389" s="114"/>
      <c r="L389" s="116"/>
      <c r="M389" s="118"/>
      <c r="N389" s="120"/>
      <c r="S389" s="2"/>
    </row>
    <row r="390" spans="1:19" x14ac:dyDescent="0.25">
      <c r="A390" s="20">
        <f t="shared" si="104"/>
        <v>9650</v>
      </c>
      <c r="B390" s="21">
        <f t="shared" si="99"/>
        <v>24.646000000000001</v>
      </c>
      <c r="C390" s="21">
        <f t="shared" si="100"/>
        <v>1477.5236082730951</v>
      </c>
      <c r="D390" s="21">
        <f t="shared" si="101"/>
        <v>1.7756425843559222E-3</v>
      </c>
      <c r="E390" s="21">
        <f t="shared" si="102"/>
        <v>4.4373711729323896E-2</v>
      </c>
      <c r="F390" s="21">
        <f>SUM(E390:$E$5004)</f>
        <v>45.64664580262405</v>
      </c>
      <c r="G390" s="21">
        <f t="shared" si="105"/>
        <v>6651898.5970700178</v>
      </c>
      <c r="H390" s="21">
        <f t="shared" si="106"/>
        <v>2.4483216124437353E-5</v>
      </c>
      <c r="I390" s="21">
        <f t="shared" si="107"/>
        <v>0.12452858064673793</v>
      </c>
      <c r="J390" s="22">
        <f t="shared" si="103"/>
        <v>2.3830209272032921</v>
      </c>
      <c r="K390" s="114"/>
      <c r="L390" s="116"/>
      <c r="M390" s="118"/>
      <c r="N390" s="120"/>
      <c r="S390" s="2"/>
    </row>
    <row r="391" spans="1:19" x14ac:dyDescent="0.25">
      <c r="A391" s="20">
        <f t="shared" si="104"/>
        <v>9675</v>
      </c>
      <c r="B391" s="21">
        <f t="shared" si="99"/>
        <v>24.557000000000002</v>
      </c>
      <c r="C391" s="21">
        <f t="shared" si="100"/>
        <v>1476.0971658228236</v>
      </c>
      <c r="D391" s="21">
        <f t="shared" si="101"/>
        <v>1.7742543539899893E-3</v>
      </c>
      <c r="E391" s="21">
        <f t="shared" si="102"/>
        <v>4.4339016351197552E-2</v>
      </c>
      <c r="F391" s="21">
        <f>SUM(E391:$E$5004)</f>
        <v>45.602272090894729</v>
      </c>
      <c r="G391" s="21">
        <f t="shared" si="105"/>
        <v>6651898.5970700178</v>
      </c>
      <c r="H391" s="21">
        <f t="shared" si="106"/>
        <v>2.4483216124437353E-5</v>
      </c>
      <c r="I391" s="21">
        <f t="shared" si="107"/>
        <v>0.12452858064673793</v>
      </c>
      <c r="J391" s="22">
        <f t="shared" si="103"/>
        <v>2.3958180332976631</v>
      </c>
      <c r="K391" s="114"/>
      <c r="L391" s="116"/>
      <c r="M391" s="118"/>
      <c r="N391" s="120"/>
      <c r="S391" s="2"/>
    </row>
    <row r="392" spans="1:19" x14ac:dyDescent="0.25">
      <c r="A392" s="20">
        <f t="shared" si="104"/>
        <v>9700</v>
      </c>
      <c r="B392" s="21">
        <f t="shared" si="99"/>
        <v>24.468000000000004</v>
      </c>
      <c r="C392" s="21">
        <f t="shared" si="100"/>
        <v>1474.6718386941966</v>
      </c>
      <c r="D392" s="21">
        <f t="shared" si="101"/>
        <v>1.7728669541058153E-3</v>
      </c>
      <c r="E392" s="21">
        <f t="shared" si="102"/>
        <v>4.4304341730811464E-2</v>
      </c>
      <c r="F392" s="21">
        <f>SUM(E392:$E$5004)</f>
        <v>45.557933074543527</v>
      </c>
      <c r="G392" s="21">
        <f t="shared" si="105"/>
        <v>6651898.5970700178</v>
      </c>
      <c r="H392" s="21">
        <f t="shared" si="106"/>
        <v>2.4483216124437353E-5</v>
      </c>
      <c r="I392" s="21">
        <f t="shared" si="107"/>
        <v>0.12452858064673793</v>
      </c>
      <c r="J392" s="22">
        <f t="shared" si="103"/>
        <v>2.4086731082554609</v>
      </c>
      <c r="K392" s="114"/>
      <c r="L392" s="116"/>
      <c r="M392" s="118"/>
      <c r="N392" s="120"/>
      <c r="S392" s="2"/>
    </row>
    <row r="393" spans="1:19" x14ac:dyDescent="0.25">
      <c r="A393" s="20">
        <f t="shared" si="104"/>
        <v>9725</v>
      </c>
      <c r="B393" s="21">
        <f t="shared" si="99"/>
        <v>24.379000000000005</v>
      </c>
      <c r="C393" s="21">
        <f t="shared" si="100"/>
        <v>1473.2476262199318</v>
      </c>
      <c r="D393" s="21">
        <f t="shared" si="101"/>
        <v>1.771480384359102E-3</v>
      </c>
      <c r="E393" s="21">
        <f t="shared" si="102"/>
        <v>4.4269687859559183E-2</v>
      </c>
      <c r="F393" s="21">
        <f>SUM(E393:$E$5004)</f>
        <v>45.51362873281272</v>
      </c>
      <c r="G393" s="21">
        <f t="shared" si="105"/>
        <v>6651898.5970700178</v>
      </c>
      <c r="H393" s="21">
        <f t="shared" si="106"/>
        <v>2.4483216124437353E-5</v>
      </c>
      <c r="I393" s="21">
        <f t="shared" si="107"/>
        <v>0.12452858064673793</v>
      </c>
      <c r="J393" s="22">
        <f t="shared" si="103"/>
        <v>2.4215863541617568</v>
      </c>
      <c r="K393" s="114"/>
      <c r="L393" s="116"/>
      <c r="M393" s="118"/>
      <c r="N393" s="120"/>
      <c r="S393" s="2"/>
    </row>
    <row r="394" spans="1:19" x14ac:dyDescent="0.25">
      <c r="A394" s="20">
        <f t="shared" si="104"/>
        <v>9750</v>
      </c>
      <c r="B394" s="21">
        <f t="shared" si="99"/>
        <v>24.29</v>
      </c>
      <c r="C394" s="21">
        <f t="shared" si="100"/>
        <v>1471.8245277330254</v>
      </c>
      <c r="D394" s="21">
        <f t="shared" si="101"/>
        <v>1.7700946444056324E-3</v>
      </c>
      <c r="E394" s="21">
        <f t="shared" si="102"/>
        <v>4.4235054728836272E-2</v>
      </c>
      <c r="F394" s="21">
        <f>SUM(E394:$E$5004)</f>
        <v>45.469359044953165</v>
      </c>
      <c r="G394" s="21">
        <f t="shared" si="105"/>
        <v>6651898.5970700178</v>
      </c>
      <c r="H394" s="21">
        <f t="shared" si="106"/>
        <v>2.4483216124437353E-5</v>
      </c>
      <c r="I394" s="21">
        <f t="shared" si="107"/>
        <v>0.12452858064673793</v>
      </c>
      <c r="J394" s="22">
        <f t="shared" si="103"/>
        <v>2.4345579735001808</v>
      </c>
      <c r="K394" s="114"/>
      <c r="L394" s="116"/>
      <c r="M394" s="118"/>
      <c r="N394" s="120"/>
      <c r="S394" s="2"/>
    </row>
    <row r="395" spans="1:19" x14ac:dyDescent="0.25">
      <c r="A395" s="20">
        <f t="shared" si="104"/>
        <v>9775</v>
      </c>
      <c r="B395" s="21">
        <f t="shared" si="99"/>
        <v>24.201000000000001</v>
      </c>
      <c r="C395" s="21">
        <f t="shared" si="100"/>
        <v>1470.4025425667512</v>
      </c>
      <c r="D395" s="21">
        <f t="shared" si="101"/>
        <v>1.7687097339012697E-3</v>
      </c>
      <c r="E395" s="21">
        <f t="shared" si="102"/>
        <v>4.4200442330040286E-2</v>
      </c>
      <c r="F395" s="21">
        <f>SUM(E395:$E$5004)</f>
        <v>45.425123990224321</v>
      </c>
      <c r="G395" s="21">
        <f t="shared" si="105"/>
        <v>6651898.5970700178</v>
      </c>
      <c r="H395" s="21">
        <f t="shared" si="106"/>
        <v>2.4483216124437353E-5</v>
      </c>
      <c r="I395" s="21">
        <f t="shared" si="107"/>
        <v>0.12452858064673793</v>
      </c>
      <c r="J395" s="22">
        <f t="shared" si="103"/>
        <v>2.4475881691523353</v>
      </c>
      <c r="K395" s="114"/>
      <c r="L395" s="116"/>
      <c r="M395" s="118"/>
      <c r="N395" s="120"/>
      <c r="S395" s="2"/>
    </row>
    <row r="396" spans="1:19" x14ac:dyDescent="0.25">
      <c r="A396" s="20">
        <f t="shared" si="104"/>
        <v>9800</v>
      </c>
      <c r="B396" s="21">
        <f t="shared" si="99"/>
        <v>24.112000000000002</v>
      </c>
      <c r="C396" s="21">
        <f t="shared" si="100"/>
        <v>1468.9816700546564</v>
      </c>
      <c r="D396" s="21">
        <f t="shared" si="101"/>
        <v>1.767325652501953E-3</v>
      </c>
      <c r="E396" s="21">
        <f t="shared" si="102"/>
        <v>4.4165850654570724E-2</v>
      </c>
      <c r="F396" s="21">
        <f>SUM(E396:$E$5004)</f>
        <v>45.38092354789427</v>
      </c>
      <c r="G396" s="21">
        <f t="shared" si="105"/>
        <v>6651898.5970700178</v>
      </c>
      <c r="H396" s="21">
        <f t="shared" si="106"/>
        <v>2.4483216124437353E-5</v>
      </c>
      <c r="I396" s="21">
        <f t="shared" si="107"/>
        <v>0.12452858064673793</v>
      </c>
      <c r="J396" s="22">
        <f t="shared" si="103"/>
        <v>2.4606771443970619</v>
      </c>
      <c r="K396" s="114"/>
      <c r="L396" s="116"/>
      <c r="M396" s="118"/>
      <c r="N396" s="120"/>
      <c r="S396" s="2"/>
    </row>
    <row r="397" spans="1:19" x14ac:dyDescent="0.25">
      <c r="A397" s="20">
        <f t="shared" si="104"/>
        <v>9825</v>
      </c>
      <c r="B397" s="21">
        <f t="shared" si="99"/>
        <v>24.023000000000003</v>
      </c>
      <c r="C397" s="21">
        <f t="shared" si="100"/>
        <v>1467.5619095305676</v>
      </c>
      <c r="D397" s="21">
        <f t="shared" si="101"/>
        <v>1.765942399863705E-3</v>
      </c>
      <c r="E397" s="21">
        <f t="shared" si="102"/>
        <v>4.4131279693829149E-2</v>
      </c>
      <c r="F397" s="21">
        <f>SUM(E397:$E$5004)</f>
        <v>45.336757697239705</v>
      </c>
      <c r="G397" s="21">
        <f t="shared" si="105"/>
        <v>6651898.5970700178</v>
      </c>
      <c r="H397" s="21">
        <f t="shared" si="106"/>
        <v>2.4483216124437353E-5</v>
      </c>
      <c r="I397" s="21">
        <f t="shared" si="107"/>
        <v>0.12452858064673793</v>
      </c>
      <c r="J397" s="22">
        <f t="shared" si="103"/>
        <v>2.4738251029098035</v>
      </c>
      <c r="K397" s="114"/>
      <c r="L397" s="116"/>
      <c r="M397" s="118"/>
      <c r="N397" s="120"/>
      <c r="S397" s="2"/>
    </row>
    <row r="398" spans="1:19" x14ac:dyDescent="0.25">
      <c r="A398" s="20">
        <f t="shared" si="104"/>
        <v>9850</v>
      </c>
      <c r="B398" s="21">
        <f t="shared" si="99"/>
        <v>23.934000000000005</v>
      </c>
      <c r="C398" s="21">
        <f t="shared" si="100"/>
        <v>1466.1432603285875</v>
      </c>
      <c r="D398" s="21">
        <f t="shared" si="101"/>
        <v>1.7645599756426268E-3</v>
      </c>
      <c r="E398" s="21">
        <f t="shared" si="102"/>
        <v>4.4096729439219023E-2</v>
      </c>
      <c r="F398" s="21">
        <f>SUM(E398:$E$5004)</f>
        <v>45.292626417545875</v>
      </c>
      <c r="G398" s="21">
        <f t="shared" si="105"/>
        <v>6651898.5970700178</v>
      </c>
      <c r="H398" s="21">
        <f t="shared" si="106"/>
        <v>2.4483216124437353E-5</v>
      </c>
      <c r="I398" s="21">
        <f t="shared" si="107"/>
        <v>0.12452858064673793</v>
      </c>
      <c r="J398" s="22">
        <f t="shared" si="103"/>
        <v>2.4870322487619538</v>
      </c>
      <c r="K398" s="114"/>
      <c r="L398" s="116"/>
      <c r="M398" s="118"/>
      <c r="N398" s="120"/>
      <c r="S398" s="2"/>
    </row>
    <row r="399" spans="1:19" x14ac:dyDescent="0.25">
      <c r="A399" s="20">
        <f t="shared" si="104"/>
        <v>9875</v>
      </c>
      <c r="B399" s="21">
        <f t="shared" si="99"/>
        <v>23.844999999999999</v>
      </c>
      <c r="C399" s="21">
        <f t="shared" si="100"/>
        <v>1464.7257217830916</v>
      </c>
      <c r="D399" s="21">
        <f t="shared" si="101"/>
        <v>1.7631783794948949E-3</v>
      </c>
      <c r="E399" s="21">
        <f t="shared" si="102"/>
        <v>4.4062199882145846E-2</v>
      </c>
      <c r="F399" s="21">
        <f>SUM(E399:$E$5004)</f>
        <v>45.248529688106657</v>
      </c>
      <c r="G399" s="21">
        <f t="shared" si="105"/>
        <v>6651898.5970700178</v>
      </c>
      <c r="H399" s="21">
        <f t="shared" si="106"/>
        <v>2.4483216124437353E-5</v>
      </c>
      <c r="I399" s="21">
        <f t="shared" si="107"/>
        <v>0.12452858064673793</v>
      </c>
      <c r="J399" s="22">
        <f t="shared" si="103"/>
        <v>2.5002987864201081</v>
      </c>
      <c r="K399" s="114"/>
      <c r="L399" s="116"/>
      <c r="M399" s="118"/>
      <c r="N399" s="120"/>
      <c r="S399" s="2"/>
    </row>
    <row r="400" spans="1:19" x14ac:dyDescent="0.25">
      <c r="A400" s="20">
        <f t="shared" si="104"/>
        <v>9900</v>
      </c>
      <c r="B400" s="21">
        <f t="shared" si="99"/>
        <v>23.756</v>
      </c>
      <c r="C400" s="21">
        <f t="shared" si="100"/>
        <v>1463.3092932287382</v>
      </c>
      <c r="D400" s="21">
        <f t="shared" si="101"/>
        <v>1.7617976110767728E-3</v>
      </c>
      <c r="E400" s="21">
        <f t="shared" si="102"/>
        <v>4.4027691014017122E-2</v>
      </c>
      <c r="F400" s="21">
        <f>SUM(E400:$E$5004)</f>
        <v>45.204467488224523</v>
      </c>
      <c r="G400" s="21">
        <f t="shared" si="105"/>
        <v>6651898.5970700178</v>
      </c>
      <c r="H400" s="21">
        <f t="shared" si="106"/>
        <v>2.4483216124437353E-5</v>
      </c>
      <c r="I400" s="21">
        <f t="shared" si="107"/>
        <v>0.12452858064673793</v>
      </c>
      <c r="J400" s="22">
        <f t="shared" si="103"/>
        <v>2.5136249207454235</v>
      </c>
      <c r="K400" s="114"/>
      <c r="L400" s="116"/>
      <c r="M400" s="118"/>
      <c r="N400" s="120"/>
      <c r="S400" s="2"/>
    </row>
    <row r="401" spans="1:19" x14ac:dyDescent="0.25">
      <c r="A401" s="20">
        <f t="shared" si="104"/>
        <v>9925</v>
      </c>
      <c r="B401" s="21">
        <f t="shared" si="99"/>
        <v>23.667000000000002</v>
      </c>
      <c r="C401" s="21">
        <f t="shared" si="100"/>
        <v>1461.893974000455</v>
      </c>
      <c r="D401" s="21">
        <f t="shared" si="101"/>
        <v>1.7604176700445966E-3</v>
      </c>
      <c r="E401" s="21">
        <f t="shared" si="102"/>
        <v>4.3993202826242285E-2</v>
      </c>
      <c r="F401" s="21">
        <f>SUM(E401:$E$5004)</f>
        <v>45.160439797210501</v>
      </c>
      <c r="G401" s="21">
        <f t="shared" si="105"/>
        <v>6651898.5970700178</v>
      </c>
      <c r="H401" s="21">
        <f t="shared" si="106"/>
        <v>2.4483216124437353E-5</v>
      </c>
      <c r="I401" s="21">
        <f t="shared" si="107"/>
        <v>0.12452858064673793</v>
      </c>
      <c r="J401" s="22">
        <f t="shared" si="103"/>
        <v>2.5270108569929</v>
      </c>
      <c r="K401" s="114"/>
      <c r="L401" s="116"/>
      <c r="M401" s="118"/>
      <c r="N401" s="120"/>
      <c r="S401" s="2"/>
    </row>
    <row r="402" spans="1:19" x14ac:dyDescent="0.25">
      <c r="A402" s="20">
        <f t="shared" si="104"/>
        <v>9950</v>
      </c>
      <c r="B402" s="21">
        <f t="shared" si="99"/>
        <v>23.578000000000003</v>
      </c>
      <c r="C402" s="21">
        <f t="shared" si="100"/>
        <v>1460.4797634334516</v>
      </c>
      <c r="D402" s="21">
        <f t="shared" si="101"/>
        <v>1.7590385560547865E-3</v>
      </c>
      <c r="E402" s="21">
        <f t="shared" si="102"/>
        <v>4.395873531023281E-2</v>
      </c>
      <c r="F402" s="21">
        <f>SUM(E402:$E$5004)</f>
        <v>45.116446594384257</v>
      </c>
      <c r="G402" s="21">
        <f t="shared" si="105"/>
        <v>6651898.5970700178</v>
      </c>
      <c r="H402" s="21">
        <f t="shared" si="106"/>
        <v>2.4483216124437353E-5</v>
      </c>
      <c r="I402" s="21">
        <f t="shared" si="107"/>
        <v>0.12452858064673793</v>
      </c>
      <c r="J402" s="22">
        <f t="shared" si="103"/>
        <v>2.5404568008106443</v>
      </c>
      <c r="K402" s="114"/>
      <c r="L402" s="116"/>
      <c r="M402" s="118"/>
      <c r="N402" s="120"/>
      <c r="S402" s="2"/>
    </row>
    <row r="403" spans="1:19" x14ac:dyDescent="0.25">
      <c r="A403" s="20">
        <f t="shared" si="104"/>
        <v>9975</v>
      </c>
      <c r="B403" s="21">
        <f t="shared" si="99"/>
        <v>23.489000000000004</v>
      </c>
      <c r="C403" s="21">
        <f t="shared" si="100"/>
        <v>1459.0666608632084</v>
      </c>
      <c r="D403" s="21">
        <f t="shared" si="101"/>
        <v>1.7576602687638383E-3</v>
      </c>
      <c r="E403" s="21">
        <f t="shared" si="102"/>
        <v>4.3924288457402094E-2</v>
      </c>
      <c r="F403" s="21">
        <f>SUM(E403:$E$5004)</f>
        <v>45.07248785907403</v>
      </c>
      <c r="G403" s="21">
        <f t="shared" si="105"/>
        <v>6651898.5970700178</v>
      </c>
      <c r="H403" s="21">
        <f t="shared" si="106"/>
        <v>2.4483216124437353E-5</v>
      </c>
      <c r="I403" s="21">
        <f t="shared" si="107"/>
        <v>0.12452858064673793</v>
      </c>
      <c r="J403" s="22">
        <f t="shared" si="103"/>
        <v>2.5539629582391927</v>
      </c>
      <c r="K403" s="114"/>
      <c r="L403" s="117"/>
      <c r="M403" s="118"/>
      <c r="N403" s="120"/>
      <c r="S403" s="2"/>
    </row>
    <row r="404" spans="1:19" x14ac:dyDescent="0.25">
      <c r="A404" s="20">
        <f t="shared" si="104"/>
        <v>10000</v>
      </c>
      <c r="B404" s="21">
        <f t="shared" si="99"/>
        <v>23.4</v>
      </c>
      <c r="C404" s="21">
        <f t="shared" si="100"/>
        <v>1457.6546656254857</v>
      </c>
      <c r="D404" s="21">
        <f t="shared" si="101"/>
        <v>1.7562828078283295E-3</v>
      </c>
      <c r="E404" s="21">
        <f t="shared" si="102"/>
        <v>4.388986225916558E-2</v>
      </c>
      <c r="F404" s="21">
        <f>SUM(E404:$E$5004)</f>
        <v>45.028563570616626</v>
      </c>
      <c r="G404" s="21">
        <f t="shared" si="105"/>
        <v>6651898.5970700178</v>
      </c>
      <c r="H404" s="21">
        <f t="shared" si="106"/>
        <v>2.4483216124437353E-5</v>
      </c>
      <c r="I404" s="21">
        <f t="shared" si="107"/>
        <v>0.12452858064673793</v>
      </c>
      <c r="J404" s="22">
        <f t="shared" si="103"/>
        <v>2.5675295357107593</v>
      </c>
      <c r="K404" s="113">
        <f t="shared" ref="K404" si="108">AVERAGE(J404:J423)</f>
        <v>2.7005061110430231</v>
      </c>
      <c r="L404" s="115">
        <f t="shared" ref="L404" si="109">K404/0.1667</f>
        <v>16.199796706916757</v>
      </c>
      <c r="M404" s="118">
        <f>AVERAGE(A404:A423)</f>
        <v>10237.5</v>
      </c>
      <c r="N404" s="119">
        <f>K384-K404</f>
        <v>-0.27146908031998906</v>
      </c>
      <c r="S404" s="2"/>
    </row>
    <row r="405" spans="1:19" x14ac:dyDescent="0.25">
      <c r="A405" s="20">
        <f t="shared" si="104"/>
        <v>10025</v>
      </c>
      <c r="B405" s="21">
        <f t="shared" si="99"/>
        <v>23.311</v>
      </c>
      <c r="C405" s="21">
        <f t="shared" si="100"/>
        <v>1456.2437770563183</v>
      </c>
      <c r="D405" s="21">
        <f t="shared" si="101"/>
        <v>1.7549061729049173E-3</v>
      </c>
      <c r="E405" s="21">
        <f t="shared" si="102"/>
        <v>4.3855456706940701E-2</v>
      </c>
      <c r="F405" s="21">
        <f>SUM(E405:$E$5004)</f>
        <v>44.984673708357462</v>
      </c>
      <c r="G405" s="21">
        <f t="shared" si="105"/>
        <v>6651898.5970700178</v>
      </c>
      <c r="H405" s="21">
        <f t="shared" si="106"/>
        <v>2.4483216124437353E-5</v>
      </c>
      <c r="I405" s="21">
        <f t="shared" si="107"/>
        <v>0.12452858064673793</v>
      </c>
      <c r="J405" s="22">
        <f t="shared" si="103"/>
        <v>2.5811567400485083</v>
      </c>
      <c r="K405" s="114"/>
      <c r="L405" s="116"/>
      <c r="M405" s="118"/>
      <c r="N405" s="120"/>
      <c r="S405" s="2"/>
    </row>
    <row r="406" spans="1:19" x14ac:dyDescent="0.25">
      <c r="A406" s="20">
        <f t="shared" si="104"/>
        <v>10050</v>
      </c>
      <c r="B406" s="21">
        <f t="shared" si="99"/>
        <v>23.222000000000001</v>
      </c>
      <c r="C406" s="21">
        <f t="shared" si="100"/>
        <v>1454.8339944920185</v>
      </c>
      <c r="D406" s="21">
        <f t="shared" si="101"/>
        <v>1.7535303636503389E-3</v>
      </c>
      <c r="E406" s="21">
        <f t="shared" si="102"/>
        <v>4.382107179214683E-2</v>
      </c>
      <c r="F406" s="21">
        <f>SUM(E406:$E$5004)</f>
        <v>44.940818251650541</v>
      </c>
      <c r="G406" s="21">
        <f t="shared" si="105"/>
        <v>6651898.5970700178</v>
      </c>
      <c r="H406" s="21">
        <f t="shared" si="106"/>
        <v>2.4483216124437353E-5</v>
      </c>
      <c r="I406" s="21">
        <f t="shared" si="107"/>
        <v>0.12452858064673793</v>
      </c>
      <c r="J406" s="22">
        <f t="shared" si="103"/>
        <v>2.5948447784658066</v>
      </c>
      <c r="K406" s="114"/>
      <c r="L406" s="116"/>
      <c r="M406" s="118"/>
      <c r="N406" s="120"/>
      <c r="S406" s="2"/>
    </row>
    <row r="407" spans="1:19" x14ac:dyDescent="0.25">
      <c r="A407" s="20">
        <f t="shared" si="104"/>
        <v>10075</v>
      </c>
      <c r="B407" s="21">
        <f t="shared" si="99"/>
        <v>23.133000000000003</v>
      </c>
      <c r="C407" s="21">
        <f t="shared" si="100"/>
        <v>1453.425317269171</v>
      </c>
      <c r="D407" s="21">
        <f t="shared" si="101"/>
        <v>1.7521553797214073E-3</v>
      </c>
      <c r="E407" s="21">
        <f t="shared" si="102"/>
        <v>4.3786707506205322E-2</v>
      </c>
      <c r="F407" s="21">
        <f>SUM(E407:$E$5004)</f>
        <v>44.896997179858403</v>
      </c>
      <c r="G407" s="21">
        <f t="shared" si="105"/>
        <v>6651898.5970700178</v>
      </c>
      <c r="H407" s="21">
        <f t="shared" si="106"/>
        <v>2.4483216124437353E-5</v>
      </c>
      <c r="I407" s="21">
        <f t="shared" si="107"/>
        <v>0.12452858064673793</v>
      </c>
      <c r="J407" s="22">
        <f t="shared" si="103"/>
        <v>2.6085938585654982</v>
      </c>
      <c r="K407" s="114"/>
      <c r="L407" s="116"/>
      <c r="M407" s="118"/>
      <c r="N407" s="120"/>
      <c r="S407" s="2"/>
    </row>
    <row r="408" spans="1:19" x14ac:dyDescent="0.25">
      <c r="A408" s="20">
        <f t="shared" si="104"/>
        <v>10100</v>
      </c>
      <c r="B408" s="21">
        <f t="shared" si="99"/>
        <v>23.044000000000004</v>
      </c>
      <c r="C408" s="21">
        <f t="shared" si="100"/>
        <v>1452.0177447246392</v>
      </c>
      <c r="D408" s="21">
        <f t="shared" si="101"/>
        <v>1.7507812207750188E-3</v>
      </c>
      <c r="E408" s="21">
        <f t="shared" si="102"/>
        <v>4.3752363840539585E-2</v>
      </c>
      <c r="F408" s="21">
        <f>SUM(E408:$E$5004)</f>
        <v>44.853210472352202</v>
      </c>
      <c r="G408" s="21">
        <f t="shared" si="105"/>
        <v>6651898.5970700178</v>
      </c>
      <c r="H408" s="21">
        <f t="shared" si="106"/>
        <v>2.4483216124437353E-5</v>
      </c>
      <c r="I408" s="21">
        <f t="shared" si="107"/>
        <v>0.12452858064673793</v>
      </c>
      <c r="J408" s="22">
        <f t="shared" si="103"/>
        <v>2.6224041883391065</v>
      </c>
      <c r="K408" s="114"/>
      <c r="L408" s="116"/>
      <c r="M408" s="118"/>
      <c r="N408" s="120"/>
      <c r="S408" s="2"/>
    </row>
    <row r="409" spans="1:19" x14ac:dyDescent="0.25">
      <c r="A409" s="20">
        <f t="shared" si="104"/>
        <v>10125</v>
      </c>
      <c r="B409" s="21">
        <f t="shared" si="99"/>
        <v>22.955000000000005</v>
      </c>
      <c r="C409" s="21">
        <f t="shared" si="100"/>
        <v>1450.6112761955619</v>
      </c>
      <c r="D409" s="21">
        <f t="shared" si="101"/>
        <v>1.7494078864681482E-3</v>
      </c>
      <c r="E409" s="21">
        <f t="shared" si="102"/>
        <v>4.3718040786574944E-2</v>
      </c>
      <c r="F409" s="21">
        <f>SUM(E409:$E$5004)</f>
        <v>44.809458108511663</v>
      </c>
      <c r="G409" s="21">
        <f t="shared" si="105"/>
        <v>6651898.5970700178</v>
      </c>
      <c r="H409" s="21">
        <f t="shared" si="106"/>
        <v>2.4483216124437353E-5</v>
      </c>
      <c r="I409" s="21">
        <f t="shared" si="107"/>
        <v>0.12452858064673793</v>
      </c>
      <c r="J409" s="22">
        <f t="shared" si="103"/>
        <v>2.636275976166099</v>
      </c>
      <c r="K409" s="114"/>
      <c r="L409" s="116"/>
      <c r="M409" s="118"/>
      <c r="N409" s="120"/>
      <c r="S409" s="2"/>
    </row>
    <row r="410" spans="1:19" x14ac:dyDescent="0.25">
      <c r="A410" s="20">
        <f t="shared" si="104"/>
        <v>10150</v>
      </c>
      <c r="B410" s="21">
        <f t="shared" si="99"/>
        <v>22.866</v>
      </c>
      <c r="C410" s="21">
        <f t="shared" si="100"/>
        <v>1449.2059110193516</v>
      </c>
      <c r="D410" s="21">
        <f t="shared" si="101"/>
        <v>1.7480353764578475E-3</v>
      </c>
      <c r="E410" s="21">
        <f t="shared" si="102"/>
        <v>4.3683738335738728E-2</v>
      </c>
      <c r="F410" s="21">
        <f>SUM(E410:$E$5004)</f>
        <v>44.765740067725076</v>
      </c>
      <c r="G410" s="21">
        <f t="shared" si="105"/>
        <v>6651898.5970700178</v>
      </c>
      <c r="H410" s="21">
        <f t="shared" si="106"/>
        <v>2.4483216124437353E-5</v>
      </c>
      <c r="I410" s="21">
        <f t="shared" si="107"/>
        <v>0.12452858064673793</v>
      </c>
      <c r="J410" s="22">
        <f t="shared" si="103"/>
        <v>2.6502094308130912</v>
      </c>
      <c r="K410" s="114"/>
      <c r="L410" s="116"/>
      <c r="M410" s="118"/>
      <c r="N410" s="120"/>
      <c r="S410" s="2"/>
    </row>
    <row r="411" spans="1:19" x14ac:dyDescent="0.25">
      <c r="A411" s="20">
        <f t="shared" si="104"/>
        <v>10175</v>
      </c>
      <c r="B411" s="21">
        <f t="shared" si="99"/>
        <v>22.777000000000001</v>
      </c>
      <c r="C411" s="21">
        <f t="shared" si="100"/>
        <v>1447.8016485336982</v>
      </c>
      <c r="D411" s="21">
        <f t="shared" si="101"/>
        <v>1.7466636904012508E-3</v>
      </c>
      <c r="E411" s="21">
        <f t="shared" si="102"/>
        <v>4.3649456479460287E-2</v>
      </c>
      <c r="F411" s="21">
        <f>SUM(E411:$E$5004)</f>
        <v>44.722056329389346</v>
      </c>
      <c r="G411" s="21">
        <f t="shared" si="105"/>
        <v>6651898.5970700178</v>
      </c>
      <c r="H411" s="21">
        <f t="shared" si="106"/>
        <v>2.4483216124437353E-5</v>
      </c>
      <c r="I411" s="21">
        <f t="shared" si="107"/>
        <v>0.12452858064673793</v>
      </c>
      <c r="J411" s="22">
        <f t="shared" si="103"/>
        <v>2.6642047614330817</v>
      </c>
      <c r="K411" s="114"/>
      <c r="L411" s="116"/>
      <c r="M411" s="118"/>
      <c r="N411" s="120"/>
      <c r="S411" s="2"/>
    </row>
    <row r="412" spans="1:19" x14ac:dyDescent="0.25">
      <c r="A412" s="20">
        <f t="shared" si="104"/>
        <v>10200</v>
      </c>
      <c r="B412" s="21">
        <f t="shared" si="99"/>
        <v>22.688000000000002</v>
      </c>
      <c r="C412" s="21">
        <f t="shared" si="100"/>
        <v>1446.3984880765681</v>
      </c>
      <c r="D412" s="21">
        <f t="shared" si="101"/>
        <v>1.7452928279555722E-3</v>
      </c>
      <c r="E412" s="21">
        <f t="shared" si="102"/>
        <v>4.3615195209170912E-2</v>
      </c>
      <c r="F412" s="21">
        <f>SUM(E412:$E$5004)</f>
        <v>44.678406872909889</v>
      </c>
      <c r="G412" s="21">
        <f t="shared" si="105"/>
        <v>6651898.5970700178</v>
      </c>
      <c r="H412" s="21">
        <f t="shared" si="106"/>
        <v>2.4483216124437353E-5</v>
      </c>
      <c r="I412" s="21">
        <f t="shared" si="107"/>
        <v>0.12452858064673793</v>
      </c>
      <c r="J412" s="22">
        <f t="shared" si="103"/>
        <v>2.6782621775646605</v>
      </c>
      <c r="K412" s="114"/>
      <c r="L412" s="116"/>
      <c r="M412" s="118"/>
      <c r="N412" s="120"/>
      <c r="S412" s="2"/>
    </row>
    <row r="413" spans="1:19" x14ac:dyDescent="0.25">
      <c r="A413" s="20">
        <f t="shared" si="104"/>
        <v>10225</v>
      </c>
      <c r="B413" s="21">
        <f t="shared" si="99"/>
        <v>22.599000000000004</v>
      </c>
      <c r="C413" s="21">
        <f t="shared" si="100"/>
        <v>1444.9964289861996</v>
      </c>
      <c r="D413" s="21">
        <f t="shared" si="101"/>
        <v>1.7439227887781007E-3</v>
      </c>
      <c r="E413" s="21">
        <f t="shared" si="102"/>
        <v>4.358095451630388E-2</v>
      </c>
      <c r="F413" s="21">
        <f>SUM(E413:$E$5004)</f>
        <v>44.634791677700719</v>
      </c>
      <c r="G413" s="21">
        <f t="shared" si="105"/>
        <v>6651898.5970700178</v>
      </c>
      <c r="H413" s="21">
        <f t="shared" si="106"/>
        <v>2.4483216124437353E-5</v>
      </c>
      <c r="I413" s="21">
        <f t="shared" si="107"/>
        <v>0.12452858064673793</v>
      </c>
      <c r="J413" s="22">
        <f t="shared" si="103"/>
        <v>2.6923818891311893</v>
      </c>
      <c r="K413" s="114"/>
      <c r="L413" s="116"/>
      <c r="M413" s="118"/>
      <c r="N413" s="120"/>
      <c r="S413" s="2"/>
    </row>
    <row r="414" spans="1:19" x14ac:dyDescent="0.25">
      <c r="A414" s="20">
        <f t="shared" si="104"/>
        <v>10250</v>
      </c>
      <c r="B414" s="21">
        <f t="shared" si="99"/>
        <v>22.510000000000005</v>
      </c>
      <c r="C414" s="21">
        <f t="shared" si="100"/>
        <v>1443.5954706011094</v>
      </c>
      <c r="D414" s="21">
        <f t="shared" si="101"/>
        <v>1.7425535725262096E-3</v>
      </c>
      <c r="E414" s="21">
        <f t="shared" si="102"/>
        <v>4.3546734392294492E-2</v>
      </c>
      <c r="F414" s="21">
        <f>SUM(E414:$E$5004)</f>
        <v>44.591210723184403</v>
      </c>
      <c r="G414" s="21">
        <f t="shared" si="105"/>
        <v>6651898.5970700178</v>
      </c>
      <c r="H414" s="21">
        <f t="shared" si="106"/>
        <v>2.4483216124437353E-5</v>
      </c>
      <c r="I414" s="21">
        <f t="shared" si="107"/>
        <v>0.12452858064673793</v>
      </c>
      <c r="J414" s="22">
        <f t="shared" si="103"/>
        <v>2.7065641064400281</v>
      </c>
      <c r="K414" s="114"/>
      <c r="L414" s="116"/>
      <c r="M414" s="118"/>
      <c r="N414" s="120"/>
      <c r="S414" s="2"/>
    </row>
    <row r="415" spans="1:19" x14ac:dyDescent="0.25">
      <c r="A415" s="20">
        <f t="shared" si="104"/>
        <v>10275</v>
      </c>
      <c r="B415" s="21">
        <f t="shared" si="99"/>
        <v>22.420999999999999</v>
      </c>
      <c r="C415" s="21">
        <f t="shared" si="100"/>
        <v>1442.1956122600893</v>
      </c>
      <c r="D415" s="21">
        <f t="shared" si="101"/>
        <v>1.7411851788573501E-3</v>
      </c>
      <c r="E415" s="21">
        <f t="shared" si="102"/>
        <v>4.3512534828580002E-2</v>
      </c>
      <c r="F415" s="21">
        <f>SUM(E415:$E$5004)</f>
        <v>44.54766398879211</v>
      </c>
      <c r="G415" s="21">
        <f t="shared" si="105"/>
        <v>6651898.5970700178</v>
      </c>
      <c r="H415" s="21">
        <f t="shared" si="106"/>
        <v>2.4483216124437353E-5</v>
      </c>
      <c r="I415" s="21">
        <f t="shared" si="107"/>
        <v>0.12452858064673793</v>
      </c>
      <c r="J415" s="22">
        <f t="shared" si="103"/>
        <v>2.7208090401816785</v>
      </c>
      <c r="K415" s="114"/>
      <c r="L415" s="116"/>
      <c r="M415" s="118"/>
      <c r="N415" s="120"/>
      <c r="S415" s="2"/>
    </row>
    <row r="416" spans="1:19" x14ac:dyDescent="0.25">
      <c r="A416" s="20">
        <f t="shared" si="104"/>
        <v>10300</v>
      </c>
      <c r="B416" s="21">
        <f t="shared" si="99"/>
        <v>22.332000000000001</v>
      </c>
      <c r="C416" s="21">
        <f t="shared" si="100"/>
        <v>1440.7968533022042</v>
      </c>
      <c r="D416" s="21">
        <f t="shared" si="101"/>
        <v>1.7398176074290503E-3</v>
      </c>
      <c r="E416" s="21">
        <f t="shared" si="102"/>
        <v>4.3478355816599652E-2</v>
      </c>
      <c r="F416" s="21">
        <f>SUM(E416:$E$5004)</f>
        <v>44.50415145396353</v>
      </c>
      <c r="G416" s="21">
        <f t="shared" si="105"/>
        <v>6651898.5970700178</v>
      </c>
      <c r="H416" s="21">
        <f t="shared" si="106"/>
        <v>2.4483216124437353E-5</v>
      </c>
      <c r="I416" s="21">
        <f t="shared" si="107"/>
        <v>0.12452858064673793</v>
      </c>
      <c r="J416" s="22">
        <f t="shared" si="103"/>
        <v>2.7351169014290035</v>
      </c>
      <c r="K416" s="114"/>
      <c r="L416" s="116"/>
      <c r="M416" s="118"/>
      <c r="N416" s="120"/>
      <c r="S416" s="2"/>
    </row>
    <row r="417" spans="1:19" x14ac:dyDescent="0.25">
      <c r="A417" s="20">
        <f t="shared" si="104"/>
        <v>10325</v>
      </c>
      <c r="B417" s="21">
        <f t="shared" si="99"/>
        <v>22.243000000000002</v>
      </c>
      <c r="C417" s="21">
        <f t="shared" si="100"/>
        <v>1439.3991930667967</v>
      </c>
      <c r="D417" s="21">
        <f t="shared" si="101"/>
        <v>1.7384508578989215E-3</v>
      </c>
      <c r="E417" s="21">
        <f t="shared" si="102"/>
        <v>4.3444197347794686E-2</v>
      </c>
      <c r="F417" s="21">
        <f>SUM(E417:$E$5004)</f>
        <v>44.460673098146927</v>
      </c>
      <c r="G417" s="21">
        <f t="shared" si="105"/>
        <v>6651898.5970700178</v>
      </c>
      <c r="H417" s="21">
        <f t="shared" si="106"/>
        <v>2.4483216124437353E-5</v>
      </c>
      <c r="I417" s="21">
        <f t="shared" si="107"/>
        <v>0.12452858064673793</v>
      </c>
      <c r="J417" s="22">
        <f t="shared" si="103"/>
        <v>2.7494879016363707</v>
      </c>
      <c r="K417" s="114"/>
      <c r="L417" s="116"/>
      <c r="M417" s="118"/>
      <c r="N417" s="120"/>
      <c r="S417" s="2"/>
    </row>
    <row r="418" spans="1:19" x14ac:dyDescent="0.25">
      <c r="A418" s="20">
        <f t="shared" si="104"/>
        <v>10350</v>
      </c>
      <c r="B418" s="21">
        <f t="shared" si="99"/>
        <v>22.154000000000003</v>
      </c>
      <c r="C418" s="21">
        <f t="shared" si="100"/>
        <v>1438.0026308934839</v>
      </c>
      <c r="D418" s="21">
        <f t="shared" si="101"/>
        <v>1.737084929924653E-3</v>
      </c>
      <c r="E418" s="21">
        <f t="shared" si="102"/>
        <v>4.3410059413608308E-2</v>
      </c>
      <c r="F418" s="21">
        <f>SUM(E418:$E$5004)</f>
        <v>44.417228900799131</v>
      </c>
      <c r="G418" s="21">
        <f t="shared" si="105"/>
        <v>6651898.5970700178</v>
      </c>
      <c r="H418" s="21">
        <f t="shared" si="106"/>
        <v>2.4483216124437353E-5</v>
      </c>
      <c r="I418" s="21">
        <f t="shared" si="107"/>
        <v>0.12452858064673793</v>
      </c>
      <c r="J418" s="22">
        <f t="shared" si="103"/>
        <v>2.7639222526388196</v>
      </c>
      <c r="K418" s="114"/>
      <c r="L418" s="116"/>
      <c r="M418" s="118"/>
      <c r="N418" s="120"/>
      <c r="S418" s="2"/>
    </row>
    <row r="419" spans="1:19" x14ac:dyDescent="0.25">
      <c r="A419" s="20">
        <f t="shared" si="104"/>
        <v>10375</v>
      </c>
      <c r="B419" s="21">
        <f t="shared" si="99"/>
        <v>22.065000000000005</v>
      </c>
      <c r="C419" s="21">
        <f t="shared" si="100"/>
        <v>1436.6071661221563</v>
      </c>
      <c r="D419" s="21">
        <f t="shared" si="101"/>
        <v>1.7357198231640119E-3</v>
      </c>
      <c r="E419" s="21">
        <f t="shared" si="102"/>
        <v>4.3375942005485724E-2</v>
      </c>
      <c r="F419" s="21">
        <f>SUM(E419:$E$5004)</f>
        <v>44.373818841385514</v>
      </c>
      <c r="G419" s="21">
        <f t="shared" si="105"/>
        <v>6651898.5970700178</v>
      </c>
      <c r="H419" s="21">
        <f t="shared" si="106"/>
        <v>2.4483216124437353E-5</v>
      </c>
      <c r="I419" s="21">
        <f t="shared" si="107"/>
        <v>0.12452858064673793</v>
      </c>
      <c r="J419" s="22">
        <f t="shared" si="103"/>
        <v>2.7784201666512067</v>
      </c>
      <c r="K419" s="114"/>
      <c r="L419" s="116"/>
      <c r="M419" s="118"/>
      <c r="N419" s="120"/>
      <c r="S419" s="2"/>
    </row>
    <row r="420" spans="1:19" x14ac:dyDescent="0.25">
      <c r="A420" s="20">
        <f t="shared" si="104"/>
        <v>10400</v>
      </c>
      <c r="B420" s="21">
        <f t="shared" si="99"/>
        <v>21.975999999999999</v>
      </c>
      <c r="C420" s="21">
        <f t="shared" si="100"/>
        <v>1435.2127980929811</v>
      </c>
      <c r="D420" s="21">
        <f t="shared" si="101"/>
        <v>1.7343555372748461E-3</v>
      </c>
      <c r="E420" s="21">
        <f t="shared" si="102"/>
        <v>4.3341845114874128E-2</v>
      </c>
      <c r="F420" s="21">
        <f>SUM(E420:$E$5004)</f>
        <v>44.330442899380031</v>
      </c>
      <c r="G420" s="21">
        <f t="shared" si="105"/>
        <v>6651898.5970700178</v>
      </c>
      <c r="H420" s="21">
        <f t="shared" si="106"/>
        <v>2.4483216124437353E-5</v>
      </c>
      <c r="I420" s="21">
        <f t="shared" si="107"/>
        <v>0.12452858064673793</v>
      </c>
      <c r="J420" s="22">
        <f t="shared" si="103"/>
        <v>2.7929818562673603</v>
      </c>
      <c r="K420" s="114"/>
      <c r="L420" s="116"/>
      <c r="M420" s="118"/>
      <c r="N420" s="120"/>
      <c r="S420" s="2"/>
    </row>
    <row r="421" spans="1:19" x14ac:dyDescent="0.25">
      <c r="A421" s="20">
        <f t="shared" si="104"/>
        <v>10425</v>
      </c>
      <c r="B421" s="21">
        <f t="shared" si="99"/>
        <v>21.887</v>
      </c>
      <c r="C421" s="21">
        <f t="shared" si="100"/>
        <v>1433.8195261464011</v>
      </c>
      <c r="D421" s="21">
        <f t="shared" si="101"/>
        <v>1.7329920719150842E-3</v>
      </c>
      <c r="E421" s="21">
        <f t="shared" si="102"/>
        <v>4.3307768733222687E-2</v>
      </c>
      <c r="F421" s="21">
        <f>SUM(E421:$E$5004)</f>
        <v>44.28710105426515</v>
      </c>
      <c r="G421" s="21">
        <f t="shared" si="105"/>
        <v>6651898.5970700178</v>
      </c>
      <c r="H421" s="21">
        <f t="shared" si="106"/>
        <v>2.4483216124437353E-5</v>
      </c>
      <c r="I421" s="21">
        <f t="shared" si="107"/>
        <v>0.12452858064673793</v>
      </c>
      <c r="J421" s="22">
        <f t="shared" si="103"/>
        <v>2.8076075344592182</v>
      </c>
      <c r="K421" s="114"/>
      <c r="L421" s="116"/>
      <c r="M421" s="118"/>
      <c r="N421" s="120"/>
      <c r="S421" s="2"/>
    </row>
    <row r="422" spans="1:19" x14ac:dyDescent="0.25">
      <c r="A422" s="20">
        <f t="shared" si="104"/>
        <v>10450</v>
      </c>
      <c r="B422" s="21">
        <f t="shared" si="99"/>
        <v>21.798000000000002</v>
      </c>
      <c r="C422" s="21">
        <f t="shared" si="100"/>
        <v>1432.427349623131</v>
      </c>
      <c r="D422" s="21">
        <f t="shared" si="101"/>
        <v>1.7316294267427305E-3</v>
      </c>
      <c r="E422" s="21">
        <f t="shared" si="102"/>
        <v>4.3273712851982532E-2</v>
      </c>
      <c r="F422" s="21">
        <f>SUM(E422:$E$5004)</f>
        <v>44.243793285531936</v>
      </c>
      <c r="G422" s="21">
        <f t="shared" si="105"/>
        <v>6651898.5970700178</v>
      </c>
      <c r="H422" s="21">
        <f t="shared" si="106"/>
        <v>2.4483216124437353E-5</v>
      </c>
      <c r="I422" s="21">
        <f t="shared" si="107"/>
        <v>0.12452858064673793</v>
      </c>
      <c r="J422" s="22">
        <f t="shared" si="103"/>
        <v>2.8222974145759361</v>
      </c>
      <c r="K422" s="114"/>
      <c r="L422" s="116"/>
      <c r="M422" s="118"/>
      <c r="N422" s="120"/>
      <c r="S422" s="2"/>
    </row>
    <row r="423" spans="1:19" x14ac:dyDescent="0.25">
      <c r="A423" s="20">
        <f t="shared" si="104"/>
        <v>10475</v>
      </c>
      <c r="B423" s="21">
        <f t="shared" si="99"/>
        <v>21.709000000000003</v>
      </c>
      <c r="C423" s="21">
        <f t="shared" si="100"/>
        <v>1431.0362678641634</v>
      </c>
      <c r="D423" s="21">
        <f t="shared" si="101"/>
        <v>1.7302676014158721E-3</v>
      </c>
      <c r="E423" s="21">
        <f t="shared" si="102"/>
        <v>4.3239677462606839E-2</v>
      </c>
      <c r="F423" s="21">
        <f>SUM(E423:$E$5004)</f>
        <v>44.200519572679951</v>
      </c>
      <c r="G423" s="21">
        <f t="shared" si="105"/>
        <v>6651898.5970700178</v>
      </c>
      <c r="H423" s="21">
        <f t="shared" si="106"/>
        <v>2.4483216124437353E-5</v>
      </c>
      <c r="I423" s="21">
        <f t="shared" si="107"/>
        <v>0.12452858064673793</v>
      </c>
      <c r="J423" s="22">
        <f t="shared" si="103"/>
        <v>2.8370517103430419</v>
      </c>
      <c r="K423" s="114"/>
      <c r="L423" s="117"/>
      <c r="M423" s="118"/>
      <c r="N423" s="120"/>
      <c r="S423" s="2"/>
    </row>
    <row r="424" spans="1:19" x14ac:dyDescent="0.25">
      <c r="A424" s="20">
        <f t="shared" si="104"/>
        <v>10500</v>
      </c>
      <c r="B424" s="21">
        <f t="shared" si="99"/>
        <v>21.620000000000005</v>
      </c>
      <c r="C424" s="21">
        <f t="shared" si="100"/>
        <v>1429.6462802107649</v>
      </c>
      <c r="D424" s="21">
        <f t="shared" si="101"/>
        <v>1.7289065955926751E-3</v>
      </c>
      <c r="E424" s="21">
        <f t="shared" si="102"/>
        <v>4.3205662556550714E-2</v>
      </c>
      <c r="F424" s="21">
        <f>SUM(E424:$E$5004)</f>
        <v>44.157279895217343</v>
      </c>
      <c r="G424" s="21">
        <f t="shared" si="105"/>
        <v>6651898.5970700178</v>
      </c>
      <c r="H424" s="21">
        <f t="shared" si="106"/>
        <v>2.4483216124437353E-5</v>
      </c>
      <c r="I424" s="21">
        <f t="shared" si="107"/>
        <v>0.12452858064673793</v>
      </c>
      <c r="J424" s="22">
        <f t="shared" si="103"/>
        <v>2.8518706358614971</v>
      </c>
      <c r="K424" s="113">
        <f t="shared" ref="K424" si="110">AVERAGE(J424:J443)</f>
        <v>2.9970272397024993</v>
      </c>
      <c r="L424" s="115">
        <f t="shared" ref="L424" si="111">K424/0.1667</f>
        <v>17.978567724670064</v>
      </c>
      <c r="M424" s="118">
        <f>AVERAGE(A424:A443)</f>
        <v>10737.5</v>
      </c>
      <c r="N424" s="119">
        <f>K404-K424</f>
        <v>-0.29652112865947622</v>
      </c>
      <c r="S424" s="2"/>
    </row>
    <row r="425" spans="1:19" x14ac:dyDescent="0.25">
      <c r="A425" s="20">
        <f t="shared" si="104"/>
        <v>10525</v>
      </c>
      <c r="B425" s="21">
        <f t="shared" si="99"/>
        <v>21.530999999999999</v>
      </c>
      <c r="C425" s="21">
        <f t="shared" si="100"/>
        <v>1428.2573860044749</v>
      </c>
      <c r="D425" s="21">
        <f t="shared" si="101"/>
        <v>1.7275464089313824E-3</v>
      </c>
      <c r="E425" s="21">
        <f t="shared" si="102"/>
        <v>4.3171668125271276E-2</v>
      </c>
      <c r="F425" s="21">
        <f>SUM(E425:$E$5004)</f>
        <v>44.114074232660784</v>
      </c>
      <c r="G425" s="21">
        <f t="shared" si="105"/>
        <v>6651898.5970700178</v>
      </c>
      <c r="H425" s="21">
        <f t="shared" si="106"/>
        <v>2.4483216124437353E-5</v>
      </c>
      <c r="I425" s="21">
        <f t="shared" si="107"/>
        <v>0.12452858064673793</v>
      </c>
      <c r="J425" s="22">
        <f t="shared" si="103"/>
        <v>2.8667544056068635</v>
      </c>
      <c r="K425" s="114"/>
      <c r="L425" s="116"/>
      <c r="M425" s="118"/>
      <c r="N425" s="120"/>
      <c r="S425" s="2"/>
    </row>
    <row r="426" spans="1:19" x14ac:dyDescent="0.25">
      <c r="A426" s="20">
        <f t="shared" si="104"/>
        <v>10550</v>
      </c>
      <c r="B426" s="21">
        <f t="shared" si="99"/>
        <v>21.442</v>
      </c>
      <c r="C426" s="21">
        <f t="shared" si="100"/>
        <v>1426.8695845871105</v>
      </c>
      <c r="D426" s="21">
        <f t="shared" si="101"/>
        <v>1.7261870410903194E-3</v>
      </c>
      <c r="E426" s="21">
        <f t="shared" si="102"/>
        <v>4.3137694160227585E-2</v>
      </c>
      <c r="F426" s="21">
        <f>SUM(E426:$E$5004)</f>
        <v>44.070902564535515</v>
      </c>
      <c r="G426" s="21">
        <f t="shared" si="105"/>
        <v>6651898.5970700178</v>
      </c>
      <c r="H426" s="21">
        <f t="shared" si="106"/>
        <v>2.4483216124437353E-5</v>
      </c>
      <c r="I426" s="21">
        <f t="shared" si="107"/>
        <v>0.12452858064673793</v>
      </c>
      <c r="J426" s="22">
        <f t="shared" si="103"/>
        <v>2.8817032344283247</v>
      </c>
      <c r="K426" s="114"/>
      <c r="L426" s="116"/>
      <c r="M426" s="118"/>
      <c r="N426" s="120"/>
      <c r="S426" s="2"/>
    </row>
    <row r="427" spans="1:19" x14ac:dyDescent="0.25">
      <c r="A427" s="20">
        <f t="shared" si="104"/>
        <v>10575</v>
      </c>
      <c r="B427" s="21">
        <f t="shared" si="99"/>
        <v>21.353000000000002</v>
      </c>
      <c r="C427" s="21">
        <f t="shared" si="100"/>
        <v>1425.4828753007598</v>
      </c>
      <c r="D427" s="21">
        <f t="shared" si="101"/>
        <v>1.7248284917278879E-3</v>
      </c>
      <c r="E427" s="21">
        <f t="shared" si="102"/>
        <v>4.3103740652880744E-2</v>
      </c>
      <c r="F427" s="21">
        <f>SUM(E427:$E$5004)</f>
        <v>44.027764870375293</v>
      </c>
      <c r="G427" s="21">
        <f t="shared" si="105"/>
        <v>6651898.5970700178</v>
      </c>
      <c r="H427" s="21">
        <f t="shared" si="106"/>
        <v>2.4483216124437353E-5</v>
      </c>
      <c r="I427" s="21">
        <f t="shared" si="107"/>
        <v>0.12452858064673793</v>
      </c>
      <c r="J427" s="22">
        <f t="shared" si="103"/>
        <v>2.8967173375478379</v>
      </c>
      <c r="K427" s="114"/>
      <c r="L427" s="116"/>
      <c r="M427" s="118"/>
      <c r="N427" s="120"/>
      <c r="S427" s="2"/>
    </row>
    <row r="428" spans="1:19" x14ac:dyDescent="0.25">
      <c r="A428" s="20">
        <f t="shared" si="104"/>
        <v>10600</v>
      </c>
      <c r="B428" s="21">
        <f t="shared" si="99"/>
        <v>21.264000000000003</v>
      </c>
      <c r="C428" s="21">
        <f t="shared" si="100"/>
        <v>1424.0972574877885</v>
      </c>
      <c r="D428" s="21">
        <f t="shared" si="101"/>
        <v>1.7234707605025717E-3</v>
      </c>
      <c r="E428" s="21">
        <f t="shared" si="102"/>
        <v>4.306980759469381E-2</v>
      </c>
      <c r="F428" s="21">
        <f>SUM(E428:$E$5004)</f>
        <v>43.984661129722411</v>
      </c>
      <c r="G428" s="21">
        <f t="shared" si="105"/>
        <v>6651898.5970700178</v>
      </c>
      <c r="H428" s="21">
        <f t="shared" si="106"/>
        <v>2.4483216124437353E-5</v>
      </c>
      <c r="I428" s="21">
        <f t="shared" si="107"/>
        <v>0.12452858064673793</v>
      </c>
      <c r="J428" s="22">
        <f t="shared" si="103"/>
        <v>2.9117969305591851</v>
      </c>
      <c r="K428" s="114"/>
      <c r="L428" s="116"/>
      <c r="M428" s="118"/>
      <c r="N428" s="120"/>
      <c r="S428" s="2"/>
    </row>
    <row r="429" spans="1:19" x14ac:dyDescent="0.25">
      <c r="A429" s="20">
        <f t="shared" si="104"/>
        <v>10625</v>
      </c>
      <c r="B429" s="21">
        <f t="shared" si="99"/>
        <v>21.175000000000004</v>
      </c>
      <c r="C429" s="21">
        <f t="shared" si="100"/>
        <v>1422.7127304908361</v>
      </c>
      <c r="D429" s="21">
        <f t="shared" si="101"/>
        <v>1.7221138470729332E-3</v>
      </c>
      <c r="E429" s="21">
        <f t="shared" si="102"/>
        <v>4.3035894977131818E-2</v>
      </c>
      <c r="F429" s="21">
        <f>SUM(E429:$E$5004)</f>
        <v>43.941591322127721</v>
      </c>
      <c r="G429" s="21">
        <f t="shared" si="105"/>
        <v>6651898.5970700178</v>
      </c>
      <c r="H429" s="21">
        <f t="shared" si="106"/>
        <v>2.4483216124437353E-5</v>
      </c>
      <c r="I429" s="21">
        <f t="shared" si="107"/>
        <v>0.12452858064673793</v>
      </c>
      <c r="J429" s="22">
        <f t="shared" si="103"/>
        <v>2.9269422294270289</v>
      </c>
      <c r="K429" s="114"/>
      <c r="L429" s="116"/>
      <c r="M429" s="118"/>
      <c r="N429" s="120"/>
      <c r="S429" s="2"/>
    </row>
    <row r="430" spans="1:19" x14ac:dyDescent="0.25">
      <c r="A430" s="20">
        <f t="shared" si="104"/>
        <v>10650</v>
      </c>
      <c r="B430" s="21">
        <f t="shared" si="99"/>
        <v>21.086000000000006</v>
      </c>
      <c r="C430" s="21">
        <f t="shared" si="100"/>
        <v>1421.3292936528142</v>
      </c>
      <c r="D430" s="21">
        <f t="shared" si="101"/>
        <v>1.7207577510976123E-3</v>
      </c>
      <c r="E430" s="21">
        <f t="shared" si="102"/>
        <v>4.3002002791661789E-2</v>
      </c>
      <c r="F430" s="21">
        <f>SUM(E430:$E$5004)</f>
        <v>43.898555427150583</v>
      </c>
      <c r="G430" s="21">
        <f t="shared" si="105"/>
        <v>6651898.5970700178</v>
      </c>
      <c r="H430" s="21">
        <f t="shared" si="106"/>
        <v>2.4483216124437353E-5</v>
      </c>
      <c r="I430" s="21">
        <f t="shared" si="107"/>
        <v>0.12452858064673793</v>
      </c>
      <c r="J430" s="22">
        <f t="shared" si="103"/>
        <v>2.9421534504860078</v>
      </c>
      <c r="K430" s="114"/>
      <c r="L430" s="116"/>
      <c r="M430" s="118"/>
      <c r="N430" s="120"/>
      <c r="S430" s="2"/>
    </row>
    <row r="431" spans="1:19" x14ac:dyDescent="0.25">
      <c r="A431" s="20">
        <f t="shared" si="104"/>
        <v>10675</v>
      </c>
      <c r="B431" s="21">
        <f t="shared" si="99"/>
        <v>20.997</v>
      </c>
      <c r="C431" s="21">
        <f t="shared" si="100"/>
        <v>1419.9469463169114</v>
      </c>
      <c r="D431" s="21">
        <f t="shared" si="101"/>
        <v>1.7194024722353308E-3</v>
      </c>
      <c r="E431" s="21">
        <f t="shared" si="102"/>
        <v>4.2968131029752749E-2</v>
      </c>
      <c r="F431" s="21">
        <f>SUM(E431:$E$5004)</f>
        <v>43.855553424358931</v>
      </c>
      <c r="G431" s="21">
        <f t="shared" si="105"/>
        <v>6651898.5970700178</v>
      </c>
      <c r="H431" s="21">
        <f t="shared" si="106"/>
        <v>2.4483216124437353E-5</v>
      </c>
      <c r="I431" s="21">
        <f t="shared" si="107"/>
        <v>0.12452858064673793</v>
      </c>
      <c r="J431" s="22">
        <f t="shared" si="103"/>
        <v>2.9574308104397464</v>
      </c>
      <c r="K431" s="114"/>
      <c r="L431" s="116"/>
      <c r="M431" s="118"/>
      <c r="N431" s="120"/>
      <c r="S431" s="2"/>
    </row>
    <row r="432" spans="1:19" x14ac:dyDescent="0.25">
      <c r="A432" s="20">
        <f t="shared" si="104"/>
        <v>10700</v>
      </c>
      <c r="B432" s="21">
        <f t="shared" si="99"/>
        <v>20.908000000000001</v>
      </c>
      <c r="C432" s="21">
        <f t="shared" si="100"/>
        <v>1418.5656878265902</v>
      </c>
      <c r="D432" s="21">
        <f t="shared" si="101"/>
        <v>1.7180480101448893E-3</v>
      </c>
      <c r="E432" s="21">
        <f t="shared" si="102"/>
        <v>4.2934279682875685E-2</v>
      </c>
      <c r="F432" s="21">
        <f>SUM(E432:$E$5004)</f>
        <v>43.812585293329178</v>
      </c>
      <c r="G432" s="21">
        <f t="shared" si="105"/>
        <v>6651898.5970700178</v>
      </c>
      <c r="H432" s="21">
        <f t="shared" si="106"/>
        <v>2.4483216124437353E-5</v>
      </c>
      <c r="I432" s="21">
        <f t="shared" si="107"/>
        <v>0.12452858064673793</v>
      </c>
      <c r="J432" s="22">
        <f t="shared" si="103"/>
        <v>2.9727745263599545</v>
      </c>
      <c r="K432" s="114"/>
      <c r="L432" s="116"/>
      <c r="M432" s="118"/>
      <c r="N432" s="120"/>
      <c r="S432" s="2"/>
    </row>
    <row r="433" spans="1:19" x14ac:dyDescent="0.25">
      <c r="A433" s="20">
        <f t="shared" si="104"/>
        <v>10725</v>
      </c>
      <c r="B433" s="21">
        <f t="shared" si="99"/>
        <v>20.819000000000003</v>
      </c>
      <c r="C433" s="21">
        <f t="shared" si="100"/>
        <v>1417.1855175255853</v>
      </c>
      <c r="D433" s="21">
        <f t="shared" si="101"/>
        <v>1.7166943644851657E-3</v>
      </c>
      <c r="E433" s="21">
        <f t="shared" si="102"/>
        <v>4.2900448742503566E-2</v>
      </c>
      <c r="F433" s="21">
        <f>SUM(E433:$E$5004)</f>
        <v>43.769651013646296</v>
      </c>
      <c r="G433" s="21">
        <f t="shared" si="105"/>
        <v>6651898.5970700178</v>
      </c>
      <c r="H433" s="21">
        <f t="shared" si="106"/>
        <v>2.4483216124437353E-5</v>
      </c>
      <c r="I433" s="21">
        <f t="shared" si="107"/>
        <v>0.12452858064673793</v>
      </c>
      <c r="J433" s="22">
        <f t="shared" si="103"/>
        <v>2.9881848156854134</v>
      </c>
      <c r="K433" s="114"/>
      <c r="L433" s="116"/>
      <c r="M433" s="118"/>
      <c r="N433" s="120"/>
      <c r="S433" s="2"/>
    </row>
    <row r="434" spans="1:19" x14ac:dyDescent="0.25">
      <c r="A434" s="20">
        <f t="shared" si="104"/>
        <v>10750</v>
      </c>
      <c r="B434" s="21">
        <f t="shared" si="99"/>
        <v>20.730000000000004</v>
      </c>
      <c r="C434" s="21">
        <f t="shared" si="100"/>
        <v>1415.806434757907</v>
      </c>
      <c r="D434" s="21">
        <f t="shared" si="101"/>
        <v>1.7153415349151191E-3</v>
      </c>
      <c r="E434" s="21">
        <f t="shared" si="102"/>
        <v>4.2866638200111357E-2</v>
      </c>
      <c r="F434" s="21">
        <f>SUM(E434:$E$5004)</f>
        <v>43.726750564903796</v>
      </c>
      <c r="G434" s="21">
        <f t="shared" si="105"/>
        <v>6651898.5970700178</v>
      </c>
      <c r="H434" s="21">
        <f t="shared" si="106"/>
        <v>2.4483216124437353E-5</v>
      </c>
      <c r="I434" s="21">
        <f t="shared" si="107"/>
        <v>0.12452858064673793</v>
      </c>
      <c r="J434" s="22">
        <f t="shared" si="103"/>
        <v>3.0036618962210335</v>
      </c>
      <c r="K434" s="114"/>
      <c r="L434" s="116"/>
      <c r="M434" s="118"/>
      <c r="N434" s="120"/>
      <c r="S434" s="2"/>
    </row>
    <row r="435" spans="1:19" x14ac:dyDescent="0.25">
      <c r="A435" s="20">
        <f t="shared" si="104"/>
        <v>10775</v>
      </c>
      <c r="B435" s="21">
        <f t="shared" si="99"/>
        <v>20.641000000000005</v>
      </c>
      <c r="C435" s="21">
        <f t="shared" si="100"/>
        <v>1414.4284388678411</v>
      </c>
      <c r="D435" s="21">
        <f t="shared" si="101"/>
        <v>1.7139895210937896E-3</v>
      </c>
      <c r="E435" s="21">
        <f t="shared" si="102"/>
        <v>4.2832848047176013E-2</v>
      </c>
      <c r="F435" s="21">
        <f>SUM(E435:$E$5004)</f>
        <v>43.683883926703672</v>
      </c>
      <c r="G435" s="21">
        <f t="shared" si="105"/>
        <v>6651898.5970700178</v>
      </c>
      <c r="H435" s="21">
        <f t="shared" si="106"/>
        <v>2.4483216124437353E-5</v>
      </c>
      <c r="I435" s="21">
        <f t="shared" si="107"/>
        <v>0.12452858064673793</v>
      </c>
      <c r="J435" s="22">
        <f t="shared" si="103"/>
        <v>3.0192059861368716</v>
      </c>
      <c r="K435" s="114"/>
      <c r="L435" s="116"/>
      <c r="M435" s="118"/>
      <c r="N435" s="120"/>
      <c r="S435" s="2"/>
    </row>
    <row r="436" spans="1:19" x14ac:dyDescent="0.25">
      <c r="A436" s="20">
        <f t="shared" si="104"/>
        <v>10800</v>
      </c>
      <c r="B436" s="21">
        <f t="shared" si="99"/>
        <v>20.552</v>
      </c>
      <c r="C436" s="21">
        <f t="shared" si="100"/>
        <v>1413.0515291999436</v>
      </c>
      <c r="D436" s="21">
        <f t="shared" si="101"/>
        <v>1.7126383226802916E-3</v>
      </c>
      <c r="E436" s="21">
        <f t="shared" si="102"/>
        <v>4.2799078275176441E-2</v>
      </c>
      <c r="F436" s="21">
        <f>SUM(E436:$E$5004)</f>
        <v>43.641051078656503</v>
      </c>
      <c r="G436" s="21">
        <f t="shared" si="105"/>
        <v>6651898.5970700178</v>
      </c>
      <c r="H436" s="21">
        <f t="shared" si="106"/>
        <v>2.4483216124437353E-5</v>
      </c>
      <c r="I436" s="21">
        <f t="shared" si="107"/>
        <v>0.12452858064673793</v>
      </c>
      <c r="J436" s="22">
        <f t="shared" si="103"/>
        <v>3.0348173039671216</v>
      </c>
      <c r="K436" s="114"/>
      <c r="L436" s="116"/>
      <c r="M436" s="118"/>
      <c r="N436" s="120"/>
      <c r="S436" s="2"/>
    </row>
    <row r="437" spans="1:19" x14ac:dyDescent="0.25">
      <c r="A437" s="20">
        <f t="shared" si="104"/>
        <v>10825</v>
      </c>
      <c r="B437" s="21">
        <f t="shared" si="99"/>
        <v>20.463000000000001</v>
      </c>
      <c r="C437" s="21">
        <f t="shared" si="100"/>
        <v>1411.6757050990475</v>
      </c>
      <c r="D437" s="21">
        <f t="shared" si="101"/>
        <v>1.7112879393338233E-3</v>
      </c>
      <c r="E437" s="21">
        <f t="shared" si="102"/>
        <v>4.2765328875593554E-2</v>
      </c>
      <c r="F437" s="21">
        <f>SUM(E437:$E$5004)</f>
        <v>43.598252000381336</v>
      </c>
      <c r="G437" s="21">
        <f t="shared" si="105"/>
        <v>6651898.5970700178</v>
      </c>
      <c r="H437" s="21">
        <f t="shared" si="106"/>
        <v>2.4483216124437353E-5</v>
      </c>
      <c r="I437" s="21">
        <f t="shared" si="107"/>
        <v>0.12452858064673793</v>
      </c>
      <c r="J437" s="22">
        <f t="shared" si="103"/>
        <v>3.0504960686091578</v>
      </c>
      <c r="K437" s="114"/>
      <c r="L437" s="116"/>
      <c r="M437" s="118"/>
      <c r="N437" s="120"/>
      <c r="S437" s="2"/>
    </row>
    <row r="438" spans="1:19" x14ac:dyDescent="0.25">
      <c r="A438" s="20">
        <f t="shared" si="104"/>
        <v>10850</v>
      </c>
      <c r="B438" s="21">
        <f t="shared" si="99"/>
        <v>20.374000000000002</v>
      </c>
      <c r="C438" s="21">
        <f t="shared" si="100"/>
        <v>1410.3009659102593</v>
      </c>
      <c r="D438" s="21">
        <f t="shared" si="101"/>
        <v>1.7099383707136614E-3</v>
      </c>
      <c r="E438" s="21">
        <f t="shared" si="102"/>
        <v>4.2731599839910261E-2</v>
      </c>
      <c r="F438" s="21">
        <f>SUM(E438:$E$5004)</f>
        <v>43.555486671505733</v>
      </c>
      <c r="G438" s="21">
        <f t="shared" si="105"/>
        <v>6651898.5970700178</v>
      </c>
      <c r="H438" s="21">
        <f t="shared" si="106"/>
        <v>2.4483216124437353E-5</v>
      </c>
      <c r="I438" s="21">
        <f t="shared" si="107"/>
        <v>0.12452858064673793</v>
      </c>
      <c r="J438" s="22">
        <f t="shared" si="103"/>
        <v>3.0662424993224935</v>
      </c>
      <c r="K438" s="114"/>
      <c r="L438" s="116"/>
      <c r="M438" s="118"/>
      <c r="N438" s="120"/>
      <c r="S438" s="2"/>
    </row>
    <row r="439" spans="1:19" x14ac:dyDescent="0.25">
      <c r="A439" s="20">
        <f t="shared" si="104"/>
        <v>10875</v>
      </c>
      <c r="B439" s="21">
        <f t="shared" si="99"/>
        <v>20.285000000000004</v>
      </c>
      <c r="C439" s="21">
        <f t="shared" si="100"/>
        <v>1408.9273109789574</v>
      </c>
      <c r="D439" s="21">
        <f t="shared" si="101"/>
        <v>1.7085896164791595E-3</v>
      </c>
      <c r="E439" s="21">
        <f t="shared" si="102"/>
        <v>4.2697891159611409E-2</v>
      </c>
      <c r="F439" s="21">
        <f>SUM(E439:$E$5004)</f>
        <v>43.512755071665808</v>
      </c>
      <c r="G439" s="21">
        <f t="shared" si="105"/>
        <v>6651898.5970700178</v>
      </c>
      <c r="H439" s="21">
        <f t="shared" si="106"/>
        <v>2.4483216124437353E-5</v>
      </c>
      <c r="I439" s="21">
        <f t="shared" si="107"/>
        <v>0.12452858064673793</v>
      </c>
      <c r="J439" s="22">
        <f t="shared" si="103"/>
        <v>3.0820568157277815</v>
      </c>
      <c r="K439" s="114"/>
      <c r="L439" s="116"/>
      <c r="M439" s="118"/>
      <c r="N439" s="120"/>
      <c r="S439" s="2"/>
    </row>
    <row r="440" spans="1:19" x14ac:dyDescent="0.25">
      <c r="A440" s="20">
        <f t="shared" si="104"/>
        <v>10900</v>
      </c>
      <c r="B440" s="21">
        <f t="shared" si="99"/>
        <v>20.196000000000005</v>
      </c>
      <c r="C440" s="21">
        <f t="shared" si="100"/>
        <v>1407.5547396507959</v>
      </c>
      <c r="D440" s="21">
        <f t="shared" si="101"/>
        <v>1.7072416762897531E-3</v>
      </c>
      <c r="E440" s="21">
        <f t="shared" si="102"/>
        <v>4.2664202826183883E-2</v>
      </c>
      <c r="F440" s="21">
        <f>SUM(E440:$E$5004)</f>
        <v>43.470057180506203</v>
      </c>
      <c r="G440" s="21">
        <f t="shared" si="105"/>
        <v>6651898.5970700178</v>
      </c>
      <c r="H440" s="21">
        <f t="shared" si="106"/>
        <v>2.4483216124437353E-5</v>
      </c>
      <c r="I440" s="21">
        <f t="shared" si="107"/>
        <v>0.12452858064673793</v>
      </c>
      <c r="J440" s="22">
        <f t="shared" si="103"/>
        <v>3.0979392378057913</v>
      </c>
      <c r="K440" s="114"/>
      <c r="L440" s="116"/>
      <c r="M440" s="118"/>
      <c r="N440" s="120"/>
      <c r="S440" s="2"/>
    </row>
    <row r="441" spans="1:19" x14ac:dyDescent="0.25">
      <c r="A441" s="20">
        <f t="shared" si="104"/>
        <v>10925</v>
      </c>
      <c r="B441" s="21">
        <f t="shared" si="99"/>
        <v>20.106999999999999</v>
      </c>
      <c r="C441" s="21">
        <f t="shared" si="100"/>
        <v>1406.1832512717028</v>
      </c>
      <c r="D441" s="21">
        <f t="shared" si="101"/>
        <v>1.7058945498049571E-3</v>
      </c>
      <c r="E441" s="21">
        <f t="shared" si="102"/>
        <v>4.2630534831116493E-2</v>
      </c>
      <c r="F441" s="21">
        <f>SUM(E441:$E$5004)</f>
        <v>43.427392977680014</v>
      </c>
      <c r="G441" s="21">
        <f t="shared" si="105"/>
        <v>6651898.5970700178</v>
      </c>
      <c r="H441" s="21">
        <f t="shared" si="106"/>
        <v>2.4483216124437353E-5</v>
      </c>
      <c r="I441" s="21">
        <f t="shared" si="107"/>
        <v>0.12452858064673793</v>
      </c>
      <c r="J441" s="22">
        <f t="shared" si="103"/>
        <v>3.1138899858963924</v>
      </c>
      <c r="K441" s="114"/>
      <c r="L441" s="116"/>
      <c r="M441" s="118"/>
      <c r="N441" s="120"/>
      <c r="S441" s="2"/>
    </row>
    <row r="442" spans="1:19" x14ac:dyDescent="0.25">
      <c r="A442" s="20">
        <f t="shared" si="104"/>
        <v>10950</v>
      </c>
      <c r="B442" s="21">
        <f t="shared" si="99"/>
        <v>20.018000000000001</v>
      </c>
      <c r="C442" s="21">
        <f t="shared" si="100"/>
        <v>1404.8128451878765</v>
      </c>
      <c r="D442" s="21">
        <f t="shared" si="101"/>
        <v>1.7045482366843622E-3</v>
      </c>
      <c r="E442" s="21">
        <f t="shared" si="102"/>
        <v>4.2596887165900085E-2</v>
      </c>
      <c r="F442" s="21">
        <f>SUM(E442:$E$5004)</f>
        <v>43.38476244284891</v>
      </c>
      <c r="G442" s="21">
        <f t="shared" si="105"/>
        <v>6651898.5970700178</v>
      </c>
      <c r="H442" s="21">
        <f t="shared" si="106"/>
        <v>2.4483216124437353E-5</v>
      </c>
      <c r="I442" s="21">
        <f t="shared" si="107"/>
        <v>0.12452858064673793</v>
      </c>
      <c r="J442" s="22">
        <f t="shared" si="103"/>
        <v>3.1299092806974826</v>
      </c>
      <c r="K442" s="114"/>
      <c r="L442" s="116"/>
      <c r="M442" s="118"/>
      <c r="N442" s="120"/>
      <c r="S442" s="2"/>
    </row>
    <row r="443" spans="1:19" x14ac:dyDescent="0.25">
      <c r="A443" s="20">
        <f t="shared" si="104"/>
        <v>10975</v>
      </c>
      <c r="B443" s="21">
        <f t="shared" si="99"/>
        <v>19.929000000000002</v>
      </c>
      <c r="C443" s="21">
        <f t="shared" si="100"/>
        <v>1403.4435207457946</v>
      </c>
      <c r="D443" s="21">
        <f t="shared" si="101"/>
        <v>1.7032027365876444E-3</v>
      </c>
      <c r="E443" s="21">
        <f t="shared" si="102"/>
        <v>4.2563259822027466E-2</v>
      </c>
      <c r="F443" s="21">
        <f>SUM(E443:$E$5004)</f>
        <v>43.34216555568301</v>
      </c>
      <c r="G443" s="21">
        <f t="shared" si="105"/>
        <v>6651898.5970700178</v>
      </c>
      <c r="H443" s="21">
        <f t="shared" si="106"/>
        <v>2.4483216124437353E-5</v>
      </c>
      <c r="I443" s="21">
        <f t="shared" si="107"/>
        <v>0.12452858064673793</v>
      </c>
      <c r="J443" s="22">
        <f t="shared" si="103"/>
        <v>3.1459973432639896</v>
      </c>
      <c r="K443" s="114"/>
      <c r="L443" s="117"/>
      <c r="M443" s="118"/>
      <c r="N443" s="120"/>
      <c r="S443" s="2"/>
    </row>
    <row r="444" spans="1:19" x14ac:dyDescent="0.25">
      <c r="A444" s="20">
        <f t="shared" si="104"/>
        <v>11000</v>
      </c>
      <c r="B444" s="21">
        <f t="shared" si="99"/>
        <v>19.840000000000003</v>
      </c>
      <c r="C444" s="21">
        <f t="shared" si="100"/>
        <v>1402.0752772922015</v>
      </c>
      <c r="D444" s="21">
        <f t="shared" si="101"/>
        <v>1.7018580491745528E-3</v>
      </c>
      <c r="E444" s="21">
        <f t="shared" si="102"/>
        <v>4.2529652790993418E-2</v>
      </c>
      <c r="F444" s="21">
        <f>SUM(E444:$E$5004)</f>
        <v>43.299602295860979</v>
      </c>
      <c r="G444" s="21">
        <f t="shared" si="105"/>
        <v>6651898.5970700178</v>
      </c>
      <c r="H444" s="21">
        <f t="shared" si="106"/>
        <v>2.4483216124437353E-5</v>
      </c>
      <c r="I444" s="21">
        <f t="shared" si="107"/>
        <v>0.12452858064673793</v>
      </c>
      <c r="J444" s="22">
        <f t="shared" si="103"/>
        <v>3.1621543950067741</v>
      </c>
      <c r="K444" s="113">
        <f t="shared" ref="K444" si="112">AVERAGE(J444:J463)</f>
        <v>3.3203157393712055</v>
      </c>
      <c r="L444" s="115">
        <f t="shared" ref="L444" si="113">K444/0.1667</f>
        <v>19.917910854056423</v>
      </c>
      <c r="M444" s="118">
        <f>AVERAGE(A444:A463)</f>
        <v>11237.5</v>
      </c>
      <c r="N444" s="119">
        <f>K424-K444</f>
        <v>-0.32328849966870621</v>
      </c>
      <c r="S444" s="2"/>
    </row>
    <row r="445" spans="1:19" x14ac:dyDescent="0.25">
      <c r="A445" s="20">
        <f t="shared" si="104"/>
        <v>11025</v>
      </c>
      <c r="B445" s="21">
        <f t="shared" si="99"/>
        <v>19.751000000000005</v>
      </c>
      <c r="C445" s="21">
        <f t="shared" si="100"/>
        <v>1400.7081141741212</v>
      </c>
      <c r="D445" s="21">
        <f t="shared" si="101"/>
        <v>1.7005141741049206E-3</v>
      </c>
      <c r="E445" s="21">
        <f t="shared" si="102"/>
        <v>4.2496066064294707E-2</v>
      </c>
      <c r="F445" s="21">
        <f>SUM(E445:$E$5004)</f>
        <v>43.257072643069989</v>
      </c>
      <c r="G445" s="21">
        <f t="shared" si="105"/>
        <v>6651898.5970700178</v>
      </c>
      <c r="H445" s="21">
        <f t="shared" si="106"/>
        <v>2.4483216124437353E-5</v>
      </c>
      <c r="I445" s="21">
        <f t="shared" si="107"/>
        <v>0.12452858064673793</v>
      </c>
      <c r="J445" s="22">
        <f t="shared" si="103"/>
        <v>3.1783806576915801</v>
      </c>
      <c r="K445" s="114"/>
      <c r="L445" s="116"/>
      <c r="M445" s="118"/>
      <c r="N445" s="120"/>
      <c r="S445" s="2"/>
    </row>
    <row r="446" spans="1:19" x14ac:dyDescent="0.25">
      <c r="A446" s="20">
        <f t="shared" si="104"/>
        <v>11050</v>
      </c>
      <c r="B446" s="21">
        <f t="shared" si="99"/>
        <v>19.661999999999999</v>
      </c>
      <c r="C446" s="21">
        <f t="shared" si="100"/>
        <v>1399.3420307388456</v>
      </c>
      <c r="D446" s="21">
        <f t="shared" si="101"/>
        <v>1.6991711110386561E-3</v>
      </c>
      <c r="E446" s="21">
        <f t="shared" si="102"/>
        <v>4.2462499633430073E-2</v>
      </c>
      <c r="F446" s="21">
        <f>SUM(E446:$E$5004)</f>
        <v>43.214576577005687</v>
      </c>
      <c r="G446" s="21">
        <f t="shared" si="105"/>
        <v>6651898.5970700178</v>
      </c>
      <c r="H446" s="21">
        <f t="shared" si="106"/>
        <v>2.4483216124437353E-5</v>
      </c>
      <c r="I446" s="21">
        <f t="shared" si="107"/>
        <v>0.12452858064673793</v>
      </c>
      <c r="J446" s="22">
        <f t="shared" si="103"/>
        <v>3.1946763534379699</v>
      </c>
      <c r="K446" s="114"/>
      <c r="L446" s="116"/>
      <c r="M446" s="118"/>
      <c r="N446" s="120"/>
      <c r="S446" s="2"/>
    </row>
    <row r="447" spans="1:19" x14ac:dyDescent="0.25">
      <c r="A447" s="20">
        <f t="shared" si="104"/>
        <v>11075</v>
      </c>
      <c r="B447" s="21">
        <f t="shared" si="99"/>
        <v>19.573</v>
      </c>
      <c r="C447" s="21">
        <f t="shared" si="100"/>
        <v>1397.9770263339435</v>
      </c>
      <c r="D447" s="21">
        <f t="shared" si="101"/>
        <v>1.6978288596357497E-3</v>
      </c>
      <c r="E447" s="21">
        <f t="shared" si="102"/>
        <v>4.2428953489900258E-2</v>
      </c>
      <c r="F447" s="21">
        <f>SUM(E447:$E$5004)</f>
        <v>43.172114077372271</v>
      </c>
      <c r="G447" s="21">
        <f t="shared" si="105"/>
        <v>6651898.5970700178</v>
      </c>
      <c r="H447" s="21">
        <f t="shared" si="106"/>
        <v>2.4483216124437353E-5</v>
      </c>
      <c r="I447" s="21">
        <f t="shared" si="107"/>
        <v>0.12452858064673793</v>
      </c>
      <c r="J447" s="22">
        <f t="shared" si="103"/>
        <v>3.2110417047182258</v>
      </c>
      <c r="K447" s="114"/>
      <c r="L447" s="116"/>
      <c r="M447" s="118"/>
      <c r="N447" s="120"/>
      <c r="S447" s="2"/>
    </row>
    <row r="448" spans="1:19" x14ac:dyDescent="0.25">
      <c r="A448" s="20">
        <f t="shared" si="104"/>
        <v>11100</v>
      </c>
      <c r="B448" s="21">
        <f t="shared" si="99"/>
        <v>19.484000000000002</v>
      </c>
      <c r="C448" s="21">
        <f t="shared" si="100"/>
        <v>1396.6131003072562</v>
      </c>
      <c r="D448" s="21">
        <f t="shared" si="101"/>
        <v>1.6964874195562708E-3</v>
      </c>
      <c r="E448" s="21">
        <f t="shared" si="102"/>
        <v>4.2395427625207996E-2</v>
      </c>
      <c r="F448" s="21">
        <f>SUM(E448:$E$5004)</f>
        <v>43.129685123882368</v>
      </c>
      <c r="G448" s="21">
        <f t="shared" si="105"/>
        <v>6651898.5970700178</v>
      </c>
      <c r="H448" s="21">
        <f t="shared" si="106"/>
        <v>2.4483216124437353E-5</v>
      </c>
      <c r="I448" s="21">
        <f t="shared" si="107"/>
        <v>0.12452858064673793</v>
      </c>
      <c r="J448" s="22">
        <f t="shared" si="103"/>
        <v>3.2274769343563059</v>
      </c>
      <c r="K448" s="114"/>
      <c r="L448" s="116"/>
      <c r="M448" s="118"/>
      <c r="N448" s="120"/>
      <c r="S448" s="2"/>
    </row>
    <row r="449" spans="1:19" x14ac:dyDescent="0.25">
      <c r="A449" s="20">
        <f t="shared" si="104"/>
        <v>11125</v>
      </c>
      <c r="B449" s="21">
        <f t="shared" si="99"/>
        <v>19.395000000000003</v>
      </c>
      <c r="C449" s="21">
        <f t="shared" si="100"/>
        <v>1395.2502520068986</v>
      </c>
      <c r="D449" s="21">
        <f t="shared" si="101"/>
        <v>1.6951467904603688E-3</v>
      </c>
      <c r="E449" s="21">
        <f t="shared" si="102"/>
        <v>4.2361922030857972E-2</v>
      </c>
      <c r="F449" s="21">
        <f>SUM(E449:$E$5004)</f>
        <v>43.087289696257159</v>
      </c>
      <c r="G449" s="21">
        <f t="shared" si="105"/>
        <v>6651898.5970700178</v>
      </c>
      <c r="H449" s="21">
        <f t="shared" si="106"/>
        <v>2.4483216124437353E-5</v>
      </c>
      <c r="I449" s="21">
        <f t="shared" si="107"/>
        <v>0.12452858064673793</v>
      </c>
      <c r="J449" s="22">
        <f t="shared" si="103"/>
        <v>3.243982265526677</v>
      </c>
      <c r="K449" s="114"/>
      <c r="L449" s="116"/>
      <c r="M449" s="118"/>
      <c r="N449" s="120"/>
      <c r="S449" s="2"/>
    </row>
    <row r="450" spans="1:19" x14ac:dyDescent="0.25">
      <c r="A450" s="20">
        <f t="shared" si="104"/>
        <v>11150</v>
      </c>
      <c r="B450" s="21">
        <f t="shared" si="99"/>
        <v>19.306000000000004</v>
      </c>
      <c r="C450" s="21">
        <f t="shared" si="100"/>
        <v>1393.888480781256</v>
      </c>
      <c r="D450" s="21">
        <f t="shared" si="101"/>
        <v>1.6938069720082688E-3</v>
      </c>
      <c r="E450" s="21">
        <f t="shared" si="102"/>
        <v>4.2328436698356842E-2</v>
      </c>
      <c r="F450" s="21">
        <f>SUM(E450:$E$5004)</f>
        <v>43.044927774226309</v>
      </c>
      <c r="G450" s="21">
        <f t="shared" si="105"/>
        <v>6651898.5970700178</v>
      </c>
      <c r="H450" s="21">
        <f t="shared" si="106"/>
        <v>2.4483216124437353E-5</v>
      </c>
      <c r="I450" s="21">
        <f t="shared" si="107"/>
        <v>0.12452858064673793</v>
      </c>
      <c r="J450" s="22">
        <f t="shared" si="103"/>
        <v>3.2605579217532705</v>
      </c>
      <c r="K450" s="114"/>
      <c r="L450" s="116"/>
      <c r="M450" s="118"/>
      <c r="N450" s="120"/>
      <c r="S450" s="2"/>
    </row>
    <row r="451" spans="1:19" x14ac:dyDescent="0.25">
      <c r="A451" s="20">
        <f t="shared" si="104"/>
        <v>11175</v>
      </c>
      <c r="B451" s="21">
        <f t="shared" si="99"/>
        <v>19.216999999999999</v>
      </c>
      <c r="C451" s="21">
        <f t="shared" si="100"/>
        <v>1392.5277859789896</v>
      </c>
      <c r="D451" s="21">
        <f t="shared" si="101"/>
        <v>1.6924679638602789E-3</v>
      </c>
      <c r="E451" s="21">
        <f t="shared" si="102"/>
        <v>4.2294971619213306E-2</v>
      </c>
      <c r="F451" s="21">
        <f>SUM(E451:$E$5004)</f>
        <v>43.00259933752794</v>
      </c>
      <c r="G451" s="21">
        <f t="shared" si="105"/>
        <v>6651898.5970700178</v>
      </c>
      <c r="H451" s="21">
        <f t="shared" si="106"/>
        <v>2.4483216124437353E-5</v>
      </c>
      <c r="I451" s="21">
        <f t="shared" si="107"/>
        <v>0.12452858064673793</v>
      </c>
      <c r="J451" s="22">
        <f t="shared" si="103"/>
        <v>3.2772041269083436</v>
      </c>
      <c r="K451" s="114"/>
      <c r="L451" s="116"/>
      <c r="M451" s="118"/>
      <c r="N451" s="120"/>
      <c r="S451" s="2"/>
    </row>
    <row r="452" spans="1:19" x14ac:dyDescent="0.25">
      <c r="A452" s="20">
        <f t="shared" si="104"/>
        <v>11200</v>
      </c>
      <c r="B452" s="21">
        <f t="shared" ref="B452:B515" si="114">59-0.00356*A452</f>
        <v>19.128</v>
      </c>
      <c r="C452" s="21">
        <f t="shared" ref="C452:C515" si="115">2116*((B452+459.7)/518.6)^5.256</f>
        <v>1391.1681669490335</v>
      </c>
      <c r="D452" s="21">
        <f t="shared" ref="D452:D515" si="116">C452/(1718*(B452+459.7))</f>
        <v>1.6911297656767858E-3</v>
      </c>
      <c r="E452" s="21">
        <f t="shared" ref="E452:E515" si="117">25*(D452+D453)/2</f>
        <v>4.226152678493799E-2</v>
      </c>
      <c r="F452" s="21">
        <f>SUM(E452:$E$5004)</f>
        <v>42.960304365908726</v>
      </c>
      <c r="G452" s="21">
        <f t="shared" si="105"/>
        <v>6651898.5970700178</v>
      </c>
      <c r="H452" s="21">
        <f t="shared" si="106"/>
        <v>2.4483216124437353E-5</v>
      </c>
      <c r="I452" s="21">
        <f t="shared" si="107"/>
        <v>0.12452858064673793</v>
      </c>
      <c r="J452" s="22">
        <f t="shared" ref="J452:J515" si="118">G452*D452*EXP(-H452*(125000-A452)-I452*F452)</f>
        <v>3.2939211052113535</v>
      </c>
      <c r="K452" s="114"/>
      <c r="L452" s="116"/>
      <c r="M452" s="118"/>
      <c r="N452" s="120"/>
      <c r="S452" s="2"/>
    </row>
    <row r="453" spans="1:19" x14ac:dyDescent="0.25">
      <c r="A453" s="20">
        <f t="shared" ref="A453:A516" si="119">A452+25</f>
        <v>11225</v>
      </c>
      <c r="B453" s="21">
        <f t="shared" si="114"/>
        <v>19.039000000000001</v>
      </c>
      <c r="C453" s="21">
        <f t="shared" si="115"/>
        <v>1389.809623040592</v>
      </c>
      <c r="D453" s="21">
        <f t="shared" si="116"/>
        <v>1.6897923771182531E-3</v>
      </c>
      <c r="E453" s="21">
        <f t="shared" si="117"/>
        <v>4.2228102187043495E-2</v>
      </c>
      <c r="F453" s="21">
        <f>SUM(E453:$E$5004)</f>
        <v>42.9180428391238</v>
      </c>
      <c r="G453" s="21">
        <f t="shared" ref="G453:G516" si="120">$G$4</f>
        <v>6651898.5970700178</v>
      </c>
      <c r="H453" s="21">
        <f t="shared" ref="H453:H516" si="121">$H$4</f>
        <v>2.4483216124437353E-5</v>
      </c>
      <c r="I453" s="21">
        <f t="shared" ref="I453:I516" si="122">$I$4</f>
        <v>0.12452858064673793</v>
      </c>
      <c r="J453" s="22">
        <f t="shared" si="118"/>
        <v>3.3107090812278233</v>
      </c>
      <c r="K453" s="114"/>
      <c r="L453" s="116"/>
      <c r="M453" s="118"/>
      <c r="N453" s="120"/>
      <c r="S453" s="2"/>
    </row>
    <row r="454" spans="1:19" x14ac:dyDescent="0.25">
      <c r="A454" s="20">
        <f t="shared" si="119"/>
        <v>11250</v>
      </c>
      <c r="B454" s="21">
        <f t="shared" si="114"/>
        <v>18.950000000000003</v>
      </c>
      <c r="C454" s="21">
        <f t="shared" si="115"/>
        <v>1388.452153603145</v>
      </c>
      <c r="D454" s="21">
        <f t="shared" si="116"/>
        <v>1.6884557978452265E-3</v>
      </c>
      <c r="E454" s="21">
        <f t="shared" si="117"/>
        <v>4.219469781704447E-2</v>
      </c>
      <c r="F454" s="21">
        <f>SUM(E454:$E$5004)</f>
        <v>42.875814736936761</v>
      </c>
      <c r="G454" s="21">
        <f t="shared" si="120"/>
        <v>6651898.5970700178</v>
      </c>
      <c r="H454" s="21">
        <f t="shared" si="121"/>
        <v>2.4483216124437353E-5</v>
      </c>
      <c r="I454" s="21">
        <f t="shared" si="122"/>
        <v>0.12452858064673793</v>
      </c>
      <c r="J454" s="22">
        <f t="shared" si="118"/>
        <v>3.327568279868224</v>
      </c>
      <c r="K454" s="114"/>
      <c r="L454" s="116"/>
      <c r="M454" s="118"/>
      <c r="N454" s="120"/>
      <c r="S454" s="2"/>
    </row>
    <row r="455" spans="1:19" x14ac:dyDescent="0.25">
      <c r="A455" s="20">
        <f t="shared" si="119"/>
        <v>11275</v>
      </c>
      <c r="B455" s="21">
        <f t="shared" si="114"/>
        <v>18.861000000000004</v>
      </c>
      <c r="C455" s="21">
        <f t="shared" si="115"/>
        <v>1387.0957579864453</v>
      </c>
      <c r="D455" s="21">
        <f t="shared" si="116"/>
        <v>1.6871200275183308E-3</v>
      </c>
      <c r="E455" s="21">
        <f t="shared" si="117"/>
        <v>4.2161313666457464E-2</v>
      </c>
      <c r="F455" s="21">
        <f>SUM(E455:$E$5004)</f>
        <v>42.833620039119708</v>
      </c>
      <c r="G455" s="21">
        <f t="shared" si="120"/>
        <v>6651898.5970700178</v>
      </c>
      <c r="H455" s="21">
        <f t="shared" si="121"/>
        <v>2.4483216124437353E-5</v>
      </c>
      <c r="I455" s="21">
        <f t="shared" si="122"/>
        <v>0.12452858064673793</v>
      </c>
      <c r="J455" s="22">
        <f t="shared" si="118"/>
        <v>3.3444989263868226</v>
      </c>
      <c r="K455" s="114"/>
      <c r="L455" s="116"/>
      <c r="M455" s="118"/>
      <c r="N455" s="120"/>
      <c r="S455" s="2"/>
    </row>
    <row r="456" spans="1:19" x14ac:dyDescent="0.25">
      <c r="A456" s="20">
        <f t="shared" si="119"/>
        <v>11300</v>
      </c>
      <c r="B456" s="21">
        <f t="shared" si="114"/>
        <v>18.772000000000006</v>
      </c>
      <c r="C456" s="21">
        <f t="shared" si="115"/>
        <v>1385.7404355405151</v>
      </c>
      <c r="D456" s="21">
        <f t="shared" si="116"/>
        <v>1.6857850657982665E-3</v>
      </c>
      <c r="E456" s="21">
        <f t="shared" si="117"/>
        <v>4.2127949726801048E-2</v>
      </c>
      <c r="F456" s="21">
        <f>SUM(E456:$E$5004)</f>
        <v>42.791458725453253</v>
      </c>
      <c r="G456" s="21">
        <f t="shared" si="120"/>
        <v>6651898.5970700178</v>
      </c>
      <c r="H456" s="21">
        <f t="shared" si="121"/>
        <v>2.4483216124437353E-5</v>
      </c>
      <c r="I456" s="21">
        <f t="shared" si="122"/>
        <v>0.12452858064673793</v>
      </c>
      <c r="J456" s="22">
        <f t="shared" si="118"/>
        <v>3.3615012463804876</v>
      </c>
      <c r="K456" s="114"/>
      <c r="L456" s="116"/>
      <c r="M456" s="118"/>
      <c r="N456" s="120"/>
      <c r="S456" s="2"/>
    </row>
    <row r="457" spans="1:19" x14ac:dyDescent="0.25">
      <c r="A457" s="20">
        <f t="shared" si="119"/>
        <v>11325</v>
      </c>
      <c r="B457" s="21">
        <f t="shared" si="114"/>
        <v>18.683</v>
      </c>
      <c r="C457" s="21">
        <f t="shared" si="115"/>
        <v>1384.3861856156525</v>
      </c>
      <c r="D457" s="21">
        <f t="shared" si="116"/>
        <v>1.6844509123458173E-3</v>
      </c>
      <c r="E457" s="21">
        <f t="shared" si="117"/>
        <v>4.2094605989595794E-2</v>
      </c>
      <c r="F457" s="21">
        <f>SUM(E457:$E$5004)</f>
        <v>42.749330775726449</v>
      </c>
      <c r="G457" s="21">
        <f t="shared" si="120"/>
        <v>6651898.5970700178</v>
      </c>
      <c r="H457" s="21">
        <f t="shared" si="121"/>
        <v>2.4483216124437353E-5</v>
      </c>
      <c r="I457" s="21">
        <f t="shared" si="122"/>
        <v>0.12452858064673793</v>
      </c>
      <c r="J457" s="22">
        <f t="shared" si="118"/>
        <v>3.3785754657875784</v>
      </c>
      <c r="K457" s="114"/>
      <c r="L457" s="116"/>
      <c r="M457" s="118"/>
      <c r="N457" s="120"/>
      <c r="S457" s="2"/>
    </row>
    <row r="458" spans="1:19" x14ac:dyDescent="0.25">
      <c r="A458" s="20">
        <f t="shared" si="119"/>
        <v>11350</v>
      </c>
      <c r="B458" s="21">
        <f t="shared" si="114"/>
        <v>18.594000000000001</v>
      </c>
      <c r="C458" s="21">
        <f t="shared" si="115"/>
        <v>1383.0330075624283</v>
      </c>
      <c r="D458" s="21">
        <f t="shared" si="116"/>
        <v>1.683117566821846E-3</v>
      </c>
      <c r="E458" s="21">
        <f t="shared" si="117"/>
        <v>4.2061282446364215E-2</v>
      </c>
      <c r="F458" s="21">
        <f>SUM(E458:$E$5004)</f>
        <v>42.707236169736859</v>
      </c>
      <c r="G458" s="21">
        <f t="shared" si="120"/>
        <v>6651898.5970700178</v>
      </c>
      <c r="H458" s="21">
        <f t="shared" si="121"/>
        <v>2.4483216124437353E-5</v>
      </c>
      <c r="I458" s="21">
        <f t="shared" si="122"/>
        <v>0.12452858064673793</v>
      </c>
      <c r="J458" s="22">
        <f t="shared" si="118"/>
        <v>3.3957218108867302</v>
      </c>
      <c r="K458" s="114"/>
      <c r="L458" s="116"/>
      <c r="M458" s="118"/>
      <c r="N458" s="120"/>
      <c r="S458" s="2"/>
    </row>
    <row r="459" spans="1:19" x14ac:dyDescent="0.25">
      <c r="A459" s="20">
        <f t="shared" si="119"/>
        <v>11375</v>
      </c>
      <c r="B459" s="21">
        <f t="shared" si="114"/>
        <v>18.505000000000003</v>
      </c>
      <c r="C459" s="21">
        <f t="shared" si="115"/>
        <v>1381.6809007316829</v>
      </c>
      <c r="D459" s="21">
        <f t="shared" si="116"/>
        <v>1.6817850288872913E-3</v>
      </c>
      <c r="E459" s="21">
        <f t="shared" si="117"/>
        <v>4.2027979088630818E-2</v>
      </c>
      <c r="F459" s="21">
        <f>SUM(E459:$E$5004)</f>
        <v>42.66517488729049</v>
      </c>
      <c r="G459" s="21">
        <f t="shared" si="120"/>
        <v>6651898.5970700178</v>
      </c>
      <c r="H459" s="21">
        <f t="shared" si="121"/>
        <v>2.4483216124437353E-5</v>
      </c>
      <c r="I459" s="21">
        <f t="shared" si="122"/>
        <v>0.12452858064673793</v>
      </c>
      <c r="J459" s="22">
        <f t="shared" si="118"/>
        <v>3.412940508295697</v>
      </c>
      <c r="K459" s="114"/>
      <c r="L459" s="116"/>
      <c r="M459" s="118"/>
      <c r="N459" s="120"/>
      <c r="S459" s="2"/>
    </row>
    <row r="460" spans="1:19" x14ac:dyDescent="0.25">
      <c r="A460" s="20">
        <f t="shared" si="119"/>
        <v>11400</v>
      </c>
      <c r="B460" s="21">
        <f t="shared" si="114"/>
        <v>18.416000000000004</v>
      </c>
      <c r="C460" s="21">
        <f t="shared" si="115"/>
        <v>1380.3298644745316</v>
      </c>
      <c r="D460" s="21">
        <f t="shared" si="116"/>
        <v>1.6804532982031741E-3</v>
      </c>
      <c r="E460" s="21">
        <f t="shared" si="117"/>
        <v>4.1994695907922111E-2</v>
      </c>
      <c r="F460" s="21">
        <f>SUM(E460:$E$5004)</f>
        <v>42.623146908201861</v>
      </c>
      <c r="G460" s="21">
        <f t="shared" si="120"/>
        <v>6651898.5970700178</v>
      </c>
      <c r="H460" s="21">
        <f t="shared" si="121"/>
        <v>2.4483216124437353E-5</v>
      </c>
      <c r="I460" s="21">
        <f t="shared" si="122"/>
        <v>0.12452858064673793</v>
      </c>
      <c r="J460" s="22">
        <f t="shared" si="118"/>
        <v>3.4302317849701667</v>
      </c>
      <c r="K460" s="114"/>
      <c r="L460" s="116"/>
      <c r="M460" s="118"/>
      <c r="N460" s="120"/>
      <c r="S460" s="2"/>
    </row>
    <row r="461" spans="1:19" x14ac:dyDescent="0.25">
      <c r="A461" s="20">
        <f t="shared" si="119"/>
        <v>11425</v>
      </c>
      <c r="B461" s="21">
        <f t="shared" si="114"/>
        <v>18.327000000000005</v>
      </c>
      <c r="C461" s="21">
        <f t="shared" si="115"/>
        <v>1378.9798981423621</v>
      </c>
      <c r="D461" s="21">
        <f t="shared" si="116"/>
        <v>1.6791223744305945E-3</v>
      </c>
      <c r="E461" s="21">
        <f t="shared" si="117"/>
        <v>4.1961432895766551E-2</v>
      </c>
      <c r="F461" s="21">
        <f>SUM(E461:$E$5004)</f>
        <v>42.581152212293944</v>
      </c>
      <c r="G461" s="21">
        <f t="shared" si="120"/>
        <v>6651898.5970700178</v>
      </c>
      <c r="H461" s="21">
        <f t="shared" si="121"/>
        <v>2.4483216124437353E-5</v>
      </c>
      <c r="I461" s="21">
        <f t="shared" si="122"/>
        <v>0.12452858064673793</v>
      </c>
      <c r="J461" s="22">
        <f t="shared" si="118"/>
        <v>3.4475958682025252</v>
      </c>
      <c r="K461" s="114"/>
      <c r="L461" s="116"/>
      <c r="M461" s="118"/>
      <c r="N461" s="120"/>
      <c r="S461" s="2"/>
    </row>
    <row r="462" spans="1:19" x14ac:dyDescent="0.25">
      <c r="A462" s="20">
        <f t="shared" si="119"/>
        <v>11450</v>
      </c>
      <c r="B462" s="21">
        <f t="shared" si="114"/>
        <v>18.238</v>
      </c>
      <c r="C462" s="21">
        <f t="shared" si="115"/>
        <v>1377.6310010868326</v>
      </c>
      <c r="D462" s="21">
        <f t="shared" si="116"/>
        <v>1.6777922572307293E-3</v>
      </c>
      <c r="E462" s="21">
        <f t="shared" si="117"/>
        <v>4.192819004369458E-2</v>
      </c>
      <c r="F462" s="21">
        <f>SUM(E462:$E$5004)</f>
        <v>42.539190779398183</v>
      </c>
      <c r="G462" s="21">
        <f t="shared" si="120"/>
        <v>6651898.5970700178</v>
      </c>
      <c r="H462" s="21">
        <f t="shared" si="121"/>
        <v>2.4483216124437353E-5</v>
      </c>
      <c r="I462" s="21">
        <f t="shared" si="122"/>
        <v>0.12452858064673793</v>
      </c>
      <c r="J462" s="22">
        <f t="shared" si="118"/>
        <v>3.4650329856206903</v>
      </c>
      <c r="K462" s="114"/>
      <c r="L462" s="116"/>
      <c r="M462" s="118"/>
      <c r="N462" s="120"/>
      <c r="S462" s="2"/>
    </row>
    <row r="463" spans="1:19" x14ac:dyDescent="0.25">
      <c r="A463" s="20">
        <f t="shared" si="119"/>
        <v>11475</v>
      </c>
      <c r="B463" s="21">
        <f t="shared" si="114"/>
        <v>18.149000000000001</v>
      </c>
      <c r="C463" s="21">
        <f t="shared" si="115"/>
        <v>1376.2831726598752</v>
      </c>
      <c r="D463" s="21">
        <f t="shared" si="116"/>
        <v>1.6764629462648372E-3</v>
      </c>
      <c r="E463" s="21">
        <f t="shared" si="117"/>
        <v>4.1894967343238665E-2</v>
      </c>
      <c r="F463" s="21">
        <f>SUM(E463:$E$5004)</f>
        <v>42.497262589354492</v>
      </c>
      <c r="G463" s="21">
        <f t="shared" si="120"/>
        <v>6651898.5970700178</v>
      </c>
      <c r="H463" s="21">
        <f t="shared" si="121"/>
        <v>2.4483216124437353E-5</v>
      </c>
      <c r="I463" s="21">
        <f t="shared" si="122"/>
        <v>0.12452858064673793</v>
      </c>
      <c r="J463" s="22">
        <f t="shared" si="118"/>
        <v>3.4825433651868667</v>
      </c>
      <c r="K463" s="114"/>
      <c r="L463" s="117"/>
      <c r="M463" s="118"/>
      <c r="N463" s="120"/>
      <c r="S463" s="2"/>
    </row>
    <row r="464" spans="1:19" x14ac:dyDescent="0.25">
      <c r="A464" s="20">
        <f t="shared" si="119"/>
        <v>11500</v>
      </c>
      <c r="B464" s="21">
        <f t="shared" si="114"/>
        <v>18.060000000000002</v>
      </c>
      <c r="C464" s="21">
        <f t="shared" si="115"/>
        <v>1374.9364122136947</v>
      </c>
      <c r="D464" s="21">
        <f t="shared" si="116"/>
        <v>1.6751344411942563E-3</v>
      </c>
      <c r="E464" s="21">
        <f t="shared" si="117"/>
        <v>4.1861764785933203E-2</v>
      </c>
      <c r="F464" s="21">
        <f>SUM(E464:$E$5004)</f>
        <v>42.455367622011252</v>
      </c>
      <c r="G464" s="21">
        <f t="shared" si="120"/>
        <v>6651898.5970700178</v>
      </c>
      <c r="H464" s="21">
        <f t="shared" si="121"/>
        <v>2.4483216124437353E-5</v>
      </c>
      <c r="I464" s="21">
        <f t="shared" si="122"/>
        <v>0.12452858064673793</v>
      </c>
      <c r="J464" s="22">
        <f t="shared" si="118"/>
        <v>3.5001272351963486</v>
      </c>
      <c r="K464" s="113">
        <f t="shared" ref="K464" si="123">AVERAGE(J464:J483)</f>
        <v>3.6721451657057678</v>
      </c>
      <c r="L464" s="115">
        <f t="shared" ref="L464" si="124">K464/0.1667</f>
        <v>22.028465301174375</v>
      </c>
      <c r="M464" s="118">
        <f>AVERAGE(A464:A483)</f>
        <v>11737.5</v>
      </c>
      <c r="N464" s="119">
        <f>K444-K464</f>
        <v>-0.35182942633456227</v>
      </c>
      <c r="S464" s="2"/>
    </row>
    <row r="465" spans="1:19" x14ac:dyDescent="0.25">
      <c r="A465" s="20">
        <f t="shared" si="119"/>
        <v>11525</v>
      </c>
      <c r="B465" s="21">
        <f t="shared" si="114"/>
        <v>17.971000000000004</v>
      </c>
      <c r="C465" s="21">
        <f t="shared" si="115"/>
        <v>1373.590719100765</v>
      </c>
      <c r="D465" s="21">
        <f t="shared" si="116"/>
        <v>1.6738067416803999E-3</v>
      </c>
      <c r="E465" s="21">
        <f t="shared" si="117"/>
        <v>4.1828582363314583E-2</v>
      </c>
      <c r="F465" s="21">
        <f>SUM(E465:$E$5004)</f>
        <v>42.413505857225303</v>
      </c>
      <c r="G465" s="21">
        <f t="shared" si="120"/>
        <v>6651898.5970700178</v>
      </c>
      <c r="H465" s="21">
        <f t="shared" si="121"/>
        <v>2.4483216124437353E-5</v>
      </c>
      <c r="I465" s="21">
        <f t="shared" si="122"/>
        <v>0.12452858064673793</v>
      </c>
      <c r="J465" s="22">
        <f t="shared" si="118"/>
        <v>3.5177848242762702</v>
      </c>
      <c r="K465" s="114"/>
      <c r="L465" s="116"/>
      <c r="M465" s="118"/>
      <c r="N465" s="120"/>
      <c r="S465" s="2"/>
    </row>
    <row r="466" spans="1:19" x14ac:dyDescent="0.25">
      <c r="A466" s="20">
        <f t="shared" si="119"/>
        <v>11550</v>
      </c>
      <c r="B466" s="21">
        <f t="shared" si="114"/>
        <v>17.882000000000005</v>
      </c>
      <c r="C466" s="21">
        <f t="shared" si="115"/>
        <v>1372.2460926738363</v>
      </c>
      <c r="D466" s="21">
        <f t="shared" si="116"/>
        <v>1.6724798473847665E-3</v>
      </c>
      <c r="E466" s="21">
        <f t="shared" si="117"/>
        <v>4.179542006692117E-2</v>
      </c>
      <c r="F466" s="21">
        <f>SUM(E466:$E$5004)</f>
        <v>42.371677274862009</v>
      </c>
      <c r="G466" s="21">
        <f t="shared" si="120"/>
        <v>6651898.5970700178</v>
      </c>
      <c r="H466" s="21">
        <f t="shared" si="121"/>
        <v>2.4483216124437353E-5</v>
      </c>
      <c r="I466" s="21">
        <f t="shared" si="122"/>
        <v>0.12452858064673793</v>
      </c>
      <c r="J466" s="22">
        <f t="shared" si="118"/>
        <v>3.5355163613843392</v>
      </c>
      <c r="K466" s="114"/>
      <c r="L466" s="116"/>
      <c r="M466" s="118"/>
      <c r="N466" s="120"/>
      <c r="S466" s="2"/>
    </row>
    <row r="467" spans="1:19" x14ac:dyDescent="0.25">
      <c r="A467" s="20">
        <f t="shared" si="119"/>
        <v>11575</v>
      </c>
      <c r="B467" s="21">
        <f t="shared" si="114"/>
        <v>17.792999999999999</v>
      </c>
      <c r="C467" s="21">
        <f t="shared" si="115"/>
        <v>1370.9025322859266</v>
      </c>
      <c r="D467" s="21">
        <f t="shared" si="116"/>
        <v>1.6711537579689275E-3</v>
      </c>
      <c r="E467" s="21">
        <f t="shared" si="117"/>
        <v>4.1762277888293321E-2</v>
      </c>
      <c r="F467" s="21">
        <f>SUM(E467:$E$5004)</f>
        <v>42.32988185479509</v>
      </c>
      <c r="G467" s="21">
        <f t="shared" si="120"/>
        <v>6651898.5970700178</v>
      </c>
      <c r="H467" s="21">
        <f t="shared" si="121"/>
        <v>2.4483216124437353E-5</v>
      </c>
      <c r="I467" s="21">
        <f t="shared" si="122"/>
        <v>0.12452858064673793</v>
      </c>
      <c r="J467" s="22">
        <f t="shared" si="118"/>
        <v>3.5533220758076576</v>
      </c>
      <c r="K467" s="114"/>
      <c r="L467" s="116"/>
      <c r="M467" s="118"/>
      <c r="N467" s="120"/>
      <c r="S467" s="2"/>
    </row>
    <row r="468" spans="1:19" x14ac:dyDescent="0.25">
      <c r="A468" s="20">
        <f t="shared" si="119"/>
        <v>11600</v>
      </c>
      <c r="B468" s="21">
        <f t="shared" si="114"/>
        <v>17.704000000000001</v>
      </c>
      <c r="C468" s="21">
        <f t="shared" si="115"/>
        <v>1369.5600372903286</v>
      </c>
      <c r="D468" s="21">
        <f t="shared" si="116"/>
        <v>1.6698284730945383E-3</v>
      </c>
      <c r="E468" s="21">
        <f t="shared" si="117"/>
        <v>4.17291558189734E-2</v>
      </c>
      <c r="F468" s="21">
        <f>SUM(E468:$E$5004)</f>
        <v>42.288119576906794</v>
      </c>
      <c r="G468" s="21">
        <f t="shared" si="120"/>
        <v>6651898.5970700178</v>
      </c>
      <c r="H468" s="21">
        <f t="shared" si="121"/>
        <v>2.4483216124437353E-5</v>
      </c>
      <c r="I468" s="21">
        <f t="shared" si="122"/>
        <v>0.12452858064673793</v>
      </c>
      <c r="J468" s="22">
        <f t="shared" si="118"/>
        <v>3.5712021971613899</v>
      </c>
      <c r="K468" s="114"/>
      <c r="L468" s="116"/>
      <c r="M468" s="118"/>
      <c r="N468" s="120"/>
      <c r="S468" s="2"/>
    </row>
    <row r="469" spans="1:19" x14ac:dyDescent="0.25">
      <c r="A469" s="20">
        <f t="shared" si="119"/>
        <v>11625</v>
      </c>
      <c r="B469" s="21">
        <f t="shared" si="114"/>
        <v>17.615000000000002</v>
      </c>
      <c r="C469" s="21">
        <f t="shared" si="115"/>
        <v>1368.2186070406076</v>
      </c>
      <c r="D469" s="21">
        <f t="shared" si="116"/>
        <v>1.6685039924233334E-3</v>
      </c>
      <c r="E469" s="21">
        <f t="shared" si="117"/>
        <v>4.169605385050569E-2</v>
      </c>
      <c r="F469" s="21">
        <f>SUM(E469:$E$5004)</f>
        <v>42.246390421087838</v>
      </c>
      <c r="G469" s="21">
        <f t="shared" si="120"/>
        <v>6651898.5970700178</v>
      </c>
      <c r="H469" s="21">
        <f t="shared" si="121"/>
        <v>2.4483216124437353E-5</v>
      </c>
      <c r="I469" s="21">
        <f t="shared" si="122"/>
        <v>0.12452858064673793</v>
      </c>
      <c r="J469" s="22">
        <f t="shared" si="118"/>
        <v>3.5891569553875327</v>
      </c>
      <c r="K469" s="114"/>
      <c r="L469" s="116"/>
      <c r="M469" s="118"/>
      <c r="N469" s="120"/>
      <c r="S469" s="2"/>
    </row>
    <row r="470" spans="1:19" x14ac:dyDescent="0.25">
      <c r="A470" s="20">
        <f t="shared" si="119"/>
        <v>11650</v>
      </c>
      <c r="B470" s="21">
        <f t="shared" si="114"/>
        <v>17.526000000000003</v>
      </c>
      <c r="C470" s="21">
        <f t="shared" si="115"/>
        <v>1366.8782408905968</v>
      </c>
      <c r="D470" s="21">
        <f t="shared" si="116"/>
        <v>1.6671803156171217E-3</v>
      </c>
      <c r="E470" s="21">
        <f t="shared" si="117"/>
        <v>4.1662971974436483E-2</v>
      </c>
      <c r="F470" s="21">
        <f>SUM(E470:$E$5004)</f>
        <v>42.204694367237323</v>
      </c>
      <c r="G470" s="21">
        <f t="shared" si="120"/>
        <v>6651898.5970700178</v>
      </c>
      <c r="H470" s="21">
        <f t="shared" si="121"/>
        <v>2.4483216124437353E-5</v>
      </c>
      <c r="I470" s="21">
        <f t="shared" si="122"/>
        <v>0.12452858064673793</v>
      </c>
      <c r="J470" s="22">
        <f t="shared" si="118"/>
        <v>3.6071865807536558</v>
      </c>
      <c r="K470" s="114"/>
      <c r="L470" s="116"/>
      <c r="M470" s="118"/>
      <c r="N470" s="120"/>
      <c r="S470" s="2"/>
    </row>
    <row r="471" spans="1:19" x14ac:dyDescent="0.25">
      <c r="A471" s="20">
        <f t="shared" si="119"/>
        <v>11675</v>
      </c>
      <c r="B471" s="21">
        <f t="shared" si="114"/>
        <v>17.437000000000005</v>
      </c>
      <c r="C471" s="21">
        <f t="shared" si="115"/>
        <v>1365.5389381944051</v>
      </c>
      <c r="D471" s="21">
        <f t="shared" si="116"/>
        <v>1.6658574423377968E-3</v>
      </c>
      <c r="E471" s="21">
        <f t="shared" si="117"/>
        <v>4.162991018231408E-2</v>
      </c>
      <c r="F471" s="21">
        <f>SUM(E471:$E$5004)</f>
        <v>42.163031395262877</v>
      </c>
      <c r="G471" s="21">
        <f t="shared" si="120"/>
        <v>6651898.5970700178</v>
      </c>
      <c r="H471" s="21">
        <f t="shared" si="121"/>
        <v>2.4483216124437353E-5</v>
      </c>
      <c r="I471" s="21">
        <f t="shared" si="122"/>
        <v>0.12452858064673793</v>
      </c>
      <c r="J471" s="22">
        <f t="shared" si="118"/>
        <v>3.6252913038515637</v>
      </c>
      <c r="K471" s="114"/>
      <c r="L471" s="116"/>
      <c r="M471" s="118"/>
      <c r="N471" s="120"/>
      <c r="S471" s="2"/>
    </row>
    <row r="472" spans="1:19" x14ac:dyDescent="0.25">
      <c r="A472" s="20">
        <f t="shared" si="119"/>
        <v>11700</v>
      </c>
      <c r="B472" s="21">
        <f t="shared" si="114"/>
        <v>17.347999999999999</v>
      </c>
      <c r="C472" s="21">
        <f t="shared" si="115"/>
        <v>1364.2006983064123</v>
      </c>
      <c r="D472" s="21">
        <f t="shared" si="116"/>
        <v>1.6645353722473297E-3</v>
      </c>
      <c r="E472" s="21">
        <f t="shared" si="117"/>
        <v>4.1596868465688719E-2</v>
      </c>
      <c r="F472" s="21">
        <f>SUM(E472:$E$5004)</f>
        <v>42.121401485080568</v>
      </c>
      <c r="G472" s="21">
        <f t="shared" si="120"/>
        <v>6651898.5970700178</v>
      </c>
      <c r="H472" s="21">
        <f t="shared" si="121"/>
        <v>2.4483216124437353E-5</v>
      </c>
      <c r="I472" s="21">
        <f t="shared" si="122"/>
        <v>0.12452858064673793</v>
      </c>
      <c r="J472" s="22">
        <f t="shared" si="118"/>
        <v>3.6434713555960463</v>
      </c>
      <c r="K472" s="114"/>
      <c r="L472" s="116"/>
      <c r="M472" s="118"/>
      <c r="N472" s="120"/>
      <c r="S472" s="2"/>
    </row>
    <row r="473" spans="1:19" x14ac:dyDescent="0.25">
      <c r="A473" s="20">
        <f t="shared" si="119"/>
        <v>11725</v>
      </c>
      <c r="B473" s="21">
        <f t="shared" si="114"/>
        <v>17.259</v>
      </c>
      <c r="C473" s="21">
        <f t="shared" si="115"/>
        <v>1362.863520581267</v>
      </c>
      <c r="D473" s="21">
        <f t="shared" si="116"/>
        <v>1.6632141050077678E-3</v>
      </c>
      <c r="E473" s="21">
        <f t="shared" si="117"/>
        <v>4.1563846816112617E-2</v>
      </c>
      <c r="F473" s="21">
        <f>SUM(E473:$E$5004)</f>
        <v>42.079804616614879</v>
      </c>
      <c r="G473" s="21">
        <f t="shared" si="120"/>
        <v>6651898.5970700178</v>
      </c>
      <c r="H473" s="21">
        <f t="shared" si="121"/>
        <v>2.4483216124437353E-5</v>
      </c>
      <c r="I473" s="21">
        <f t="shared" si="122"/>
        <v>0.12452858064673793</v>
      </c>
      <c r="J473" s="22">
        <f t="shared" si="118"/>
        <v>3.6617269672235775</v>
      </c>
      <c r="K473" s="114"/>
      <c r="L473" s="116"/>
      <c r="M473" s="118"/>
      <c r="N473" s="120"/>
      <c r="S473" s="2"/>
    </row>
    <row r="474" spans="1:19" x14ac:dyDescent="0.25">
      <c r="A474" s="20">
        <f t="shared" si="119"/>
        <v>11750</v>
      </c>
      <c r="B474" s="21">
        <f t="shared" si="114"/>
        <v>17.170000000000002</v>
      </c>
      <c r="C474" s="21">
        <f t="shared" si="115"/>
        <v>1361.527404373893</v>
      </c>
      <c r="D474" s="21">
        <f t="shared" si="116"/>
        <v>1.6618936402812412E-3</v>
      </c>
      <c r="E474" s="21">
        <f t="shared" si="117"/>
        <v>4.1530845225140015E-2</v>
      </c>
      <c r="F474" s="21">
        <f>SUM(E474:$E$5004)</f>
        <v>42.038240769798762</v>
      </c>
      <c r="G474" s="21">
        <f t="shared" si="120"/>
        <v>6651898.5970700178</v>
      </c>
      <c r="H474" s="21">
        <f t="shared" si="121"/>
        <v>2.4483216124437353E-5</v>
      </c>
      <c r="I474" s="21">
        <f t="shared" si="122"/>
        <v>0.12452858064673793</v>
      </c>
      <c r="J474" s="22">
        <f t="shared" si="118"/>
        <v>3.6800583702909964</v>
      </c>
      <c r="K474" s="114"/>
      <c r="L474" s="116"/>
      <c r="M474" s="118"/>
      <c r="N474" s="120"/>
      <c r="S474" s="2"/>
    </row>
    <row r="475" spans="1:19" x14ac:dyDescent="0.25">
      <c r="A475" s="20">
        <f t="shared" si="119"/>
        <v>11775</v>
      </c>
      <c r="B475" s="21">
        <f t="shared" si="114"/>
        <v>17.081000000000003</v>
      </c>
      <c r="C475" s="21">
        <f t="shared" si="115"/>
        <v>1360.1923490394847</v>
      </c>
      <c r="D475" s="21">
        <f t="shared" si="116"/>
        <v>1.6605739777299598E-3</v>
      </c>
      <c r="E475" s="21">
        <f t="shared" si="117"/>
        <v>4.1497863684327091E-2</v>
      </c>
      <c r="F475" s="21">
        <f>SUM(E475:$E$5004)</f>
        <v>41.996709924573622</v>
      </c>
      <c r="G475" s="21">
        <f t="shared" si="120"/>
        <v>6651898.5970700178</v>
      </c>
      <c r="H475" s="21">
        <f t="shared" si="121"/>
        <v>2.4483216124437353E-5</v>
      </c>
      <c r="I475" s="21">
        <f t="shared" si="122"/>
        <v>0.12452858064673793</v>
      </c>
      <c r="J475" s="22">
        <f t="shared" si="118"/>
        <v>3.6984657966741681</v>
      </c>
      <c r="K475" s="114"/>
      <c r="L475" s="116"/>
      <c r="M475" s="118"/>
      <c r="N475" s="120"/>
      <c r="S475" s="2"/>
    </row>
    <row r="476" spans="1:19" x14ac:dyDescent="0.25">
      <c r="A476" s="20">
        <f t="shared" si="119"/>
        <v>11800</v>
      </c>
      <c r="B476" s="21">
        <f t="shared" si="114"/>
        <v>16.992000000000004</v>
      </c>
      <c r="C476" s="21">
        <f t="shared" si="115"/>
        <v>1358.8583539335054</v>
      </c>
      <c r="D476" s="21">
        <f t="shared" si="116"/>
        <v>1.6592551170162076E-3</v>
      </c>
      <c r="E476" s="21">
        <f t="shared" si="117"/>
        <v>4.1464902185232001E-2</v>
      </c>
      <c r="F476" s="21">
        <f>SUM(E476:$E$5004)</f>
        <v>41.955212060889295</v>
      </c>
      <c r="G476" s="21">
        <f t="shared" si="120"/>
        <v>6651898.5970700178</v>
      </c>
      <c r="H476" s="21">
        <f t="shared" si="121"/>
        <v>2.4483216124437353E-5</v>
      </c>
      <c r="I476" s="21">
        <f t="shared" si="122"/>
        <v>0.12452858064673793</v>
      </c>
      <c r="J476" s="22">
        <f t="shared" si="118"/>
        <v>3.7169494785666872</v>
      </c>
      <c r="K476" s="114"/>
      <c r="L476" s="116"/>
      <c r="M476" s="118"/>
      <c r="N476" s="120"/>
      <c r="S476" s="2"/>
    </row>
    <row r="477" spans="1:19" x14ac:dyDescent="0.25">
      <c r="A477" s="20">
        <f t="shared" si="119"/>
        <v>11825</v>
      </c>
      <c r="B477" s="21">
        <f t="shared" si="114"/>
        <v>16.903000000000006</v>
      </c>
      <c r="C477" s="21">
        <f t="shared" si="115"/>
        <v>1357.525418411693</v>
      </c>
      <c r="D477" s="21">
        <f t="shared" si="116"/>
        <v>1.6579370578023527E-3</v>
      </c>
      <c r="E477" s="21">
        <f t="shared" si="117"/>
        <v>4.1431960719414927E-2</v>
      </c>
      <c r="F477" s="21">
        <f>SUM(E477:$E$5004)</f>
        <v>41.913747158704055</v>
      </c>
      <c r="G477" s="21">
        <f t="shared" si="120"/>
        <v>6651898.5970700178</v>
      </c>
      <c r="H477" s="21">
        <f t="shared" si="121"/>
        <v>2.4483216124437353E-5</v>
      </c>
      <c r="I477" s="21">
        <f t="shared" si="122"/>
        <v>0.12452858064673793</v>
      </c>
      <c r="J477" s="22">
        <f t="shared" si="118"/>
        <v>3.7355096484785535</v>
      </c>
      <c r="K477" s="114"/>
      <c r="L477" s="116"/>
      <c r="M477" s="118"/>
      <c r="N477" s="120"/>
      <c r="S477" s="2"/>
    </row>
    <row r="478" spans="1:19" x14ac:dyDescent="0.25">
      <c r="A478" s="20">
        <f t="shared" si="119"/>
        <v>11850</v>
      </c>
      <c r="B478" s="21">
        <f t="shared" si="114"/>
        <v>16.814</v>
      </c>
      <c r="C478" s="21">
        <f t="shared" si="115"/>
        <v>1356.1935418300559</v>
      </c>
      <c r="D478" s="21">
        <f t="shared" si="116"/>
        <v>1.6566197997508417E-3</v>
      </c>
      <c r="E478" s="21">
        <f t="shared" si="117"/>
        <v>4.139903927843798E-2</v>
      </c>
      <c r="F478" s="21">
        <f>SUM(E478:$E$5004)</f>
        <v>41.872315197984648</v>
      </c>
      <c r="G478" s="21">
        <f t="shared" si="120"/>
        <v>6651898.5970700178</v>
      </c>
      <c r="H478" s="21">
        <f t="shared" si="121"/>
        <v>2.4483216124437353E-5</v>
      </c>
      <c r="I478" s="21">
        <f t="shared" si="122"/>
        <v>0.12452858064673793</v>
      </c>
      <c r="J478" s="22">
        <f t="shared" si="118"/>
        <v>3.7541465392347746</v>
      </c>
      <c r="K478" s="114"/>
      <c r="L478" s="116"/>
      <c r="M478" s="118"/>
      <c r="N478" s="120"/>
      <c r="S478" s="2"/>
    </row>
    <row r="479" spans="1:19" x14ac:dyDescent="0.25">
      <c r="A479" s="20">
        <f t="shared" si="119"/>
        <v>11875</v>
      </c>
      <c r="B479" s="21">
        <f t="shared" si="114"/>
        <v>16.725000000000001</v>
      </c>
      <c r="C479" s="21">
        <f t="shared" si="115"/>
        <v>1354.8627235448716</v>
      </c>
      <c r="D479" s="21">
        <f t="shared" si="116"/>
        <v>1.6553033425241971E-3</v>
      </c>
      <c r="E479" s="21">
        <f t="shared" si="117"/>
        <v>4.136613785386526E-2</v>
      </c>
      <c r="F479" s="21">
        <f>SUM(E479:$E$5004)</f>
        <v>41.830916158706202</v>
      </c>
      <c r="G479" s="21">
        <f t="shared" si="120"/>
        <v>6651898.5970700178</v>
      </c>
      <c r="H479" s="21">
        <f t="shared" si="121"/>
        <v>2.4483216124437353E-5</v>
      </c>
      <c r="I479" s="21">
        <f t="shared" si="122"/>
        <v>0.12452858064673793</v>
      </c>
      <c r="J479" s="22">
        <f t="shared" si="118"/>
        <v>3.7728603839740797</v>
      </c>
      <c r="K479" s="114"/>
      <c r="L479" s="116"/>
      <c r="M479" s="118"/>
      <c r="N479" s="120"/>
      <c r="S479" s="2"/>
    </row>
    <row r="480" spans="1:19" x14ac:dyDescent="0.25">
      <c r="A480" s="20">
        <f t="shared" si="119"/>
        <v>11900</v>
      </c>
      <c r="B480" s="21">
        <f t="shared" si="114"/>
        <v>16.636000000000003</v>
      </c>
      <c r="C480" s="21">
        <f t="shared" si="115"/>
        <v>1353.5329629126913</v>
      </c>
      <c r="D480" s="21">
        <f t="shared" si="116"/>
        <v>1.6539876857850238E-3</v>
      </c>
      <c r="E480" s="21">
        <f t="shared" si="117"/>
        <v>4.1333256437262877E-2</v>
      </c>
      <c r="F480" s="21">
        <f>SUM(E480:$E$5004)</f>
        <v>41.789550020852346</v>
      </c>
      <c r="G480" s="21">
        <f t="shared" si="120"/>
        <v>6651898.5970700178</v>
      </c>
      <c r="H480" s="21">
        <f t="shared" si="121"/>
        <v>2.4483216124437353E-5</v>
      </c>
      <c r="I480" s="21">
        <f t="shared" si="122"/>
        <v>0.12452858064673793</v>
      </c>
      <c r="J480" s="22">
        <f t="shared" si="118"/>
        <v>3.7916514161474857</v>
      </c>
      <c r="K480" s="114"/>
      <c r="L480" s="116"/>
      <c r="M480" s="118"/>
      <c r="N480" s="120"/>
      <c r="S480" s="2"/>
    </row>
    <row r="481" spans="1:19" x14ac:dyDescent="0.25">
      <c r="A481" s="20">
        <f t="shared" si="119"/>
        <v>11925</v>
      </c>
      <c r="B481" s="21">
        <f t="shared" si="114"/>
        <v>16.547000000000004</v>
      </c>
      <c r="C481" s="21">
        <f t="shared" si="115"/>
        <v>1352.2042592903379</v>
      </c>
      <c r="D481" s="21">
        <f t="shared" si="116"/>
        <v>1.6526728291960066E-3</v>
      </c>
      <c r="E481" s="21">
        <f t="shared" si="117"/>
        <v>4.1300395020198888E-2</v>
      </c>
      <c r="F481" s="21">
        <f>SUM(E481:$E$5004)</f>
        <v>41.748216764415091</v>
      </c>
      <c r="G481" s="21">
        <f t="shared" si="120"/>
        <v>6651898.5970700178</v>
      </c>
      <c r="H481" s="21">
        <f t="shared" si="121"/>
        <v>2.4483216124437353E-5</v>
      </c>
      <c r="I481" s="21">
        <f t="shared" si="122"/>
        <v>0.12452858064673793</v>
      </c>
      <c r="J481" s="22">
        <f t="shared" si="118"/>
        <v>3.8105198695170173</v>
      </c>
      <c r="K481" s="114"/>
      <c r="L481" s="116"/>
      <c r="M481" s="118"/>
      <c r="N481" s="120"/>
      <c r="S481" s="2"/>
    </row>
    <row r="482" spans="1:19" x14ac:dyDescent="0.25">
      <c r="A482" s="20">
        <f t="shared" si="119"/>
        <v>11950</v>
      </c>
      <c r="B482" s="21">
        <f t="shared" si="114"/>
        <v>16.458000000000006</v>
      </c>
      <c r="C482" s="21">
        <f t="shared" si="115"/>
        <v>1350.8766120349012</v>
      </c>
      <c r="D482" s="21">
        <f t="shared" si="116"/>
        <v>1.6513587724199044E-3</v>
      </c>
      <c r="E482" s="21">
        <f t="shared" si="117"/>
        <v>4.1267553594243306E-2</v>
      </c>
      <c r="F482" s="21">
        <f>SUM(E482:$E$5004)</f>
        <v>41.706916369394889</v>
      </c>
      <c r="G482" s="21">
        <f t="shared" si="120"/>
        <v>6651898.5970700178</v>
      </c>
      <c r="H482" s="21">
        <f t="shared" si="121"/>
        <v>2.4483216124437353E-5</v>
      </c>
      <c r="I482" s="21">
        <f t="shared" si="122"/>
        <v>0.12452858064673793</v>
      </c>
      <c r="J482" s="22">
        <f t="shared" si="118"/>
        <v>3.8294659781542459</v>
      </c>
      <c r="K482" s="114"/>
      <c r="L482" s="116"/>
      <c r="M482" s="118"/>
      <c r="N482" s="120"/>
      <c r="S482" s="2"/>
    </row>
    <row r="483" spans="1:19" x14ac:dyDescent="0.25">
      <c r="A483" s="20">
        <f t="shared" si="119"/>
        <v>11975</v>
      </c>
      <c r="B483" s="21">
        <f t="shared" si="114"/>
        <v>16.369</v>
      </c>
      <c r="C483" s="21">
        <f t="shared" si="115"/>
        <v>1349.5500205037454</v>
      </c>
      <c r="D483" s="21">
        <f t="shared" si="116"/>
        <v>1.6500455151195598E-3</v>
      </c>
      <c r="E483" s="21">
        <f t="shared" si="117"/>
        <v>4.1234732150968199E-2</v>
      </c>
      <c r="F483" s="21">
        <f>SUM(E483:$E$5004)</f>
        <v>41.665648815800637</v>
      </c>
      <c r="G483" s="21">
        <f t="shared" si="120"/>
        <v>6651898.5970700178</v>
      </c>
      <c r="H483" s="21">
        <f t="shared" si="121"/>
        <v>2.4483216124437353E-5</v>
      </c>
      <c r="I483" s="21">
        <f t="shared" si="122"/>
        <v>0.12452858064673793</v>
      </c>
      <c r="J483" s="22">
        <f t="shared" si="118"/>
        <v>3.8484899764389504</v>
      </c>
      <c r="K483" s="114"/>
      <c r="L483" s="117"/>
      <c r="M483" s="118"/>
      <c r="N483" s="120"/>
      <c r="S483" s="2"/>
    </row>
    <row r="484" spans="1:19" x14ac:dyDescent="0.25">
      <c r="A484" s="20">
        <f t="shared" si="119"/>
        <v>12000</v>
      </c>
      <c r="B484" s="21">
        <f t="shared" si="114"/>
        <v>16.28</v>
      </c>
      <c r="C484" s="21">
        <f t="shared" si="115"/>
        <v>1348.2244840545079</v>
      </c>
      <c r="D484" s="21">
        <f t="shared" si="116"/>
        <v>1.6487330569578964E-3</v>
      </c>
      <c r="E484" s="21">
        <f t="shared" si="117"/>
        <v>4.1201930681947566E-2</v>
      </c>
      <c r="F484" s="21">
        <f>SUM(E484:$E$5004)</f>
        <v>41.624414083649668</v>
      </c>
      <c r="G484" s="21">
        <f t="shared" si="120"/>
        <v>6651898.5970700178</v>
      </c>
      <c r="H484" s="21">
        <f t="shared" si="121"/>
        <v>2.4483216124437353E-5</v>
      </c>
      <c r="I484" s="21">
        <f t="shared" si="122"/>
        <v>0.12452858064673793</v>
      </c>
      <c r="J484" s="22">
        <f t="shared" si="118"/>
        <v>3.8675920990577093</v>
      </c>
      <c r="K484" s="113">
        <f t="shared" ref="K484" si="125">AVERAGE(J484:J503)</f>
        <v>4.0543438753483816</v>
      </c>
      <c r="L484" s="115">
        <f t="shared" ref="L484" si="126">K484/0.1667</f>
        <v>24.321199012287835</v>
      </c>
      <c r="M484" s="118">
        <f>AVERAGE(A484:A503)</f>
        <v>12237.5</v>
      </c>
      <c r="N484" s="119">
        <f>K464-K484</f>
        <v>-0.38219870964261382</v>
      </c>
      <c r="S484" s="2"/>
    </row>
    <row r="485" spans="1:19" x14ac:dyDescent="0.25">
      <c r="A485" s="20">
        <f t="shared" si="119"/>
        <v>12025</v>
      </c>
      <c r="B485" s="21">
        <f t="shared" si="114"/>
        <v>16.191000000000003</v>
      </c>
      <c r="C485" s="21">
        <f t="shared" si="115"/>
        <v>1346.9000020450894</v>
      </c>
      <c r="D485" s="21">
        <f t="shared" si="116"/>
        <v>1.6474213975979086E-3</v>
      </c>
      <c r="E485" s="21">
        <f t="shared" si="117"/>
        <v>4.1169149178757351E-2</v>
      </c>
      <c r="F485" s="21">
        <f>SUM(E485:$E$5004)</f>
        <v>41.583212152967718</v>
      </c>
      <c r="G485" s="21">
        <f t="shared" si="120"/>
        <v>6651898.5970700178</v>
      </c>
      <c r="H485" s="21">
        <f t="shared" si="121"/>
        <v>2.4483216124437353E-5</v>
      </c>
      <c r="I485" s="21">
        <f t="shared" si="122"/>
        <v>0.12452858064673793</v>
      </c>
      <c r="J485" s="22">
        <f t="shared" si="118"/>
        <v>3.8867725810024925</v>
      </c>
      <c r="K485" s="114"/>
      <c r="L485" s="116"/>
      <c r="M485" s="118"/>
      <c r="N485" s="120"/>
      <c r="S485" s="2"/>
    </row>
    <row r="486" spans="1:19" x14ac:dyDescent="0.25">
      <c r="A486" s="20">
        <f t="shared" si="119"/>
        <v>12050</v>
      </c>
      <c r="B486" s="21">
        <f t="shared" si="114"/>
        <v>16.102000000000004</v>
      </c>
      <c r="C486" s="21">
        <f t="shared" si="115"/>
        <v>1345.57657383367</v>
      </c>
      <c r="D486" s="21">
        <f t="shared" si="116"/>
        <v>1.6461105367026796E-3</v>
      </c>
      <c r="E486" s="21">
        <f t="shared" si="117"/>
        <v>4.113638763297555E-2</v>
      </c>
      <c r="F486" s="21">
        <f>SUM(E486:$E$5004)</f>
        <v>41.542043003788962</v>
      </c>
      <c r="G486" s="21">
        <f t="shared" si="120"/>
        <v>6651898.5970700178</v>
      </c>
      <c r="H486" s="21">
        <f t="shared" si="121"/>
        <v>2.4483216124437353E-5</v>
      </c>
      <c r="I486" s="21">
        <f t="shared" si="122"/>
        <v>0.12452858064673793</v>
      </c>
      <c r="J486" s="22">
        <f t="shared" si="118"/>
        <v>3.9060316575692555</v>
      </c>
      <c r="K486" s="114"/>
      <c r="L486" s="116"/>
      <c r="M486" s="118"/>
      <c r="N486" s="120"/>
      <c r="S486" s="2"/>
    </row>
    <row r="487" spans="1:19" x14ac:dyDescent="0.25">
      <c r="A487" s="20">
        <f t="shared" si="119"/>
        <v>12075</v>
      </c>
      <c r="B487" s="21">
        <f t="shared" si="114"/>
        <v>16.013000000000005</v>
      </c>
      <c r="C487" s="21">
        <f t="shared" si="115"/>
        <v>1344.2541987786935</v>
      </c>
      <c r="D487" s="21">
        <f t="shared" si="116"/>
        <v>1.6448004739353646E-3</v>
      </c>
      <c r="E487" s="21">
        <f t="shared" si="117"/>
        <v>4.1103646036182079E-2</v>
      </c>
      <c r="F487" s="21">
        <f>SUM(E487:$E$5004)</f>
        <v>41.500906616155987</v>
      </c>
      <c r="G487" s="21">
        <f t="shared" si="120"/>
        <v>6651898.5970700178</v>
      </c>
      <c r="H487" s="21">
        <f t="shared" si="121"/>
        <v>2.4483216124437353E-5</v>
      </c>
      <c r="I487" s="21">
        <f t="shared" si="122"/>
        <v>0.12452858064673793</v>
      </c>
      <c r="J487" s="22">
        <f t="shared" si="118"/>
        <v>3.925369564356521</v>
      </c>
      <c r="K487" s="114"/>
      <c r="L487" s="116"/>
      <c r="M487" s="118"/>
      <c r="N487" s="120"/>
      <c r="S487" s="2"/>
    </row>
    <row r="488" spans="1:19" x14ac:dyDescent="0.25">
      <c r="A488" s="20">
        <f t="shared" si="119"/>
        <v>12100</v>
      </c>
      <c r="B488" s="21">
        <f t="shared" si="114"/>
        <v>15.923999999999999</v>
      </c>
      <c r="C488" s="21">
        <f t="shared" si="115"/>
        <v>1342.9328762388793</v>
      </c>
      <c r="D488" s="21">
        <f t="shared" si="116"/>
        <v>1.6434912089592017E-3</v>
      </c>
      <c r="E488" s="21">
        <f t="shared" si="117"/>
        <v>4.1070924379958872E-2</v>
      </c>
      <c r="F488" s="21">
        <f>SUM(E488:$E$5004)</f>
        <v>41.45980297011981</v>
      </c>
      <c r="G488" s="21">
        <f t="shared" si="120"/>
        <v>6651898.5970700178</v>
      </c>
      <c r="H488" s="21">
        <f t="shared" si="121"/>
        <v>2.4483216124437353E-5</v>
      </c>
      <c r="I488" s="21">
        <f t="shared" si="122"/>
        <v>0.12452858064673793</v>
      </c>
      <c r="J488" s="22">
        <f t="shared" si="118"/>
        <v>3.9447865372639463</v>
      </c>
      <c r="K488" s="114"/>
      <c r="L488" s="116"/>
      <c r="M488" s="118"/>
      <c r="N488" s="120"/>
      <c r="S488" s="2"/>
    </row>
    <row r="489" spans="1:19" x14ac:dyDescent="0.25">
      <c r="A489" s="20">
        <f t="shared" si="119"/>
        <v>12125</v>
      </c>
      <c r="B489" s="21">
        <f t="shared" si="114"/>
        <v>15.835000000000001</v>
      </c>
      <c r="C489" s="21">
        <f t="shared" si="115"/>
        <v>1341.6126055732157</v>
      </c>
      <c r="D489" s="21">
        <f t="shared" si="116"/>
        <v>1.642182741437508E-3</v>
      </c>
      <c r="E489" s="21">
        <f t="shared" si="117"/>
        <v>4.10382226558898E-2</v>
      </c>
      <c r="F489" s="21">
        <f>SUM(E489:$E$5004)</f>
        <v>41.418732045739844</v>
      </c>
      <c r="G489" s="21">
        <f t="shared" si="120"/>
        <v>6651898.5970700178</v>
      </c>
      <c r="H489" s="21">
        <f t="shared" si="121"/>
        <v>2.4483216124437353E-5</v>
      </c>
      <c r="I489" s="21">
        <f t="shared" si="122"/>
        <v>0.12452858064673793</v>
      </c>
      <c r="J489" s="22">
        <f t="shared" si="118"/>
        <v>3.9642828124908949</v>
      </c>
      <c r="K489" s="114"/>
      <c r="L489" s="116"/>
      <c r="M489" s="118"/>
      <c r="N489" s="120"/>
      <c r="S489" s="2"/>
    </row>
    <row r="490" spans="1:19" x14ac:dyDescent="0.25">
      <c r="A490" s="20">
        <f t="shared" si="119"/>
        <v>12150</v>
      </c>
      <c r="B490" s="21">
        <f t="shared" si="114"/>
        <v>15.746000000000002</v>
      </c>
      <c r="C490" s="21">
        <f t="shared" si="115"/>
        <v>1340.2933861409595</v>
      </c>
      <c r="D490" s="21">
        <f t="shared" si="116"/>
        <v>1.6408750710336761E-3</v>
      </c>
      <c r="E490" s="21">
        <f t="shared" si="117"/>
        <v>4.1005540855560733E-2</v>
      </c>
      <c r="F490" s="21">
        <f>SUM(E490:$E$5004)</f>
        <v>41.377693823083973</v>
      </c>
      <c r="G490" s="21">
        <f t="shared" si="120"/>
        <v>6651898.5970700178</v>
      </c>
      <c r="H490" s="21">
        <f t="shared" si="121"/>
        <v>2.4483216124437353E-5</v>
      </c>
      <c r="I490" s="21">
        <f t="shared" si="122"/>
        <v>0.12452858064673793</v>
      </c>
      <c r="J490" s="22">
        <f t="shared" si="118"/>
        <v>3.9838586265349392</v>
      </c>
      <c r="K490" s="114"/>
      <c r="L490" s="116"/>
      <c r="M490" s="118"/>
      <c r="N490" s="120"/>
      <c r="S490" s="2"/>
    </row>
    <row r="491" spans="1:19" x14ac:dyDescent="0.25">
      <c r="A491" s="20">
        <f t="shared" si="119"/>
        <v>12175</v>
      </c>
      <c r="B491" s="21">
        <f t="shared" si="114"/>
        <v>15.657000000000004</v>
      </c>
      <c r="C491" s="21">
        <f t="shared" si="115"/>
        <v>1338.9752173016409</v>
      </c>
      <c r="D491" s="21">
        <f t="shared" si="116"/>
        <v>1.6395681974111826E-3</v>
      </c>
      <c r="E491" s="21">
        <f t="shared" si="117"/>
        <v>4.0972878970559554E-2</v>
      </c>
      <c r="F491" s="21">
        <f>SUM(E491:$E$5004)</f>
        <v>41.336688282228394</v>
      </c>
      <c r="G491" s="21">
        <f t="shared" si="120"/>
        <v>6651898.5970700178</v>
      </c>
      <c r="H491" s="21">
        <f t="shared" si="121"/>
        <v>2.4483216124437353E-5</v>
      </c>
      <c r="I491" s="21">
        <f t="shared" si="122"/>
        <v>0.12452858064673793</v>
      </c>
      <c r="J491" s="22">
        <f t="shared" si="118"/>
        <v>4.0035142161905304</v>
      </c>
      <c r="K491" s="114"/>
      <c r="L491" s="116"/>
      <c r="M491" s="118"/>
      <c r="N491" s="120"/>
      <c r="S491" s="2"/>
    </row>
    <row r="492" spans="1:19" x14ac:dyDescent="0.25">
      <c r="A492" s="20">
        <f t="shared" si="119"/>
        <v>12200</v>
      </c>
      <c r="B492" s="21">
        <f t="shared" si="114"/>
        <v>15.568000000000005</v>
      </c>
      <c r="C492" s="21">
        <f t="shared" si="115"/>
        <v>1337.6580984150607</v>
      </c>
      <c r="D492" s="21">
        <f t="shared" si="116"/>
        <v>1.6382621202335817E-3</v>
      </c>
      <c r="E492" s="21">
        <f t="shared" si="117"/>
        <v>4.0940236992476058E-2</v>
      </c>
      <c r="F492" s="21">
        <f>SUM(E492:$E$5004)</f>
        <v>41.295715403257844</v>
      </c>
      <c r="G492" s="21">
        <f t="shared" si="120"/>
        <v>6651898.5970700178</v>
      </c>
      <c r="H492" s="21">
        <f t="shared" si="121"/>
        <v>2.4483216124437353E-5</v>
      </c>
      <c r="I492" s="21">
        <f t="shared" si="122"/>
        <v>0.12452858064673793</v>
      </c>
      <c r="J492" s="22">
        <f t="shared" si="118"/>
        <v>4.0232498185473622</v>
      </c>
      <c r="K492" s="114"/>
      <c r="L492" s="116"/>
      <c r="M492" s="118"/>
      <c r="N492" s="120"/>
      <c r="S492" s="2"/>
    </row>
    <row r="493" spans="1:19" x14ac:dyDescent="0.25">
      <c r="A493" s="20">
        <f t="shared" si="119"/>
        <v>12225</v>
      </c>
      <c r="B493" s="21">
        <f t="shared" si="114"/>
        <v>15.478999999999999</v>
      </c>
      <c r="C493" s="21">
        <f t="shared" si="115"/>
        <v>1336.3420288412863</v>
      </c>
      <c r="D493" s="21">
        <f t="shared" si="116"/>
        <v>1.636956839164503E-3</v>
      </c>
      <c r="E493" s="21">
        <f t="shared" si="117"/>
        <v>4.0907614912902041E-2</v>
      </c>
      <c r="F493" s="21">
        <f>SUM(E493:$E$5004)</f>
        <v>41.254775166265361</v>
      </c>
      <c r="G493" s="21">
        <f t="shared" si="120"/>
        <v>6651898.5970700178</v>
      </c>
      <c r="H493" s="21">
        <f t="shared" si="121"/>
        <v>2.4483216124437353E-5</v>
      </c>
      <c r="I493" s="21">
        <f t="shared" si="122"/>
        <v>0.12452858064673793</v>
      </c>
      <c r="J493" s="22">
        <f t="shared" si="118"/>
        <v>4.0430656709890478</v>
      </c>
      <c r="K493" s="114"/>
      <c r="L493" s="116"/>
      <c r="M493" s="118"/>
      <c r="N493" s="120"/>
      <c r="S493" s="2"/>
    </row>
    <row r="494" spans="1:19" x14ac:dyDescent="0.25">
      <c r="A494" s="20">
        <f t="shared" si="119"/>
        <v>12250</v>
      </c>
      <c r="B494" s="21">
        <f t="shared" si="114"/>
        <v>15.39</v>
      </c>
      <c r="C494" s="21">
        <f t="shared" si="115"/>
        <v>1335.0270079406591</v>
      </c>
      <c r="D494" s="21">
        <f t="shared" si="116"/>
        <v>1.6356523538676602E-3</v>
      </c>
      <c r="E494" s="21">
        <f t="shared" si="117"/>
        <v>4.0875012723431317E-2</v>
      </c>
      <c r="F494" s="21">
        <f>SUM(E494:$E$5004)</f>
        <v>41.213867551352465</v>
      </c>
      <c r="G494" s="21">
        <f t="shared" si="120"/>
        <v>6651898.5970700178</v>
      </c>
      <c r="H494" s="21">
        <f t="shared" si="121"/>
        <v>2.4483216124437353E-5</v>
      </c>
      <c r="I494" s="21">
        <f t="shared" si="122"/>
        <v>0.12452858064673793</v>
      </c>
      <c r="J494" s="22">
        <f t="shared" si="118"/>
        <v>4.0629620111915505</v>
      </c>
      <c r="K494" s="114"/>
      <c r="L494" s="116"/>
      <c r="M494" s="118"/>
      <c r="N494" s="120"/>
      <c r="S494" s="2"/>
    </row>
    <row r="495" spans="1:19" x14ac:dyDescent="0.25">
      <c r="A495" s="20">
        <f t="shared" si="119"/>
        <v>12275</v>
      </c>
      <c r="B495" s="21">
        <f t="shared" si="114"/>
        <v>15.301000000000002</v>
      </c>
      <c r="C495" s="21">
        <f t="shared" si="115"/>
        <v>1333.7130350737909</v>
      </c>
      <c r="D495" s="21">
        <f t="shared" si="116"/>
        <v>1.6343486640068455E-3</v>
      </c>
      <c r="E495" s="21">
        <f t="shared" si="117"/>
        <v>4.0842430415659638E-2</v>
      </c>
      <c r="F495" s="21">
        <f>SUM(E495:$E$5004)</f>
        <v>41.172992538629032</v>
      </c>
      <c r="G495" s="21">
        <f t="shared" si="120"/>
        <v>6651898.5970700178</v>
      </c>
      <c r="H495" s="21">
        <f t="shared" si="121"/>
        <v>2.4483216124437353E-5</v>
      </c>
      <c r="I495" s="21">
        <f t="shared" si="122"/>
        <v>0.12452858064673793</v>
      </c>
      <c r="J495" s="22">
        <f t="shared" si="118"/>
        <v>4.0829390771217478</v>
      </c>
      <c r="K495" s="114"/>
      <c r="L495" s="116"/>
      <c r="M495" s="118"/>
      <c r="N495" s="120"/>
      <c r="S495" s="2"/>
    </row>
    <row r="496" spans="1:19" x14ac:dyDescent="0.25">
      <c r="A496" s="20">
        <f t="shared" si="119"/>
        <v>12300</v>
      </c>
      <c r="B496" s="21">
        <f t="shared" si="114"/>
        <v>15.212000000000003</v>
      </c>
      <c r="C496" s="21">
        <f t="shared" si="115"/>
        <v>1332.40010960156</v>
      </c>
      <c r="D496" s="21">
        <f t="shared" si="116"/>
        <v>1.6330457692459257E-3</v>
      </c>
      <c r="E496" s="21">
        <f t="shared" si="117"/>
        <v>4.0809867981184716E-2</v>
      </c>
      <c r="F496" s="21">
        <f>SUM(E496:$E$5004)</f>
        <v>41.132150108213381</v>
      </c>
      <c r="G496" s="21">
        <f t="shared" si="120"/>
        <v>6651898.5970700178</v>
      </c>
      <c r="H496" s="21">
        <f t="shared" si="121"/>
        <v>2.4483216124437353E-5</v>
      </c>
      <c r="I496" s="21">
        <f t="shared" si="122"/>
        <v>0.12452858064673793</v>
      </c>
      <c r="J496" s="22">
        <f t="shared" si="118"/>
        <v>4.1029971070358897</v>
      </c>
      <c r="K496" s="114"/>
      <c r="L496" s="116"/>
      <c r="M496" s="118"/>
      <c r="N496" s="120"/>
      <c r="S496" s="2"/>
    </row>
    <row r="497" spans="1:19" x14ac:dyDescent="0.25">
      <c r="A497" s="20">
        <f t="shared" si="119"/>
        <v>12325</v>
      </c>
      <c r="B497" s="21">
        <f t="shared" si="114"/>
        <v>15.123000000000005</v>
      </c>
      <c r="C497" s="21">
        <f t="shared" si="115"/>
        <v>1331.088230885118</v>
      </c>
      <c r="D497" s="21">
        <f t="shared" si="116"/>
        <v>1.6317436692488514E-3</v>
      </c>
      <c r="E497" s="21">
        <f t="shared" si="117"/>
        <v>4.0777325411606294E-2</v>
      </c>
      <c r="F497" s="21">
        <f>SUM(E497:$E$5004)</f>
        <v>41.091340240232185</v>
      </c>
      <c r="G497" s="21">
        <f t="shared" si="120"/>
        <v>6651898.5970700178</v>
      </c>
      <c r="H497" s="21">
        <f t="shared" si="121"/>
        <v>2.4483216124437353E-5</v>
      </c>
      <c r="I497" s="21">
        <f t="shared" si="122"/>
        <v>0.12452858064673793</v>
      </c>
      <c r="J497" s="22">
        <f t="shared" si="118"/>
        <v>4.1231363394781413</v>
      </c>
      <c r="K497" s="114"/>
      <c r="L497" s="116"/>
      <c r="M497" s="118"/>
      <c r="N497" s="120"/>
      <c r="S497" s="2"/>
    </row>
    <row r="498" spans="1:19" x14ac:dyDescent="0.25">
      <c r="A498" s="20">
        <f t="shared" si="119"/>
        <v>12350</v>
      </c>
      <c r="B498" s="21">
        <f t="shared" si="114"/>
        <v>15.034000000000006</v>
      </c>
      <c r="C498" s="21">
        <f t="shared" si="115"/>
        <v>1329.7773982858869</v>
      </c>
      <c r="D498" s="21">
        <f t="shared" si="116"/>
        <v>1.6304423636796521E-3</v>
      </c>
      <c r="E498" s="21">
        <f t="shared" si="117"/>
        <v>4.0744802698526053E-2</v>
      </c>
      <c r="F498" s="21">
        <f>SUM(E498:$E$5004)</f>
        <v>41.050562914820574</v>
      </c>
      <c r="G498" s="21">
        <f t="shared" si="120"/>
        <v>6651898.5970700178</v>
      </c>
      <c r="H498" s="21">
        <f t="shared" si="121"/>
        <v>2.4483216124437353E-5</v>
      </c>
      <c r="I498" s="21">
        <f t="shared" si="122"/>
        <v>0.12452858064673793</v>
      </c>
      <c r="J498" s="22">
        <f t="shared" si="118"/>
        <v>4.1433570132790116</v>
      </c>
      <c r="K498" s="114"/>
      <c r="L498" s="116"/>
      <c r="M498" s="118"/>
      <c r="N498" s="120"/>
      <c r="S498" s="2"/>
    </row>
    <row r="499" spans="1:19" x14ac:dyDescent="0.25">
      <c r="A499" s="20">
        <f t="shared" si="119"/>
        <v>12375</v>
      </c>
      <c r="B499" s="21">
        <f t="shared" si="114"/>
        <v>14.945</v>
      </c>
      <c r="C499" s="21">
        <f t="shared" si="115"/>
        <v>1328.4676111655551</v>
      </c>
      <c r="D499" s="21">
        <f t="shared" si="116"/>
        <v>1.6291418522024323E-3</v>
      </c>
      <c r="E499" s="21">
        <f t="shared" si="117"/>
        <v>4.0712299833547648E-2</v>
      </c>
      <c r="F499" s="21">
        <f>SUM(E499:$E$5004)</f>
        <v>41.009818112122048</v>
      </c>
      <c r="G499" s="21">
        <f t="shared" si="120"/>
        <v>6651898.5970700178</v>
      </c>
      <c r="H499" s="21">
        <f t="shared" si="121"/>
        <v>2.4483216124437353E-5</v>
      </c>
      <c r="I499" s="21">
        <f t="shared" si="122"/>
        <v>0.12452858064673793</v>
      </c>
      <c r="J499" s="22">
        <f t="shared" si="118"/>
        <v>4.1636593675538798</v>
      </c>
      <c r="K499" s="114"/>
      <c r="L499" s="116"/>
      <c r="M499" s="118"/>
      <c r="N499" s="120"/>
      <c r="S499" s="2"/>
    </row>
    <row r="500" spans="1:19" x14ac:dyDescent="0.25">
      <c r="A500" s="20">
        <f t="shared" si="119"/>
        <v>12400</v>
      </c>
      <c r="B500" s="21">
        <f t="shared" si="114"/>
        <v>14.856000000000002</v>
      </c>
      <c r="C500" s="21">
        <f t="shared" si="115"/>
        <v>1327.1588688860845</v>
      </c>
      <c r="D500" s="21">
        <f t="shared" si="116"/>
        <v>1.6278421344813796E-3</v>
      </c>
      <c r="E500" s="21">
        <f t="shared" si="117"/>
        <v>4.0679816808276745E-2</v>
      </c>
      <c r="F500" s="21">
        <f>SUM(E500:$E$5004)</f>
        <v>40.969105812288504</v>
      </c>
      <c r="G500" s="21">
        <f t="shared" si="120"/>
        <v>6651898.5970700178</v>
      </c>
      <c r="H500" s="21">
        <f t="shared" si="121"/>
        <v>2.4483216124437353E-5</v>
      </c>
      <c r="I500" s="21">
        <f t="shared" si="122"/>
        <v>0.12452858064673793</v>
      </c>
      <c r="J500" s="22">
        <f t="shared" si="118"/>
        <v>4.1840436417014244</v>
      </c>
      <c r="K500" s="114"/>
      <c r="L500" s="116"/>
      <c r="M500" s="118"/>
      <c r="N500" s="120"/>
      <c r="S500" s="2"/>
    </row>
    <row r="501" spans="1:19" x14ac:dyDescent="0.25">
      <c r="A501" s="20">
        <f t="shared" si="119"/>
        <v>12425</v>
      </c>
      <c r="B501" s="21">
        <f t="shared" si="114"/>
        <v>14.767000000000003</v>
      </c>
      <c r="C501" s="21">
        <f t="shared" si="115"/>
        <v>1325.851170809706</v>
      </c>
      <c r="D501" s="21">
        <f t="shared" si="116"/>
        <v>1.6265432101807602E-3</v>
      </c>
      <c r="E501" s="21">
        <f t="shared" si="117"/>
        <v>4.0647353614320959E-2</v>
      </c>
      <c r="F501" s="21">
        <f>SUM(E501:$E$5004)</f>
        <v>40.928425995480225</v>
      </c>
      <c r="G501" s="21">
        <f t="shared" si="120"/>
        <v>6651898.5970700178</v>
      </c>
      <c r="H501" s="21">
        <f t="shared" si="121"/>
        <v>2.4483216124437353E-5</v>
      </c>
      <c r="I501" s="21">
        <f t="shared" si="122"/>
        <v>0.12452858064673793</v>
      </c>
      <c r="J501" s="22">
        <f t="shared" si="118"/>
        <v>4.2045100754021325</v>
      </c>
      <c r="K501" s="114"/>
      <c r="L501" s="116"/>
      <c r="M501" s="118"/>
      <c r="N501" s="120"/>
      <c r="S501" s="2"/>
    </row>
    <row r="502" spans="1:19" x14ac:dyDescent="0.25">
      <c r="A502" s="20">
        <f t="shared" si="119"/>
        <v>12450</v>
      </c>
      <c r="B502" s="21">
        <f t="shared" si="114"/>
        <v>14.678000000000004</v>
      </c>
      <c r="C502" s="21">
        <f t="shared" si="115"/>
        <v>1324.5445162989186</v>
      </c>
      <c r="D502" s="21">
        <f t="shared" si="116"/>
        <v>1.6252450789649166E-3</v>
      </c>
      <c r="E502" s="21">
        <f t="shared" si="117"/>
        <v>4.0614910243289871E-2</v>
      </c>
      <c r="F502" s="21">
        <f>SUM(E502:$E$5004)</f>
        <v>40.887778641865907</v>
      </c>
      <c r="G502" s="21">
        <f t="shared" si="120"/>
        <v>6651898.5970700178</v>
      </c>
      <c r="H502" s="21">
        <f t="shared" si="121"/>
        <v>2.4483216124437353E-5</v>
      </c>
      <c r="I502" s="21">
        <f t="shared" si="122"/>
        <v>0.12452858064673793</v>
      </c>
      <c r="J502" s="22">
        <f t="shared" si="118"/>
        <v>4.2250589086166892</v>
      </c>
      <c r="K502" s="114"/>
      <c r="L502" s="116"/>
      <c r="M502" s="118"/>
      <c r="N502" s="120"/>
      <c r="S502" s="2"/>
    </row>
    <row r="503" spans="1:19" x14ac:dyDescent="0.25">
      <c r="A503" s="20">
        <f t="shared" si="119"/>
        <v>12475</v>
      </c>
      <c r="B503" s="21">
        <f t="shared" si="114"/>
        <v>14.589000000000006</v>
      </c>
      <c r="C503" s="21">
        <f t="shared" si="115"/>
        <v>1323.2389047164927</v>
      </c>
      <c r="D503" s="21">
        <f t="shared" si="116"/>
        <v>1.6239477404982733E-3</v>
      </c>
      <c r="E503" s="21">
        <f t="shared" si="117"/>
        <v>4.0582486686795087E-2</v>
      </c>
      <c r="F503" s="21">
        <f>SUM(E503:$E$5004)</f>
        <v>40.847163731622615</v>
      </c>
      <c r="G503" s="21">
        <f t="shared" si="120"/>
        <v>6651898.5970700178</v>
      </c>
      <c r="H503" s="21">
        <f t="shared" si="121"/>
        <v>2.4483216124437353E-5</v>
      </c>
      <c r="I503" s="21">
        <f t="shared" si="122"/>
        <v>0.12452858064673793</v>
      </c>
      <c r="J503" s="22">
        <f t="shared" si="118"/>
        <v>4.2456903815844758</v>
      </c>
      <c r="K503" s="114"/>
      <c r="L503" s="117"/>
      <c r="M503" s="118"/>
      <c r="N503" s="120"/>
      <c r="S503" s="2"/>
    </row>
    <row r="504" spans="1:19" x14ac:dyDescent="0.25">
      <c r="A504" s="20">
        <f t="shared" si="119"/>
        <v>12500</v>
      </c>
      <c r="B504" s="21">
        <f t="shared" si="114"/>
        <v>14.5</v>
      </c>
      <c r="C504" s="21">
        <f t="shared" si="115"/>
        <v>1321.934335425469</v>
      </c>
      <c r="D504" s="21">
        <f t="shared" si="116"/>
        <v>1.6226511944453339E-3</v>
      </c>
      <c r="E504" s="21">
        <f t="shared" si="117"/>
        <v>4.0550082936450148E-2</v>
      </c>
      <c r="F504" s="21">
        <f>SUM(E504:$E$5004)</f>
        <v>40.806581244935828</v>
      </c>
      <c r="G504" s="21">
        <f t="shared" si="120"/>
        <v>6651898.5970700178</v>
      </c>
      <c r="H504" s="21">
        <f t="shared" si="121"/>
        <v>2.4483216124437353E-5</v>
      </c>
      <c r="I504" s="21">
        <f t="shared" si="122"/>
        <v>0.12452858064673793</v>
      </c>
      <c r="J504" s="22">
        <f t="shared" si="118"/>
        <v>4.2664047348219558</v>
      </c>
      <c r="K504" s="113">
        <f t="shared" ref="K504" si="127">AVERAGE(J504:J523)</f>
        <v>4.4687910528905368</v>
      </c>
      <c r="L504" s="115">
        <f t="shared" ref="L504" si="128">K504/0.1667</f>
        <v>26.807384840375146</v>
      </c>
      <c r="M504" s="118">
        <f>AVERAGE(A504:A523)</f>
        <v>12737.5</v>
      </c>
      <c r="N504" s="119">
        <f>K484-K504</f>
        <v>-0.41444717754215521</v>
      </c>
      <c r="S504" s="2"/>
    </row>
    <row r="505" spans="1:19" x14ac:dyDescent="0.25">
      <c r="A505" s="20">
        <f t="shared" si="119"/>
        <v>12525</v>
      </c>
      <c r="B505" s="21">
        <f t="shared" si="114"/>
        <v>14.411000000000001</v>
      </c>
      <c r="C505" s="21">
        <f t="shared" si="115"/>
        <v>1320.6308077891551</v>
      </c>
      <c r="D505" s="21">
        <f t="shared" si="116"/>
        <v>1.6213554404706783E-3</v>
      </c>
      <c r="E505" s="21">
        <f t="shared" si="117"/>
        <v>4.0517698983870573E-2</v>
      </c>
      <c r="F505" s="21">
        <f>SUM(E505:$E$5004)</f>
        <v>40.766031161999379</v>
      </c>
      <c r="G505" s="21">
        <f t="shared" si="120"/>
        <v>6651898.5970700178</v>
      </c>
      <c r="H505" s="21">
        <f t="shared" si="121"/>
        <v>2.4483216124437353E-5</v>
      </c>
      <c r="I505" s="21">
        <f t="shared" si="122"/>
        <v>0.12452858064673793</v>
      </c>
      <c r="J505" s="22">
        <f t="shared" si="118"/>
        <v>4.2872022091211583</v>
      </c>
      <c r="K505" s="114"/>
      <c r="L505" s="116"/>
      <c r="M505" s="118"/>
      <c r="N505" s="120"/>
      <c r="S505" s="2"/>
    </row>
    <row r="506" spans="1:19" x14ac:dyDescent="0.25">
      <c r="A506" s="20">
        <f t="shared" si="119"/>
        <v>12550</v>
      </c>
      <c r="B506" s="21">
        <f t="shared" si="114"/>
        <v>14.322000000000003</v>
      </c>
      <c r="C506" s="21">
        <f t="shared" si="115"/>
        <v>1319.3283211711303</v>
      </c>
      <c r="D506" s="21">
        <f t="shared" si="116"/>
        <v>1.6200604782389673E-3</v>
      </c>
      <c r="E506" s="21">
        <f t="shared" si="117"/>
        <v>4.0485334820673874E-2</v>
      </c>
      <c r="F506" s="21">
        <f>SUM(E506:$E$5004)</f>
        <v>40.725513463015503</v>
      </c>
      <c r="G506" s="21">
        <f t="shared" si="120"/>
        <v>6651898.5970700178</v>
      </c>
      <c r="H506" s="21">
        <f t="shared" si="121"/>
        <v>2.4483216124437353E-5</v>
      </c>
      <c r="I506" s="21">
        <f t="shared" si="122"/>
        <v>0.12452858064673793</v>
      </c>
      <c r="J506" s="22">
        <f t="shared" si="118"/>
        <v>4.3080830455480346</v>
      </c>
      <c r="K506" s="114"/>
      <c r="L506" s="116"/>
      <c r="M506" s="118"/>
      <c r="N506" s="120"/>
      <c r="S506" s="2"/>
    </row>
    <row r="507" spans="1:19" x14ac:dyDescent="0.25">
      <c r="A507" s="20">
        <f t="shared" si="119"/>
        <v>12575</v>
      </c>
      <c r="B507" s="21">
        <f t="shared" si="114"/>
        <v>14.233000000000004</v>
      </c>
      <c r="C507" s="21">
        <f t="shared" si="115"/>
        <v>1318.026874935244</v>
      </c>
      <c r="D507" s="21">
        <f t="shared" si="116"/>
        <v>1.6187663074149429E-3</v>
      </c>
      <c r="E507" s="21">
        <f t="shared" si="117"/>
        <v>4.0452990438479552E-2</v>
      </c>
      <c r="F507" s="21">
        <f>SUM(E507:$E$5004)</f>
        <v>40.68502812819483</v>
      </c>
      <c r="G507" s="21">
        <f t="shared" si="120"/>
        <v>6651898.5970700178</v>
      </c>
      <c r="H507" s="21">
        <f t="shared" si="121"/>
        <v>2.4483216124437353E-5</v>
      </c>
      <c r="I507" s="21">
        <f t="shared" si="122"/>
        <v>0.12452858064673793</v>
      </c>
      <c r="J507" s="22">
        <f t="shared" si="118"/>
        <v>4.3290474854408991</v>
      </c>
      <c r="K507" s="114"/>
      <c r="L507" s="116"/>
      <c r="M507" s="118"/>
      <c r="N507" s="120"/>
      <c r="S507" s="2"/>
    </row>
    <row r="508" spans="1:19" x14ac:dyDescent="0.25">
      <c r="A508" s="20">
        <f t="shared" si="119"/>
        <v>12600</v>
      </c>
      <c r="B508" s="21">
        <f t="shared" si="114"/>
        <v>14.144000000000005</v>
      </c>
      <c r="C508" s="21">
        <f t="shared" si="115"/>
        <v>1316.7264684456118</v>
      </c>
      <c r="D508" s="21">
        <f t="shared" si="116"/>
        <v>1.6174729276634211E-3</v>
      </c>
      <c r="E508" s="21">
        <f t="shared" si="117"/>
        <v>4.042066582890904E-2</v>
      </c>
      <c r="F508" s="21">
        <f>SUM(E508:$E$5004)</f>
        <v>40.644575137756348</v>
      </c>
      <c r="G508" s="21">
        <f t="shared" si="120"/>
        <v>6651898.5970700178</v>
      </c>
      <c r="H508" s="21">
        <f t="shared" si="121"/>
        <v>2.4483216124437353E-5</v>
      </c>
      <c r="I508" s="21">
        <f t="shared" si="122"/>
        <v>0.12452858064673793</v>
      </c>
      <c r="J508" s="22">
        <f t="shared" si="118"/>
        <v>4.3500957704088226</v>
      </c>
      <c r="K508" s="114"/>
      <c r="L508" s="116"/>
      <c r="M508" s="118"/>
      <c r="N508" s="120"/>
      <c r="S508" s="2"/>
    </row>
    <row r="509" spans="1:19" x14ac:dyDescent="0.25">
      <c r="A509" s="20">
        <f t="shared" si="119"/>
        <v>12625</v>
      </c>
      <c r="B509" s="21">
        <f t="shared" si="114"/>
        <v>14.055</v>
      </c>
      <c r="C509" s="21">
        <f t="shared" si="115"/>
        <v>1315.4271010666223</v>
      </c>
      <c r="D509" s="21">
        <f t="shared" si="116"/>
        <v>1.6161803386493018E-3</v>
      </c>
      <c r="E509" s="21">
        <f t="shared" si="117"/>
        <v>4.0388360983585773E-2</v>
      </c>
      <c r="F509" s="21">
        <f>SUM(E509:$E$5004)</f>
        <v>40.60415447192743</v>
      </c>
      <c r="G509" s="21">
        <f t="shared" si="120"/>
        <v>6651898.5970700178</v>
      </c>
      <c r="H509" s="21">
        <f t="shared" si="121"/>
        <v>2.4483216124437353E-5</v>
      </c>
      <c r="I509" s="21">
        <f t="shared" si="122"/>
        <v>0.12452858064673793</v>
      </c>
      <c r="J509" s="22">
        <f t="shared" si="118"/>
        <v>4.3712281423300503</v>
      </c>
      <c r="K509" s="114"/>
      <c r="L509" s="116"/>
      <c r="M509" s="118"/>
      <c r="N509" s="120"/>
      <c r="S509" s="2"/>
    </row>
    <row r="510" spans="1:19" x14ac:dyDescent="0.25">
      <c r="A510" s="20">
        <f t="shared" si="119"/>
        <v>12650</v>
      </c>
      <c r="B510" s="21">
        <f t="shared" si="114"/>
        <v>13.966000000000001</v>
      </c>
      <c r="C510" s="21">
        <f t="shared" si="115"/>
        <v>1314.1287721629303</v>
      </c>
      <c r="D510" s="21">
        <f t="shared" si="116"/>
        <v>1.6148885400375601E-3</v>
      </c>
      <c r="E510" s="21">
        <f t="shared" si="117"/>
        <v>4.035607589413516E-2</v>
      </c>
      <c r="F510" s="21">
        <f>SUM(E510:$E$5004)</f>
        <v>40.563766110943845</v>
      </c>
      <c r="G510" s="21">
        <f t="shared" si="120"/>
        <v>6651898.5970700178</v>
      </c>
      <c r="H510" s="21">
        <f t="shared" si="121"/>
        <v>2.4483216124437353E-5</v>
      </c>
      <c r="I510" s="21">
        <f t="shared" si="122"/>
        <v>0.12452858064673793</v>
      </c>
      <c r="J510" s="22">
        <f t="shared" si="118"/>
        <v>4.3924448433503072</v>
      </c>
      <c r="K510" s="114"/>
      <c r="L510" s="116"/>
      <c r="M510" s="118"/>
      <c r="N510" s="120"/>
      <c r="S510" s="2"/>
    </row>
    <row r="511" spans="1:19" x14ac:dyDescent="0.25">
      <c r="A511" s="20">
        <f t="shared" si="119"/>
        <v>12675</v>
      </c>
      <c r="B511" s="21">
        <f t="shared" si="114"/>
        <v>13.877000000000002</v>
      </c>
      <c r="C511" s="21">
        <f t="shared" si="115"/>
        <v>1312.8314810994618</v>
      </c>
      <c r="D511" s="21">
        <f t="shared" si="116"/>
        <v>1.6135975314932527E-3</v>
      </c>
      <c r="E511" s="21">
        <f t="shared" si="117"/>
        <v>4.0323810552184605E-2</v>
      </c>
      <c r="F511" s="21">
        <f>SUM(E511:$E$5004)</f>
        <v>40.523410035049693</v>
      </c>
      <c r="G511" s="21">
        <f t="shared" si="120"/>
        <v>6651898.5970700178</v>
      </c>
      <c r="H511" s="21">
        <f t="shared" si="121"/>
        <v>2.4483216124437353E-5</v>
      </c>
      <c r="I511" s="21">
        <f t="shared" si="122"/>
        <v>0.12452858064673793</v>
      </c>
      <c r="J511" s="22">
        <f t="shared" si="118"/>
        <v>4.4137461158812918</v>
      </c>
      <c r="K511" s="114"/>
      <c r="L511" s="116"/>
      <c r="M511" s="118"/>
      <c r="N511" s="120"/>
      <c r="S511" s="2"/>
    </row>
    <row r="512" spans="1:19" x14ac:dyDescent="0.25">
      <c r="A512" s="20">
        <f t="shared" si="119"/>
        <v>12700</v>
      </c>
      <c r="B512" s="21">
        <f t="shared" si="114"/>
        <v>13.788000000000004</v>
      </c>
      <c r="C512" s="21">
        <f t="shared" si="115"/>
        <v>1311.5352272414125</v>
      </c>
      <c r="D512" s="21">
        <f t="shared" si="116"/>
        <v>1.612307312681516E-3</v>
      </c>
      <c r="E512" s="21">
        <f t="shared" si="117"/>
        <v>4.0291564949363465E-2</v>
      </c>
      <c r="F512" s="21">
        <f>SUM(E512:$E$5004)</f>
        <v>40.483086224497512</v>
      </c>
      <c r="G512" s="21">
        <f t="shared" si="120"/>
        <v>6651898.5970700178</v>
      </c>
      <c r="H512" s="21">
        <f t="shared" si="121"/>
        <v>2.4483216124437353E-5</v>
      </c>
      <c r="I512" s="21">
        <f t="shared" si="122"/>
        <v>0.12452858064673793</v>
      </c>
      <c r="J512" s="22">
        <f t="shared" si="118"/>
        <v>4.4351322025989157</v>
      </c>
      <c r="K512" s="114"/>
      <c r="L512" s="116"/>
      <c r="M512" s="118"/>
      <c r="N512" s="120"/>
      <c r="S512" s="2"/>
    </row>
    <row r="513" spans="1:19" x14ac:dyDescent="0.25">
      <c r="A513" s="20">
        <f t="shared" si="119"/>
        <v>12725</v>
      </c>
      <c r="B513" s="21">
        <f t="shared" si="114"/>
        <v>13.699000000000005</v>
      </c>
      <c r="C513" s="21">
        <f t="shared" si="115"/>
        <v>1310.240009954244</v>
      </c>
      <c r="D513" s="21">
        <f t="shared" si="116"/>
        <v>1.6110178832675613E-3</v>
      </c>
      <c r="E513" s="21">
        <f t="shared" si="117"/>
        <v>4.0259339077303058E-2</v>
      </c>
      <c r="F513" s="21">
        <f>SUM(E513:$E$5004)</f>
        <v>40.442794659548156</v>
      </c>
      <c r="G513" s="21">
        <f t="shared" si="120"/>
        <v>6651898.5970700178</v>
      </c>
      <c r="H513" s="21">
        <f t="shared" si="121"/>
        <v>2.4483216124437353E-5</v>
      </c>
      <c r="I513" s="21">
        <f t="shared" si="122"/>
        <v>0.12452858064673793</v>
      </c>
      <c r="J513" s="22">
        <f t="shared" si="118"/>
        <v>4.4566033464417441</v>
      </c>
      <c r="K513" s="114"/>
      <c r="L513" s="116"/>
      <c r="M513" s="118"/>
      <c r="N513" s="120"/>
      <c r="S513" s="2"/>
    </row>
    <row r="514" spans="1:19" x14ac:dyDescent="0.25">
      <c r="A514" s="20">
        <f t="shared" si="119"/>
        <v>12750</v>
      </c>
      <c r="B514" s="21">
        <f t="shared" si="114"/>
        <v>13.61</v>
      </c>
      <c r="C514" s="21">
        <f t="shared" si="115"/>
        <v>1308.9458286036904</v>
      </c>
      <c r="D514" s="21">
        <f t="shared" si="116"/>
        <v>1.6097292429166836E-3</v>
      </c>
      <c r="E514" s="21">
        <f t="shared" si="117"/>
        <v>4.022713292763673E-2</v>
      </c>
      <c r="F514" s="21">
        <f>SUM(E514:$E$5004)</f>
        <v>40.402535320470847</v>
      </c>
      <c r="G514" s="21">
        <f t="shared" si="120"/>
        <v>6651898.5970700178</v>
      </c>
      <c r="H514" s="21">
        <f t="shared" si="121"/>
        <v>2.4483216124437353E-5</v>
      </c>
      <c r="I514" s="21">
        <f t="shared" si="122"/>
        <v>0.12452858064673793</v>
      </c>
      <c r="J514" s="22">
        <f t="shared" si="118"/>
        <v>4.4781597906093564</v>
      </c>
      <c r="K514" s="114"/>
      <c r="L514" s="116"/>
      <c r="M514" s="118"/>
      <c r="N514" s="120"/>
      <c r="S514" s="2"/>
    </row>
    <row r="515" spans="1:19" x14ac:dyDescent="0.25">
      <c r="A515" s="20">
        <f t="shared" si="119"/>
        <v>12775</v>
      </c>
      <c r="B515" s="21">
        <f t="shared" si="114"/>
        <v>13.521000000000001</v>
      </c>
      <c r="C515" s="21">
        <f t="shared" si="115"/>
        <v>1307.6526825557532</v>
      </c>
      <c r="D515" s="21">
        <f t="shared" si="116"/>
        <v>1.6084413912942548E-3</v>
      </c>
      <c r="E515" s="21">
        <f t="shared" si="117"/>
        <v>4.0194946491999742E-2</v>
      </c>
      <c r="F515" s="21">
        <f>SUM(E515:$E$5004)</f>
        <v>40.362308187543206</v>
      </c>
      <c r="G515" s="21">
        <f t="shared" si="120"/>
        <v>6651898.5970700178</v>
      </c>
      <c r="H515" s="21">
        <f t="shared" si="121"/>
        <v>2.4483216124437353E-5</v>
      </c>
      <c r="I515" s="21">
        <f t="shared" si="122"/>
        <v>0.12452858064673793</v>
      </c>
      <c r="J515" s="22">
        <f t="shared" si="118"/>
        <v>4.4998017785605979</v>
      </c>
      <c r="K515" s="114"/>
      <c r="L515" s="116"/>
      <c r="M515" s="118"/>
      <c r="N515" s="120"/>
      <c r="S515" s="2"/>
    </row>
    <row r="516" spans="1:19" x14ac:dyDescent="0.25">
      <c r="A516" s="20">
        <f t="shared" si="119"/>
        <v>12800</v>
      </c>
      <c r="B516" s="21">
        <f t="shared" ref="B516:B579" si="129">59-0.00356*A516</f>
        <v>13.432000000000002</v>
      </c>
      <c r="C516" s="21">
        <f t="shared" ref="C516:C579" si="130">2116*((B516+459.7)/518.6)^5.256</f>
        <v>1306.3605711767023</v>
      </c>
      <c r="D516" s="21">
        <f t="shared" ref="D516:D579" si="131">C516/(1718*(B516+459.7))</f>
        <v>1.6071543280657247E-3</v>
      </c>
      <c r="E516" s="21">
        <f t="shared" ref="E516:E579" si="132">25*(D516+D517)/2</f>
        <v>4.0162779762029366E-2</v>
      </c>
      <c r="F516" s="21">
        <f>SUM(E516:$E$5004)</f>
        <v>40.322113241051213</v>
      </c>
      <c r="G516" s="21">
        <f t="shared" si="120"/>
        <v>6651898.5970700178</v>
      </c>
      <c r="H516" s="21">
        <f t="shared" si="121"/>
        <v>2.4483216124437353E-5</v>
      </c>
      <c r="I516" s="21">
        <f t="shared" si="122"/>
        <v>0.12452858064673793</v>
      </c>
      <c r="J516" s="22">
        <f t="shared" ref="J516:J579" si="133">G516*D516*EXP(-H516*(125000-A516)-I516*F516)</f>
        <v>4.5215295540119929</v>
      </c>
      <c r="K516" s="114"/>
      <c r="L516" s="116"/>
      <c r="M516" s="118"/>
      <c r="N516" s="120"/>
      <c r="S516" s="2"/>
    </row>
    <row r="517" spans="1:19" x14ac:dyDescent="0.25">
      <c r="A517" s="20">
        <f t="shared" ref="A517:A580" si="134">A516+25</f>
        <v>12825</v>
      </c>
      <c r="B517" s="21">
        <f t="shared" si="129"/>
        <v>13.343000000000004</v>
      </c>
      <c r="C517" s="21">
        <f t="shared" si="130"/>
        <v>1305.0694938330773</v>
      </c>
      <c r="D517" s="21">
        <f t="shared" si="131"/>
        <v>1.6058680528966245E-3</v>
      </c>
      <c r="E517" s="21">
        <f t="shared" si="132"/>
        <v>4.0130632729364846E-2</v>
      </c>
      <c r="F517" s="21">
        <f>SUM(E517:$E$5004)</f>
        <v>40.281950461289185</v>
      </c>
      <c r="G517" s="21">
        <f t="shared" ref="G517:G580" si="135">$G$4</f>
        <v>6651898.5970700178</v>
      </c>
      <c r="H517" s="21">
        <f t="shared" ref="H517:H580" si="136">$H$4</f>
        <v>2.4483216124437353E-5</v>
      </c>
      <c r="I517" s="21">
        <f t="shared" ref="I517:I580" si="137">$I$4</f>
        <v>0.12452858064673793</v>
      </c>
      <c r="J517" s="22">
        <f t="shared" si="133"/>
        <v>4.543343360936043</v>
      </c>
      <c r="K517" s="114"/>
      <c r="L517" s="116"/>
      <c r="M517" s="118"/>
      <c r="N517" s="120"/>
      <c r="S517" s="2"/>
    </row>
    <row r="518" spans="1:19" x14ac:dyDescent="0.25">
      <c r="A518" s="20">
        <f t="shared" si="134"/>
        <v>12850</v>
      </c>
      <c r="B518" s="21">
        <f t="shared" si="129"/>
        <v>13.254000000000005</v>
      </c>
      <c r="C518" s="21">
        <f t="shared" si="130"/>
        <v>1303.7794498916871</v>
      </c>
      <c r="D518" s="21">
        <f t="shared" si="131"/>
        <v>1.6045825654525637E-3</v>
      </c>
      <c r="E518" s="21">
        <f t="shared" si="132"/>
        <v>4.0098505385647409E-2</v>
      </c>
      <c r="F518" s="21">
        <f>SUM(E518:$E$5004)</f>
        <v>40.241819828559812</v>
      </c>
      <c r="G518" s="21">
        <f t="shared" si="135"/>
        <v>6651898.5970700178</v>
      </c>
      <c r="H518" s="21">
        <f t="shared" si="136"/>
        <v>2.4483216124437353E-5</v>
      </c>
      <c r="I518" s="21">
        <f t="shared" si="137"/>
        <v>0.12452858064673793</v>
      </c>
      <c r="J518" s="22">
        <f t="shared" si="133"/>
        <v>4.5652434435595408</v>
      </c>
      <c r="K518" s="114"/>
      <c r="L518" s="116"/>
      <c r="M518" s="118"/>
      <c r="N518" s="120"/>
      <c r="S518" s="2"/>
    </row>
    <row r="519" spans="1:19" x14ac:dyDescent="0.25">
      <c r="A519" s="20">
        <f t="shared" si="134"/>
        <v>12875</v>
      </c>
      <c r="B519" s="21">
        <f t="shared" si="129"/>
        <v>13.164999999999999</v>
      </c>
      <c r="C519" s="21">
        <f t="shared" si="130"/>
        <v>1302.4904387196073</v>
      </c>
      <c r="D519" s="21">
        <f t="shared" si="131"/>
        <v>1.6032978653992291E-3</v>
      </c>
      <c r="E519" s="21">
        <f t="shared" si="132"/>
        <v>4.0066397722520221E-2</v>
      </c>
      <c r="F519" s="21">
        <f>SUM(E519:$E$5004)</f>
        <v>40.201721323174169</v>
      </c>
      <c r="G519" s="21">
        <f t="shared" si="135"/>
        <v>6651898.5970700178</v>
      </c>
      <c r="H519" s="21">
        <f t="shared" si="136"/>
        <v>2.4483216124437353E-5</v>
      </c>
      <c r="I519" s="21">
        <f t="shared" si="137"/>
        <v>0.12452858064673793</v>
      </c>
      <c r="J519" s="22">
        <f t="shared" si="133"/>
        <v>4.5872300463618663</v>
      </c>
      <c r="K519" s="114"/>
      <c r="L519" s="116"/>
      <c r="M519" s="118"/>
      <c r="N519" s="120"/>
      <c r="S519" s="2"/>
    </row>
    <row r="520" spans="1:19" x14ac:dyDescent="0.25">
      <c r="A520" s="20">
        <f t="shared" si="134"/>
        <v>12900</v>
      </c>
      <c r="B520" s="21">
        <f t="shared" si="129"/>
        <v>13.076000000000001</v>
      </c>
      <c r="C520" s="21">
        <f t="shared" si="130"/>
        <v>1301.2024596841836</v>
      </c>
      <c r="D520" s="21">
        <f t="shared" si="131"/>
        <v>1.6020139524023883E-3</v>
      </c>
      <c r="E520" s="21">
        <f t="shared" si="132"/>
        <v>4.0034309731628463E-2</v>
      </c>
      <c r="F520" s="21">
        <f>SUM(E520:$E$5004)</f>
        <v>40.161654925451643</v>
      </c>
      <c r="G520" s="21">
        <f t="shared" si="135"/>
        <v>6651898.5970700178</v>
      </c>
      <c r="H520" s="21">
        <f t="shared" si="136"/>
        <v>2.4483216124437353E-5</v>
      </c>
      <c r="I520" s="21">
        <f t="shared" si="137"/>
        <v>0.12452858064673793</v>
      </c>
      <c r="J520" s="22">
        <f t="shared" si="133"/>
        <v>4.6093034140733069</v>
      </c>
      <c r="K520" s="114"/>
      <c r="L520" s="116"/>
      <c r="M520" s="118"/>
      <c r="N520" s="120"/>
      <c r="S520" s="2"/>
    </row>
    <row r="521" spans="1:19" x14ac:dyDescent="0.25">
      <c r="A521" s="20">
        <f t="shared" si="134"/>
        <v>12925</v>
      </c>
      <c r="B521" s="21">
        <f t="shared" si="129"/>
        <v>12.987000000000002</v>
      </c>
      <c r="C521" s="21">
        <f t="shared" si="130"/>
        <v>1299.9155121530314</v>
      </c>
      <c r="D521" s="21">
        <f t="shared" si="131"/>
        <v>1.6007308261278888E-3</v>
      </c>
      <c r="E521" s="21">
        <f t="shared" si="132"/>
        <v>4.0002241404619276E-2</v>
      </c>
      <c r="F521" s="21">
        <f>SUM(E521:$E$5004)</f>
        <v>40.121620615720005</v>
      </c>
      <c r="G521" s="21">
        <f t="shared" si="135"/>
        <v>6651898.5970700178</v>
      </c>
      <c r="H521" s="21">
        <f t="shared" si="136"/>
        <v>2.4483216124437353E-5</v>
      </c>
      <c r="I521" s="21">
        <f t="shared" si="137"/>
        <v>0.12452858064673793</v>
      </c>
      <c r="J521" s="22">
        <f t="shared" si="133"/>
        <v>4.6314637916733474</v>
      </c>
      <c r="K521" s="114"/>
      <c r="L521" s="116"/>
      <c r="M521" s="118"/>
      <c r="N521" s="120"/>
      <c r="S521" s="2"/>
    </row>
    <row r="522" spans="1:19" x14ac:dyDescent="0.25">
      <c r="A522" s="20">
        <f t="shared" si="134"/>
        <v>12950</v>
      </c>
      <c r="B522" s="21">
        <f t="shared" si="129"/>
        <v>12.898000000000003</v>
      </c>
      <c r="C522" s="21">
        <f t="shared" si="130"/>
        <v>1298.629595494031</v>
      </c>
      <c r="D522" s="21">
        <f t="shared" si="131"/>
        <v>1.5994484862416533E-3</v>
      </c>
      <c r="E522" s="21">
        <f t="shared" si="132"/>
        <v>3.9970192733141757E-2</v>
      </c>
      <c r="F522" s="21">
        <f>SUM(E522:$E$5004)</f>
        <v>40.081618374315397</v>
      </c>
      <c r="G522" s="21">
        <f t="shared" si="135"/>
        <v>6651898.5970700178</v>
      </c>
      <c r="H522" s="21">
        <f t="shared" si="136"/>
        <v>2.4483216124437353E-5</v>
      </c>
      <c r="I522" s="21">
        <f t="shared" si="137"/>
        <v>0.12452858064673793</v>
      </c>
      <c r="J522" s="22">
        <f t="shared" si="133"/>
        <v>4.6537114243888897</v>
      </c>
      <c r="K522" s="114"/>
      <c r="L522" s="116"/>
      <c r="M522" s="118"/>
      <c r="N522" s="120"/>
      <c r="S522" s="2"/>
    </row>
    <row r="523" spans="1:19" x14ac:dyDescent="0.25">
      <c r="A523" s="20">
        <f t="shared" si="134"/>
        <v>12975</v>
      </c>
      <c r="B523" s="21">
        <f t="shared" si="129"/>
        <v>12.809000000000005</v>
      </c>
      <c r="C523" s="21">
        <f t="shared" si="130"/>
        <v>1297.3447090753348</v>
      </c>
      <c r="D523" s="21">
        <f t="shared" si="131"/>
        <v>1.5981669324096873E-3</v>
      </c>
      <c r="E523" s="21">
        <f t="shared" si="132"/>
        <v>3.9938163708847035E-2</v>
      </c>
      <c r="F523" s="21">
        <f>SUM(E523:$E$5004)</f>
        <v>40.041648181582261</v>
      </c>
      <c r="G523" s="21">
        <f t="shared" si="135"/>
        <v>6651898.5970700178</v>
      </c>
      <c r="H523" s="21">
        <f t="shared" si="136"/>
        <v>2.4483216124437353E-5</v>
      </c>
      <c r="I523" s="21">
        <f t="shared" si="137"/>
        <v>0.12452858064673793</v>
      </c>
      <c r="J523" s="22">
        <f t="shared" si="133"/>
        <v>4.6760465576926356</v>
      </c>
      <c r="K523" s="114"/>
      <c r="L523" s="117"/>
      <c r="M523" s="118"/>
      <c r="N523" s="120"/>
      <c r="S523" s="2"/>
    </row>
    <row r="524" spans="1:19" x14ac:dyDescent="0.25">
      <c r="A524" s="20">
        <f t="shared" si="134"/>
        <v>13000</v>
      </c>
      <c r="B524" s="21">
        <f t="shared" si="129"/>
        <v>12.720000000000006</v>
      </c>
      <c r="C524" s="21">
        <f t="shared" si="130"/>
        <v>1296.0608522653631</v>
      </c>
      <c r="D524" s="21">
        <f t="shared" si="131"/>
        <v>1.5968861642980754E-3</v>
      </c>
      <c r="E524" s="21">
        <f t="shared" si="132"/>
        <v>3.9906154323388142E-2</v>
      </c>
      <c r="F524" s="21">
        <f>SUM(E524:$E$5004)</f>
        <v>40.001710017873407</v>
      </c>
      <c r="G524" s="21">
        <f t="shared" si="135"/>
        <v>6651898.5970700178</v>
      </c>
      <c r="H524" s="21">
        <f t="shared" si="136"/>
        <v>2.4483216124437353E-5</v>
      </c>
      <c r="I524" s="21">
        <f t="shared" si="137"/>
        <v>0.12452858064673793</v>
      </c>
      <c r="J524" s="22">
        <f t="shared" si="133"/>
        <v>4.6984694373012896</v>
      </c>
      <c r="K524" s="113">
        <f t="shared" ref="K524" si="138">AVERAGE(J524:J543)</f>
        <v>4.9174121923790226</v>
      </c>
      <c r="L524" s="115">
        <f t="shared" ref="L524" si="139">K524/0.1667</f>
        <v>29.49857343958622</v>
      </c>
      <c r="M524" s="118">
        <f>AVERAGE(A524:A543)</f>
        <v>13237.5</v>
      </c>
      <c r="N524" s="119">
        <f>K504-K524</f>
        <v>-0.44862113948848581</v>
      </c>
      <c r="S524" s="2"/>
    </row>
    <row r="525" spans="1:19" x14ac:dyDescent="0.25">
      <c r="A525" s="20">
        <f t="shared" si="134"/>
        <v>13025</v>
      </c>
      <c r="B525" s="21">
        <f t="shared" si="129"/>
        <v>12.631</v>
      </c>
      <c r="C525" s="21">
        <f t="shared" si="130"/>
        <v>1294.778024432801</v>
      </c>
      <c r="D525" s="21">
        <f t="shared" si="131"/>
        <v>1.5956061815729761E-3</v>
      </c>
      <c r="E525" s="21">
        <f t="shared" si="132"/>
        <v>3.9874164568420106E-2</v>
      </c>
      <c r="F525" s="21">
        <f>SUM(E525:$E$5004)</f>
        <v>39.961803863550017</v>
      </c>
      <c r="G525" s="21">
        <f t="shared" si="135"/>
        <v>6651898.5970700178</v>
      </c>
      <c r="H525" s="21">
        <f t="shared" si="136"/>
        <v>2.4483216124437353E-5</v>
      </c>
      <c r="I525" s="21">
        <f t="shared" si="137"/>
        <v>0.12452858064673793</v>
      </c>
      <c r="J525" s="22">
        <f t="shared" si="133"/>
        <v>4.7209803091737514</v>
      </c>
      <c r="K525" s="114"/>
      <c r="L525" s="116"/>
      <c r="M525" s="118"/>
      <c r="N525" s="120"/>
      <c r="S525" s="2"/>
    </row>
    <row r="526" spans="1:19" x14ac:dyDescent="0.25">
      <c r="A526" s="20">
        <f t="shared" si="134"/>
        <v>13050</v>
      </c>
      <c r="B526" s="21">
        <f t="shared" si="129"/>
        <v>12.542000000000002</v>
      </c>
      <c r="C526" s="21">
        <f t="shared" si="130"/>
        <v>1293.4962249466057</v>
      </c>
      <c r="D526" s="21">
        <f t="shared" si="131"/>
        <v>1.5943269839006325E-3</v>
      </c>
      <c r="E526" s="21">
        <f t="shared" si="132"/>
        <v>3.9842194435599991E-2</v>
      </c>
      <c r="F526" s="21">
        <f>SUM(E526:$E$5004)</f>
        <v>39.9219296989816</v>
      </c>
      <c r="G526" s="21">
        <f t="shared" si="135"/>
        <v>6651898.5970700178</v>
      </c>
      <c r="H526" s="21">
        <f t="shared" si="136"/>
        <v>2.4483216124437353E-5</v>
      </c>
      <c r="I526" s="21">
        <f t="shared" si="137"/>
        <v>0.12452858064673793</v>
      </c>
      <c r="J526" s="22">
        <f t="shared" si="133"/>
        <v>4.7435794195094996</v>
      </c>
      <c r="K526" s="114"/>
      <c r="L526" s="116"/>
      <c r="M526" s="118"/>
      <c r="N526" s="120"/>
      <c r="S526" s="2"/>
    </row>
    <row r="527" spans="1:19" x14ac:dyDescent="0.25">
      <c r="A527" s="20">
        <f t="shared" si="134"/>
        <v>13075</v>
      </c>
      <c r="B527" s="21">
        <f t="shared" si="129"/>
        <v>12.453000000000003</v>
      </c>
      <c r="C527" s="21">
        <f t="shared" si="130"/>
        <v>1292.2154531760038</v>
      </c>
      <c r="D527" s="21">
        <f t="shared" si="131"/>
        <v>1.5930485709473668E-3</v>
      </c>
      <c r="E527" s="21">
        <f t="shared" si="132"/>
        <v>3.9810243916586753E-2</v>
      </c>
      <c r="F527" s="21">
        <f>SUM(E527:$E$5004)</f>
        <v>39.882087504546007</v>
      </c>
      <c r="G527" s="21">
        <f t="shared" si="135"/>
        <v>6651898.5970700178</v>
      </c>
      <c r="H527" s="21">
        <f t="shared" si="136"/>
        <v>2.4483216124437353E-5</v>
      </c>
      <c r="I527" s="21">
        <f t="shared" si="137"/>
        <v>0.12452858064673793</v>
      </c>
      <c r="J527" s="22">
        <f t="shared" si="133"/>
        <v>4.766267014746731</v>
      </c>
      <c r="K527" s="114"/>
      <c r="L527" s="116"/>
      <c r="M527" s="118"/>
      <c r="N527" s="120"/>
      <c r="S527" s="2"/>
    </row>
    <row r="528" spans="1:19" x14ac:dyDescent="0.25">
      <c r="A528" s="20">
        <f t="shared" si="134"/>
        <v>13100</v>
      </c>
      <c r="B528" s="21">
        <f t="shared" si="129"/>
        <v>12.364000000000004</v>
      </c>
      <c r="C528" s="21">
        <f t="shared" si="130"/>
        <v>1290.935708490483</v>
      </c>
      <c r="D528" s="21">
        <f t="shared" si="131"/>
        <v>1.5917709423795734E-3</v>
      </c>
      <c r="E528" s="21">
        <f t="shared" si="132"/>
        <v>3.9778313003041341E-2</v>
      </c>
      <c r="F528" s="21">
        <f>SUM(E528:$E$5004)</f>
        <v>39.842277260629416</v>
      </c>
      <c r="G528" s="21">
        <f t="shared" si="135"/>
        <v>6651898.5970700178</v>
      </c>
      <c r="H528" s="21">
        <f t="shared" si="136"/>
        <v>2.4483216124437353E-5</v>
      </c>
      <c r="I528" s="21">
        <f t="shared" si="137"/>
        <v>0.12452858064673793</v>
      </c>
      <c r="J528" s="22">
        <f t="shared" si="133"/>
        <v>4.7890433415606273</v>
      </c>
      <c r="K528" s="114"/>
      <c r="L528" s="116"/>
      <c r="M528" s="118"/>
      <c r="N528" s="120"/>
      <c r="S528" s="2"/>
    </row>
    <row r="529" spans="1:19" x14ac:dyDescent="0.25">
      <c r="A529" s="20">
        <f t="shared" si="134"/>
        <v>13125</v>
      </c>
      <c r="B529" s="21">
        <f t="shared" si="129"/>
        <v>12.275000000000006</v>
      </c>
      <c r="C529" s="21">
        <f t="shared" si="130"/>
        <v>1289.6569902598073</v>
      </c>
      <c r="D529" s="21">
        <f t="shared" si="131"/>
        <v>1.5904940978637341E-3</v>
      </c>
      <c r="E529" s="21">
        <f t="shared" si="132"/>
        <v>3.9746401686626728E-2</v>
      </c>
      <c r="F529" s="21">
        <f>SUM(E529:$E$5004)</f>
        <v>39.802498947626361</v>
      </c>
      <c r="G529" s="21">
        <f t="shared" si="135"/>
        <v>6651898.5970700178</v>
      </c>
      <c r="H529" s="21">
        <f t="shared" si="136"/>
        <v>2.4483216124437353E-5</v>
      </c>
      <c r="I529" s="21">
        <f t="shared" si="137"/>
        <v>0.12452858064673793</v>
      </c>
      <c r="J529" s="22">
        <f t="shared" si="133"/>
        <v>4.8119086468615677</v>
      </c>
      <c r="K529" s="114"/>
      <c r="L529" s="116"/>
      <c r="M529" s="118"/>
      <c r="N529" s="120"/>
      <c r="S529" s="2"/>
    </row>
    <row r="530" spans="1:19" x14ac:dyDescent="0.25">
      <c r="A530" s="20">
        <f t="shared" si="134"/>
        <v>13150</v>
      </c>
      <c r="B530" s="21">
        <f t="shared" si="129"/>
        <v>12.186</v>
      </c>
      <c r="C530" s="21">
        <f t="shared" si="130"/>
        <v>1288.3792978540032</v>
      </c>
      <c r="D530" s="21">
        <f t="shared" si="131"/>
        <v>1.5892180370664041E-3</v>
      </c>
      <c r="E530" s="21">
        <f t="shared" si="132"/>
        <v>3.9714509959007792E-2</v>
      </c>
      <c r="F530" s="21">
        <f>SUM(E530:$E$5004)</f>
        <v>39.762752545939733</v>
      </c>
      <c r="G530" s="21">
        <f t="shared" si="135"/>
        <v>6651898.5970700178</v>
      </c>
      <c r="H530" s="21">
        <f t="shared" si="136"/>
        <v>2.4483216124437353E-5</v>
      </c>
      <c r="I530" s="21">
        <f t="shared" si="137"/>
        <v>0.12452858064673793</v>
      </c>
      <c r="J530" s="22">
        <f t="shared" si="133"/>
        <v>4.8348631777933306</v>
      </c>
      <c r="K530" s="114"/>
      <c r="L530" s="116"/>
      <c r="M530" s="118"/>
      <c r="N530" s="120"/>
      <c r="S530" s="2"/>
    </row>
    <row r="531" spans="1:19" x14ac:dyDescent="0.25">
      <c r="A531" s="20">
        <f t="shared" si="134"/>
        <v>13175</v>
      </c>
      <c r="B531" s="21">
        <f t="shared" si="129"/>
        <v>12.097000000000001</v>
      </c>
      <c r="C531" s="21">
        <f t="shared" si="130"/>
        <v>1287.1026306433675</v>
      </c>
      <c r="D531" s="21">
        <f t="shared" si="131"/>
        <v>1.5879427596542197E-3</v>
      </c>
      <c r="E531" s="21">
        <f t="shared" si="132"/>
        <v>3.9682637811851454E-2</v>
      </c>
      <c r="F531" s="21">
        <f>SUM(E531:$E$5004)</f>
        <v>39.723038035980736</v>
      </c>
      <c r="G531" s="21">
        <f t="shared" si="135"/>
        <v>6651898.5970700178</v>
      </c>
      <c r="H531" s="21">
        <f t="shared" si="136"/>
        <v>2.4483216124437353E-5</v>
      </c>
      <c r="I531" s="21">
        <f t="shared" si="137"/>
        <v>0.12452858064673793</v>
      </c>
      <c r="J531" s="22">
        <f t="shared" si="133"/>
        <v>4.8579071817313446</v>
      </c>
      <c r="K531" s="114"/>
      <c r="L531" s="116"/>
      <c r="M531" s="118"/>
      <c r="N531" s="120"/>
      <c r="S531" s="2"/>
    </row>
    <row r="532" spans="1:19" x14ac:dyDescent="0.25">
      <c r="A532" s="20">
        <f t="shared" si="134"/>
        <v>13200</v>
      </c>
      <c r="B532" s="21">
        <f t="shared" si="129"/>
        <v>12.008000000000003</v>
      </c>
      <c r="C532" s="21">
        <f t="shared" si="130"/>
        <v>1285.8269879984655</v>
      </c>
      <c r="D532" s="21">
        <f t="shared" si="131"/>
        <v>1.5866682652938969E-3</v>
      </c>
      <c r="E532" s="21">
        <f t="shared" si="132"/>
        <v>3.9650785236826552E-2</v>
      </c>
      <c r="F532" s="21">
        <f>SUM(E532:$E$5004)</f>
        <v>39.683355398168871</v>
      </c>
      <c r="G532" s="21">
        <f t="shared" si="135"/>
        <v>6651898.5970700178</v>
      </c>
      <c r="H532" s="21">
        <f t="shared" si="136"/>
        <v>2.4483216124437353E-5</v>
      </c>
      <c r="I532" s="21">
        <f t="shared" si="137"/>
        <v>0.12452858064673793</v>
      </c>
      <c r="J532" s="22">
        <f t="shared" si="133"/>
        <v>4.8810409062808553</v>
      </c>
      <c r="K532" s="114"/>
      <c r="L532" s="116"/>
      <c r="M532" s="118"/>
      <c r="N532" s="120"/>
      <c r="S532" s="2"/>
    </row>
    <row r="533" spans="1:19" x14ac:dyDescent="0.25">
      <c r="A533" s="20">
        <f t="shared" si="134"/>
        <v>13225</v>
      </c>
      <c r="B533" s="21">
        <f t="shared" si="129"/>
        <v>11.919000000000004</v>
      </c>
      <c r="C533" s="21">
        <f t="shared" si="130"/>
        <v>1284.552369290127</v>
      </c>
      <c r="D533" s="21">
        <f t="shared" si="131"/>
        <v>1.5853945536522273E-3</v>
      </c>
      <c r="E533" s="21">
        <f t="shared" si="132"/>
        <v>3.9618952225603903E-2</v>
      </c>
      <c r="F533" s="21">
        <f>SUM(E533:$E$5004)</f>
        <v>39.643704612932041</v>
      </c>
      <c r="G533" s="21">
        <f t="shared" si="135"/>
        <v>6651898.5970700178</v>
      </c>
      <c r="H533" s="21">
        <f t="shared" si="136"/>
        <v>2.4483216124437353E-5</v>
      </c>
      <c r="I533" s="21">
        <f t="shared" si="137"/>
        <v>0.12452858064673793</v>
      </c>
      <c r="J533" s="22">
        <f t="shared" si="133"/>
        <v>4.9042645992750726</v>
      </c>
      <c r="K533" s="114"/>
      <c r="L533" s="116"/>
      <c r="M533" s="118"/>
      <c r="N533" s="120"/>
      <c r="S533" s="2"/>
    </row>
    <row r="534" spans="1:19" x14ac:dyDescent="0.25">
      <c r="A534" s="20">
        <f t="shared" si="134"/>
        <v>13250</v>
      </c>
      <c r="B534" s="21">
        <f t="shared" si="129"/>
        <v>11.830000000000005</v>
      </c>
      <c r="C534" s="21">
        <f t="shared" si="130"/>
        <v>1283.2787738894529</v>
      </c>
      <c r="D534" s="21">
        <f t="shared" si="131"/>
        <v>1.5841216243960851E-3</v>
      </c>
      <c r="E534" s="21">
        <f t="shared" si="132"/>
        <v>3.9587138769856353E-2</v>
      </c>
      <c r="F534" s="21">
        <f>SUM(E534:$E$5004)</f>
        <v>39.604085660706431</v>
      </c>
      <c r="G534" s="21">
        <f t="shared" si="135"/>
        <v>6651898.5970700178</v>
      </c>
      <c r="H534" s="21">
        <f t="shared" si="136"/>
        <v>2.4483216124437353E-5</v>
      </c>
      <c r="I534" s="21">
        <f t="shared" si="137"/>
        <v>0.12452858064673793</v>
      </c>
      <c r="J534" s="22">
        <f t="shared" si="133"/>
        <v>4.9275785087734487</v>
      </c>
      <c r="K534" s="114"/>
      <c r="L534" s="116"/>
      <c r="M534" s="118"/>
      <c r="N534" s="120"/>
      <c r="S534" s="2"/>
    </row>
    <row r="535" spans="1:19" x14ac:dyDescent="0.25">
      <c r="A535" s="20">
        <f t="shared" si="134"/>
        <v>13275</v>
      </c>
      <c r="B535" s="21">
        <f t="shared" si="129"/>
        <v>11.741</v>
      </c>
      <c r="C535" s="21">
        <f t="shared" si="130"/>
        <v>1282.0062011678115</v>
      </c>
      <c r="D535" s="21">
        <f t="shared" si="131"/>
        <v>1.5828494771924231E-3</v>
      </c>
      <c r="E535" s="21">
        <f t="shared" si="132"/>
        <v>3.9555344861258654E-2</v>
      </c>
      <c r="F535" s="21">
        <f>SUM(E535:$E$5004)</f>
        <v>39.564498521936571</v>
      </c>
      <c r="G535" s="21">
        <f t="shared" si="135"/>
        <v>6651898.5970700178</v>
      </c>
      <c r="H535" s="21">
        <f t="shared" si="136"/>
        <v>2.4483216124437353E-5</v>
      </c>
      <c r="I535" s="21">
        <f t="shared" si="137"/>
        <v>0.12452858064673793</v>
      </c>
      <c r="J535" s="22">
        <f t="shared" si="133"/>
        <v>4.9509828830597487</v>
      </c>
      <c r="K535" s="114"/>
      <c r="L535" s="116"/>
      <c r="M535" s="118"/>
      <c r="N535" s="120"/>
      <c r="S535" s="2"/>
    </row>
    <row r="536" spans="1:19" x14ac:dyDescent="0.25">
      <c r="A536" s="20">
        <f t="shared" si="134"/>
        <v>13300</v>
      </c>
      <c r="B536" s="21">
        <f t="shared" si="129"/>
        <v>11.652000000000001</v>
      </c>
      <c r="C536" s="21">
        <f t="shared" si="130"/>
        <v>1280.7346504968359</v>
      </c>
      <c r="D536" s="21">
        <f t="shared" si="131"/>
        <v>1.5815781117082695E-3</v>
      </c>
      <c r="E536" s="21">
        <f t="shared" si="132"/>
        <v>3.952357049148756E-2</v>
      </c>
      <c r="F536" s="21">
        <f>SUM(E536:$E$5004)</f>
        <v>39.524943177075315</v>
      </c>
      <c r="G536" s="21">
        <f t="shared" si="135"/>
        <v>6651898.5970700178</v>
      </c>
      <c r="H536" s="21">
        <f t="shared" si="136"/>
        <v>2.4483216124437353E-5</v>
      </c>
      <c r="I536" s="21">
        <f t="shared" si="137"/>
        <v>0.12452858064673793</v>
      </c>
      <c r="J536" s="22">
        <f t="shared" si="133"/>
        <v>4.9744779706402875</v>
      </c>
      <c r="K536" s="114"/>
      <c r="L536" s="116"/>
      <c r="M536" s="118"/>
      <c r="N536" s="120"/>
      <c r="S536" s="2"/>
    </row>
    <row r="537" spans="1:19" x14ac:dyDescent="0.25">
      <c r="A537" s="20">
        <f t="shared" si="134"/>
        <v>13325</v>
      </c>
      <c r="B537" s="21">
        <f t="shared" si="129"/>
        <v>11.563000000000002</v>
      </c>
      <c r="C537" s="21">
        <f t="shared" si="130"/>
        <v>1279.46412124843</v>
      </c>
      <c r="D537" s="21">
        <f t="shared" si="131"/>
        <v>1.5803075276107355E-3</v>
      </c>
      <c r="E537" s="21">
        <f t="shared" si="132"/>
        <v>3.9491815652221825E-2</v>
      </c>
      <c r="F537" s="21">
        <f>SUM(E537:$E$5004)</f>
        <v>39.485419606583818</v>
      </c>
      <c r="G537" s="21">
        <f t="shared" si="135"/>
        <v>6651898.5970700178</v>
      </c>
      <c r="H537" s="21">
        <f t="shared" si="136"/>
        <v>2.4483216124437353E-5</v>
      </c>
      <c r="I537" s="21">
        <f t="shared" si="137"/>
        <v>0.12452858064673793</v>
      </c>
      <c r="J537" s="22">
        <f t="shared" si="133"/>
        <v>4.9980640202420625</v>
      </c>
      <c r="K537" s="114"/>
      <c r="L537" s="116"/>
      <c r="M537" s="118"/>
      <c r="N537" s="120"/>
      <c r="S537" s="2"/>
    </row>
    <row r="538" spans="1:19" x14ac:dyDescent="0.25">
      <c r="A538" s="20">
        <f t="shared" si="134"/>
        <v>13350</v>
      </c>
      <c r="B538" s="21">
        <f t="shared" si="129"/>
        <v>11.474000000000004</v>
      </c>
      <c r="C538" s="21">
        <f t="shared" si="130"/>
        <v>1278.1946127947645</v>
      </c>
      <c r="D538" s="21">
        <f t="shared" si="131"/>
        <v>1.5790377245670103E-3</v>
      </c>
      <c r="E538" s="21">
        <f t="shared" si="132"/>
        <v>3.9460080335142124E-2</v>
      </c>
      <c r="F538" s="21">
        <f>SUM(E538:$E$5004)</f>
        <v>39.445927790931592</v>
      </c>
      <c r="G538" s="21">
        <f t="shared" si="135"/>
        <v>6651898.5970700178</v>
      </c>
      <c r="H538" s="21">
        <f t="shared" si="136"/>
        <v>2.4483216124437353E-5</v>
      </c>
      <c r="I538" s="21">
        <f t="shared" si="137"/>
        <v>0.12452858064673793</v>
      </c>
      <c r="J538" s="22">
        <f t="shared" si="133"/>
        <v>5.0217412808108808</v>
      </c>
      <c r="K538" s="114"/>
      <c r="L538" s="116"/>
      <c r="M538" s="118"/>
      <c r="N538" s="120"/>
      <c r="S538" s="2"/>
    </row>
    <row r="539" spans="1:19" x14ac:dyDescent="0.25">
      <c r="A539" s="20">
        <f t="shared" si="134"/>
        <v>13375</v>
      </c>
      <c r="B539" s="21">
        <f t="shared" si="129"/>
        <v>11.385000000000005</v>
      </c>
      <c r="C539" s="21">
        <f t="shared" si="130"/>
        <v>1276.9261245082753</v>
      </c>
      <c r="D539" s="21">
        <f t="shared" si="131"/>
        <v>1.5777687022443599E-3</v>
      </c>
      <c r="E539" s="21">
        <f t="shared" si="132"/>
        <v>3.9428364531931138E-2</v>
      </c>
      <c r="F539" s="21">
        <f>SUM(E539:$E$5004)</f>
        <v>39.406467710596445</v>
      </c>
      <c r="G539" s="21">
        <f t="shared" si="135"/>
        <v>6651898.5970700178</v>
      </c>
      <c r="H539" s="21">
        <f t="shared" si="136"/>
        <v>2.4483216124437353E-5</v>
      </c>
      <c r="I539" s="21">
        <f t="shared" si="137"/>
        <v>0.12452858064673793</v>
      </c>
      <c r="J539" s="22">
        <f t="shared" si="133"/>
        <v>5.0455100015095029</v>
      </c>
      <c r="K539" s="114"/>
      <c r="L539" s="116"/>
      <c r="M539" s="118"/>
      <c r="N539" s="120"/>
      <c r="S539" s="2"/>
    </row>
    <row r="540" spans="1:19" x14ac:dyDescent="0.25">
      <c r="A540" s="20">
        <f t="shared" si="134"/>
        <v>13400</v>
      </c>
      <c r="B540" s="21">
        <f t="shared" si="129"/>
        <v>11.295999999999999</v>
      </c>
      <c r="C540" s="21">
        <f t="shared" si="130"/>
        <v>1275.6586557616679</v>
      </c>
      <c r="D540" s="21">
        <f t="shared" si="131"/>
        <v>1.5765004603101312E-3</v>
      </c>
      <c r="E540" s="21">
        <f t="shared" si="132"/>
        <v>3.939666823427352E-2</v>
      </c>
      <c r="F540" s="21">
        <f>SUM(E540:$E$5004)</f>
        <v>39.367039346064516</v>
      </c>
      <c r="G540" s="21">
        <f t="shared" si="135"/>
        <v>6651898.5970700178</v>
      </c>
      <c r="H540" s="21">
        <f t="shared" si="136"/>
        <v>2.4483216124437353E-5</v>
      </c>
      <c r="I540" s="21">
        <f t="shared" si="137"/>
        <v>0.12452858064673793</v>
      </c>
      <c r="J540" s="22">
        <f t="shared" si="133"/>
        <v>5.069370431715817</v>
      </c>
      <c r="K540" s="114"/>
      <c r="L540" s="116"/>
      <c r="M540" s="118"/>
      <c r="N540" s="120"/>
      <c r="S540" s="2"/>
    </row>
    <row r="541" spans="1:19" x14ac:dyDescent="0.25">
      <c r="A541" s="20">
        <f t="shared" si="134"/>
        <v>13425</v>
      </c>
      <c r="B541" s="21">
        <f t="shared" si="129"/>
        <v>11.207000000000001</v>
      </c>
      <c r="C541" s="21">
        <f t="shared" si="130"/>
        <v>1274.3922059279155</v>
      </c>
      <c r="D541" s="21">
        <f t="shared" si="131"/>
        <v>1.5752329984317504E-3</v>
      </c>
      <c r="E541" s="21">
        <f t="shared" si="132"/>
        <v>3.9364991433855891E-2</v>
      </c>
      <c r="F541" s="21">
        <f>SUM(E541:$E$5004)</f>
        <v>39.327642677830255</v>
      </c>
      <c r="G541" s="21">
        <f t="shared" si="135"/>
        <v>6651898.5970700178</v>
      </c>
      <c r="H541" s="21">
        <f t="shared" si="136"/>
        <v>2.4483216124437353E-5</v>
      </c>
      <c r="I541" s="21">
        <f t="shared" si="137"/>
        <v>0.12452858064673793</v>
      </c>
      <c r="J541" s="22">
        <f t="shared" si="133"/>
        <v>5.0933228210208998</v>
      </c>
      <c r="K541" s="114"/>
      <c r="L541" s="116"/>
      <c r="M541" s="118"/>
      <c r="N541" s="120"/>
      <c r="S541" s="2"/>
    </row>
    <row r="542" spans="1:19" x14ac:dyDescent="0.25">
      <c r="A542" s="20">
        <f t="shared" si="134"/>
        <v>13450</v>
      </c>
      <c r="B542" s="21">
        <f t="shared" si="129"/>
        <v>11.118000000000002</v>
      </c>
      <c r="C542" s="21">
        <f t="shared" si="130"/>
        <v>1273.1267743802562</v>
      </c>
      <c r="D542" s="21">
        <f t="shared" si="131"/>
        <v>1.5739663162767207E-3</v>
      </c>
      <c r="E542" s="21">
        <f t="shared" si="132"/>
        <v>3.933333412236683E-2</v>
      </c>
      <c r="F542" s="21">
        <f>SUM(E542:$E$5004)</f>
        <v>39.288277686396398</v>
      </c>
      <c r="G542" s="21">
        <f t="shared" si="135"/>
        <v>6651898.5970700178</v>
      </c>
      <c r="H542" s="21">
        <f t="shared" si="136"/>
        <v>2.4483216124437353E-5</v>
      </c>
      <c r="I542" s="21">
        <f t="shared" si="137"/>
        <v>0.12452858064673793</v>
      </c>
      <c r="J542" s="22">
        <f t="shared" si="133"/>
        <v>5.1173674192271834</v>
      </c>
      <c r="K542" s="114"/>
      <c r="L542" s="116"/>
      <c r="M542" s="118"/>
      <c r="N542" s="120"/>
      <c r="S542" s="2"/>
    </row>
    <row r="543" spans="1:19" x14ac:dyDescent="0.25">
      <c r="A543" s="20">
        <f t="shared" si="134"/>
        <v>13475</v>
      </c>
      <c r="B543" s="21">
        <f t="shared" si="129"/>
        <v>11.029000000000003</v>
      </c>
      <c r="C543" s="21">
        <f t="shared" si="130"/>
        <v>1271.862360492197</v>
      </c>
      <c r="D543" s="21">
        <f t="shared" si="131"/>
        <v>1.5727004135126256E-3</v>
      </c>
      <c r="E543" s="21">
        <f t="shared" si="132"/>
        <v>3.9301696291496928E-2</v>
      </c>
      <c r="F543" s="21">
        <f>SUM(E543:$E$5004)</f>
        <v>39.248944352274023</v>
      </c>
      <c r="G543" s="21">
        <f t="shared" si="135"/>
        <v>6651898.5970700178</v>
      </c>
      <c r="H543" s="21">
        <f t="shared" si="136"/>
        <v>2.4483216124437353E-5</v>
      </c>
      <c r="I543" s="21">
        <f t="shared" si="137"/>
        <v>0.12452858064673793</v>
      </c>
      <c r="J543" s="22">
        <f t="shared" si="133"/>
        <v>5.1415044763465332</v>
      </c>
      <c r="K543" s="114"/>
      <c r="L543" s="117"/>
      <c r="M543" s="118"/>
      <c r="N543" s="120"/>
      <c r="S543" s="2"/>
    </row>
    <row r="544" spans="1:19" x14ac:dyDescent="0.25">
      <c r="A544" s="20">
        <f t="shared" si="134"/>
        <v>13500</v>
      </c>
      <c r="B544" s="21">
        <f t="shared" si="129"/>
        <v>10.940000000000005</v>
      </c>
      <c r="C544" s="21">
        <f t="shared" si="130"/>
        <v>1270.5989636375127</v>
      </c>
      <c r="D544" s="21">
        <f t="shared" si="131"/>
        <v>1.5714352898071285E-3</v>
      </c>
      <c r="E544" s="21">
        <f t="shared" si="132"/>
        <v>3.9270077932938713E-2</v>
      </c>
      <c r="F544" s="21">
        <f>SUM(E544:$E$5004)</f>
        <v>39.209642655982535</v>
      </c>
      <c r="G544" s="21">
        <f t="shared" si="135"/>
        <v>6651898.5970700178</v>
      </c>
      <c r="H544" s="21">
        <f t="shared" si="136"/>
        <v>2.4483216124437353E-5</v>
      </c>
      <c r="I544" s="21">
        <f t="shared" si="137"/>
        <v>0.12452858064673793</v>
      </c>
      <c r="J544" s="22">
        <f t="shared" si="133"/>
        <v>5.1657342425983002</v>
      </c>
      <c r="K544" s="113">
        <f t="shared" ref="K544" si="140">AVERAGE(J544:J563)</f>
        <v>5.4021740332024013</v>
      </c>
      <c r="L544" s="115">
        <f t="shared" ref="L544" si="141">K544/0.1667</f>
        <v>32.406562886637083</v>
      </c>
      <c r="M544" s="118">
        <f>AVERAGE(A544:A563)</f>
        <v>13737.5</v>
      </c>
      <c r="N544" s="119">
        <f>K524-K544</f>
        <v>-0.4847618408233787</v>
      </c>
      <c r="S544" s="2"/>
    </row>
    <row r="545" spans="1:19" x14ac:dyDescent="0.25">
      <c r="A545" s="20">
        <f t="shared" si="134"/>
        <v>13525</v>
      </c>
      <c r="B545" s="21">
        <f t="shared" si="129"/>
        <v>10.851000000000006</v>
      </c>
      <c r="C545" s="21">
        <f t="shared" si="130"/>
        <v>1269.3365831902427</v>
      </c>
      <c r="D545" s="21">
        <f t="shared" si="131"/>
        <v>1.5701709448279685E-3</v>
      </c>
      <c r="E545" s="21">
        <f t="shared" si="132"/>
        <v>3.9238479038386689E-2</v>
      </c>
      <c r="F545" s="21">
        <f>SUM(E545:$E$5004)</f>
        <v>39.17037257804958</v>
      </c>
      <c r="G545" s="21">
        <f t="shared" si="135"/>
        <v>6651898.5970700178</v>
      </c>
      <c r="H545" s="21">
        <f t="shared" si="136"/>
        <v>2.4483216124437353E-5</v>
      </c>
      <c r="I545" s="21">
        <f t="shared" si="137"/>
        <v>0.12452858064673793</v>
      </c>
      <c r="J545" s="22">
        <f t="shared" si="133"/>
        <v>5.1900569684075437</v>
      </c>
      <c r="K545" s="114"/>
      <c r="L545" s="116"/>
      <c r="M545" s="118"/>
      <c r="N545" s="120"/>
      <c r="S545" s="2"/>
    </row>
    <row r="546" spans="1:19" x14ac:dyDescent="0.25">
      <c r="A546" s="20">
        <f t="shared" si="134"/>
        <v>13550</v>
      </c>
      <c r="B546" s="21">
        <f t="shared" si="129"/>
        <v>10.762</v>
      </c>
      <c r="C546" s="21">
        <f t="shared" si="130"/>
        <v>1268.0752185246952</v>
      </c>
      <c r="D546" s="21">
        <f t="shared" si="131"/>
        <v>1.5689073782429665E-3</v>
      </c>
      <c r="E546" s="21">
        <f t="shared" si="132"/>
        <v>3.9206899599537361E-2</v>
      </c>
      <c r="F546" s="21">
        <f>SUM(E546:$E$5004)</f>
        <v>39.131134099011192</v>
      </c>
      <c r="G546" s="21">
        <f t="shared" si="135"/>
        <v>6651898.5970700178</v>
      </c>
      <c r="H546" s="21">
        <f t="shared" si="136"/>
        <v>2.4483216124437353E-5</v>
      </c>
      <c r="I546" s="21">
        <f t="shared" si="137"/>
        <v>0.12452858064673793</v>
      </c>
      <c r="J546" s="22">
        <f t="shared" si="133"/>
        <v>5.2144729044029487</v>
      </c>
      <c r="K546" s="114"/>
      <c r="L546" s="116"/>
      <c r="M546" s="118"/>
      <c r="N546" s="120"/>
      <c r="S546" s="2"/>
    </row>
    <row r="547" spans="1:19" x14ac:dyDescent="0.25">
      <c r="A547" s="20">
        <f t="shared" si="134"/>
        <v>13575</v>
      </c>
      <c r="B547" s="21">
        <f t="shared" si="129"/>
        <v>10.673000000000002</v>
      </c>
      <c r="C547" s="21">
        <f t="shared" si="130"/>
        <v>1266.814869015446</v>
      </c>
      <c r="D547" s="21">
        <f t="shared" si="131"/>
        <v>1.5676445897200221E-3</v>
      </c>
      <c r="E547" s="21">
        <f t="shared" si="132"/>
        <v>3.9175339608089166E-2</v>
      </c>
      <c r="F547" s="21">
        <f>SUM(E547:$E$5004)</f>
        <v>39.091927199411657</v>
      </c>
      <c r="G547" s="21">
        <f t="shared" si="135"/>
        <v>6651898.5970700178</v>
      </c>
      <c r="H547" s="21">
        <f t="shared" si="136"/>
        <v>2.4483216124437353E-5</v>
      </c>
      <c r="I547" s="21">
        <f t="shared" si="137"/>
        <v>0.12452858064673793</v>
      </c>
      <c r="J547" s="22">
        <f t="shared" si="133"/>
        <v>5.2389823014150148</v>
      </c>
      <c r="K547" s="114"/>
      <c r="L547" s="116"/>
      <c r="M547" s="118"/>
      <c r="N547" s="120"/>
      <c r="S547" s="2"/>
    </row>
    <row r="548" spans="1:19" x14ac:dyDescent="0.25">
      <c r="A548" s="20">
        <f t="shared" si="134"/>
        <v>13600</v>
      </c>
      <c r="B548" s="21">
        <f t="shared" si="129"/>
        <v>10.584000000000003</v>
      </c>
      <c r="C548" s="21">
        <f t="shared" si="130"/>
        <v>1265.5555340373346</v>
      </c>
      <c r="D548" s="21">
        <f t="shared" si="131"/>
        <v>1.5663825789271112E-3</v>
      </c>
      <c r="E548" s="21">
        <f t="shared" si="132"/>
        <v>3.9143799055742536E-2</v>
      </c>
      <c r="F548" s="21">
        <f>SUM(E548:$E$5004)</f>
        <v>39.052751859803578</v>
      </c>
      <c r="G548" s="21">
        <f t="shared" si="135"/>
        <v>6651898.5970700178</v>
      </c>
      <c r="H548" s="21">
        <f t="shared" si="136"/>
        <v>2.4483216124437353E-5</v>
      </c>
      <c r="I548" s="21">
        <f t="shared" si="137"/>
        <v>0.12452858064673793</v>
      </c>
      <c r="J548" s="22">
        <f t="shared" si="133"/>
        <v>5.2635854104740734</v>
      </c>
      <c r="K548" s="114"/>
      <c r="L548" s="116"/>
      <c r="M548" s="118"/>
      <c r="N548" s="120"/>
      <c r="S548" s="2"/>
    </row>
    <row r="549" spans="1:19" x14ac:dyDescent="0.25">
      <c r="A549" s="20">
        <f t="shared" si="134"/>
        <v>13625</v>
      </c>
      <c r="B549" s="21">
        <f t="shared" si="129"/>
        <v>10.495000000000005</v>
      </c>
      <c r="C549" s="21">
        <f t="shared" si="130"/>
        <v>1264.2972129654711</v>
      </c>
      <c r="D549" s="21">
        <f t="shared" si="131"/>
        <v>1.5651213455322918E-3</v>
      </c>
      <c r="E549" s="21">
        <f t="shared" si="132"/>
        <v>3.9112277934199885E-2</v>
      </c>
      <c r="F549" s="21">
        <f>SUM(E549:$E$5004)</f>
        <v>39.013608060747842</v>
      </c>
      <c r="G549" s="21">
        <f t="shared" si="135"/>
        <v>6651898.5970700178</v>
      </c>
      <c r="H549" s="21">
        <f t="shared" si="136"/>
        <v>2.4483216124437353E-5</v>
      </c>
      <c r="I549" s="21">
        <f t="shared" si="137"/>
        <v>0.12452858064673793</v>
      </c>
      <c r="J549" s="22">
        <f t="shared" si="133"/>
        <v>5.288282482808361</v>
      </c>
      <c r="K549" s="114"/>
      <c r="L549" s="116"/>
      <c r="M549" s="118"/>
      <c r="N549" s="120"/>
      <c r="S549" s="2"/>
    </row>
    <row r="550" spans="1:19" x14ac:dyDescent="0.25">
      <c r="A550" s="20">
        <f t="shared" si="134"/>
        <v>13650</v>
      </c>
      <c r="B550" s="21">
        <f t="shared" si="129"/>
        <v>10.406000000000006</v>
      </c>
      <c r="C550" s="21">
        <f t="shared" si="130"/>
        <v>1263.0399051752302</v>
      </c>
      <c r="D550" s="21">
        <f t="shared" si="131"/>
        <v>1.5638608892036992E-3</v>
      </c>
      <c r="E550" s="21">
        <f t="shared" si="132"/>
        <v>3.9080776235165586E-2</v>
      </c>
      <c r="F550" s="21">
        <f>SUM(E550:$E$5004)</f>
        <v>38.974495782813634</v>
      </c>
      <c r="G550" s="21">
        <f t="shared" si="135"/>
        <v>6651898.5970700178</v>
      </c>
      <c r="H550" s="21">
        <f t="shared" si="136"/>
        <v>2.4483216124437353E-5</v>
      </c>
      <c r="I550" s="21">
        <f t="shared" si="137"/>
        <v>0.12452858064673793</v>
      </c>
      <c r="J550" s="22">
        <f t="shared" si="133"/>
        <v>5.3130737698420649</v>
      </c>
      <c r="K550" s="114"/>
      <c r="L550" s="116"/>
      <c r="M550" s="118"/>
      <c r="N550" s="120"/>
      <c r="S550" s="2"/>
    </row>
    <row r="551" spans="1:19" x14ac:dyDescent="0.25">
      <c r="A551" s="20">
        <f t="shared" si="134"/>
        <v>13675</v>
      </c>
      <c r="B551" s="21">
        <f t="shared" si="129"/>
        <v>10.317</v>
      </c>
      <c r="C551" s="21">
        <f t="shared" si="130"/>
        <v>1261.7836100422533</v>
      </c>
      <c r="D551" s="21">
        <f t="shared" si="131"/>
        <v>1.5626012096095477E-3</v>
      </c>
      <c r="E551" s="21">
        <f t="shared" si="132"/>
        <v>3.9049293950345995E-2</v>
      </c>
      <c r="F551" s="21">
        <f>SUM(E551:$E$5004)</f>
        <v>38.935415006578467</v>
      </c>
      <c r="G551" s="21">
        <f t="shared" si="135"/>
        <v>6651898.5970700178</v>
      </c>
      <c r="H551" s="21">
        <f t="shared" si="136"/>
        <v>2.4483216124437353E-5</v>
      </c>
      <c r="I551" s="21">
        <f t="shared" si="137"/>
        <v>0.12452858064673793</v>
      </c>
      <c r="J551" s="22">
        <f t="shared" si="133"/>
        <v>5.3379595231933319</v>
      </c>
      <c r="K551" s="114"/>
      <c r="L551" s="116"/>
      <c r="M551" s="118"/>
      <c r="N551" s="120"/>
      <c r="S551" s="2"/>
    </row>
    <row r="552" spans="1:19" x14ac:dyDescent="0.25">
      <c r="A552" s="20">
        <f t="shared" si="134"/>
        <v>13700</v>
      </c>
      <c r="B552" s="21">
        <f t="shared" si="129"/>
        <v>10.228000000000002</v>
      </c>
      <c r="C552" s="21">
        <f t="shared" si="130"/>
        <v>1260.5283269424499</v>
      </c>
      <c r="D552" s="21">
        <f t="shared" si="131"/>
        <v>1.5613423064181316E-3</v>
      </c>
      <c r="E552" s="21">
        <f t="shared" si="132"/>
        <v>3.9017831071449405E-2</v>
      </c>
      <c r="F552" s="21">
        <f>SUM(E552:$E$5004)</f>
        <v>38.896365712628125</v>
      </c>
      <c r="G552" s="21">
        <f t="shared" si="135"/>
        <v>6651898.5970700178</v>
      </c>
      <c r="H552" s="21">
        <f t="shared" si="136"/>
        <v>2.4483216124437353E-5</v>
      </c>
      <c r="I552" s="21">
        <f t="shared" si="137"/>
        <v>0.12452858064673793</v>
      </c>
      <c r="J552" s="22">
        <f t="shared" si="133"/>
        <v>5.3629399946723302</v>
      </c>
      <c r="K552" s="114"/>
      <c r="L552" s="116"/>
      <c r="M552" s="118"/>
      <c r="N552" s="120"/>
      <c r="S552" s="2"/>
    </row>
    <row r="553" spans="1:19" x14ac:dyDescent="0.25">
      <c r="A553" s="20">
        <f t="shared" si="134"/>
        <v>13725</v>
      </c>
      <c r="B553" s="21">
        <f t="shared" si="129"/>
        <v>10.139000000000003</v>
      </c>
      <c r="C553" s="21">
        <f t="shared" si="130"/>
        <v>1259.2740552519929</v>
      </c>
      <c r="D553" s="21">
        <f t="shared" si="131"/>
        <v>1.5600841792978207E-3</v>
      </c>
      <c r="E553" s="21">
        <f t="shared" si="132"/>
        <v>3.8986387590186106E-2</v>
      </c>
      <c r="F553" s="21">
        <f>SUM(E553:$E$5004)</f>
        <v>38.857347881556663</v>
      </c>
      <c r="G553" s="21">
        <f t="shared" si="135"/>
        <v>6651898.5970700178</v>
      </c>
      <c r="H553" s="21">
        <f t="shared" si="136"/>
        <v>2.4483216124437353E-5</v>
      </c>
      <c r="I553" s="21">
        <f t="shared" si="137"/>
        <v>0.12452858064673793</v>
      </c>
      <c r="J553" s="22">
        <f t="shared" si="133"/>
        <v>5.3880154362793098</v>
      </c>
      <c r="K553" s="114"/>
      <c r="L553" s="116"/>
      <c r="M553" s="118"/>
      <c r="N553" s="120"/>
      <c r="S553" s="2"/>
    </row>
    <row r="554" spans="1:19" x14ac:dyDescent="0.25">
      <c r="A554" s="20">
        <f t="shared" si="134"/>
        <v>13750</v>
      </c>
      <c r="B554" s="21">
        <f t="shared" si="129"/>
        <v>10.050000000000004</v>
      </c>
      <c r="C554" s="21">
        <f t="shared" si="130"/>
        <v>1258.0207943473249</v>
      </c>
      <c r="D554" s="21">
        <f t="shared" si="131"/>
        <v>1.5588268279170675E-3</v>
      </c>
      <c r="E554" s="21">
        <f t="shared" si="132"/>
        <v>3.895496349826838E-2</v>
      </c>
      <c r="F554" s="21">
        <f>SUM(E554:$E$5004)</f>
        <v>38.818361493966492</v>
      </c>
      <c r="G554" s="21">
        <f t="shared" si="135"/>
        <v>6651898.5970700178</v>
      </c>
      <c r="H554" s="21">
        <f t="shared" si="136"/>
        <v>2.4483216124437353E-5</v>
      </c>
      <c r="I554" s="21">
        <f t="shared" si="137"/>
        <v>0.12452858064673793</v>
      </c>
      <c r="J554" s="22">
        <f t="shared" si="133"/>
        <v>5.4131861002024824</v>
      </c>
      <c r="K554" s="114"/>
      <c r="L554" s="116"/>
      <c r="M554" s="118"/>
      <c r="N554" s="120"/>
      <c r="S554" s="2"/>
    </row>
    <row r="555" spans="1:19" x14ac:dyDescent="0.25">
      <c r="A555" s="20">
        <f t="shared" si="134"/>
        <v>13775</v>
      </c>
      <c r="B555" s="21">
        <f t="shared" si="129"/>
        <v>9.9610000000000056</v>
      </c>
      <c r="C555" s="21">
        <f t="shared" si="130"/>
        <v>1256.7685436051549</v>
      </c>
      <c r="D555" s="21">
        <f t="shared" si="131"/>
        <v>1.5575702519444034E-3</v>
      </c>
      <c r="E555" s="21">
        <f t="shared" si="132"/>
        <v>3.8923558787410467E-2</v>
      </c>
      <c r="F555" s="21">
        <f>SUM(E555:$E$5004)</f>
        <v>38.779406530468222</v>
      </c>
      <c r="G555" s="21">
        <f t="shared" si="135"/>
        <v>6651898.5970700178</v>
      </c>
      <c r="H555" s="21">
        <f t="shared" si="136"/>
        <v>2.4483216124437353E-5</v>
      </c>
      <c r="I555" s="21">
        <f t="shared" si="137"/>
        <v>0.12452858064673793</v>
      </c>
      <c r="J555" s="22">
        <f t="shared" si="133"/>
        <v>5.4384522388162413</v>
      </c>
      <c r="K555" s="114"/>
      <c r="L555" s="116"/>
      <c r="M555" s="118"/>
      <c r="N555" s="120"/>
      <c r="S555" s="2"/>
    </row>
    <row r="556" spans="1:19" x14ac:dyDescent="0.25">
      <c r="A556" s="20">
        <f t="shared" si="134"/>
        <v>13800</v>
      </c>
      <c r="B556" s="21">
        <f t="shared" si="129"/>
        <v>9.8719999999999999</v>
      </c>
      <c r="C556" s="21">
        <f t="shared" si="130"/>
        <v>1255.517302402455</v>
      </c>
      <c r="D556" s="21">
        <f t="shared" si="131"/>
        <v>1.5563144510484343E-3</v>
      </c>
      <c r="E556" s="21">
        <f t="shared" si="132"/>
        <v>3.8892173449328549E-2</v>
      </c>
      <c r="F556" s="21">
        <f>SUM(E556:$E$5004)</f>
        <v>38.740482971680819</v>
      </c>
      <c r="G556" s="21">
        <f t="shared" si="135"/>
        <v>6651898.5970700178</v>
      </c>
      <c r="H556" s="21">
        <f t="shared" si="136"/>
        <v>2.4483216124437353E-5</v>
      </c>
      <c r="I556" s="21">
        <f t="shared" si="137"/>
        <v>0.12452858064673793</v>
      </c>
      <c r="J556" s="22">
        <f t="shared" si="133"/>
        <v>5.463814104678951</v>
      </c>
      <c r="K556" s="114"/>
      <c r="L556" s="116"/>
      <c r="M556" s="118"/>
      <c r="N556" s="120"/>
      <c r="S556" s="2"/>
    </row>
    <row r="557" spans="1:19" x14ac:dyDescent="0.25">
      <c r="A557" s="20">
        <f t="shared" si="134"/>
        <v>13825</v>
      </c>
      <c r="B557" s="21">
        <f t="shared" si="129"/>
        <v>9.7830000000000013</v>
      </c>
      <c r="C557" s="21">
        <f t="shared" si="130"/>
        <v>1254.2670701164668</v>
      </c>
      <c r="D557" s="21">
        <f t="shared" si="131"/>
        <v>1.5550594248978497E-3</v>
      </c>
      <c r="E557" s="21">
        <f t="shared" si="132"/>
        <v>3.8860807475740833E-2</v>
      </c>
      <c r="F557" s="21">
        <f>SUM(E557:$E$5004)</f>
        <v>38.701590798231493</v>
      </c>
      <c r="G557" s="21">
        <f t="shared" si="135"/>
        <v>6651898.5970700178</v>
      </c>
      <c r="H557" s="21">
        <f t="shared" si="136"/>
        <v>2.4483216124437353E-5</v>
      </c>
      <c r="I557" s="21">
        <f t="shared" si="137"/>
        <v>0.12452858064673793</v>
      </c>
      <c r="J557" s="22">
        <f t="shared" si="133"/>
        <v>5.4892719505310605</v>
      </c>
      <c r="K557" s="114"/>
      <c r="L557" s="116"/>
      <c r="M557" s="118"/>
      <c r="N557" s="120"/>
      <c r="S557" s="2"/>
    </row>
    <row r="558" spans="1:19" x14ac:dyDescent="0.25">
      <c r="A558" s="20">
        <f t="shared" si="134"/>
        <v>13850</v>
      </c>
      <c r="B558" s="21">
        <f t="shared" si="129"/>
        <v>9.6940000000000026</v>
      </c>
      <c r="C558" s="21">
        <f t="shared" si="130"/>
        <v>1253.0178461246976</v>
      </c>
      <c r="D558" s="21">
        <f t="shared" si="131"/>
        <v>1.5538051731614165E-3</v>
      </c>
      <c r="E558" s="21">
        <f t="shared" si="132"/>
        <v>3.8829460858367443E-2</v>
      </c>
      <c r="F558" s="21">
        <f>SUM(E558:$E$5004)</f>
        <v>38.66272999075575</v>
      </c>
      <c r="G558" s="21">
        <f t="shared" si="135"/>
        <v>6651898.5970700178</v>
      </c>
      <c r="H558" s="21">
        <f t="shared" si="136"/>
        <v>2.4483216124437353E-5</v>
      </c>
      <c r="I558" s="21">
        <f t="shared" si="137"/>
        <v>0.12452858064673793</v>
      </c>
      <c r="J558" s="22">
        <f t="shared" si="133"/>
        <v>5.5148260292930651</v>
      </c>
      <c r="K558" s="114"/>
      <c r="L558" s="116"/>
      <c r="M558" s="118"/>
      <c r="N558" s="120"/>
      <c r="S558" s="2"/>
    </row>
    <row r="559" spans="1:19" x14ac:dyDescent="0.25">
      <c r="A559" s="20">
        <f t="shared" si="134"/>
        <v>13875</v>
      </c>
      <c r="B559" s="21">
        <f t="shared" si="129"/>
        <v>9.605000000000004</v>
      </c>
      <c r="C559" s="21">
        <f t="shared" si="130"/>
        <v>1251.7696298049188</v>
      </c>
      <c r="D559" s="21">
        <f t="shared" si="131"/>
        <v>1.5525516955079786E-3</v>
      </c>
      <c r="E559" s="21">
        <f t="shared" si="132"/>
        <v>3.8798133588930486E-2</v>
      </c>
      <c r="F559" s="21">
        <f>SUM(E559:$E$5004)</f>
        <v>38.623900529897384</v>
      </c>
      <c r="G559" s="21">
        <f t="shared" si="135"/>
        <v>6651898.5970700178</v>
      </c>
      <c r="H559" s="21">
        <f t="shared" si="136"/>
        <v>2.4483216124437353E-5</v>
      </c>
      <c r="I559" s="21">
        <f t="shared" si="137"/>
        <v>0.12452858064673793</v>
      </c>
      <c r="J559" s="22">
        <f t="shared" si="133"/>
        <v>5.5404765940634384</v>
      </c>
      <c r="K559" s="114"/>
      <c r="L559" s="116"/>
      <c r="M559" s="118"/>
      <c r="N559" s="120"/>
      <c r="S559" s="2"/>
    </row>
    <row r="560" spans="1:19" x14ac:dyDescent="0.25">
      <c r="A560" s="20">
        <f t="shared" si="134"/>
        <v>13900</v>
      </c>
      <c r="B560" s="21">
        <f t="shared" si="129"/>
        <v>9.5160000000000053</v>
      </c>
      <c r="C560" s="21">
        <f t="shared" si="130"/>
        <v>1250.5224205351701</v>
      </c>
      <c r="D560" s="21">
        <f t="shared" si="131"/>
        <v>1.5512989916064608E-3</v>
      </c>
      <c r="E560" s="21">
        <f t="shared" si="132"/>
        <v>3.8766825659154104E-2</v>
      </c>
      <c r="F560" s="21">
        <f>SUM(E560:$E$5004)</f>
        <v>38.585102396308443</v>
      </c>
      <c r="G560" s="21">
        <f t="shared" si="135"/>
        <v>6651898.5970700178</v>
      </c>
      <c r="H560" s="21">
        <f t="shared" si="136"/>
        <v>2.4483216124437353E-5</v>
      </c>
      <c r="I560" s="21">
        <f t="shared" si="137"/>
        <v>0.12452858064673793</v>
      </c>
      <c r="J560" s="22">
        <f t="shared" si="133"/>
        <v>5.5662238981166565</v>
      </c>
      <c r="K560" s="114"/>
      <c r="L560" s="116"/>
      <c r="M560" s="118"/>
      <c r="N560" s="120"/>
      <c r="S560" s="2"/>
    </row>
    <row r="561" spans="1:19" x14ac:dyDescent="0.25">
      <c r="A561" s="20">
        <f t="shared" si="134"/>
        <v>13925</v>
      </c>
      <c r="B561" s="21">
        <f t="shared" si="129"/>
        <v>9.4269999999999996</v>
      </c>
      <c r="C561" s="21">
        <f t="shared" si="130"/>
        <v>1249.2762176937574</v>
      </c>
      <c r="D561" s="21">
        <f t="shared" si="131"/>
        <v>1.5500470611258673E-3</v>
      </c>
      <c r="E561" s="21">
        <f t="shared" si="132"/>
        <v>3.8735537060764318E-2</v>
      </c>
      <c r="F561" s="21">
        <f>SUM(E561:$E$5004)</f>
        <v>38.546335570649291</v>
      </c>
      <c r="G561" s="21">
        <f t="shared" si="135"/>
        <v>6651898.5970700178</v>
      </c>
      <c r="H561" s="21">
        <f t="shared" si="136"/>
        <v>2.4483216124437353E-5</v>
      </c>
      <c r="I561" s="21">
        <f t="shared" si="137"/>
        <v>0.12452858064673793</v>
      </c>
      <c r="J561" s="22">
        <f t="shared" si="133"/>
        <v>5.5920681949011062</v>
      </c>
      <c r="K561" s="114"/>
      <c r="L561" s="116"/>
      <c r="M561" s="118"/>
      <c r="N561" s="120"/>
      <c r="S561" s="2"/>
    </row>
    <row r="562" spans="1:19" x14ac:dyDescent="0.25">
      <c r="A562" s="20">
        <f t="shared" si="134"/>
        <v>13950</v>
      </c>
      <c r="B562" s="21">
        <f t="shared" si="129"/>
        <v>9.338000000000001</v>
      </c>
      <c r="C562" s="21">
        <f t="shared" si="130"/>
        <v>1248.0310206592499</v>
      </c>
      <c r="D562" s="21">
        <f t="shared" si="131"/>
        <v>1.5487959037352782E-3</v>
      </c>
      <c r="E562" s="21">
        <f t="shared" si="132"/>
        <v>3.8704267785489167E-2</v>
      </c>
      <c r="F562" s="21">
        <f>SUM(E562:$E$5004)</f>
        <v>38.507600033588545</v>
      </c>
      <c r="G562" s="21">
        <f t="shared" si="135"/>
        <v>6651898.5970700178</v>
      </c>
      <c r="H562" s="21">
        <f t="shared" si="136"/>
        <v>2.4483216124437353E-5</v>
      </c>
      <c r="I562" s="21">
        <f t="shared" si="137"/>
        <v>0.12452858064673793</v>
      </c>
      <c r="J562" s="22">
        <f t="shared" si="133"/>
        <v>5.6180097380370686</v>
      </c>
      <c r="K562" s="114"/>
      <c r="L562" s="116"/>
      <c r="M562" s="118"/>
      <c r="N562" s="120"/>
      <c r="S562" s="2"/>
    </row>
    <row r="563" spans="1:19" x14ac:dyDescent="0.25">
      <c r="A563" s="20">
        <f t="shared" si="134"/>
        <v>13975</v>
      </c>
      <c r="B563" s="21">
        <f t="shared" si="129"/>
        <v>9.2490000000000023</v>
      </c>
      <c r="C563" s="21">
        <f t="shared" si="130"/>
        <v>1246.7868288104855</v>
      </c>
      <c r="D563" s="21">
        <f t="shared" si="131"/>
        <v>1.5475455191038552E-3</v>
      </c>
      <c r="E563" s="21">
        <f t="shared" si="132"/>
        <v>3.8673017825058678E-2</v>
      </c>
      <c r="F563" s="21">
        <f>SUM(E563:$E$5004)</f>
        <v>38.468895765803055</v>
      </c>
      <c r="G563" s="21">
        <f t="shared" si="135"/>
        <v>6651898.5970700178</v>
      </c>
      <c r="H563" s="21">
        <f t="shared" si="136"/>
        <v>2.4483216124437353E-5</v>
      </c>
      <c r="I563" s="21">
        <f t="shared" si="137"/>
        <v>0.12452858064673793</v>
      </c>
      <c r="J563" s="22">
        <f t="shared" si="133"/>
        <v>5.6440487813146714</v>
      </c>
      <c r="K563" s="114"/>
      <c r="L563" s="117"/>
      <c r="M563" s="118"/>
      <c r="N563" s="120"/>
      <c r="S563" s="2"/>
    </row>
    <row r="564" spans="1:19" x14ac:dyDescent="0.25">
      <c r="A564" s="20">
        <f t="shared" si="134"/>
        <v>14000</v>
      </c>
      <c r="B564" s="21">
        <f t="shared" si="129"/>
        <v>9.1600000000000037</v>
      </c>
      <c r="C564" s="21">
        <f t="shared" si="130"/>
        <v>1245.5436415265679</v>
      </c>
      <c r="D564" s="21">
        <f t="shared" si="131"/>
        <v>1.5462959069008388E-3</v>
      </c>
      <c r="E564" s="21">
        <f t="shared" si="132"/>
        <v>3.8641787171204804E-2</v>
      </c>
      <c r="F564" s="21">
        <f>SUM(E564:$E$5004)</f>
        <v>38.430222747978007</v>
      </c>
      <c r="G564" s="21">
        <f t="shared" si="135"/>
        <v>6651898.5970700178</v>
      </c>
      <c r="H564" s="21">
        <f t="shared" si="136"/>
        <v>2.4483216124437353E-5</v>
      </c>
      <c r="I564" s="21">
        <f t="shared" si="137"/>
        <v>0.12452858064673793</v>
      </c>
      <c r="J564" s="22">
        <f t="shared" si="133"/>
        <v>5.6701855786917772</v>
      </c>
      <c r="K564" s="113">
        <f t="shared" ref="K564" si="142">AVERAGE(J564:J583)</f>
        <v>5.9250789546396785</v>
      </c>
      <c r="L564" s="115">
        <f t="shared" ref="L564" si="143">K564/0.1667</f>
        <v>35.543365054827106</v>
      </c>
      <c r="M564" s="118">
        <f>AVERAGE(A564:A583)</f>
        <v>14237.5</v>
      </c>
      <c r="N564" s="119">
        <f>K544-K564</f>
        <v>-0.52290492143727718</v>
      </c>
      <c r="S564" s="2"/>
    </row>
    <row r="565" spans="1:19" x14ac:dyDescent="0.25">
      <c r="A565" s="20">
        <f t="shared" si="134"/>
        <v>14025</v>
      </c>
      <c r="B565" s="21">
        <f t="shared" si="129"/>
        <v>9.0710000000000051</v>
      </c>
      <c r="C565" s="21">
        <f t="shared" si="130"/>
        <v>1244.3014581868638</v>
      </c>
      <c r="D565" s="21">
        <f t="shared" si="131"/>
        <v>1.5450470667955458E-3</v>
      </c>
      <c r="E565" s="21">
        <f t="shared" si="132"/>
        <v>3.8610575815661505E-2</v>
      </c>
      <c r="F565" s="21">
        <f>SUM(E565:$E$5004)</f>
        <v>38.391580960806806</v>
      </c>
      <c r="G565" s="21">
        <f t="shared" si="135"/>
        <v>6651898.5970700178</v>
      </c>
      <c r="H565" s="21">
        <f t="shared" si="136"/>
        <v>2.4483216124437353E-5</v>
      </c>
      <c r="I565" s="21">
        <f t="shared" si="137"/>
        <v>0.12452858064673793</v>
      </c>
      <c r="J565" s="22">
        <f t="shared" si="133"/>
        <v>5.6964203842919501</v>
      </c>
      <c r="K565" s="114"/>
      <c r="L565" s="116"/>
      <c r="M565" s="118"/>
      <c r="N565" s="120"/>
      <c r="S565" s="2"/>
    </row>
    <row r="566" spans="1:19" x14ac:dyDescent="0.25">
      <c r="A566" s="20">
        <f t="shared" si="134"/>
        <v>14050</v>
      </c>
      <c r="B566" s="21">
        <f t="shared" si="129"/>
        <v>8.9819999999999993</v>
      </c>
      <c r="C566" s="21">
        <f t="shared" si="130"/>
        <v>1243.0602781710086</v>
      </c>
      <c r="D566" s="21">
        <f t="shared" si="131"/>
        <v>1.5437989984573746E-3</v>
      </c>
      <c r="E566" s="21">
        <f t="shared" si="132"/>
        <v>3.8579383750164689E-2</v>
      </c>
      <c r="F566" s="21">
        <f>SUM(E566:$E$5004)</f>
        <v>38.352970384991139</v>
      </c>
      <c r="G566" s="21">
        <f t="shared" si="135"/>
        <v>6651898.5970700178</v>
      </c>
      <c r="H566" s="21">
        <f t="shared" si="136"/>
        <v>2.4483216124437353E-5</v>
      </c>
      <c r="I566" s="21">
        <f t="shared" si="137"/>
        <v>0.12452858064673793</v>
      </c>
      <c r="J566" s="22">
        <f t="shared" si="133"/>
        <v>5.7227534524023644</v>
      </c>
      <c r="K566" s="114"/>
      <c r="L566" s="116"/>
      <c r="M566" s="118"/>
      <c r="N566" s="120"/>
      <c r="S566" s="2"/>
    </row>
    <row r="567" spans="1:19" x14ac:dyDescent="0.25">
      <c r="A567" s="20">
        <f t="shared" si="134"/>
        <v>14075</v>
      </c>
      <c r="B567" s="21">
        <f t="shared" si="129"/>
        <v>8.8930000000000007</v>
      </c>
      <c r="C567" s="21">
        <f t="shared" si="130"/>
        <v>1241.8201008589017</v>
      </c>
      <c r="D567" s="21">
        <f t="shared" si="131"/>
        <v>1.5425517015558005E-3</v>
      </c>
      <c r="E567" s="21">
        <f t="shared" si="132"/>
        <v>3.8548210966452251E-2</v>
      </c>
      <c r="F567" s="21">
        <f>SUM(E567:$E$5004)</f>
        <v>38.314391001240978</v>
      </c>
      <c r="G567" s="21">
        <f t="shared" si="135"/>
        <v>6651898.5970700178</v>
      </c>
      <c r="H567" s="21">
        <f t="shared" si="136"/>
        <v>2.4483216124437353E-5</v>
      </c>
      <c r="I567" s="21">
        <f t="shared" si="137"/>
        <v>0.12452858064673793</v>
      </c>
      <c r="J567" s="22">
        <f t="shared" si="133"/>
        <v>5.749185037471678</v>
      </c>
      <c r="K567" s="114"/>
      <c r="L567" s="116"/>
      <c r="M567" s="118"/>
      <c r="N567" s="120"/>
      <c r="S567" s="2"/>
    </row>
    <row r="568" spans="1:19" x14ac:dyDescent="0.25">
      <c r="A568" s="20">
        <f t="shared" si="134"/>
        <v>14100</v>
      </c>
      <c r="B568" s="21">
        <f t="shared" si="129"/>
        <v>8.804000000000002</v>
      </c>
      <c r="C568" s="21">
        <f t="shared" si="130"/>
        <v>1240.5809256307098</v>
      </c>
      <c r="D568" s="21">
        <f t="shared" si="131"/>
        <v>1.5413051757603798E-3</v>
      </c>
      <c r="E568" s="21">
        <f t="shared" si="132"/>
        <v>3.8517057456264048E-2</v>
      </c>
      <c r="F568" s="21">
        <f>SUM(E568:$E$5004)</f>
        <v>38.275842790274524</v>
      </c>
      <c r="G568" s="21">
        <f t="shared" si="135"/>
        <v>6651898.5970700178</v>
      </c>
      <c r="H568" s="21">
        <f t="shared" si="136"/>
        <v>2.4483216124437353E-5</v>
      </c>
      <c r="I568" s="21">
        <f t="shared" si="137"/>
        <v>0.12452858064673793</v>
      </c>
      <c r="J568" s="22">
        <f t="shared" si="133"/>
        <v>5.7757153941080173</v>
      </c>
      <c r="K568" s="114"/>
      <c r="L568" s="116"/>
      <c r="M568" s="118"/>
      <c r="N568" s="120"/>
      <c r="S568" s="2"/>
    </row>
    <row r="569" spans="1:19" x14ac:dyDescent="0.25">
      <c r="A569" s="20">
        <f t="shared" si="134"/>
        <v>14125</v>
      </c>
      <c r="B569" s="21">
        <f t="shared" si="129"/>
        <v>8.7150000000000034</v>
      </c>
      <c r="C569" s="21">
        <f t="shared" si="130"/>
        <v>1239.3427518668614</v>
      </c>
      <c r="D569" s="21">
        <f t="shared" si="131"/>
        <v>1.540059420740744E-3</v>
      </c>
      <c r="E569" s="21">
        <f t="shared" si="132"/>
        <v>3.8485923211341921E-2</v>
      </c>
      <c r="F569" s="21">
        <f>SUM(E569:$E$5004)</f>
        <v>38.237325732818249</v>
      </c>
      <c r="G569" s="21">
        <f t="shared" si="135"/>
        <v>6651898.5970700178</v>
      </c>
      <c r="H569" s="21">
        <f t="shared" si="136"/>
        <v>2.4483216124437353E-5</v>
      </c>
      <c r="I569" s="21">
        <f t="shared" si="137"/>
        <v>0.12452858064673793</v>
      </c>
      <c r="J569" s="22">
        <f t="shared" si="133"/>
        <v>5.802344777076784</v>
      </c>
      <c r="K569" s="114"/>
      <c r="L569" s="116"/>
      <c r="M569" s="118"/>
      <c r="N569" s="120"/>
      <c r="S569" s="2"/>
    </row>
    <row r="570" spans="1:19" x14ac:dyDescent="0.25">
      <c r="A570" s="20">
        <f t="shared" si="134"/>
        <v>14150</v>
      </c>
      <c r="B570" s="21">
        <f t="shared" si="129"/>
        <v>8.6260000000000048</v>
      </c>
      <c r="C570" s="21">
        <f t="shared" si="130"/>
        <v>1238.1055789480572</v>
      </c>
      <c r="D570" s="21">
        <f t="shared" si="131"/>
        <v>1.5388144361666097E-3</v>
      </c>
      <c r="E570" s="21">
        <f t="shared" si="132"/>
        <v>3.8454808223429657E-2</v>
      </c>
      <c r="F570" s="21">
        <f>SUM(E570:$E$5004)</f>
        <v>38.198839809606895</v>
      </c>
      <c r="G570" s="21">
        <f t="shared" si="135"/>
        <v>6651898.5970700178</v>
      </c>
      <c r="H570" s="21">
        <f t="shared" si="136"/>
        <v>2.4483216124437353E-5</v>
      </c>
      <c r="I570" s="21">
        <f t="shared" si="137"/>
        <v>0.12452858064673793</v>
      </c>
      <c r="J570" s="22">
        <f t="shared" si="133"/>
        <v>5.8290734412986014</v>
      </c>
      <c r="K570" s="114"/>
      <c r="L570" s="116"/>
      <c r="M570" s="118"/>
      <c r="N570" s="120"/>
      <c r="S570" s="2"/>
    </row>
    <row r="571" spans="1:19" x14ac:dyDescent="0.25">
      <c r="A571" s="20">
        <f t="shared" si="134"/>
        <v>14175</v>
      </c>
      <c r="B571" s="21">
        <f t="shared" si="129"/>
        <v>8.5370000000000061</v>
      </c>
      <c r="C571" s="21">
        <f t="shared" si="130"/>
        <v>1236.869406255254</v>
      </c>
      <c r="D571" s="21">
        <f t="shared" si="131"/>
        <v>1.5375702217077626E-3</v>
      </c>
      <c r="E571" s="21">
        <f t="shared" si="132"/>
        <v>3.8423712484273009E-2</v>
      </c>
      <c r="F571" s="21">
        <f>SUM(E571:$E$5004)</f>
        <v>38.16038500138346</v>
      </c>
      <c r="G571" s="21">
        <f t="shared" si="135"/>
        <v>6651898.5970700178</v>
      </c>
      <c r="H571" s="21">
        <f t="shared" si="136"/>
        <v>2.4483216124437353E-5</v>
      </c>
      <c r="I571" s="21">
        <f t="shared" si="137"/>
        <v>0.12452858064673793</v>
      </c>
      <c r="J571" s="22">
        <f t="shared" si="133"/>
        <v>5.8559016418471312</v>
      </c>
      <c r="K571" s="114"/>
      <c r="L571" s="116"/>
      <c r="M571" s="118"/>
      <c r="N571" s="120"/>
      <c r="S571" s="2"/>
    </row>
    <row r="572" spans="1:19" x14ac:dyDescent="0.25">
      <c r="A572" s="20">
        <f t="shared" si="134"/>
        <v>14200</v>
      </c>
      <c r="B572" s="21">
        <f t="shared" si="129"/>
        <v>8.4480000000000004</v>
      </c>
      <c r="C572" s="21">
        <f t="shared" si="130"/>
        <v>1235.6342331696835</v>
      </c>
      <c r="D572" s="21">
        <f t="shared" si="131"/>
        <v>1.5363267770340783E-3</v>
      </c>
      <c r="E572" s="21">
        <f t="shared" si="132"/>
        <v>3.8392635985619747E-2</v>
      </c>
      <c r="F572" s="21">
        <f>SUM(E572:$E$5004)</f>
        <v>38.121961288899186</v>
      </c>
      <c r="G572" s="21">
        <f t="shared" si="135"/>
        <v>6651898.5970700178</v>
      </c>
      <c r="H572" s="21">
        <f t="shared" si="136"/>
        <v>2.4483216124437353E-5</v>
      </c>
      <c r="I572" s="21">
        <f t="shared" si="137"/>
        <v>0.12452858064673793</v>
      </c>
      <c r="J572" s="22">
        <f t="shared" si="133"/>
        <v>5.8828296339470336</v>
      </c>
      <c r="K572" s="114"/>
      <c r="L572" s="116"/>
      <c r="M572" s="118"/>
      <c r="N572" s="120"/>
      <c r="S572" s="2"/>
    </row>
    <row r="573" spans="1:19" x14ac:dyDescent="0.25">
      <c r="A573" s="20">
        <f t="shared" si="134"/>
        <v>14225</v>
      </c>
      <c r="B573" s="21">
        <f t="shared" si="129"/>
        <v>8.3590000000000018</v>
      </c>
      <c r="C573" s="21">
        <f t="shared" si="130"/>
        <v>1234.4000590728353</v>
      </c>
      <c r="D573" s="21">
        <f t="shared" si="131"/>
        <v>1.5350841018155019E-3</v>
      </c>
      <c r="E573" s="21">
        <f t="shared" si="132"/>
        <v>3.8361578719219559E-2</v>
      </c>
      <c r="F573" s="21">
        <f>SUM(E573:$E$5004)</f>
        <v>38.08356865291357</v>
      </c>
      <c r="G573" s="21">
        <f t="shared" si="135"/>
        <v>6651898.5970700178</v>
      </c>
      <c r="H573" s="21">
        <f t="shared" si="136"/>
        <v>2.4483216124437353E-5</v>
      </c>
      <c r="I573" s="21">
        <f t="shared" si="137"/>
        <v>0.12452858064673793</v>
      </c>
      <c r="J573" s="22">
        <f t="shared" si="133"/>
        <v>5.909857672971742</v>
      </c>
      <c r="K573" s="114"/>
      <c r="L573" s="116"/>
      <c r="M573" s="118"/>
      <c r="N573" s="120"/>
      <c r="S573" s="2"/>
    </row>
    <row r="574" spans="1:19" x14ac:dyDescent="0.25">
      <c r="A574" s="20">
        <f t="shared" si="134"/>
        <v>14250</v>
      </c>
      <c r="B574" s="21">
        <f t="shared" si="129"/>
        <v>8.2700000000000031</v>
      </c>
      <c r="C574" s="21">
        <f t="shared" si="130"/>
        <v>1233.1668833464685</v>
      </c>
      <c r="D574" s="21">
        <f t="shared" si="131"/>
        <v>1.533842195722063E-3</v>
      </c>
      <c r="E574" s="21">
        <f t="shared" si="132"/>
        <v>3.8330540676824149E-2</v>
      </c>
      <c r="F574" s="21">
        <f>SUM(E574:$E$5004)</f>
        <v>38.045207074194352</v>
      </c>
      <c r="G574" s="21">
        <f t="shared" si="135"/>
        <v>6651898.5970700178</v>
      </c>
      <c r="H574" s="21">
        <f t="shared" si="136"/>
        <v>2.4483216124437353E-5</v>
      </c>
      <c r="I574" s="21">
        <f t="shared" si="137"/>
        <v>0.12452858064673793</v>
      </c>
      <c r="J574" s="22">
        <f t="shared" si="133"/>
        <v>5.9369860144413948</v>
      </c>
      <c r="K574" s="114"/>
      <c r="L574" s="116"/>
      <c r="M574" s="118"/>
      <c r="N574" s="120"/>
      <c r="S574" s="2"/>
    </row>
    <row r="575" spans="1:19" x14ac:dyDescent="0.25">
      <c r="A575" s="20">
        <f t="shared" si="134"/>
        <v>14275</v>
      </c>
      <c r="B575" s="21">
        <f t="shared" si="129"/>
        <v>8.1810000000000045</v>
      </c>
      <c r="C575" s="21">
        <f t="shared" si="130"/>
        <v>1231.9347053726065</v>
      </c>
      <c r="D575" s="21">
        <f t="shared" si="131"/>
        <v>1.532601058423869E-3</v>
      </c>
      <c r="E575" s="21">
        <f t="shared" si="132"/>
        <v>3.8299521850187153E-2</v>
      </c>
      <c r="F575" s="21">
        <f>SUM(E575:$E$5004)</f>
        <v>38.006876533517513</v>
      </c>
      <c r="G575" s="21">
        <f t="shared" si="135"/>
        <v>6651898.5970700178</v>
      </c>
      <c r="H575" s="21">
        <f t="shared" si="136"/>
        <v>2.4483216124437353E-5</v>
      </c>
      <c r="I575" s="21">
        <f t="shared" si="137"/>
        <v>0.12452858064673793</v>
      </c>
      <c r="J575" s="22">
        <f t="shared" si="133"/>
        <v>5.964214914020622</v>
      </c>
      <c r="K575" s="114"/>
      <c r="L575" s="116"/>
      <c r="M575" s="118"/>
      <c r="N575" s="120"/>
      <c r="S575" s="2"/>
    </row>
    <row r="576" spans="1:19" x14ac:dyDescent="0.25">
      <c r="A576" s="20">
        <f t="shared" si="134"/>
        <v>14300</v>
      </c>
      <c r="B576" s="21">
        <f t="shared" si="129"/>
        <v>8.0920000000000059</v>
      </c>
      <c r="C576" s="21">
        <f t="shared" si="130"/>
        <v>1230.7035245335358</v>
      </c>
      <c r="D576" s="21">
        <f t="shared" si="131"/>
        <v>1.531360689591103E-3</v>
      </c>
      <c r="E576" s="21">
        <f t="shared" si="132"/>
        <v>3.8268522231064167E-2</v>
      </c>
      <c r="F576" s="21">
        <f>SUM(E576:$E$5004)</f>
        <v>37.968577011667335</v>
      </c>
      <c r="G576" s="21">
        <f t="shared" si="135"/>
        <v>6651898.5970700178</v>
      </c>
      <c r="H576" s="21">
        <f t="shared" si="136"/>
        <v>2.4483216124437353E-5</v>
      </c>
      <c r="I576" s="21">
        <f t="shared" si="137"/>
        <v>0.12452858064673793</v>
      </c>
      <c r="J576" s="22">
        <f t="shared" si="133"/>
        <v>5.9915446275163715</v>
      </c>
      <c r="K576" s="114"/>
      <c r="L576" s="116"/>
      <c r="M576" s="118"/>
      <c r="N576" s="120"/>
      <c r="S576" s="2"/>
    </row>
    <row r="577" spans="1:19" x14ac:dyDescent="0.25">
      <c r="A577" s="20">
        <f t="shared" si="134"/>
        <v>14325</v>
      </c>
      <c r="B577" s="21">
        <f t="shared" si="129"/>
        <v>8.0030000000000001</v>
      </c>
      <c r="C577" s="21">
        <f t="shared" si="130"/>
        <v>1229.4733402118102</v>
      </c>
      <c r="D577" s="21">
        <f t="shared" si="131"/>
        <v>1.5301210888940305E-3</v>
      </c>
      <c r="E577" s="21">
        <f t="shared" si="132"/>
        <v>3.8237541811212819E-2</v>
      </c>
      <c r="F577" s="21">
        <f>SUM(E577:$E$5004)</f>
        <v>37.930308489436271</v>
      </c>
      <c r="G577" s="21">
        <f t="shared" si="135"/>
        <v>6651898.5970700178</v>
      </c>
      <c r="H577" s="21">
        <f t="shared" si="136"/>
        <v>2.4483216124437353E-5</v>
      </c>
      <c r="I577" s="21">
        <f t="shared" si="137"/>
        <v>0.12452858064673793</v>
      </c>
      <c r="J577" s="22">
        <f t="shared" si="133"/>
        <v>6.0189754108758411</v>
      </c>
      <c r="K577" s="114"/>
      <c r="L577" s="116"/>
      <c r="M577" s="118"/>
      <c r="N577" s="120"/>
      <c r="S577" s="2"/>
    </row>
    <row r="578" spans="1:19" x14ac:dyDescent="0.25">
      <c r="A578" s="20">
        <f t="shared" si="134"/>
        <v>14350</v>
      </c>
      <c r="B578" s="21">
        <f t="shared" si="129"/>
        <v>7.9140000000000015</v>
      </c>
      <c r="C578" s="21">
        <f t="shared" si="130"/>
        <v>1228.2441517902482</v>
      </c>
      <c r="D578" s="21">
        <f t="shared" si="131"/>
        <v>1.5288822560029951E-3</v>
      </c>
      <c r="E578" s="21">
        <f t="shared" si="132"/>
        <v>3.8206580582392645E-2</v>
      </c>
      <c r="F578" s="21">
        <f>SUM(E578:$E$5004)</f>
        <v>37.892070947625044</v>
      </c>
      <c r="G578" s="21">
        <f t="shared" si="135"/>
        <v>6651898.5970700178</v>
      </c>
      <c r="H578" s="21">
        <f t="shared" si="136"/>
        <v>2.4483216124437353E-5</v>
      </c>
      <c r="I578" s="21">
        <f t="shared" si="137"/>
        <v>0.12452858064673793</v>
      </c>
      <c r="J578" s="22">
        <f t="shared" si="133"/>
        <v>6.0465075201842025</v>
      </c>
      <c r="K578" s="114"/>
      <c r="L578" s="116"/>
      <c r="M578" s="118"/>
      <c r="N578" s="120"/>
      <c r="S578" s="2"/>
    </row>
    <row r="579" spans="1:19" x14ac:dyDescent="0.25">
      <c r="A579" s="20">
        <f t="shared" si="134"/>
        <v>14375</v>
      </c>
      <c r="B579" s="21">
        <f t="shared" si="129"/>
        <v>7.8250000000000028</v>
      </c>
      <c r="C579" s="21">
        <f t="shared" si="130"/>
        <v>1227.0159586519314</v>
      </c>
      <c r="D579" s="21">
        <f t="shared" si="131"/>
        <v>1.5276441905884167E-3</v>
      </c>
      <c r="E579" s="21">
        <f t="shared" si="132"/>
        <v>3.8175638536365172E-2</v>
      </c>
      <c r="F579" s="21">
        <f>SUM(E579:$E$5004)</f>
        <v>37.853864367042661</v>
      </c>
      <c r="G579" s="21">
        <f t="shared" si="135"/>
        <v>6651898.5970700178</v>
      </c>
      <c r="H579" s="21">
        <f t="shared" si="136"/>
        <v>2.4483216124437353E-5</v>
      </c>
      <c r="I579" s="21">
        <f t="shared" si="137"/>
        <v>0.12452858064673793</v>
      </c>
      <c r="J579" s="22">
        <f t="shared" si="133"/>
        <v>6.0741412116624032</v>
      </c>
      <c r="K579" s="114"/>
      <c r="L579" s="116"/>
      <c r="M579" s="118"/>
      <c r="N579" s="120"/>
      <c r="S579" s="2"/>
    </row>
    <row r="580" spans="1:19" x14ac:dyDescent="0.25">
      <c r="A580" s="20">
        <f t="shared" si="134"/>
        <v>14400</v>
      </c>
      <c r="B580" s="21">
        <f t="shared" ref="B580:B643" si="144">59-0.00356*A580</f>
        <v>7.7360000000000042</v>
      </c>
      <c r="C580" s="21">
        <f t="shared" ref="C580:C643" si="145">2116*((B580+459.7)/518.6)^5.256</f>
        <v>1225.7887601802086</v>
      </c>
      <c r="D580" s="21">
        <f t="shared" ref="D580:D643" si="146">C580/(1718*(B580+459.7))</f>
        <v>1.5264068923207972E-3</v>
      </c>
      <c r="E580" s="21">
        <f t="shared" ref="E580:E643" si="147">25*(D580+D581)/2</f>
        <v>3.814471566489392E-2</v>
      </c>
      <c r="F580" s="21">
        <f>SUM(E580:$E$5004)</f>
        <v>37.815688728506288</v>
      </c>
      <c r="G580" s="21">
        <f t="shared" si="135"/>
        <v>6651898.5970700178</v>
      </c>
      <c r="H580" s="21">
        <f t="shared" si="136"/>
        <v>2.4483216124437353E-5</v>
      </c>
      <c r="I580" s="21">
        <f t="shared" si="137"/>
        <v>0.12452858064673793</v>
      </c>
      <c r="J580" s="22">
        <f t="shared" ref="J580:J643" si="148">G580*D580*EXP(-H580*(125000-A580)-I580*F580)</f>
        <v>6.1018767416651256</v>
      </c>
      <c r="K580" s="114"/>
      <c r="L580" s="116"/>
      <c r="M580" s="118"/>
      <c r="N580" s="120"/>
      <c r="S580" s="2"/>
    </row>
    <row r="581" spans="1:19" x14ac:dyDescent="0.25">
      <c r="A581" s="20">
        <f t="shared" ref="A581:A644" si="149">A580+25</f>
        <v>14425</v>
      </c>
      <c r="B581" s="21">
        <f t="shared" si="144"/>
        <v>7.6470000000000056</v>
      </c>
      <c r="C581" s="21">
        <f t="shared" si="145"/>
        <v>1224.5625557586927</v>
      </c>
      <c r="D581" s="21">
        <f t="shared" si="146"/>
        <v>1.5251703608707165E-3</v>
      </c>
      <c r="E581" s="21">
        <f t="shared" si="147"/>
        <v>3.811381195974433E-2</v>
      </c>
      <c r="F581" s="21">
        <f>SUM(E581:$E$5004)</f>
        <v>37.777544012841389</v>
      </c>
      <c r="G581" s="21">
        <f t="shared" ref="G581:G644" si="150">$G$4</f>
        <v>6651898.5970700178</v>
      </c>
      <c r="H581" s="21">
        <f t="shared" ref="H581:H644" si="151">$H$4</f>
        <v>2.4483216124437353E-5</v>
      </c>
      <c r="I581" s="21">
        <f t="shared" ref="I581:I644" si="152">$I$4</f>
        <v>0.12452858064673793</v>
      </c>
      <c r="J581" s="22">
        <f t="shared" si="148"/>
        <v>6.1297143666783933</v>
      </c>
      <c r="K581" s="114"/>
      <c r="L581" s="116"/>
      <c r="M581" s="118"/>
      <c r="N581" s="120"/>
      <c r="S581" s="2"/>
    </row>
    <row r="582" spans="1:19" x14ac:dyDescent="0.25">
      <c r="A582" s="20">
        <f t="shared" si="149"/>
        <v>14450</v>
      </c>
      <c r="B582" s="21">
        <f t="shared" si="144"/>
        <v>7.5579999999999998</v>
      </c>
      <c r="C582" s="21">
        <f t="shared" si="145"/>
        <v>1223.3373447712588</v>
      </c>
      <c r="D582" s="21">
        <f t="shared" si="146"/>
        <v>1.5239345959088301E-3</v>
      </c>
      <c r="E582" s="21">
        <f t="shared" si="147"/>
        <v>3.8082927412683841E-2</v>
      </c>
      <c r="F582" s="21">
        <f>SUM(E582:$E$5004)</f>
        <v>37.739430200881642</v>
      </c>
      <c r="G582" s="21">
        <f t="shared" si="150"/>
        <v>6651898.5970700178</v>
      </c>
      <c r="H582" s="21">
        <f t="shared" si="151"/>
        <v>2.4483216124437353E-5</v>
      </c>
      <c r="I582" s="21">
        <f t="shared" si="152"/>
        <v>0.12452858064673793</v>
      </c>
      <c r="J582" s="22">
        <f t="shared" si="148"/>
        <v>6.1576543433174695</v>
      </c>
      <c r="K582" s="114"/>
      <c r="L582" s="116"/>
      <c r="M582" s="118"/>
      <c r="N582" s="120"/>
      <c r="S582" s="2"/>
    </row>
    <row r="583" spans="1:19" x14ac:dyDescent="0.25">
      <c r="A583" s="20">
        <f t="shared" si="149"/>
        <v>14475</v>
      </c>
      <c r="B583" s="21">
        <f t="shared" si="144"/>
        <v>7.4690000000000012</v>
      </c>
      <c r="C583" s="21">
        <f t="shared" si="145"/>
        <v>1222.1131266020509</v>
      </c>
      <c r="D583" s="21">
        <f t="shared" si="146"/>
        <v>1.5226995971058773E-3</v>
      </c>
      <c r="E583" s="21">
        <f t="shared" si="147"/>
        <v>3.8052062015481877E-2</v>
      </c>
      <c r="F583" s="21">
        <f>SUM(E583:$E$5004)</f>
        <v>37.701347273468969</v>
      </c>
      <c r="G583" s="21">
        <f t="shared" si="150"/>
        <v>6651898.5970700178</v>
      </c>
      <c r="H583" s="21">
        <f t="shared" si="151"/>
        <v>2.4483216124437353E-5</v>
      </c>
      <c r="I583" s="21">
        <f t="shared" si="152"/>
        <v>0.12452858064673793</v>
      </c>
      <c r="J583" s="22">
        <f t="shared" si="148"/>
        <v>6.1856969283246572</v>
      </c>
      <c r="K583" s="114"/>
      <c r="L583" s="117"/>
      <c r="M583" s="118"/>
      <c r="N583" s="120"/>
      <c r="S583" s="2"/>
    </row>
    <row r="584" spans="1:19" x14ac:dyDescent="0.25">
      <c r="A584" s="20">
        <f t="shared" si="149"/>
        <v>14500</v>
      </c>
      <c r="B584" s="21">
        <f t="shared" si="144"/>
        <v>7.3800000000000026</v>
      </c>
      <c r="C584" s="21">
        <f t="shared" si="145"/>
        <v>1220.8899006354748</v>
      </c>
      <c r="D584" s="21">
        <f t="shared" si="146"/>
        <v>1.5214653641326731E-3</v>
      </c>
      <c r="E584" s="21">
        <f t="shared" si="147"/>
        <v>3.8021215759909806E-2</v>
      </c>
      <c r="F584" s="21">
        <f>SUM(E584:$E$5004)</f>
        <v>37.663295211453487</v>
      </c>
      <c r="G584" s="21">
        <f t="shared" si="150"/>
        <v>6651898.5970700178</v>
      </c>
      <c r="H584" s="21">
        <f t="shared" si="151"/>
        <v>2.4483216124437353E-5</v>
      </c>
      <c r="I584" s="21">
        <f t="shared" si="152"/>
        <v>0.12452858064673793</v>
      </c>
      <c r="J584" s="22">
        <f t="shared" si="148"/>
        <v>6.2138423785670289</v>
      </c>
      <c r="K584" s="113">
        <f t="shared" ref="K584" si="153">AVERAGE(J584:J603)</f>
        <v>6.4881588379359147</v>
      </c>
      <c r="L584" s="115">
        <f t="shared" ref="L584" si="154">K584/0.1667</f>
        <v>38.921168793856722</v>
      </c>
      <c r="M584" s="118">
        <f>AVERAGE(A584:A603)</f>
        <v>14737.5</v>
      </c>
      <c r="N584" s="119">
        <f>K564-K584</f>
        <v>-0.56307988329623626</v>
      </c>
      <c r="S584" s="2"/>
    </row>
    <row r="585" spans="1:19" x14ac:dyDescent="0.25">
      <c r="A585" s="20">
        <f t="shared" si="149"/>
        <v>14525</v>
      </c>
      <c r="B585" s="21">
        <f t="shared" si="144"/>
        <v>7.2910000000000039</v>
      </c>
      <c r="C585" s="21">
        <f t="shared" si="145"/>
        <v>1219.6676662562008</v>
      </c>
      <c r="D585" s="21">
        <f t="shared" si="146"/>
        <v>1.5202318966601111E-3</v>
      </c>
      <c r="E585" s="21">
        <f t="shared" si="147"/>
        <v>3.7990388637740943E-2</v>
      </c>
      <c r="F585" s="21">
        <f>SUM(E585:$E$5004)</f>
        <v>37.625273995693576</v>
      </c>
      <c r="G585" s="21">
        <f t="shared" si="150"/>
        <v>6651898.5970700178</v>
      </c>
      <c r="H585" s="21">
        <f t="shared" si="151"/>
        <v>2.4483216124437353E-5</v>
      </c>
      <c r="I585" s="21">
        <f t="shared" si="152"/>
        <v>0.12452858064673793</v>
      </c>
      <c r="J585" s="22">
        <f t="shared" si="148"/>
        <v>6.2420909510341893</v>
      </c>
      <c r="K585" s="114"/>
      <c r="L585" s="116"/>
      <c r="M585" s="118"/>
      <c r="N585" s="120"/>
      <c r="S585" s="2"/>
    </row>
    <row r="586" spans="1:19" x14ac:dyDescent="0.25">
      <c r="A586" s="20">
        <f t="shared" si="149"/>
        <v>14550</v>
      </c>
      <c r="B586" s="21">
        <f t="shared" si="144"/>
        <v>7.2020000000000053</v>
      </c>
      <c r="C586" s="21">
        <f t="shared" si="145"/>
        <v>1218.4464228491645</v>
      </c>
      <c r="D586" s="21">
        <f t="shared" si="146"/>
        <v>1.5189991943591642E-3</v>
      </c>
      <c r="E586" s="21">
        <f t="shared" si="147"/>
        <v>3.7959580640750626E-2</v>
      </c>
      <c r="F586" s="21">
        <f>SUM(E586:$E$5004)</f>
        <v>37.587283607055838</v>
      </c>
      <c r="G586" s="21">
        <f t="shared" si="150"/>
        <v>6651898.5970700178</v>
      </c>
      <c r="H586" s="21">
        <f t="shared" si="151"/>
        <v>2.4483216124437353E-5</v>
      </c>
      <c r="I586" s="21">
        <f t="shared" si="152"/>
        <v>0.12452858064673793</v>
      </c>
      <c r="J586" s="22">
        <f t="shared" si="148"/>
        <v>6.2704429028360806</v>
      </c>
      <c r="K586" s="114"/>
      <c r="L586" s="116"/>
      <c r="M586" s="118"/>
      <c r="N586" s="120"/>
      <c r="S586" s="2"/>
    </row>
    <row r="587" spans="1:19" x14ac:dyDescent="0.25">
      <c r="A587" s="20">
        <f t="shared" si="149"/>
        <v>14575</v>
      </c>
      <c r="B587" s="21">
        <f t="shared" si="144"/>
        <v>7.1129999999999995</v>
      </c>
      <c r="C587" s="21">
        <f t="shared" si="145"/>
        <v>1217.2261697995666</v>
      </c>
      <c r="D587" s="21">
        <f t="shared" si="146"/>
        <v>1.5177672569008859E-3</v>
      </c>
      <c r="E587" s="21">
        <f t="shared" si="147"/>
        <v>3.7928791760716139E-2</v>
      </c>
      <c r="F587" s="21">
        <f>SUM(E587:$E$5004)</f>
        <v>37.549324026415093</v>
      </c>
      <c r="G587" s="21">
        <f t="shared" si="150"/>
        <v>6651898.5970700178</v>
      </c>
      <c r="H587" s="21">
        <f t="shared" si="151"/>
        <v>2.4483216124437353E-5</v>
      </c>
      <c r="I587" s="21">
        <f t="shared" si="152"/>
        <v>0.12452858064673793</v>
      </c>
      <c r="J587" s="22">
        <f t="shared" si="148"/>
        <v>6.2988984912007036</v>
      </c>
      <c r="K587" s="114"/>
      <c r="L587" s="116"/>
      <c r="M587" s="118"/>
      <c r="N587" s="120"/>
      <c r="S587" s="2"/>
    </row>
    <row r="588" spans="1:19" x14ac:dyDescent="0.25">
      <c r="A588" s="20">
        <f t="shared" si="149"/>
        <v>14600</v>
      </c>
      <c r="B588" s="21">
        <f t="shared" si="144"/>
        <v>7.0240000000000009</v>
      </c>
      <c r="C588" s="21">
        <f t="shared" si="145"/>
        <v>1216.00690649287</v>
      </c>
      <c r="D588" s="21">
        <f t="shared" si="146"/>
        <v>1.5165360839564052E-3</v>
      </c>
      <c r="E588" s="21">
        <f t="shared" si="147"/>
        <v>3.7898021989416712E-2</v>
      </c>
      <c r="F588" s="21">
        <f>SUM(E588:$E$5004)</f>
        <v>37.511395234654358</v>
      </c>
      <c r="G588" s="21">
        <f t="shared" si="150"/>
        <v>6651898.5970700178</v>
      </c>
      <c r="H588" s="21">
        <f t="shared" si="151"/>
        <v>2.4483216124437353E-5</v>
      </c>
      <c r="I588" s="21">
        <f t="shared" si="152"/>
        <v>0.12452858064673793</v>
      </c>
      <c r="J588" s="22">
        <f t="shared" si="148"/>
        <v>6.3274579734718879</v>
      </c>
      <c r="K588" s="114"/>
      <c r="L588" s="116"/>
      <c r="M588" s="118"/>
      <c r="N588" s="120"/>
      <c r="S588" s="2"/>
    </row>
    <row r="589" spans="1:19" x14ac:dyDescent="0.25">
      <c r="A589" s="20">
        <f t="shared" si="149"/>
        <v>14625</v>
      </c>
      <c r="B589" s="21">
        <f t="shared" si="144"/>
        <v>6.9350000000000023</v>
      </c>
      <c r="C589" s="21">
        <f t="shared" si="145"/>
        <v>1214.7886323148039</v>
      </c>
      <c r="D589" s="21">
        <f t="shared" si="146"/>
        <v>1.515305675196932E-3</v>
      </c>
      <c r="E589" s="21">
        <f t="shared" si="147"/>
        <v>3.7867271318633586E-2</v>
      </c>
      <c r="F589" s="21">
        <f>SUM(E589:$E$5004)</f>
        <v>37.473497212664924</v>
      </c>
      <c r="G589" s="21">
        <f t="shared" si="150"/>
        <v>6651898.5970700178</v>
      </c>
      <c r="H589" s="21">
        <f t="shared" si="151"/>
        <v>2.4483216124437353E-5</v>
      </c>
      <c r="I589" s="21">
        <f t="shared" si="152"/>
        <v>0.12452858064673793</v>
      </c>
      <c r="J589" s="22">
        <f t="shared" si="148"/>
        <v>6.3561216071069992</v>
      </c>
      <c r="K589" s="114"/>
      <c r="L589" s="116"/>
      <c r="M589" s="118"/>
      <c r="N589" s="120"/>
      <c r="S589" s="2"/>
    </row>
    <row r="590" spans="1:19" x14ac:dyDescent="0.25">
      <c r="A590" s="20">
        <f t="shared" si="149"/>
        <v>14650</v>
      </c>
      <c r="B590" s="21">
        <f t="shared" si="144"/>
        <v>6.8460000000000036</v>
      </c>
      <c r="C590" s="21">
        <f t="shared" si="145"/>
        <v>1213.5713466513612</v>
      </c>
      <c r="D590" s="21">
        <f t="shared" si="146"/>
        <v>1.5140760302937552E-3</v>
      </c>
      <c r="E590" s="21">
        <f t="shared" si="147"/>
        <v>3.783653974014993E-2</v>
      </c>
      <c r="F590" s="21">
        <f>SUM(E590:$E$5004)</f>
        <v>37.435629941346292</v>
      </c>
      <c r="G590" s="21">
        <f t="shared" si="150"/>
        <v>6651898.5970700178</v>
      </c>
      <c r="H590" s="21">
        <f t="shared" si="151"/>
        <v>2.4483216124437353E-5</v>
      </c>
      <c r="I590" s="21">
        <f t="shared" si="152"/>
        <v>0.12452858064673793</v>
      </c>
      <c r="J590" s="22">
        <f t="shared" si="148"/>
        <v>6.3848896496746743</v>
      </c>
      <c r="K590" s="114"/>
      <c r="L590" s="116"/>
      <c r="M590" s="118"/>
      <c r="N590" s="120"/>
      <c r="S590" s="2"/>
    </row>
    <row r="591" spans="1:19" x14ac:dyDescent="0.25">
      <c r="A591" s="20">
        <f t="shared" si="149"/>
        <v>14675</v>
      </c>
      <c r="B591" s="21">
        <f t="shared" si="144"/>
        <v>6.757000000000005</v>
      </c>
      <c r="C591" s="21">
        <f t="shared" si="145"/>
        <v>1212.355048888797</v>
      </c>
      <c r="D591" s="21">
        <f t="shared" si="146"/>
        <v>1.5128471489182394E-3</v>
      </c>
      <c r="E591" s="21">
        <f t="shared" si="147"/>
        <v>3.7805827245750885E-2</v>
      </c>
      <c r="F591" s="21">
        <f>SUM(E591:$E$5004)</f>
        <v>37.397793401606151</v>
      </c>
      <c r="G591" s="21">
        <f t="shared" si="150"/>
        <v>6651898.5970700178</v>
      </c>
      <c r="H591" s="21">
        <f t="shared" si="151"/>
        <v>2.4483216124437353E-5</v>
      </c>
      <c r="I591" s="21">
        <f t="shared" si="152"/>
        <v>0.12452858064673793</v>
      </c>
      <c r="J591" s="22">
        <f t="shared" si="148"/>
        <v>6.4137623588525772</v>
      </c>
      <c r="K591" s="114"/>
      <c r="L591" s="116"/>
      <c r="M591" s="118"/>
      <c r="N591" s="120"/>
      <c r="S591" s="2"/>
    </row>
    <row r="592" spans="1:19" x14ac:dyDescent="0.25">
      <c r="A592" s="20">
        <f t="shared" si="149"/>
        <v>14700</v>
      </c>
      <c r="B592" s="21">
        <f t="shared" si="144"/>
        <v>6.6680000000000064</v>
      </c>
      <c r="C592" s="21">
        <f t="shared" si="145"/>
        <v>1211.1397384136333</v>
      </c>
      <c r="D592" s="21">
        <f t="shared" si="146"/>
        <v>1.5116190307418317E-3</v>
      </c>
      <c r="E592" s="21">
        <f t="shared" si="147"/>
        <v>3.7775133827223611E-2</v>
      </c>
      <c r="F592" s="21">
        <f>SUM(E592:$E$5004)</f>
        <v>37.359987574360389</v>
      </c>
      <c r="G592" s="21">
        <f t="shared" si="150"/>
        <v>6651898.5970700178</v>
      </c>
      <c r="H592" s="21">
        <f t="shared" si="151"/>
        <v>2.4483216124437353E-5</v>
      </c>
      <c r="I592" s="21">
        <f t="shared" si="152"/>
        <v>0.12452858064673793</v>
      </c>
      <c r="J592" s="22">
        <f t="shared" si="148"/>
        <v>6.4427399924251274</v>
      </c>
      <c r="K592" s="114"/>
      <c r="L592" s="116"/>
      <c r="M592" s="118"/>
      <c r="N592" s="120"/>
      <c r="S592" s="2"/>
    </row>
    <row r="593" spans="1:19" x14ac:dyDescent="0.25">
      <c r="A593" s="20">
        <f t="shared" si="149"/>
        <v>14725</v>
      </c>
      <c r="B593" s="21">
        <f t="shared" si="144"/>
        <v>6.5790000000000006</v>
      </c>
      <c r="C593" s="21">
        <f t="shared" si="145"/>
        <v>1209.9254146126557</v>
      </c>
      <c r="D593" s="21">
        <f t="shared" si="146"/>
        <v>1.5103916754360574E-3</v>
      </c>
      <c r="E593" s="21">
        <f t="shared" si="147"/>
        <v>3.7744459476357184E-2</v>
      </c>
      <c r="F593" s="21">
        <f>SUM(E593:$E$5004)</f>
        <v>37.32221244053315</v>
      </c>
      <c r="G593" s="21">
        <f t="shared" si="150"/>
        <v>6651898.5970700178</v>
      </c>
      <c r="H593" s="21">
        <f t="shared" si="151"/>
        <v>2.4483216124437353E-5</v>
      </c>
      <c r="I593" s="21">
        <f t="shared" si="152"/>
        <v>0.12452858064673793</v>
      </c>
      <c r="J593" s="22">
        <f t="shared" si="148"/>
        <v>6.4718228082811304</v>
      </c>
      <c r="K593" s="114"/>
      <c r="L593" s="116"/>
      <c r="M593" s="118"/>
      <c r="N593" s="120"/>
      <c r="S593" s="2"/>
    </row>
    <row r="594" spans="1:19" x14ac:dyDescent="0.25">
      <c r="A594" s="20">
        <f t="shared" si="149"/>
        <v>14750</v>
      </c>
      <c r="B594" s="21">
        <f t="shared" si="144"/>
        <v>6.490000000000002</v>
      </c>
      <c r="C594" s="21">
        <f t="shared" si="145"/>
        <v>1208.7120768729112</v>
      </c>
      <c r="D594" s="21">
        <f t="shared" si="146"/>
        <v>1.5091650826725171E-3</v>
      </c>
      <c r="E594" s="21">
        <f t="shared" si="147"/>
        <v>3.7713804184942641E-2</v>
      </c>
      <c r="F594" s="21">
        <f>SUM(E594:$E$5004)</f>
        <v>37.284467981056792</v>
      </c>
      <c r="G594" s="21">
        <f t="shared" si="150"/>
        <v>6651898.5970700178</v>
      </c>
      <c r="H594" s="21">
        <f t="shared" si="151"/>
        <v>2.4483216124437353E-5</v>
      </c>
      <c r="I594" s="21">
        <f t="shared" si="152"/>
        <v>0.12452858064673793</v>
      </c>
      <c r="J594" s="22">
        <f t="shared" si="148"/>
        <v>6.5010110644115047</v>
      </c>
      <c r="K594" s="114"/>
      <c r="L594" s="116"/>
      <c r="M594" s="118"/>
      <c r="N594" s="120"/>
      <c r="S594" s="2"/>
    </row>
    <row r="595" spans="1:19" x14ac:dyDescent="0.25">
      <c r="A595" s="20">
        <f t="shared" si="149"/>
        <v>14775</v>
      </c>
      <c r="B595" s="21">
        <f t="shared" si="144"/>
        <v>6.4010000000000034</v>
      </c>
      <c r="C595" s="21">
        <f t="shared" si="145"/>
        <v>1207.499724581714</v>
      </c>
      <c r="D595" s="21">
        <f t="shared" si="146"/>
        <v>1.5079392521228946E-3</v>
      </c>
      <c r="E595" s="21">
        <f t="shared" si="147"/>
        <v>3.7683167944773041E-2</v>
      </c>
      <c r="F595" s="21">
        <f>SUM(E595:$E$5004)</f>
        <v>37.246754176871832</v>
      </c>
      <c r="G595" s="21">
        <f t="shared" si="150"/>
        <v>6651898.5970700178</v>
      </c>
      <c r="H595" s="21">
        <f t="shared" si="151"/>
        <v>2.4483216124437353E-5</v>
      </c>
      <c r="I595" s="21">
        <f t="shared" si="152"/>
        <v>0.12452858064673793</v>
      </c>
      <c r="J595" s="22">
        <f t="shared" si="148"/>
        <v>6.5303050189070708</v>
      </c>
      <c r="K595" s="114"/>
      <c r="L595" s="116"/>
      <c r="M595" s="118"/>
      <c r="N595" s="120"/>
      <c r="S595" s="2"/>
    </row>
    <row r="596" spans="1:19" x14ac:dyDescent="0.25">
      <c r="A596" s="20">
        <f t="shared" si="149"/>
        <v>14800</v>
      </c>
      <c r="B596" s="21">
        <f t="shared" si="144"/>
        <v>6.3120000000000047</v>
      </c>
      <c r="C596" s="21">
        <f t="shared" si="145"/>
        <v>1206.2883571266389</v>
      </c>
      <c r="D596" s="21">
        <f t="shared" si="146"/>
        <v>1.5067141834589485E-3</v>
      </c>
      <c r="E596" s="21">
        <f t="shared" si="147"/>
        <v>3.7652550747643343E-2</v>
      </c>
      <c r="F596" s="21">
        <f>SUM(E596:$E$5004)</f>
        <v>37.209071008927069</v>
      </c>
      <c r="G596" s="21">
        <f t="shared" si="150"/>
        <v>6651898.5970700178</v>
      </c>
      <c r="H596" s="21">
        <f t="shared" si="151"/>
        <v>2.4483216124437353E-5</v>
      </c>
      <c r="I596" s="21">
        <f t="shared" si="152"/>
        <v>0.12452858064673793</v>
      </c>
      <c r="J596" s="22">
        <f t="shared" si="148"/>
        <v>6.5597049299560579</v>
      </c>
      <c r="K596" s="114"/>
      <c r="L596" s="116"/>
      <c r="M596" s="118"/>
      <c r="N596" s="120"/>
      <c r="S596" s="2"/>
    </row>
    <row r="597" spans="1:19" x14ac:dyDescent="0.25">
      <c r="A597" s="20">
        <f t="shared" si="149"/>
        <v>14825</v>
      </c>
      <c r="B597" s="21">
        <f t="shared" si="144"/>
        <v>6.2230000000000061</v>
      </c>
      <c r="C597" s="21">
        <f t="shared" si="145"/>
        <v>1205.0779738955273</v>
      </c>
      <c r="D597" s="21">
        <f t="shared" si="146"/>
        <v>1.5054898763525188E-3</v>
      </c>
      <c r="E597" s="21">
        <f t="shared" si="147"/>
        <v>3.7621952585350539E-2</v>
      </c>
      <c r="F597" s="21">
        <f>SUM(E597:$E$5004)</f>
        <v>37.171418458179431</v>
      </c>
      <c r="G597" s="21">
        <f t="shared" si="150"/>
        <v>6651898.5970700178</v>
      </c>
      <c r="H597" s="21">
        <f t="shared" si="151"/>
        <v>2.4483216124437353E-5</v>
      </c>
      <c r="I597" s="21">
        <f t="shared" si="152"/>
        <v>0.12452858064673793</v>
      </c>
      <c r="J597" s="22">
        <f t="shared" si="148"/>
        <v>6.5892110558419867</v>
      </c>
      <c r="K597" s="114"/>
      <c r="L597" s="116"/>
      <c r="M597" s="118"/>
      <c r="N597" s="120"/>
      <c r="S597" s="2"/>
    </row>
    <row r="598" spans="1:19" x14ac:dyDescent="0.25">
      <c r="A598" s="20">
        <f t="shared" si="149"/>
        <v>14850</v>
      </c>
      <c r="B598" s="21">
        <f t="shared" si="144"/>
        <v>6.1340000000000003</v>
      </c>
      <c r="C598" s="21">
        <f t="shared" si="145"/>
        <v>1203.8685742764833</v>
      </c>
      <c r="D598" s="21">
        <f t="shared" si="146"/>
        <v>1.5042663304755241E-3</v>
      </c>
      <c r="E598" s="21">
        <f t="shared" si="147"/>
        <v>3.7591373449693544E-2</v>
      </c>
      <c r="F598" s="21">
        <f>SUM(E598:$E$5004)</f>
        <v>37.133796505594077</v>
      </c>
      <c r="G598" s="21">
        <f t="shared" si="150"/>
        <v>6651898.5970700178</v>
      </c>
      <c r="H598" s="21">
        <f t="shared" si="151"/>
        <v>2.4483216124437353E-5</v>
      </c>
      <c r="I598" s="21">
        <f t="shared" si="152"/>
        <v>0.12452858064673793</v>
      </c>
      <c r="J598" s="22">
        <f t="shared" si="148"/>
        <v>6.6188236549411732</v>
      </c>
      <c r="K598" s="114"/>
      <c r="L598" s="116"/>
      <c r="M598" s="118"/>
      <c r="N598" s="120"/>
      <c r="S598" s="2"/>
    </row>
    <row r="599" spans="1:19" x14ac:dyDescent="0.25">
      <c r="A599" s="20">
        <f t="shared" si="149"/>
        <v>14875</v>
      </c>
      <c r="B599" s="21">
        <f t="shared" si="144"/>
        <v>6.0450000000000017</v>
      </c>
      <c r="C599" s="21">
        <f t="shared" si="145"/>
        <v>1202.6601576578735</v>
      </c>
      <c r="D599" s="21">
        <f t="shared" si="146"/>
        <v>1.5030435454999594E-3</v>
      </c>
      <c r="E599" s="21">
        <f t="shared" si="147"/>
        <v>3.7560813332473249E-2</v>
      </c>
      <c r="F599" s="21">
        <f>SUM(E599:$E$5004)</f>
        <v>37.096205132144391</v>
      </c>
      <c r="G599" s="21">
        <f t="shared" si="150"/>
        <v>6651898.5970700178</v>
      </c>
      <c r="H599" s="21">
        <f t="shared" si="151"/>
        <v>2.4483216124437353E-5</v>
      </c>
      <c r="I599" s="21">
        <f t="shared" si="152"/>
        <v>0.12452858064673793</v>
      </c>
      <c r="J599" s="22">
        <f t="shared" si="148"/>
        <v>6.6485429857204794</v>
      </c>
      <c r="K599" s="114"/>
      <c r="L599" s="116"/>
      <c r="M599" s="118"/>
      <c r="N599" s="120"/>
      <c r="S599" s="2"/>
    </row>
    <row r="600" spans="1:19" x14ac:dyDescent="0.25">
      <c r="A600" s="20">
        <f t="shared" si="149"/>
        <v>14900</v>
      </c>
      <c r="B600" s="21">
        <f t="shared" si="144"/>
        <v>5.9560000000000031</v>
      </c>
      <c r="C600" s="21">
        <f t="shared" si="145"/>
        <v>1201.4527234283294</v>
      </c>
      <c r="D600" s="21">
        <f t="shared" si="146"/>
        <v>1.5018215210979005E-3</v>
      </c>
      <c r="E600" s="21">
        <f t="shared" si="147"/>
        <v>3.7530272225492545E-2</v>
      </c>
      <c r="F600" s="21">
        <f>SUM(E600:$E$5004)</f>
        <v>37.058644318811915</v>
      </c>
      <c r="G600" s="21">
        <f t="shared" si="150"/>
        <v>6651898.5970700178</v>
      </c>
      <c r="H600" s="21">
        <f t="shared" si="151"/>
        <v>2.4483216124437353E-5</v>
      </c>
      <c r="I600" s="21">
        <f t="shared" si="152"/>
        <v>0.12452858064673793</v>
      </c>
      <c r="J600" s="22">
        <f t="shared" si="148"/>
        <v>6.6783693067349539</v>
      </c>
      <c r="K600" s="114"/>
      <c r="L600" s="116"/>
      <c r="M600" s="118"/>
      <c r="N600" s="120"/>
      <c r="S600" s="2"/>
    </row>
    <row r="601" spans="1:19" x14ac:dyDescent="0.25">
      <c r="A601" s="20">
        <f t="shared" si="149"/>
        <v>14925</v>
      </c>
      <c r="B601" s="21">
        <f t="shared" si="144"/>
        <v>5.8670000000000044</v>
      </c>
      <c r="C601" s="21">
        <f t="shared" si="145"/>
        <v>1200.2462709767467</v>
      </c>
      <c r="D601" s="21">
        <f t="shared" si="146"/>
        <v>1.500600256941503E-3</v>
      </c>
      <c r="E601" s="21">
        <f t="shared" si="147"/>
        <v>3.7499750120556244E-2</v>
      </c>
      <c r="F601" s="21">
        <f>SUM(E601:$E$5004)</f>
        <v>37.021114046586433</v>
      </c>
      <c r="G601" s="21">
        <f t="shared" si="150"/>
        <v>6651898.5970700178</v>
      </c>
      <c r="H601" s="21">
        <f t="shared" si="151"/>
        <v>2.4483216124437353E-5</v>
      </c>
      <c r="I601" s="21">
        <f t="shared" si="152"/>
        <v>0.12452858064673793</v>
      </c>
      <c r="J601" s="22">
        <f t="shared" si="148"/>
        <v>6.7083028766254351</v>
      </c>
      <c r="K601" s="114"/>
      <c r="L601" s="116"/>
      <c r="M601" s="118"/>
      <c r="N601" s="120"/>
      <c r="S601" s="2"/>
    </row>
    <row r="602" spans="1:19" x14ac:dyDescent="0.25">
      <c r="A602" s="20">
        <f t="shared" si="149"/>
        <v>14950</v>
      </c>
      <c r="B602" s="21">
        <f t="shared" si="144"/>
        <v>5.7780000000000058</v>
      </c>
      <c r="C602" s="21">
        <f t="shared" si="145"/>
        <v>1199.0407996922816</v>
      </c>
      <c r="D602" s="21">
        <f t="shared" si="146"/>
        <v>1.4993797527029964E-3</v>
      </c>
      <c r="E602" s="21">
        <f t="shared" si="147"/>
        <v>3.7469247009471136E-2</v>
      </c>
      <c r="F602" s="21">
        <f>SUM(E602:$E$5004)</f>
        <v>36.983614296465859</v>
      </c>
      <c r="G602" s="21">
        <f t="shared" si="150"/>
        <v>6651898.5970700178</v>
      </c>
      <c r="H602" s="21">
        <f t="shared" si="151"/>
        <v>2.4483216124437353E-5</v>
      </c>
      <c r="I602" s="21">
        <f t="shared" si="152"/>
        <v>0.12452858064673793</v>
      </c>
      <c r="J602" s="22">
        <f t="shared" si="148"/>
        <v>6.7383439541163002</v>
      </c>
      <c r="K602" s="114"/>
      <c r="L602" s="116"/>
      <c r="M602" s="118"/>
      <c r="N602" s="120"/>
      <c r="S602" s="2"/>
    </row>
    <row r="603" spans="1:19" x14ac:dyDescent="0.25">
      <c r="A603" s="20">
        <f t="shared" si="149"/>
        <v>14975</v>
      </c>
      <c r="B603" s="21">
        <f t="shared" si="144"/>
        <v>5.6890000000000001</v>
      </c>
      <c r="C603" s="21">
        <f t="shared" si="145"/>
        <v>1197.8363089643565</v>
      </c>
      <c r="D603" s="21">
        <f t="shared" si="146"/>
        <v>1.4981600080546942E-3</v>
      </c>
      <c r="E603" s="21">
        <f t="shared" si="147"/>
        <v>3.7438762884046003E-2</v>
      </c>
      <c r="F603" s="21">
        <f>SUM(E603:$E$5004)</f>
        <v>36.946145049456391</v>
      </c>
      <c r="G603" s="21">
        <f t="shared" si="150"/>
        <v>6651898.5970700178</v>
      </c>
      <c r="H603" s="21">
        <f t="shared" si="151"/>
        <v>2.4483216124437353E-5</v>
      </c>
      <c r="I603" s="21">
        <f t="shared" si="152"/>
        <v>0.12452858064673793</v>
      </c>
      <c r="J603" s="22">
        <f t="shared" si="148"/>
        <v>6.7684927980129403</v>
      </c>
      <c r="K603" s="114"/>
      <c r="L603" s="117"/>
      <c r="M603" s="118"/>
      <c r="N603" s="120"/>
      <c r="S603" s="2"/>
    </row>
    <row r="604" spans="1:19" x14ac:dyDescent="0.25">
      <c r="A604" s="20">
        <f t="shared" si="149"/>
        <v>15000</v>
      </c>
      <c r="B604" s="21">
        <f t="shared" si="144"/>
        <v>5.6000000000000014</v>
      </c>
      <c r="C604" s="21">
        <f t="shared" si="145"/>
        <v>1196.6327981826569</v>
      </c>
      <c r="D604" s="21">
        <f t="shared" si="146"/>
        <v>1.4969410226689866E-3</v>
      </c>
      <c r="E604" s="21">
        <f t="shared" si="147"/>
        <v>3.7408297736091597E-2</v>
      </c>
      <c r="F604" s="21">
        <f>SUM(E604:$E$5004)</f>
        <v>36.908706286572354</v>
      </c>
      <c r="G604" s="21">
        <f t="shared" si="150"/>
        <v>6651898.5970700178</v>
      </c>
      <c r="H604" s="21">
        <f t="shared" si="151"/>
        <v>2.4483216124437353E-5</v>
      </c>
      <c r="I604" s="21">
        <f t="shared" si="152"/>
        <v>0.12452858064673793</v>
      </c>
      <c r="J604" s="22">
        <f t="shared" si="148"/>
        <v>6.7987496671995311</v>
      </c>
      <c r="K604" s="113">
        <f t="shared" ref="K604" si="155">AVERAGE(J604:J623)</f>
        <v>7.0934684094471407</v>
      </c>
      <c r="L604" s="115">
        <f t="shared" ref="L604" si="156">K604/0.1667</f>
        <v>42.552299996683509</v>
      </c>
      <c r="M604" s="118">
        <f>AVERAGE(A604:A623)</f>
        <v>15237.5</v>
      </c>
      <c r="N604" s="119">
        <f>K584-K604</f>
        <v>-0.605309571511226</v>
      </c>
      <c r="S604" s="2"/>
    </row>
    <row r="605" spans="1:19" x14ac:dyDescent="0.25">
      <c r="A605" s="20">
        <f t="shared" si="149"/>
        <v>15025</v>
      </c>
      <c r="B605" s="21">
        <f t="shared" si="144"/>
        <v>5.5110000000000028</v>
      </c>
      <c r="C605" s="21">
        <f t="shared" si="145"/>
        <v>1195.4302667371298</v>
      </c>
      <c r="D605" s="21">
        <f t="shared" si="146"/>
        <v>1.4957227962183412E-3</v>
      </c>
      <c r="E605" s="21">
        <f t="shared" si="147"/>
        <v>3.7377851557420579E-2</v>
      </c>
      <c r="F605" s="21">
        <f>SUM(E605:$E$5004)</f>
        <v>36.871297988836275</v>
      </c>
      <c r="G605" s="21">
        <f t="shared" si="150"/>
        <v>6651898.5970700178</v>
      </c>
      <c r="H605" s="21">
        <f t="shared" si="151"/>
        <v>2.4483216124437353E-5</v>
      </c>
      <c r="I605" s="21">
        <f t="shared" si="152"/>
        <v>0.12452858064673793</v>
      </c>
      <c r="J605" s="22">
        <f t="shared" si="148"/>
        <v>6.829114820636593</v>
      </c>
      <c r="K605" s="114"/>
      <c r="L605" s="116"/>
      <c r="M605" s="118"/>
      <c r="N605" s="120"/>
      <c r="S605" s="2"/>
    </row>
    <row r="606" spans="1:19" x14ac:dyDescent="0.25">
      <c r="A606" s="20">
        <f t="shared" si="149"/>
        <v>15050</v>
      </c>
      <c r="B606" s="21">
        <f t="shared" si="144"/>
        <v>5.4220000000000041</v>
      </c>
      <c r="C606" s="21">
        <f t="shared" si="145"/>
        <v>1194.2287140179862</v>
      </c>
      <c r="D606" s="21">
        <f t="shared" si="146"/>
        <v>1.4945053283753052E-3</v>
      </c>
      <c r="E606" s="21">
        <f t="shared" si="147"/>
        <v>3.7347424339847647E-2</v>
      </c>
      <c r="F606" s="21">
        <f>SUM(E606:$E$5004)</f>
        <v>36.833920137278866</v>
      </c>
      <c r="G606" s="21">
        <f t="shared" si="150"/>
        <v>6651898.5970700178</v>
      </c>
      <c r="H606" s="21">
        <f t="shared" si="151"/>
        <v>2.4483216124437353E-5</v>
      </c>
      <c r="I606" s="21">
        <f t="shared" si="152"/>
        <v>0.12452858064673793</v>
      </c>
      <c r="J606" s="22">
        <f t="shared" si="148"/>
        <v>6.8595885173585973</v>
      </c>
      <c r="K606" s="114"/>
      <c r="L606" s="116"/>
      <c r="M606" s="118"/>
      <c r="N606" s="120"/>
      <c r="S606" s="2"/>
    </row>
    <row r="607" spans="1:19" x14ac:dyDescent="0.25">
      <c r="A607" s="20">
        <f t="shared" si="149"/>
        <v>15075</v>
      </c>
      <c r="B607" s="21">
        <f t="shared" si="144"/>
        <v>5.3330000000000055</v>
      </c>
      <c r="C607" s="21">
        <f t="shared" si="145"/>
        <v>1193.0281394157018</v>
      </c>
      <c r="D607" s="21">
        <f t="shared" si="146"/>
        <v>1.4932886188125062E-3</v>
      </c>
      <c r="E607" s="21">
        <f t="shared" si="147"/>
        <v>3.7317016075189405E-2</v>
      </c>
      <c r="F607" s="21">
        <f>SUM(E607:$E$5004)</f>
        <v>36.79657271293901</v>
      </c>
      <c r="G607" s="21">
        <f t="shared" si="150"/>
        <v>6651898.5970700178</v>
      </c>
      <c r="H607" s="21">
        <f t="shared" si="151"/>
        <v>2.4483216124437353E-5</v>
      </c>
      <c r="I607" s="21">
        <f t="shared" si="152"/>
        <v>0.12452858064673793</v>
      </c>
      <c r="J607" s="22">
        <f t="shared" si="148"/>
        <v>6.8901710164715917</v>
      </c>
      <c r="K607" s="114"/>
      <c r="L607" s="116"/>
      <c r="M607" s="118"/>
      <c r="N607" s="120"/>
      <c r="S607" s="2"/>
    </row>
    <row r="608" spans="1:19" x14ac:dyDescent="0.25">
      <c r="A608" s="20">
        <f t="shared" si="149"/>
        <v>15100</v>
      </c>
      <c r="B608" s="21">
        <f t="shared" si="144"/>
        <v>5.2439999999999998</v>
      </c>
      <c r="C608" s="21">
        <f t="shared" si="145"/>
        <v>1191.8285423210116</v>
      </c>
      <c r="D608" s="21">
        <f t="shared" si="146"/>
        <v>1.4920726672026461E-3</v>
      </c>
      <c r="E608" s="21">
        <f t="shared" si="147"/>
        <v>3.7286626755264479E-2</v>
      </c>
      <c r="F608" s="21">
        <f>SUM(E608:$E$5004)</f>
        <v>36.759255696863818</v>
      </c>
      <c r="G608" s="21">
        <f t="shared" si="150"/>
        <v>6651898.5970700178</v>
      </c>
      <c r="H608" s="21">
        <f t="shared" si="151"/>
        <v>2.4483216124437353E-5</v>
      </c>
      <c r="I608" s="21">
        <f t="shared" si="152"/>
        <v>0.12452858064673793</v>
      </c>
      <c r="J608" s="22">
        <f t="shared" si="148"/>
        <v>6.920862577150765</v>
      </c>
      <c r="K608" s="114"/>
      <c r="L608" s="116"/>
      <c r="M608" s="118"/>
      <c r="N608" s="120"/>
      <c r="S608" s="2"/>
    </row>
    <row r="609" spans="1:19" x14ac:dyDescent="0.25">
      <c r="A609" s="20">
        <f t="shared" si="149"/>
        <v>15125</v>
      </c>
      <c r="B609" s="21">
        <f t="shared" si="144"/>
        <v>5.1550000000000011</v>
      </c>
      <c r="C609" s="21">
        <f t="shared" si="145"/>
        <v>1190.6299221249194</v>
      </c>
      <c r="D609" s="21">
        <f t="shared" si="146"/>
        <v>1.4908574732185123E-3</v>
      </c>
      <c r="E609" s="21">
        <f t="shared" si="147"/>
        <v>3.7256256371893441E-2</v>
      </c>
      <c r="F609" s="21">
        <f>SUM(E609:$E$5004)</f>
        <v>36.721969070108543</v>
      </c>
      <c r="G609" s="21">
        <f t="shared" si="150"/>
        <v>6651898.5970700178</v>
      </c>
      <c r="H609" s="21">
        <f t="shared" si="151"/>
        <v>2.4483216124437353E-5</v>
      </c>
      <c r="I609" s="21">
        <f t="shared" si="152"/>
        <v>0.12452858064673793</v>
      </c>
      <c r="J609" s="22">
        <f t="shared" si="148"/>
        <v>6.9516634586380857</v>
      </c>
      <c r="K609" s="114"/>
      <c r="L609" s="116"/>
      <c r="M609" s="118"/>
      <c r="N609" s="120"/>
      <c r="S609" s="2"/>
    </row>
    <row r="610" spans="1:19" x14ac:dyDescent="0.25">
      <c r="A610" s="20">
        <f t="shared" si="149"/>
        <v>15150</v>
      </c>
      <c r="B610" s="21">
        <f t="shared" si="144"/>
        <v>5.0660000000000025</v>
      </c>
      <c r="C610" s="21">
        <f t="shared" si="145"/>
        <v>1189.4322782186855</v>
      </c>
      <c r="D610" s="21">
        <f t="shared" si="146"/>
        <v>1.4896430365329632E-3</v>
      </c>
      <c r="E610" s="21">
        <f t="shared" si="147"/>
        <v>3.7225904916898811E-2</v>
      </c>
      <c r="F610" s="21">
        <f>SUM(E610:$E$5004)</f>
        <v>36.684712813736652</v>
      </c>
      <c r="G610" s="21">
        <f t="shared" si="150"/>
        <v>6651898.5970700178</v>
      </c>
      <c r="H610" s="21">
        <f t="shared" si="151"/>
        <v>2.4483216124437353E-5</v>
      </c>
      <c r="I610" s="21">
        <f t="shared" si="152"/>
        <v>0.12452858064673793</v>
      </c>
      <c r="J610" s="22">
        <f t="shared" si="148"/>
        <v>6.9825739202398003</v>
      </c>
      <c r="K610" s="114"/>
      <c r="L610" s="116"/>
      <c r="M610" s="118"/>
      <c r="N610" s="120"/>
      <c r="S610" s="2"/>
    </row>
    <row r="611" spans="1:19" x14ac:dyDescent="0.25">
      <c r="A611" s="20">
        <f t="shared" si="149"/>
        <v>15175</v>
      </c>
      <c r="B611" s="21">
        <f t="shared" si="144"/>
        <v>4.9770000000000039</v>
      </c>
      <c r="C611" s="21">
        <f t="shared" si="145"/>
        <v>1188.2356099938384</v>
      </c>
      <c r="D611" s="21">
        <f t="shared" si="146"/>
        <v>1.4884293568189419E-3</v>
      </c>
      <c r="E611" s="21">
        <f t="shared" si="147"/>
        <v>3.7195572382105087E-2</v>
      </c>
      <c r="F611" s="21">
        <f>SUM(E611:$E$5004)</f>
        <v>36.647486908819758</v>
      </c>
      <c r="G611" s="21">
        <f t="shared" si="150"/>
        <v>6651898.5970700178</v>
      </c>
      <c r="H611" s="21">
        <f t="shared" si="151"/>
        <v>2.4483216124437353E-5</v>
      </c>
      <c r="I611" s="21">
        <f t="shared" si="152"/>
        <v>0.12452858064673793</v>
      </c>
      <c r="J611" s="22">
        <f t="shared" si="148"/>
        <v>7.0135942213241291</v>
      </c>
      <c r="K611" s="114"/>
      <c r="L611" s="116"/>
      <c r="M611" s="118"/>
      <c r="N611" s="120"/>
      <c r="S611" s="2"/>
    </row>
    <row r="612" spans="1:19" x14ac:dyDescent="0.25">
      <c r="A612" s="20">
        <f t="shared" si="149"/>
        <v>15200</v>
      </c>
      <c r="B612" s="21">
        <f t="shared" si="144"/>
        <v>4.8880000000000052</v>
      </c>
      <c r="C612" s="21">
        <f t="shared" si="145"/>
        <v>1187.0399168421643</v>
      </c>
      <c r="D612" s="21">
        <f t="shared" si="146"/>
        <v>1.4872164337494651E-3</v>
      </c>
      <c r="E612" s="21">
        <f t="shared" si="147"/>
        <v>3.7165258759338751E-2</v>
      </c>
      <c r="F612" s="21">
        <f>SUM(E612:$E$5004)</f>
        <v>36.610291336437655</v>
      </c>
      <c r="G612" s="21">
        <f t="shared" si="150"/>
        <v>6651898.5970700178</v>
      </c>
      <c r="H612" s="21">
        <f t="shared" si="151"/>
        <v>2.4483216124437353E-5</v>
      </c>
      <c r="I612" s="21">
        <f t="shared" si="152"/>
        <v>0.12452858064673793</v>
      </c>
      <c r="J612" s="22">
        <f t="shared" si="148"/>
        <v>7.0447246213187515</v>
      </c>
      <c r="K612" s="114"/>
      <c r="L612" s="116"/>
      <c r="M612" s="118"/>
      <c r="N612" s="120"/>
      <c r="S612" s="2"/>
    </row>
    <row r="613" spans="1:19" x14ac:dyDescent="0.25">
      <c r="A613" s="20">
        <f t="shared" si="149"/>
        <v>15225</v>
      </c>
      <c r="B613" s="21">
        <f t="shared" si="144"/>
        <v>4.7990000000000066</v>
      </c>
      <c r="C613" s="21">
        <f t="shared" si="145"/>
        <v>1185.8451981557189</v>
      </c>
      <c r="D613" s="21">
        <f t="shared" si="146"/>
        <v>1.4860042669976349E-3</v>
      </c>
      <c r="E613" s="21">
        <f t="shared" si="147"/>
        <v>3.7134964040428223E-2</v>
      </c>
      <c r="F613" s="21">
        <f>SUM(E613:$E$5004)</f>
        <v>36.57312607767831</v>
      </c>
      <c r="G613" s="21">
        <f t="shared" si="150"/>
        <v>6651898.5970700178</v>
      </c>
      <c r="H613" s="21">
        <f t="shared" si="151"/>
        <v>2.4483216124437353E-5</v>
      </c>
      <c r="I613" s="21">
        <f t="shared" si="152"/>
        <v>0.12452858064673793</v>
      </c>
      <c r="J613" s="22">
        <f t="shared" si="148"/>
        <v>7.0759653797083963</v>
      </c>
      <c r="K613" s="114"/>
      <c r="L613" s="116"/>
      <c r="M613" s="118"/>
      <c r="N613" s="120"/>
      <c r="S613" s="2"/>
    </row>
    <row r="614" spans="1:19" x14ac:dyDescent="0.25">
      <c r="A614" s="20">
        <f t="shared" si="149"/>
        <v>15250</v>
      </c>
      <c r="B614" s="21">
        <f t="shared" si="144"/>
        <v>4.7100000000000009</v>
      </c>
      <c r="C614" s="21">
        <f t="shared" si="145"/>
        <v>1184.6514533268123</v>
      </c>
      <c r="D614" s="21">
        <f t="shared" si="146"/>
        <v>1.484792856236623E-3</v>
      </c>
      <c r="E614" s="21">
        <f t="shared" si="147"/>
        <v>3.7104688217203897E-2</v>
      </c>
      <c r="F614" s="21">
        <f>SUM(E614:$E$5004)</f>
        <v>36.535991113637891</v>
      </c>
      <c r="G614" s="21">
        <f t="shared" si="150"/>
        <v>6651898.5970700178</v>
      </c>
      <c r="H614" s="21">
        <f t="shared" si="151"/>
        <v>2.4483216124437353E-5</v>
      </c>
      <c r="I614" s="21">
        <f t="shared" si="152"/>
        <v>0.12452858064673793</v>
      </c>
      <c r="J614" s="22">
        <f t="shared" si="148"/>
        <v>7.1073167560323327</v>
      </c>
      <c r="K614" s="114"/>
      <c r="L614" s="116"/>
      <c r="M614" s="118"/>
      <c r="N614" s="120"/>
      <c r="S614" s="2"/>
    </row>
    <row r="615" spans="1:19" x14ac:dyDescent="0.25">
      <c r="A615" s="20">
        <f t="shared" si="149"/>
        <v>15275</v>
      </c>
      <c r="B615" s="21">
        <f t="shared" si="144"/>
        <v>4.6210000000000022</v>
      </c>
      <c r="C615" s="21">
        <f t="shared" si="145"/>
        <v>1183.4586817480251</v>
      </c>
      <c r="D615" s="21">
        <f t="shared" si="146"/>
        <v>1.4835822011396885E-3</v>
      </c>
      <c r="E615" s="21">
        <f t="shared" si="147"/>
        <v>3.7074431281498149E-2</v>
      </c>
      <c r="F615" s="21">
        <f>SUM(E615:$E$5004)</f>
        <v>36.498886425420693</v>
      </c>
      <c r="G615" s="21">
        <f t="shared" si="150"/>
        <v>6651898.5970700178</v>
      </c>
      <c r="H615" s="21">
        <f t="shared" si="151"/>
        <v>2.4483216124437353E-5</v>
      </c>
      <c r="I615" s="21">
        <f t="shared" si="152"/>
        <v>0.12452858064673793</v>
      </c>
      <c r="J615" s="22">
        <f t="shared" si="148"/>
        <v>7.1387790098820538</v>
      </c>
      <c r="K615" s="114"/>
      <c r="L615" s="116"/>
      <c r="M615" s="118"/>
      <c r="N615" s="120"/>
      <c r="S615" s="2"/>
    </row>
    <row r="616" spans="1:19" x14ac:dyDescent="0.25">
      <c r="A616" s="20">
        <f t="shared" si="149"/>
        <v>15300</v>
      </c>
      <c r="B616" s="21">
        <f t="shared" si="144"/>
        <v>4.5320000000000036</v>
      </c>
      <c r="C616" s="21">
        <f t="shared" si="145"/>
        <v>1182.2668828121948</v>
      </c>
      <c r="D616" s="21">
        <f t="shared" si="146"/>
        <v>1.4823723013801633E-3</v>
      </c>
      <c r="E616" s="21">
        <f t="shared" si="147"/>
        <v>3.7044193225145301E-2</v>
      </c>
      <c r="F616" s="21">
        <f>SUM(E616:$E$5004)</f>
        <v>36.461811994139183</v>
      </c>
      <c r="G616" s="21">
        <f t="shared" si="150"/>
        <v>6651898.5970700178</v>
      </c>
      <c r="H616" s="21">
        <f t="shared" si="151"/>
        <v>2.4483216124437353E-5</v>
      </c>
      <c r="I616" s="21">
        <f t="shared" si="152"/>
        <v>0.12452858064673793</v>
      </c>
      <c r="J616" s="22">
        <f t="shared" si="148"/>
        <v>7.170352400898695</v>
      </c>
      <c r="K616" s="114"/>
      <c r="L616" s="116"/>
      <c r="M616" s="118"/>
      <c r="N616" s="120"/>
      <c r="S616" s="2"/>
    </row>
    <row r="617" spans="1:19" x14ac:dyDescent="0.25">
      <c r="A617" s="20">
        <f t="shared" si="149"/>
        <v>15325</v>
      </c>
      <c r="B617" s="21">
        <f t="shared" si="144"/>
        <v>4.4430000000000049</v>
      </c>
      <c r="C617" s="21">
        <f t="shared" si="145"/>
        <v>1181.0760559124246</v>
      </c>
      <c r="D617" s="21">
        <f t="shared" si="146"/>
        <v>1.481163156631461E-3</v>
      </c>
      <c r="E617" s="21">
        <f t="shared" si="147"/>
        <v>3.7013974039981669E-2</v>
      </c>
      <c r="F617" s="21">
        <f>SUM(E617:$E$5004)</f>
        <v>36.42476780091404</v>
      </c>
      <c r="G617" s="21">
        <f t="shared" si="150"/>
        <v>6651898.5970700178</v>
      </c>
      <c r="H617" s="21">
        <f t="shared" si="151"/>
        <v>2.4483216124437353E-5</v>
      </c>
      <c r="I617" s="21">
        <f t="shared" si="152"/>
        <v>0.12452858064673793</v>
      </c>
      <c r="J617" s="22">
        <f t="shared" si="148"/>
        <v>7.2020371887705732</v>
      </c>
      <c r="K617" s="114"/>
      <c r="L617" s="116"/>
      <c r="M617" s="118"/>
      <c r="N617" s="120"/>
      <c r="S617" s="2"/>
    </row>
    <row r="618" spans="1:19" x14ac:dyDescent="0.25">
      <c r="A618" s="20">
        <f t="shared" si="149"/>
        <v>15350</v>
      </c>
      <c r="B618" s="21">
        <f t="shared" si="144"/>
        <v>4.3540000000000063</v>
      </c>
      <c r="C618" s="21">
        <f t="shared" si="145"/>
        <v>1179.8862004420791</v>
      </c>
      <c r="D618" s="21">
        <f t="shared" si="146"/>
        <v>1.4799547665670727E-3</v>
      </c>
      <c r="E618" s="21">
        <f t="shared" si="147"/>
        <v>3.6983773717845503E-2</v>
      </c>
      <c r="F618" s="21">
        <f>SUM(E618:$E$5004)</f>
        <v>36.387753826874075</v>
      </c>
      <c r="G618" s="21">
        <f t="shared" si="150"/>
        <v>6651898.5970700178</v>
      </c>
      <c r="H618" s="21">
        <f t="shared" si="151"/>
        <v>2.4483216124437353E-5</v>
      </c>
      <c r="I618" s="21">
        <f t="shared" si="152"/>
        <v>0.12452858064673793</v>
      </c>
      <c r="J618" s="22">
        <f t="shared" si="148"/>
        <v>7.2338336332308044</v>
      </c>
      <c r="K618" s="114"/>
      <c r="L618" s="116"/>
      <c r="M618" s="118"/>
      <c r="N618" s="120"/>
      <c r="S618" s="2"/>
    </row>
    <row r="619" spans="1:19" x14ac:dyDescent="0.25">
      <c r="A619" s="20">
        <f t="shared" si="149"/>
        <v>15375</v>
      </c>
      <c r="B619" s="21">
        <f t="shared" si="144"/>
        <v>4.2650000000000006</v>
      </c>
      <c r="C619" s="21">
        <f t="shared" si="145"/>
        <v>1178.6973157947843</v>
      </c>
      <c r="D619" s="21">
        <f t="shared" si="146"/>
        <v>1.4787471308605673E-3</v>
      </c>
      <c r="E619" s="21">
        <f t="shared" si="147"/>
        <v>3.6953592250577018E-2</v>
      </c>
      <c r="F619" s="21">
        <f>SUM(E619:$E$5004)</f>
        <v>36.350770053156225</v>
      </c>
      <c r="G619" s="21">
        <f t="shared" si="150"/>
        <v>6651898.5970700178</v>
      </c>
      <c r="H619" s="21">
        <f t="shared" si="151"/>
        <v>2.4483216124437353E-5</v>
      </c>
      <c r="I619" s="21">
        <f t="shared" si="152"/>
        <v>0.12452858064673793</v>
      </c>
      <c r="J619" s="22">
        <f t="shared" si="148"/>
        <v>7.2657419940547525</v>
      </c>
      <c r="K619" s="114"/>
      <c r="L619" s="116"/>
      <c r="M619" s="118"/>
      <c r="N619" s="120"/>
      <c r="S619" s="2"/>
    </row>
    <row r="620" spans="1:19" x14ac:dyDescent="0.25">
      <c r="A620" s="20">
        <f t="shared" si="149"/>
        <v>15400</v>
      </c>
      <c r="B620" s="21">
        <f t="shared" si="144"/>
        <v>4.1760000000000019</v>
      </c>
      <c r="C620" s="21">
        <f t="shared" si="145"/>
        <v>1177.50940136443</v>
      </c>
      <c r="D620" s="21">
        <f t="shared" si="146"/>
        <v>1.4775402491855939E-3</v>
      </c>
      <c r="E620" s="21">
        <f t="shared" si="147"/>
        <v>3.692342963001842E-2</v>
      </c>
      <c r="F620" s="21">
        <f>SUM(E620:$E$5004)</f>
        <v>36.313816460905642</v>
      </c>
      <c r="G620" s="21">
        <f t="shared" si="150"/>
        <v>6651898.5970700178</v>
      </c>
      <c r="H620" s="21">
        <f t="shared" si="151"/>
        <v>2.4483216124437353E-5</v>
      </c>
      <c r="I620" s="21">
        <f t="shared" si="152"/>
        <v>0.12452858064673793</v>
      </c>
      <c r="J620" s="22">
        <f t="shared" si="148"/>
        <v>7.2977625310575327</v>
      </c>
      <c r="K620" s="114"/>
      <c r="L620" s="116"/>
      <c r="M620" s="118"/>
      <c r="N620" s="120"/>
      <c r="S620" s="2"/>
    </row>
    <row r="621" spans="1:19" x14ac:dyDescent="0.25">
      <c r="A621" s="20">
        <f t="shared" si="149"/>
        <v>15425</v>
      </c>
      <c r="B621" s="21">
        <f t="shared" si="144"/>
        <v>4.0870000000000033</v>
      </c>
      <c r="C621" s="21">
        <f t="shared" si="145"/>
        <v>1176.3224565451683</v>
      </c>
      <c r="D621" s="21">
        <f t="shared" si="146"/>
        <v>1.4763341212158802E-3</v>
      </c>
      <c r="E621" s="21">
        <f t="shared" si="147"/>
        <v>3.6893285848013886E-2</v>
      </c>
      <c r="F621" s="21">
        <f>SUM(E621:$E$5004)</f>
        <v>36.27689303127562</v>
      </c>
      <c r="G621" s="21">
        <f t="shared" si="150"/>
        <v>6651898.5970700178</v>
      </c>
      <c r="H621" s="21">
        <f t="shared" si="151"/>
        <v>2.4483216124437353E-5</v>
      </c>
      <c r="I621" s="21">
        <f t="shared" si="152"/>
        <v>0.12452858064673793</v>
      </c>
      <c r="J621" s="22">
        <f t="shared" si="148"/>
        <v>7.329895504091553</v>
      </c>
      <c r="K621" s="114"/>
      <c r="L621" s="116"/>
      <c r="M621" s="118"/>
      <c r="N621" s="120"/>
      <c r="S621" s="2"/>
    </row>
    <row r="622" spans="1:19" x14ac:dyDescent="0.25">
      <c r="A622" s="20">
        <f t="shared" si="149"/>
        <v>15450</v>
      </c>
      <c r="B622" s="21">
        <f t="shared" si="144"/>
        <v>3.9980000000000047</v>
      </c>
      <c r="C622" s="21">
        <f t="shared" si="145"/>
        <v>1175.1364807314117</v>
      </c>
      <c r="D622" s="21">
        <f t="shared" si="146"/>
        <v>1.4751287466252304E-3</v>
      </c>
      <c r="E622" s="21">
        <f t="shared" si="147"/>
        <v>3.6863160896409501E-2</v>
      </c>
      <c r="F622" s="21">
        <f>SUM(E622:$E$5004)</f>
        <v>36.23999974542761</v>
      </c>
      <c r="G622" s="21">
        <f t="shared" si="150"/>
        <v>6651898.5970700178</v>
      </c>
      <c r="H622" s="21">
        <f t="shared" si="151"/>
        <v>2.4483216124437353E-5</v>
      </c>
      <c r="I622" s="21">
        <f t="shared" si="152"/>
        <v>0.12452858064673793</v>
      </c>
      <c r="J622" s="22">
        <f t="shared" si="148"/>
        <v>7.3621411730439856</v>
      </c>
      <c r="K622" s="114"/>
      <c r="L622" s="116"/>
      <c r="M622" s="118"/>
      <c r="N622" s="120"/>
      <c r="S622" s="2"/>
    </row>
    <row r="623" spans="1:19" x14ac:dyDescent="0.25">
      <c r="A623" s="20">
        <f t="shared" si="149"/>
        <v>15475</v>
      </c>
      <c r="B623" s="21">
        <f t="shared" si="144"/>
        <v>3.909000000000006</v>
      </c>
      <c r="C623" s="21">
        <f t="shared" si="145"/>
        <v>1173.9514733178364</v>
      </c>
      <c r="D623" s="21">
        <f t="shared" si="146"/>
        <v>1.4739241250875297E-3</v>
      </c>
      <c r="E623" s="21">
        <f t="shared" si="147"/>
        <v>3.6833054767053383E-2</v>
      </c>
      <c r="F623" s="21">
        <f>SUM(E623:$E$5004)</f>
        <v>36.203136584531194</v>
      </c>
      <c r="G623" s="21">
        <f t="shared" si="150"/>
        <v>6651898.5970700178</v>
      </c>
      <c r="H623" s="21">
        <f t="shared" si="151"/>
        <v>2.4483216124437353E-5</v>
      </c>
      <c r="I623" s="21">
        <f t="shared" si="152"/>
        <v>0.12452858064673793</v>
      </c>
      <c r="J623" s="22">
        <f t="shared" si="148"/>
        <v>7.3944997978342917</v>
      </c>
      <c r="K623" s="114"/>
      <c r="L623" s="117"/>
      <c r="M623" s="118"/>
      <c r="N623" s="120"/>
      <c r="S623" s="2"/>
    </row>
    <row r="624" spans="1:19" x14ac:dyDescent="0.25">
      <c r="A624" s="20">
        <f t="shared" si="149"/>
        <v>15500</v>
      </c>
      <c r="B624" s="21">
        <f t="shared" si="144"/>
        <v>3.8200000000000003</v>
      </c>
      <c r="C624" s="21">
        <f t="shared" si="145"/>
        <v>1172.7674336993809</v>
      </c>
      <c r="D624" s="21">
        <f t="shared" si="146"/>
        <v>1.4727202562767414E-3</v>
      </c>
      <c r="E624" s="21">
        <f t="shared" si="147"/>
        <v>3.6802967451795586E-2</v>
      </c>
      <c r="F624" s="21">
        <f>SUM(E624:$E$5004)</f>
        <v>36.166303529764136</v>
      </c>
      <c r="G624" s="21">
        <f t="shared" si="150"/>
        <v>6651898.5970700178</v>
      </c>
      <c r="H624" s="21">
        <f t="shared" si="151"/>
        <v>2.4483216124437353E-5</v>
      </c>
      <c r="I624" s="21">
        <f t="shared" si="152"/>
        <v>0.12452858064673793</v>
      </c>
      <c r="J624" s="22">
        <f t="shared" si="148"/>
        <v>7.4269716384116702</v>
      </c>
      <c r="K624" s="113">
        <f t="shared" ref="K624" si="157">AVERAGE(J624:J643)</f>
        <v>7.7430780831222865</v>
      </c>
      <c r="L624" s="115">
        <f t="shared" ref="L624" si="158">K624/0.1667</f>
        <v>46.449178663001121</v>
      </c>
      <c r="M624" s="118">
        <f>AVERAGE(A624:A643)</f>
        <v>15737.5</v>
      </c>
      <c r="N624" s="119">
        <f>K604-K624</f>
        <v>-0.64960967367514577</v>
      </c>
      <c r="S624" s="2"/>
    </row>
    <row r="625" spans="1:19" x14ac:dyDescent="0.25">
      <c r="A625" s="20">
        <f t="shared" si="149"/>
        <v>15525</v>
      </c>
      <c r="B625" s="21">
        <f t="shared" si="144"/>
        <v>3.7310000000000016</v>
      </c>
      <c r="C625" s="21">
        <f t="shared" si="145"/>
        <v>1171.5843612712438</v>
      </c>
      <c r="D625" s="21">
        <f t="shared" si="146"/>
        <v>1.4715171398669057E-3</v>
      </c>
      <c r="E625" s="21">
        <f t="shared" si="147"/>
        <v>3.6772898942488114E-2</v>
      </c>
      <c r="F625" s="21">
        <f>SUM(E625:$E$5004)</f>
        <v>36.129500562312359</v>
      </c>
      <c r="G625" s="21">
        <f t="shared" si="150"/>
        <v>6651898.5970700178</v>
      </c>
      <c r="H625" s="21">
        <f t="shared" si="151"/>
        <v>2.4483216124437353E-5</v>
      </c>
      <c r="I625" s="21">
        <f t="shared" si="152"/>
        <v>0.12452858064673793</v>
      </c>
      <c r="J625" s="22">
        <f t="shared" si="148"/>
        <v>7.4595569547525207</v>
      </c>
      <c r="K625" s="114"/>
      <c r="L625" s="116"/>
      <c r="M625" s="118"/>
      <c r="N625" s="120"/>
      <c r="S625" s="2"/>
    </row>
    <row r="626" spans="1:19" x14ac:dyDescent="0.25">
      <c r="A626" s="20">
        <f t="shared" si="149"/>
        <v>15550</v>
      </c>
      <c r="B626" s="21">
        <f t="shared" si="144"/>
        <v>3.642000000000003</v>
      </c>
      <c r="C626" s="21">
        <f t="shared" si="145"/>
        <v>1170.4022554288872</v>
      </c>
      <c r="D626" s="21">
        <f t="shared" si="146"/>
        <v>1.470314775532143E-3</v>
      </c>
      <c r="E626" s="21">
        <f t="shared" si="147"/>
        <v>3.6742849230984961E-2</v>
      </c>
      <c r="F626" s="21">
        <f>SUM(E626:$E$5004)</f>
        <v>36.092727663369857</v>
      </c>
      <c r="G626" s="21">
        <f t="shared" si="150"/>
        <v>6651898.5970700178</v>
      </c>
      <c r="H626" s="21">
        <f t="shared" si="151"/>
        <v>2.4483216124437353E-5</v>
      </c>
      <c r="I626" s="21">
        <f t="shared" si="152"/>
        <v>0.12452858064673793</v>
      </c>
      <c r="J626" s="22">
        <f t="shared" si="148"/>
        <v>7.4922560068580344</v>
      </c>
      <c r="K626" s="114"/>
      <c r="L626" s="116"/>
      <c r="M626" s="118"/>
      <c r="N626" s="120"/>
      <c r="S626" s="2"/>
    </row>
    <row r="627" spans="1:19" x14ac:dyDescent="0.25">
      <c r="A627" s="20">
        <f t="shared" si="149"/>
        <v>15575</v>
      </c>
      <c r="B627" s="21">
        <f t="shared" si="144"/>
        <v>3.5530000000000044</v>
      </c>
      <c r="C627" s="21">
        <f t="shared" si="145"/>
        <v>1169.2211155680361</v>
      </c>
      <c r="D627" s="21">
        <f t="shared" si="146"/>
        <v>1.469113162946654E-3</v>
      </c>
      <c r="E627" s="21">
        <f t="shared" si="147"/>
        <v>3.6712818309142088E-2</v>
      </c>
      <c r="F627" s="21">
        <f>SUM(E627:$E$5004)</f>
        <v>36.055984814138867</v>
      </c>
      <c r="G627" s="21">
        <f t="shared" si="150"/>
        <v>6651898.5970700178</v>
      </c>
      <c r="H627" s="21">
        <f t="shared" si="151"/>
        <v>2.4483216124437353E-5</v>
      </c>
      <c r="I627" s="21">
        <f t="shared" si="152"/>
        <v>0.12452858064673793</v>
      </c>
      <c r="J627" s="22">
        <f t="shared" si="148"/>
        <v>7.5250690547514933</v>
      </c>
      <c r="K627" s="114"/>
      <c r="L627" s="116"/>
      <c r="M627" s="118"/>
      <c r="N627" s="120"/>
      <c r="S627" s="2"/>
    </row>
    <row r="628" spans="1:19" x14ac:dyDescent="0.25">
      <c r="A628" s="20">
        <f t="shared" si="149"/>
        <v>15600</v>
      </c>
      <c r="B628" s="21">
        <f t="shared" si="144"/>
        <v>3.4640000000000057</v>
      </c>
      <c r="C628" s="21">
        <f t="shared" si="145"/>
        <v>1168.0409410846737</v>
      </c>
      <c r="D628" s="21">
        <f t="shared" si="146"/>
        <v>1.4679123017847129E-3</v>
      </c>
      <c r="E628" s="21">
        <f t="shared" si="147"/>
        <v>3.6682806168817375E-2</v>
      </c>
      <c r="F628" s="21">
        <f>SUM(E628:$E$5004)</f>
        <v>36.019271995829726</v>
      </c>
      <c r="G628" s="21">
        <f t="shared" si="150"/>
        <v>6651898.5970700178</v>
      </c>
      <c r="H628" s="21">
        <f t="shared" si="151"/>
        <v>2.4483216124437353E-5</v>
      </c>
      <c r="I628" s="21">
        <f t="shared" si="152"/>
        <v>0.12452858064673793</v>
      </c>
      <c r="J628" s="22">
        <f t="shared" si="148"/>
        <v>7.5579963584757657</v>
      </c>
      <c r="K628" s="114"/>
      <c r="L628" s="116"/>
      <c r="M628" s="118"/>
      <c r="N628" s="120"/>
      <c r="S628" s="2"/>
    </row>
    <row r="629" spans="1:19" x14ac:dyDescent="0.25">
      <c r="A629" s="20">
        <f t="shared" si="149"/>
        <v>15625</v>
      </c>
      <c r="B629" s="21">
        <f t="shared" si="144"/>
        <v>3.375</v>
      </c>
      <c r="C629" s="21">
        <f t="shared" si="145"/>
        <v>1166.8617313750483</v>
      </c>
      <c r="D629" s="21">
        <f t="shared" si="146"/>
        <v>1.4667121917206771E-3</v>
      </c>
      <c r="E629" s="21">
        <f t="shared" si="147"/>
        <v>3.665281280187075E-2</v>
      </c>
      <c r="F629" s="21">
        <f>SUM(E629:$E$5004)</f>
        <v>35.982589189660914</v>
      </c>
      <c r="G629" s="21">
        <f t="shared" si="150"/>
        <v>6651898.5970700178</v>
      </c>
      <c r="H629" s="21">
        <f t="shared" si="151"/>
        <v>2.4483216124437353E-5</v>
      </c>
      <c r="I629" s="21">
        <f t="shared" si="152"/>
        <v>0.12452858064673793</v>
      </c>
      <c r="J629" s="22">
        <f t="shared" si="148"/>
        <v>7.5910381780908924</v>
      </c>
      <c r="K629" s="114"/>
      <c r="L629" s="116"/>
      <c r="M629" s="118"/>
      <c r="N629" s="120"/>
      <c r="S629" s="2"/>
    </row>
    <row r="630" spans="1:19" x14ac:dyDescent="0.25">
      <c r="A630" s="20">
        <f t="shared" si="149"/>
        <v>15650</v>
      </c>
      <c r="B630" s="21">
        <f t="shared" si="144"/>
        <v>3.2860000000000014</v>
      </c>
      <c r="C630" s="21">
        <f t="shared" si="145"/>
        <v>1165.6834858356697</v>
      </c>
      <c r="D630" s="21">
        <f t="shared" si="146"/>
        <v>1.4655128324289825E-3</v>
      </c>
      <c r="E630" s="21">
        <f t="shared" si="147"/>
        <v>3.6622838200164022E-2</v>
      </c>
      <c r="F630" s="21">
        <f>SUM(E630:$E$5004)</f>
        <v>35.945936376859038</v>
      </c>
      <c r="G630" s="21">
        <f t="shared" si="150"/>
        <v>6651898.5970700178</v>
      </c>
      <c r="H630" s="21">
        <f t="shared" si="151"/>
        <v>2.4483216124437353E-5</v>
      </c>
      <c r="I630" s="21">
        <f t="shared" si="152"/>
        <v>0.12452858064673793</v>
      </c>
      <c r="J630" s="22">
        <f t="shared" si="148"/>
        <v>7.6241947736713822</v>
      </c>
      <c r="K630" s="114"/>
      <c r="L630" s="116"/>
      <c r="M630" s="118"/>
      <c r="N630" s="120"/>
      <c r="S630" s="2"/>
    </row>
    <row r="631" spans="1:19" x14ac:dyDescent="0.25">
      <c r="A631" s="20">
        <f t="shared" si="149"/>
        <v>15675</v>
      </c>
      <c r="B631" s="21">
        <f t="shared" si="144"/>
        <v>3.1970000000000027</v>
      </c>
      <c r="C631" s="21">
        <f t="shared" si="145"/>
        <v>1164.5062038633059</v>
      </c>
      <c r="D631" s="21">
        <f t="shared" si="146"/>
        <v>1.464314223584139E-3</v>
      </c>
      <c r="E631" s="21">
        <f t="shared" si="147"/>
        <v>3.6592882355560991E-2</v>
      </c>
      <c r="F631" s="21">
        <f>SUM(E631:$E$5004)</f>
        <v>35.909313538658878</v>
      </c>
      <c r="G631" s="21">
        <f t="shared" si="150"/>
        <v>6651898.5970700178</v>
      </c>
      <c r="H631" s="21">
        <f t="shared" si="151"/>
        <v>2.4483216124437353E-5</v>
      </c>
      <c r="I631" s="21">
        <f t="shared" si="152"/>
        <v>0.12452858064673793</v>
      </c>
      <c r="J631" s="22">
        <f t="shared" si="148"/>
        <v>7.6574664053036745</v>
      </c>
      <c r="K631" s="114"/>
      <c r="L631" s="116"/>
      <c r="M631" s="118"/>
      <c r="N631" s="120"/>
      <c r="S631" s="2"/>
    </row>
    <row r="632" spans="1:19" x14ac:dyDescent="0.25">
      <c r="A632" s="20">
        <f t="shared" si="149"/>
        <v>15700</v>
      </c>
      <c r="B632" s="21">
        <f t="shared" si="144"/>
        <v>3.1080000000000041</v>
      </c>
      <c r="C632" s="21">
        <f t="shared" si="145"/>
        <v>1163.3298848549905</v>
      </c>
      <c r="D632" s="21">
        <f t="shared" si="146"/>
        <v>1.4631163648607401E-3</v>
      </c>
      <c r="E632" s="21">
        <f t="shared" si="147"/>
        <v>3.6562945259927461E-2</v>
      </c>
      <c r="F632" s="21">
        <f>SUM(E632:$E$5004)</f>
        <v>35.872720656303315</v>
      </c>
      <c r="G632" s="21">
        <f t="shared" si="150"/>
        <v>6651898.5970700178</v>
      </c>
      <c r="H632" s="21">
        <f t="shared" si="151"/>
        <v>2.4483216124437353E-5</v>
      </c>
      <c r="I632" s="21">
        <f t="shared" si="152"/>
        <v>0.12452858064673793</v>
      </c>
      <c r="J632" s="22">
        <f t="shared" si="148"/>
        <v>7.6908533330836368</v>
      </c>
      <c r="K632" s="114"/>
      <c r="L632" s="116"/>
      <c r="M632" s="118"/>
      <c r="N632" s="120"/>
      <c r="S632" s="2"/>
    </row>
    <row r="633" spans="1:19" x14ac:dyDescent="0.25">
      <c r="A633" s="20">
        <f t="shared" si="149"/>
        <v>15725</v>
      </c>
      <c r="B633" s="21">
        <f t="shared" si="144"/>
        <v>3.0190000000000055</v>
      </c>
      <c r="C633" s="21">
        <f t="shared" si="145"/>
        <v>1162.1545282080172</v>
      </c>
      <c r="D633" s="21">
        <f t="shared" si="146"/>
        <v>1.4619192559334566E-3</v>
      </c>
      <c r="E633" s="21">
        <f t="shared" si="147"/>
        <v>3.6533026905131147E-2</v>
      </c>
      <c r="F633" s="21">
        <f>SUM(E633:$E$5004)</f>
        <v>35.836157711043384</v>
      </c>
      <c r="G633" s="21">
        <f t="shared" si="150"/>
        <v>6651898.5970700178</v>
      </c>
      <c r="H633" s="21">
        <f t="shared" si="151"/>
        <v>2.4483216124437353E-5</v>
      </c>
      <c r="I633" s="21">
        <f t="shared" si="152"/>
        <v>0.12452858064673793</v>
      </c>
      <c r="J633" s="22">
        <f t="shared" si="148"/>
        <v>7.7243558171139126</v>
      </c>
      <c r="K633" s="114"/>
      <c r="L633" s="116"/>
      <c r="M633" s="118"/>
      <c r="N633" s="120"/>
      <c r="S633" s="2"/>
    </row>
    <row r="634" spans="1:19" x14ac:dyDescent="0.25">
      <c r="A634" s="20">
        <f t="shared" si="149"/>
        <v>15750</v>
      </c>
      <c r="B634" s="21">
        <f t="shared" si="144"/>
        <v>2.9299999999999997</v>
      </c>
      <c r="C634" s="21">
        <f t="shared" si="145"/>
        <v>1160.9801333199396</v>
      </c>
      <c r="D634" s="21">
        <f t="shared" si="146"/>
        <v>1.4607228964770354E-3</v>
      </c>
      <c r="E634" s="21">
        <f t="shared" si="147"/>
        <v>3.650312728304176E-2</v>
      </c>
      <c r="F634" s="21">
        <f>SUM(E634:$E$5004)</f>
        <v>35.799624684138266</v>
      </c>
      <c r="G634" s="21">
        <f t="shared" si="150"/>
        <v>6651898.5970700178</v>
      </c>
      <c r="H634" s="21">
        <f t="shared" si="151"/>
        <v>2.4483216124437353E-5</v>
      </c>
      <c r="I634" s="21">
        <f t="shared" si="152"/>
        <v>0.12452858064673793</v>
      </c>
      <c r="J634" s="22">
        <f t="shared" si="148"/>
        <v>7.7579741175013694</v>
      </c>
      <c r="K634" s="114"/>
      <c r="L634" s="116"/>
      <c r="M634" s="118"/>
      <c r="N634" s="120"/>
      <c r="S634" s="2"/>
    </row>
    <row r="635" spans="1:19" x14ac:dyDescent="0.25">
      <c r="A635" s="20">
        <f t="shared" si="149"/>
        <v>15775</v>
      </c>
      <c r="B635" s="21">
        <f t="shared" si="144"/>
        <v>2.8410000000000011</v>
      </c>
      <c r="C635" s="21">
        <f t="shared" si="145"/>
        <v>1159.8066995885749</v>
      </c>
      <c r="D635" s="21">
        <f t="shared" si="146"/>
        <v>1.4595272861663052E-3</v>
      </c>
      <c r="E635" s="21">
        <f t="shared" si="147"/>
        <v>3.6473246385530962E-2</v>
      </c>
      <c r="F635" s="21">
        <f>SUM(E635:$E$5004)</f>
        <v>35.763121556855211</v>
      </c>
      <c r="G635" s="21">
        <f t="shared" si="150"/>
        <v>6651898.5970700178</v>
      </c>
      <c r="H635" s="21">
        <f t="shared" si="151"/>
        <v>2.4483216124437353E-5</v>
      </c>
      <c r="I635" s="21">
        <f t="shared" si="152"/>
        <v>0.12452858064673793</v>
      </c>
      <c r="J635" s="22">
        <f t="shared" si="148"/>
        <v>7.7917084943545696</v>
      </c>
      <c r="K635" s="114"/>
      <c r="L635" s="116"/>
      <c r="M635" s="118"/>
      <c r="N635" s="120"/>
      <c r="S635" s="2"/>
    </row>
    <row r="636" spans="1:19" x14ac:dyDescent="0.25">
      <c r="A636" s="20">
        <f t="shared" si="149"/>
        <v>15800</v>
      </c>
      <c r="B636" s="21">
        <f t="shared" si="144"/>
        <v>2.7520000000000024</v>
      </c>
      <c r="C636" s="21">
        <f t="shared" si="145"/>
        <v>1158.6342264120005</v>
      </c>
      <c r="D636" s="21">
        <f t="shared" si="146"/>
        <v>1.4583324246761717E-3</v>
      </c>
      <c r="E636" s="21">
        <f t="shared" si="147"/>
        <v>3.6443384204472372E-2</v>
      </c>
      <c r="F636" s="21">
        <f>SUM(E636:$E$5004)</f>
        <v>35.726648310469685</v>
      </c>
      <c r="G636" s="21">
        <f t="shared" si="150"/>
        <v>6651898.5970700178</v>
      </c>
      <c r="H636" s="21">
        <f t="shared" si="151"/>
        <v>2.4483216124437353E-5</v>
      </c>
      <c r="I636" s="21">
        <f t="shared" si="152"/>
        <v>0.12452858064673793</v>
      </c>
      <c r="J636" s="22">
        <f t="shared" si="148"/>
        <v>7.8255592077810077</v>
      </c>
      <c r="K636" s="114"/>
      <c r="L636" s="116"/>
      <c r="M636" s="118"/>
      <c r="N636" s="120"/>
      <c r="S636" s="2"/>
    </row>
    <row r="637" spans="1:19" x14ac:dyDescent="0.25">
      <c r="A637" s="20">
        <f t="shared" si="149"/>
        <v>15825</v>
      </c>
      <c r="B637" s="21">
        <f t="shared" si="144"/>
        <v>2.6630000000000038</v>
      </c>
      <c r="C637" s="21">
        <f t="shared" si="145"/>
        <v>1157.4627131885545</v>
      </c>
      <c r="D637" s="21">
        <f t="shared" si="146"/>
        <v>1.4571383116816182E-3</v>
      </c>
      <c r="E637" s="21">
        <f t="shared" si="147"/>
        <v>3.6413540731741606E-2</v>
      </c>
      <c r="F637" s="21">
        <f>SUM(E637:$E$5004)</f>
        <v>35.69020492626521</v>
      </c>
      <c r="G637" s="21">
        <f t="shared" si="150"/>
        <v>6651898.5970700178</v>
      </c>
      <c r="H637" s="21">
        <f t="shared" si="151"/>
        <v>2.4483216124437353E-5</v>
      </c>
      <c r="I637" s="21">
        <f t="shared" si="152"/>
        <v>0.12452858064673793</v>
      </c>
      <c r="J637" s="22">
        <f t="shared" si="148"/>
        <v>7.859526517884726</v>
      </c>
      <c r="K637" s="114"/>
      <c r="L637" s="116"/>
      <c r="M637" s="118"/>
      <c r="N637" s="120"/>
      <c r="S637" s="2"/>
    </row>
    <row r="638" spans="1:19" x14ac:dyDescent="0.25">
      <c r="A638" s="20">
        <f t="shared" si="149"/>
        <v>15850</v>
      </c>
      <c r="B638" s="21">
        <f t="shared" si="144"/>
        <v>2.5740000000000052</v>
      </c>
      <c r="C638" s="21">
        <f t="shared" si="145"/>
        <v>1156.2921593168383</v>
      </c>
      <c r="D638" s="21">
        <f t="shared" si="146"/>
        <v>1.4559449468577099E-3</v>
      </c>
      <c r="E638" s="21">
        <f t="shared" si="147"/>
        <v>3.6383715959216197E-2</v>
      </c>
      <c r="F638" s="21">
        <f>SUM(E638:$E$5004)</f>
        <v>35.653791385533466</v>
      </c>
      <c r="G638" s="21">
        <f t="shared" si="150"/>
        <v>6651898.5970700178</v>
      </c>
      <c r="H638" s="21">
        <f t="shared" si="151"/>
        <v>2.4483216124437353E-5</v>
      </c>
      <c r="I638" s="21">
        <f t="shared" si="152"/>
        <v>0.12452858064673793</v>
      </c>
      <c r="J638" s="22">
        <f t="shared" si="148"/>
        <v>7.8936106847635354</v>
      </c>
      <c r="K638" s="114"/>
      <c r="L638" s="116"/>
      <c r="M638" s="118"/>
      <c r="N638" s="120"/>
      <c r="S638" s="2"/>
    </row>
    <row r="639" spans="1:19" x14ac:dyDescent="0.25">
      <c r="A639" s="20">
        <f t="shared" si="149"/>
        <v>15875</v>
      </c>
      <c r="B639" s="21">
        <f t="shared" si="144"/>
        <v>2.4850000000000065</v>
      </c>
      <c r="C639" s="21">
        <f t="shared" si="145"/>
        <v>1155.122564195711</v>
      </c>
      <c r="D639" s="21">
        <f t="shared" si="146"/>
        <v>1.454752329879586E-3</v>
      </c>
      <c r="E639" s="21">
        <f t="shared" si="147"/>
        <v>3.6353909878775667E-2</v>
      </c>
      <c r="F639" s="21">
        <f>SUM(E639:$E$5004)</f>
        <v>35.617407669574234</v>
      </c>
      <c r="G639" s="21">
        <f t="shared" si="150"/>
        <v>6651898.5970700178</v>
      </c>
      <c r="H639" s="21">
        <f t="shared" si="151"/>
        <v>2.4483216124437353E-5</v>
      </c>
      <c r="I639" s="21">
        <f t="shared" si="152"/>
        <v>0.12452858064673793</v>
      </c>
      <c r="J639" s="22">
        <f t="shared" si="148"/>
        <v>7.9278119685064681</v>
      </c>
      <c r="K639" s="114"/>
      <c r="L639" s="116"/>
      <c r="M639" s="118"/>
      <c r="N639" s="120"/>
      <c r="S639" s="2"/>
    </row>
    <row r="640" spans="1:19" x14ac:dyDescent="0.25">
      <c r="A640" s="20">
        <f t="shared" si="149"/>
        <v>15900</v>
      </c>
      <c r="B640" s="21">
        <f t="shared" si="144"/>
        <v>2.3960000000000008</v>
      </c>
      <c r="C640" s="21">
        <f t="shared" si="145"/>
        <v>1153.9539272242957</v>
      </c>
      <c r="D640" s="21">
        <f t="shared" si="146"/>
        <v>1.4535604604224675E-3</v>
      </c>
      <c r="E640" s="21">
        <f t="shared" si="147"/>
        <v>3.6324122482301519E-2</v>
      </c>
      <c r="F640" s="21">
        <f>SUM(E640:$E$5004)</f>
        <v>35.58105375969545</v>
      </c>
      <c r="G640" s="21">
        <f t="shared" si="150"/>
        <v>6651898.5970700178</v>
      </c>
      <c r="H640" s="21">
        <f t="shared" si="151"/>
        <v>2.4483216124437353E-5</v>
      </c>
      <c r="I640" s="21">
        <f t="shared" si="152"/>
        <v>0.12452858064673793</v>
      </c>
      <c r="J640" s="22">
        <f t="shared" si="148"/>
        <v>7.9621306291911305</v>
      </c>
      <c r="K640" s="114"/>
      <c r="L640" s="116"/>
      <c r="M640" s="118"/>
      <c r="N640" s="120"/>
      <c r="S640" s="2"/>
    </row>
    <row r="641" spans="1:19" x14ac:dyDescent="0.25">
      <c r="A641" s="20">
        <f t="shared" si="149"/>
        <v>15925</v>
      </c>
      <c r="B641" s="21">
        <f t="shared" si="144"/>
        <v>2.3070000000000022</v>
      </c>
      <c r="C641" s="21">
        <f t="shared" si="145"/>
        <v>1152.7862478019761</v>
      </c>
      <c r="D641" s="21">
        <f t="shared" si="146"/>
        <v>1.4523693381616541E-3</v>
      </c>
      <c r="E641" s="21">
        <f t="shared" si="147"/>
        <v>3.6294353761677188E-2</v>
      </c>
      <c r="F641" s="21">
        <f>SUM(E641:$E$5004)</f>
        <v>35.544729637213166</v>
      </c>
      <c r="G641" s="21">
        <f t="shared" si="150"/>
        <v>6651898.5970700178</v>
      </c>
      <c r="H641" s="21">
        <f t="shared" si="151"/>
        <v>2.4483216124437353E-5</v>
      </c>
      <c r="I641" s="21">
        <f t="shared" si="152"/>
        <v>0.12452858064673793</v>
      </c>
      <c r="J641" s="22">
        <f t="shared" si="148"/>
        <v>7.9965669268811155</v>
      </c>
      <c r="K641" s="114"/>
      <c r="L641" s="116"/>
      <c r="M641" s="118"/>
      <c r="N641" s="120"/>
      <c r="S641" s="2"/>
    </row>
    <row r="642" spans="1:19" x14ac:dyDescent="0.25">
      <c r="A642" s="20">
        <f t="shared" si="149"/>
        <v>15950</v>
      </c>
      <c r="B642" s="21">
        <f t="shared" si="144"/>
        <v>2.2180000000000035</v>
      </c>
      <c r="C642" s="21">
        <f t="shared" si="145"/>
        <v>1151.6195253283945</v>
      </c>
      <c r="D642" s="21">
        <f t="shared" si="146"/>
        <v>1.4511789627725206E-3</v>
      </c>
      <c r="E642" s="21">
        <f t="shared" si="147"/>
        <v>3.6264603708788062E-2</v>
      </c>
      <c r="F642" s="21">
        <f>SUM(E642:$E$5004)</f>
        <v>35.50843528345149</v>
      </c>
      <c r="G642" s="21">
        <f t="shared" si="150"/>
        <v>6651898.5970700178</v>
      </c>
      <c r="H642" s="21">
        <f t="shared" si="151"/>
        <v>2.4483216124437353E-5</v>
      </c>
      <c r="I642" s="21">
        <f t="shared" si="152"/>
        <v>0.12452858064673793</v>
      </c>
      <c r="J642" s="22">
        <f t="shared" si="148"/>
        <v>8.0311211216233609</v>
      </c>
      <c r="K642" s="114"/>
      <c r="L642" s="116"/>
      <c r="M642" s="118"/>
      <c r="N642" s="120"/>
      <c r="S642" s="2"/>
    </row>
    <row r="643" spans="1:19" x14ac:dyDescent="0.25">
      <c r="A643" s="20">
        <f t="shared" si="149"/>
        <v>15975</v>
      </c>
      <c r="B643" s="21">
        <f t="shared" si="144"/>
        <v>2.1290000000000049</v>
      </c>
      <c r="C643" s="21">
        <f t="shared" si="145"/>
        <v>1150.4537592034567</v>
      </c>
      <c r="D643" s="21">
        <f t="shared" si="146"/>
        <v>1.4499893339305243E-3</v>
      </c>
      <c r="E643" s="21">
        <f t="shared" si="147"/>
        <v>3.6234872315521555E-2</v>
      </c>
      <c r="F643" s="21">
        <f>SUM(E643:$E$5004)</f>
        <v>35.472170679742689</v>
      </c>
      <c r="G643" s="21">
        <f t="shared" si="150"/>
        <v>6651898.5970700178</v>
      </c>
      <c r="H643" s="21">
        <f t="shared" si="151"/>
        <v>2.4483216124437353E-5</v>
      </c>
      <c r="I643" s="21">
        <f t="shared" si="152"/>
        <v>0.12452858064673793</v>
      </c>
      <c r="J643" s="22">
        <f t="shared" si="148"/>
        <v>8.0657934734454741</v>
      </c>
      <c r="K643" s="114"/>
      <c r="L643" s="117"/>
      <c r="M643" s="118"/>
      <c r="N643" s="120"/>
      <c r="S643" s="2"/>
    </row>
    <row r="644" spans="1:19" x14ac:dyDescent="0.25">
      <c r="A644" s="20">
        <f t="shared" si="149"/>
        <v>16000</v>
      </c>
      <c r="B644" s="21">
        <f t="shared" ref="B644:B707" si="159">59-0.00356*A644</f>
        <v>2.0400000000000063</v>
      </c>
      <c r="C644" s="21">
        <f t="shared" ref="C644:C707" si="160">2116*((B644+459.7)/518.6)^5.256</f>
        <v>1149.288948827329</v>
      </c>
      <c r="D644" s="21">
        <f t="shared" ref="D644:D707" si="161">C644/(1718*(B644+459.7))</f>
        <v>1.4488004513112003E-3</v>
      </c>
      <c r="E644" s="21">
        <f t="shared" ref="E644:E707" si="162">25*(D644+D645)/2</f>
        <v>3.6205159573766986E-2</v>
      </c>
      <c r="F644" s="21">
        <f>SUM(E644:$E$5004)</f>
        <v>35.435935807427171</v>
      </c>
      <c r="G644" s="21">
        <f t="shared" si="150"/>
        <v>6651898.5970700178</v>
      </c>
      <c r="H644" s="21">
        <f t="shared" si="151"/>
        <v>2.4483216124437353E-5</v>
      </c>
      <c r="I644" s="21">
        <f t="shared" si="152"/>
        <v>0.12452858064673793</v>
      </c>
      <c r="J644" s="22">
        <f t="shared" ref="J644:J707" si="163">G644*D644*EXP(-H644*(125000-A644)-I644*F644)</f>
        <v>8.1005842423530758</v>
      </c>
      <c r="K644" s="113">
        <f t="shared" ref="K644" si="164">AVERAGE(J644:J663)</f>
        <v>8.4390663253102112</v>
      </c>
      <c r="L644" s="115">
        <f t="shared" ref="L644" si="165">K644/0.1667</f>
        <v>50.624273097241826</v>
      </c>
      <c r="M644" s="118">
        <f>AVERAGE(A644:A663)</f>
        <v>16237.5</v>
      </c>
      <c r="N644" s="119">
        <f>K624-K644</f>
        <v>-0.69598824218792466</v>
      </c>
      <c r="S644" s="2"/>
    </row>
    <row r="645" spans="1:19" x14ac:dyDescent="0.25">
      <c r="A645" s="20">
        <f t="shared" ref="A645:A708" si="166">A644+25</f>
        <v>16025</v>
      </c>
      <c r="B645" s="21">
        <f t="shared" si="159"/>
        <v>1.9510000000000005</v>
      </c>
      <c r="C645" s="21">
        <f t="shared" si="160"/>
        <v>1148.125093600436</v>
      </c>
      <c r="D645" s="21">
        <f t="shared" si="161"/>
        <v>1.4476123145901589E-3</v>
      </c>
      <c r="E645" s="21">
        <f t="shared" si="162"/>
        <v>3.6175465475415655E-2</v>
      </c>
      <c r="F645" s="21">
        <f>SUM(E645:$E$5004)</f>
        <v>35.399730647853389</v>
      </c>
      <c r="G645" s="21">
        <f t="shared" ref="G645:G708" si="167">$G$4</f>
        <v>6651898.5970700178</v>
      </c>
      <c r="H645" s="21">
        <f t="shared" ref="H645:H708" si="168">$H$4</f>
        <v>2.4483216124437353E-5</v>
      </c>
      <c r="I645" s="21">
        <f t="shared" ref="I645:I708" si="169">$I$4</f>
        <v>0.12452858064673793</v>
      </c>
      <c r="J645" s="22">
        <f t="shared" si="163"/>
        <v>8.1354936883272106</v>
      </c>
      <c r="K645" s="114"/>
      <c r="L645" s="116"/>
      <c r="M645" s="118"/>
      <c r="N645" s="120"/>
      <c r="S645" s="2"/>
    </row>
    <row r="646" spans="1:19" x14ac:dyDescent="0.25">
      <c r="A646" s="20">
        <f t="shared" si="166"/>
        <v>16050</v>
      </c>
      <c r="B646" s="21">
        <f t="shared" si="159"/>
        <v>1.8620000000000019</v>
      </c>
      <c r="C646" s="21">
        <f t="shared" si="160"/>
        <v>1146.9621929234661</v>
      </c>
      <c r="D646" s="21">
        <f t="shared" si="161"/>
        <v>1.4464249234430932E-3</v>
      </c>
      <c r="E646" s="21">
        <f t="shared" si="162"/>
        <v>3.6145790012360825E-2</v>
      </c>
      <c r="F646" s="21">
        <f>SUM(E646:$E$5004)</f>
        <v>35.363555182377979</v>
      </c>
      <c r="G646" s="21">
        <f t="shared" si="167"/>
        <v>6651898.5970700178</v>
      </c>
      <c r="H646" s="21">
        <f t="shared" si="168"/>
        <v>2.4483216124437353E-5</v>
      </c>
      <c r="I646" s="21">
        <f t="shared" si="169"/>
        <v>0.12452858064673793</v>
      </c>
      <c r="J646" s="22">
        <f t="shared" si="163"/>
        <v>8.1705220713216029</v>
      </c>
      <c r="K646" s="114"/>
      <c r="L646" s="116"/>
      <c r="M646" s="118"/>
      <c r="N646" s="120"/>
      <c r="S646" s="2"/>
    </row>
    <row r="647" spans="1:19" x14ac:dyDescent="0.25">
      <c r="A647" s="20">
        <f t="shared" si="166"/>
        <v>16075</v>
      </c>
      <c r="B647" s="21">
        <f t="shared" si="159"/>
        <v>1.7730000000000032</v>
      </c>
      <c r="C647" s="21">
        <f t="shared" si="160"/>
        <v>1145.800246197367</v>
      </c>
      <c r="D647" s="21">
        <f t="shared" si="161"/>
        <v>1.4452382775457732E-3</v>
      </c>
      <c r="E647" s="21">
        <f t="shared" si="162"/>
        <v>3.6116133176497728E-2</v>
      </c>
      <c r="F647" s="21">
        <f>SUM(E647:$E$5004)</f>
        <v>35.327409392365624</v>
      </c>
      <c r="G647" s="21">
        <f t="shared" si="167"/>
        <v>6651898.5970700178</v>
      </c>
      <c r="H647" s="21">
        <f t="shared" si="168"/>
        <v>2.4483216124437353E-5</v>
      </c>
      <c r="I647" s="21">
        <f t="shared" si="169"/>
        <v>0.12452858064673793</v>
      </c>
      <c r="J647" s="22">
        <f t="shared" si="163"/>
        <v>8.2056696512600968</v>
      </c>
      <c r="K647" s="114"/>
      <c r="L647" s="116"/>
      <c r="M647" s="118"/>
      <c r="N647" s="120"/>
      <c r="S647" s="2"/>
    </row>
    <row r="648" spans="1:19" x14ac:dyDescent="0.25">
      <c r="A648" s="20">
        <f t="shared" si="166"/>
        <v>16100</v>
      </c>
      <c r="B648" s="21">
        <f t="shared" si="159"/>
        <v>1.6840000000000046</v>
      </c>
      <c r="C648" s="21">
        <f t="shared" si="160"/>
        <v>1144.6392528233453</v>
      </c>
      <c r="D648" s="21">
        <f t="shared" si="161"/>
        <v>1.4440523765740453E-3</v>
      </c>
      <c r="E648" s="21">
        <f t="shared" si="162"/>
        <v>3.608649495972354E-2</v>
      </c>
      <c r="F648" s="21">
        <f>SUM(E648:$E$5004)</f>
        <v>35.291293259189132</v>
      </c>
      <c r="G648" s="21">
        <f t="shared" si="167"/>
        <v>6651898.5970700178</v>
      </c>
      <c r="H648" s="21">
        <f t="shared" si="168"/>
        <v>2.4483216124437353E-5</v>
      </c>
      <c r="I648" s="21">
        <f t="shared" si="169"/>
        <v>0.12452858064673793</v>
      </c>
      <c r="J648" s="22">
        <f t="shared" si="163"/>
        <v>8.2409366880338801</v>
      </c>
      <c r="K648" s="114"/>
      <c r="L648" s="116"/>
      <c r="M648" s="118"/>
      <c r="N648" s="120"/>
      <c r="S648" s="2"/>
    </row>
    <row r="649" spans="1:19" x14ac:dyDescent="0.25">
      <c r="A649" s="20">
        <f t="shared" si="166"/>
        <v>16125</v>
      </c>
      <c r="B649" s="21">
        <f t="shared" si="159"/>
        <v>1.595000000000006</v>
      </c>
      <c r="C649" s="21">
        <f t="shared" si="160"/>
        <v>1143.4792122028707</v>
      </c>
      <c r="D649" s="21">
        <f t="shared" si="161"/>
        <v>1.4428672202038378E-3</v>
      </c>
      <c r="E649" s="21">
        <f t="shared" si="162"/>
        <v>3.605687535393743E-2</v>
      </c>
      <c r="F649" s="21">
        <f>SUM(E649:$E$5004)</f>
        <v>35.255206764229399</v>
      </c>
      <c r="G649" s="21">
        <f t="shared" si="167"/>
        <v>6651898.5970700178</v>
      </c>
      <c r="H649" s="21">
        <f t="shared" si="168"/>
        <v>2.4483216124437353E-5</v>
      </c>
      <c r="I649" s="21">
        <f t="shared" si="169"/>
        <v>0.12452858064673793</v>
      </c>
      <c r="J649" s="22">
        <f t="shared" si="163"/>
        <v>8.2763234414988833</v>
      </c>
      <c r="K649" s="114"/>
      <c r="L649" s="116"/>
      <c r="M649" s="118"/>
      <c r="N649" s="120"/>
      <c r="S649" s="2"/>
    </row>
    <row r="650" spans="1:19" x14ac:dyDescent="0.25">
      <c r="A650" s="20">
        <f t="shared" si="166"/>
        <v>16150</v>
      </c>
      <c r="B650" s="21">
        <f t="shared" si="159"/>
        <v>1.5060000000000002</v>
      </c>
      <c r="C650" s="21">
        <f t="shared" si="160"/>
        <v>1142.3201237376729</v>
      </c>
      <c r="D650" s="21">
        <f t="shared" si="161"/>
        <v>1.4416828081111567E-3</v>
      </c>
      <c r="E650" s="21">
        <f t="shared" si="162"/>
        <v>3.6027274351040493E-2</v>
      </c>
      <c r="F650" s="21">
        <f>SUM(E650:$E$5004)</f>
        <v>35.219149888875464</v>
      </c>
      <c r="G650" s="21">
        <f t="shared" si="167"/>
        <v>6651898.5970700178</v>
      </c>
      <c r="H650" s="21">
        <f t="shared" si="168"/>
        <v>2.4483216124437353E-5</v>
      </c>
      <c r="I650" s="21">
        <f t="shared" si="169"/>
        <v>0.12452858064673793</v>
      </c>
      <c r="J650" s="22">
        <f t="shared" si="163"/>
        <v>8.311830171473007</v>
      </c>
      <c r="K650" s="114"/>
      <c r="L650" s="116"/>
      <c r="M650" s="118"/>
      <c r="N650" s="120"/>
      <c r="S650" s="2"/>
    </row>
    <row r="651" spans="1:19" x14ac:dyDescent="0.25">
      <c r="A651" s="20">
        <f t="shared" si="166"/>
        <v>16175</v>
      </c>
      <c r="B651" s="21">
        <f t="shared" si="159"/>
        <v>1.4170000000000016</v>
      </c>
      <c r="C651" s="21">
        <f t="shared" si="160"/>
        <v>1141.1619868297391</v>
      </c>
      <c r="D651" s="21">
        <f t="shared" si="161"/>
        <v>1.4404991399720832E-3</v>
      </c>
      <c r="E651" s="21">
        <f t="shared" si="162"/>
        <v>3.5997691942935825E-2</v>
      </c>
      <c r="F651" s="21">
        <f>SUM(E651:$E$5004)</f>
        <v>35.183122614524407</v>
      </c>
      <c r="G651" s="21">
        <f t="shared" si="167"/>
        <v>6651898.5970700178</v>
      </c>
      <c r="H651" s="21">
        <f t="shared" si="168"/>
        <v>2.4483216124437353E-5</v>
      </c>
      <c r="I651" s="21">
        <f t="shared" si="169"/>
        <v>0.12452858064673793</v>
      </c>
      <c r="J651" s="22">
        <f t="shared" si="163"/>
        <v>8.3474571377335529</v>
      </c>
      <c r="K651" s="114"/>
      <c r="L651" s="116"/>
      <c r="M651" s="118"/>
      <c r="N651" s="120"/>
      <c r="S651" s="2"/>
    </row>
    <row r="652" spans="1:19" x14ac:dyDescent="0.25">
      <c r="A652" s="20">
        <f t="shared" si="166"/>
        <v>16200</v>
      </c>
      <c r="B652" s="21">
        <f t="shared" si="159"/>
        <v>1.328000000000003</v>
      </c>
      <c r="C652" s="21">
        <f t="shared" si="160"/>
        <v>1140.0048008813217</v>
      </c>
      <c r="D652" s="21">
        <f t="shared" si="161"/>
        <v>1.4393162154627828E-3</v>
      </c>
      <c r="E652" s="21">
        <f t="shared" si="162"/>
        <v>3.5968128121528463E-2</v>
      </c>
      <c r="F652" s="21">
        <f>SUM(E652:$E$5004)</f>
        <v>35.147124922581483</v>
      </c>
      <c r="G652" s="21">
        <f t="shared" si="167"/>
        <v>6651898.5970700178</v>
      </c>
      <c r="H652" s="21">
        <f t="shared" si="168"/>
        <v>2.4483216124437353E-5</v>
      </c>
      <c r="I652" s="21">
        <f t="shared" si="169"/>
        <v>0.12452858064673793</v>
      </c>
      <c r="J652" s="22">
        <f t="shared" si="163"/>
        <v>8.3832046000143627</v>
      </c>
      <c r="K652" s="114"/>
      <c r="L652" s="116"/>
      <c r="M652" s="118"/>
      <c r="N652" s="120"/>
      <c r="S652" s="2"/>
    </row>
    <row r="653" spans="1:19" x14ac:dyDescent="0.25">
      <c r="A653" s="20">
        <f t="shared" si="166"/>
        <v>16225</v>
      </c>
      <c r="B653" s="21">
        <f t="shared" si="159"/>
        <v>1.2390000000000043</v>
      </c>
      <c r="C653" s="21">
        <f t="shared" si="160"/>
        <v>1138.8485652949282</v>
      </c>
      <c r="D653" s="21">
        <f t="shared" si="161"/>
        <v>1.4381340342594939E-3</v>
      </c>
      <c r="E653" s="21">
        <f t="shared" si="162"/>
        <v>3.5938582878725395E-2</v>
      </c>
      <c r="F653" s="21">
        <f>SUM(E653:$E$5004)</f>
        <v>35.111156794459959</v>
      </c>
      <c r="G653" s="21">
        <f t="shared" si="167"/>
        <v>6651898.5970700178</v>
      </c>
      <c r="H653" s="21">
        <f t="shared" si="168"/>
        <v>2.4483216124437353E-5</v>
      </c>
      <c r="I653" s="21">
        <f t="shared" si="169"/>
        <v>0.12452858064673793</v>
      </c>
      <c r="J653" s="22">
        <f t="shared" si="163"/>
        <v>8.4190728180033076</v>
      </c>
      <c r="K653" s="114"/>
      <c r="L653" s="116"/>
      <c r="M653" s="118"/>
      <c r="N653" s="120"/>
      <c r="S653" s="2"/>
    </row>
    <row r="654" spans="1:19" x14ac:dyDescent="0.25">
      <c r="A654" s="20">
        <f t="shared" si="166"/>
        <v>16250</v>
      </c>
      <c r="B654" s="21">
        <f t="shared" si="159"/>
        <v>1.1500000000000057</v>
      </c>
      <c r="C654" s="21">
        <f t="shared" si="160"/>
        <v>1137.6932794733307</v>
      </c>
      <c r="D654" s="21">
        <f t="shared" si="161"/>
        <v>1.4369525960385376E-3</v>
      </c>
      <c r="E654" s="21">
        <f t="shared" si="162"/>
        <v>3.5909056206435586E-2</v>
      </c>
      <c r="F654" s="21">
        <f>SUM(E654:$E$5004)</f>
        <v>35.07521821158123</v>
      </c>
      <c r="G654" s="21">
        <f t="shared" si="167"/>
        <v>6651898.5970700178</v>
      </c>
      <c r="H654" s="21">
        <f t="shared" si="168"/>
        <v>2.4483216124437353E-5</v>
      </c>
      <c r="I654" s="21">
        <f t="shared" si="169"/>
        <v>0.12452858064673793</v>
      </c>
      <c r="J654" s="22">
        <f t="shared" si="163"/>
        <v>8.4550620513394463</v>
      </c>
      <c r="K654" s="114"/>
      <c r="L654" s="116"/>
      <c r="M654" s="118"/>
      <c r="N654" s="120"/>
      <c r="S654" s="2"/>
    </row>
    <row r="655" spans="1:19" x14ac:dyDescent="0.25">
      <c r="A655" s="20">
        <f t="shared" si="166"/>
        <v>16275</v>
      </c>
      <c r="B655" s="21">
        <f t="shared" si="159"/>
        <v>1.0609999999999999</v>
      </c>
      <c r="C655" s="21">
        <f t="shared" si="160"/>
        <v>1136.5389428195565</v>
      </c>
      <c r="D655" s="21">
        <f t="shared" si="161"/>
        <v>1.4357719004763092E-3</v>
      </c>
      <c r="E655" s="21">
        <f t="shared" si="162"/>
        <v>3.5879548096569965E-2</v>
      </c>
      <c r="F655" s="21">
        <f>SUM(E655:$E$5004)</f>
        <v>35.039309155374781</v>
      </c>
      <c r="G655" s="21">
        <f t="shared" si="167"/>
        <v>6651898.5970700178</v>
      </c>
      <c r="H655" s="21">
        <f t="shared" si="168"/>
        <v>2.4483216124437353E-5</v>
      </c>
      <c r="I655" s="21">
        <f t="shared" si="169"/>
        <v>0.12452858064673793</v>
      </c>
      <c r="J655" s="22">
        <f t="shared" si="163"/>
        <v>8.491172559610316</v>
      </c>
      <c r="K655" s="114"/>
      <c r="L655" s="116"/>
      <c r="M655" s="118"/>
      <c r="N655" s="120"/>
      <c r="S655" s="2"/>
    </row>
    <row r="656" spans="1:19" x14ac:dyDescent="0.25">
      <c r="A656" s="20">
        <f t="shared" si="166"/>
        <v>16300</v>
      </c>
      <c r="B656" s="21">
        <f t="shared" si="159"/>
        <v>0.97200000000000131</v>
      </c>
      <c r="C656" s="21">
        <f t="shared" si="160"/>
        <v>1135.3855547368989</v>
      </c>
      <c r="D656" s="21">
        <f t="shared" si="161"/>
        <v>1.4345919472492882E-3</v>
      </c>
      <c r="E656" s="21">
        <f t="shared" si="162"/>
        <v>3.5850058541041445E-2</v>
      </c>
      <c r="F656" s="21">
        <f>SUM(E656:$E$5004)</f>
        <v>35.003429607278207</v>
      </c>
      <c r="G656" s="21">
        <f t="shared" si="167"/>
        <v>6651898.5970700178</v>
      </c>
      <c r="H656" s="21">
        <f t="shared" si="168"/>
        <v>2.4483216124437353E-5</v>
      </c>
      <c r="I656" s="21">
        <f t="shared" si="169"/>
        <v>0.12452858064673793</v>
      </c>
      <c r="J656" s="22">
        <f t="shared" si="163"/>
        <v>8.5274046023492822</v>
      </c>
      <c r="K656" s="114"/>
      <c r="L656" s="116"/>
      <c r="M656" s="118"/>
      <c r="N656" s="120"/>
      <c r="S656" s="2"/>
    </row>
    <row r="657" spans="1:19" x14ac:dyDescent="0.25">
      <c r="A657" s="20">
        <f t="shared" si="166"/>
        <v>16325</v>
      </c>
      <c r="B657" s="21">
        <f t="shared" si="159"/>
        <v>0.88300000000000267</v>
      </c>
      <c r="C657" s="21">
        <f t="shared" si="160"/>
        <v>1134.2331146289064</v>
      </c>
      <c r="D657" s="21">
        <f t="shared" si="161"/>
        <v>1.4334127360340274E-3</v>
      </c>
      <c r="E657" s="21">
        <f t="shared" si="162"/>
        <v>3.5820587531764848E-2</v>
      </c>
      <c r="F657" s="21">
        <f>SUM(E657:$E$5004)</f>
        <v>34.967579548737177</v>
      </c>
      <c r="G657" s="21">
        <f t="shared" si="167"/>
        <v>6651898.5970700178</v>
      </c>
      <c r="H657" s="21">
        <f t="shared" si="168"/>
        <v>2.4483216124437353E-5</v>
      </c>
      <c r="I657" s="21">
        <f t="shared" si="169"/>
        <v>0.12452858064673793</v>
      </c>
      <c r="J657" s="22">
        <f t="shared" si="163"/>
        <v>8.5637584390327248</v>
      </c>
      <c r="K657" s="114"/>
      <c r="L657" s="116"/>
      <c r="M657" s="118"/>
      <c r="N657" s="120"/>
      <c r="S657" s="2"/>
    </row>
    <row r="658" spans="1:19" x14ac:dyDescent="0.25">
      <c r="A658" s="20">
        <f t="shared" si="166"/>
        <v>16350</v>
      </c>
      <c r="B658" s="21">
        <f t="shared" si="159"/>
        <v>0.79400000000000404</v>
      </c>
      <c r="C658" s="21">
        <f t="shared" si="160"/>
        <v>1133.0816218993893</v>
      </c>
      <c r="D658" s="21">
        <f t="shared" si="161"/>
        <v>1.4322342665071606E-3</v>
      </c>
      <c r="E658" s="21">
        <f t="shared" si="162"/>
        <v>3.5791135060656995E-2</v>
      </c>
      <c r="F658" s="21">
        <f>SUM(E658:$E$5004)</f>
        <v>34.931758961205418</v>
      </c>
      <c r="G658" s="21">
        <f t="shared" si="167"/>
        <v>6651898.5970700178</v>
      </c>
      <c r="H658" s="21">
        <f t="shared" si="168"/>
        <v>2.4483216124437353E-5</v>
      </c>
      <c r="I658" s="21">
        <f t="shared" si="169"/>
        <v>0.12452858064673793</v>
      </c>
      <c r="J658" s="22">
        <f t="shared" si="163"/>
        <v>8.6002343290773933</v>
      </c>
      <c r="K658" s="114"/>
      <c r="L658" s="116"/>
      <c r="M658" s="118"/>
      <c r="N658" s="120"/>
      <c r="S658" s="2"/>
    </row>
    <row r="659" spans="1:19" x14ac:dyDescent="0.25">
      <c r="A659" s="20">
        <f t="shared" si="166"/>
        <v>16375</v>
      </c>
      <c r="B659" s="21">
        <f t="shared" si="159"/>
        <v>0.7050000000000054</v>
      </c>
      <c r="C659" s="21">
        <f t="shared" si="160"/>
        <v>1131.9310759524174</v>
      </c>
      <c r="D659" s="21">
        <f t="shared" si="161"/>
        <v>1.4310565383453993E-3</v>
      </c>
      <c r="E659" s="21">
        <f t="shared" si="162"/>
        <v>3.5761701119636648E-2</v>
      </c>
      <c r="F659" s="21">
        <f>SUM(E659:$E$5004)</f>
        <v>34.895967826144755</v>
      </c>
      <c r="G659" s="21">
        <f t="shared" si="167"/>
        <v>6651898.5970700178</v>
      </c>
      <c r="H659" s="21">
        <f t="shared" si="168"/>
        <v>2.4483216124437353E-5</v>
      </c>
      <c r="I659" s="21">
        <f t="shared" si="169"/>
        <v>0.12452858064673793</v>
      </c>
      <c r="J659" s="22">
        <f t="shared" si="163"/>
        <v>8.6368325318376158</v>
      </c>
      <c r="K659" s="114"/>
      <c r="L659" s="116"/>
      <c r="M659" s="118"/>
      <c r="N659" s="120"/>
      <c r="S659" s="2"/>
    </row>
    <row r="660" spans="1:19" x14ac:dyDescent="0.25">
      <c r="A660" s="20">
        <f t="shared" si="166"/>
        <v>16400</v>
      </c>
      <c r="B660" s="21">
        <f t="shared" si="159"/>
        <v>0.61600000000000676</v>
      </c>
      <c r="C660" s="21">
        <f t="shared" si="160"/>
        <v>1130.7814761923198</v>
      </c>
      <c r="D660" s="21">
        <f t="shared" si="161"/>
        <v>1.4298795512255329E-3</v>
      </c>
      <c r="E660" s="21">
        <f t="shared" si="162"/>
        <v>3.5732285700624554E-2</v>
      </c>
      <c r="F660" s="21">
        <f>SUM(E660:$E$5004)</f>
        <v>34.860206125025115</v>
      </c>
      <c r="G660" s="21">
        <f t="shared" si="167"/>
        <v>6651898.5970700178</v>
      </c>
      <c r="H660" s="21">
        <f t="shared" si="168"/>
        <v>2.4483216124437353E-5</v>
      </c>
      <c r="I660" s="21">
        <f t="shared" si="169"/>
        <v>0.12452858064673793</v>
      </c>
      <c r="J660" s="22">
        <f t="shared" si="163"/>
        <v>8.6735533066025159</v>
      </c>
      <c r="K660" s="114"/>
      <c r="L660" s="116"/>
      <c r="M660" s="118"/>
      <c r="N660" s="120"/>
      <c r="S660" s="2"/>
    </row>
    <row r="661" spans="1:19" x14ac:dyDescent="0.25">
      <c r="A661" s="20">
        <f t="shared" si="166"/>
        <v>16425</v>
      </c>
      <c r="B661" s="21">
        <f t="shared" si="159"/>
        <v>0.52700000000000102</v>
      </c>
      <c r="C661" s="21">
        <f t="shared" si="160"/>
        <v>1129.6328220236871</v>
      </c>
      <c r="D661" s="21">
        <f t="shared" si="161"/>
        <v>1.4287033048244319E-3</v>
      </c>
      <c r="E661" s="21">
        <f t="shared" si="162"/>
        <v>3.5702888795543411E-2</v>
      </c>
      <c r="F661" s="21">
        <f>SUM(E661:$E$5004)</f>
        <v>34.824473839324497</v>
      </c>
      <c r="G661" s="21">
        <f t="shared" si="167"/>
        <v>6651898.5970700178</v>
      </c>
      <c r="H661" s="21">
        <f t="shared" si="168"/>
        <v>2.4483216124437353E-5</v>
      </c>
      <c r="I661" s="21">
        <f t="shared" si="169"/>
        <v>0.12452858064673793</v>
      </c>
      <c r="J661" s="22">
        <f t="shared" si="163"/>
        <v>8.7103969125933691</v>
      </c>
      <c r="K661" s="114"/>
      <c r="L661" s="116"/>
      <c r="M661" s="118"/>
      <c r="N661" s="120"/>
      <c r="S661" s="2"/>
    </row>
    <row r="662" spans="1:19" x14ac:dyDescent="0.25">
      <c r="A662" s="20">
        <f t="shared" si="166"/>
        <v>16450</v>
      </c>
      <c r="B662" s="21">
        <f t="shared" si="159"/>
        <v>0.43800000000000239</v>
      </c>
      <c r="C662" s="21">
        <f t="shared" si="160"/>
        <v>1128.4851128513671</v>
      </c>
      <c r="D662" s="21">
        <f t="shared" si="161"/>
        <v>1.4275277988190413E-3</v>
      </c>
      <c r="E662" s="21">
        <f t="shared" si="162"/>
        <v>3.5673510396317866E-2</v>
      </c>
      <c r="F662" s="21">
        <f>SUM(E662:$E$5004)</f>
        <v>34.788770950528971</v>
      </c>
      <c r="G662" s="21">
        <f t="shared" si="167"/>
        <v>6651898.5970700178</v>
      </c>
      <c r="H662" s="21">
        <f t="shared" si="168"/>
        <v>2.4483216124437353E-5</v>
      </c>
      <c r="I662" s="21">
        <f t="shared" si="169"/>
        <v>0.12452858064673793</v>
      </c>
      <c r="J662" s="22">
        <f t="shared" si="163"/>
        <v>8.7473636089607361</v>
      </c>
      <c r="K662" s="114"/>
      <c r="L662" s="116"/>
      <c r="M662" s="118"/>
      <c r="N662" s="120"/>
      <c r="S662" s="2"/>
    </row>
    <row r="663" spans="1:19" x14ac:dyDescent="0.25">
      <c r="A663" s="20">
        <f t="shared" si="166"/>
        <v>16475</v>
      </c>
      <c r="B663" s="21">
        <f t="shared" si="159"/>
        <v>0.34900000000000375</v>
      </c>
      <c r="C663" s="21">
        <f t="shared" si="160"/>
        <v>1127.3383480804691</v>
      </c>
      <c r="D663" s="21">
        <f t="shared" si="161"/>
        <v>1.4263530328863881E-3</v>
      </c>
      <c r="E663" s="21">
        <f t="shared" si="162"/>
        <v>3.5644150494874557E-2</v>
      </c>
      <c r="F663" s="21">
        <f>SUM(E663:$E$5004)</f>
        <v>34.753097440132649</v>
      </c>
      <c r="G663" s="21">
        <f t="shared" si="167"/>
        <v>6651898.5970700178</v>
      </c>
      <c r="H663" s="21">
        <f t="shared" si="168"/>
        <v>2.4483216124437353E-5</v>
      </c>
      <c r="I663" s="21">
        <f t="shared" si="169"/>
        <v>0.12452858064673793</v>
      </c>
      <c r="J663" s="22">
        <f t="shared" si="163"/>
        <v>8.7844536547818048</v>
      </c>
      <c r="K663" s="114"/>
      <c r="L663" s="117"/>
      <c r="M663" s="118"/>
      <c r="N663" s="120"/>
      <c r="S663" s="2"/>
    </row>
    <row r="664" spans="1:19" x14ac:dyDescent="0.25">
      <c r="A664" s="20">
        <f t="shared" si="166"/>
        <v>16500</v>
      </c>
      <c r="B664" s="21">
        <f t="shared" si="159"/>
        <v>0.26000000000000512</v>
      </c>
      <c r="C664" s="21">
        <f t="shared" si="160"/>
        <v>1126.1925271163618</v>
      </c>
      <c r="D664" s="21">
        <f t="shared" si="161"/>
        <v>1.4251790067035767E-3</v>
      </c>
      <c r="E664" s="21">
        <f t="shared" si="162"/>
        <v>3.5614809083142053E-2</v>
      </c>
      <c r="F664" s="21">
        <f>SUM(E664:$E$5004)</f>
        <v>34.717453289637774</v>
      </c>
      <c r="G664" s="21">
        <f t="shared" si="167"/>
        <v>6651898.5970700178</v>
      </c>
      <c r="H664" s="21">
        <f t="shared" si="168"/>
        <v>2.4483216124437353E-5</v>
      </c>
      <c r="I664" s="21">
        <f t="shared" si="169"/>
        <v>0.12452858064673793</v>
      </c>
      <c r="J664" s="22">
        <f t="shared" si="163"/>
        <v>8.8216673090575171</v>
      </c>
      <c r="K664" s="113">
        <f t="shared" ref="K664" si="170">AVERAGE(J664:J683)</f>
        <v>9.1835115695503724</v>
      </c>
      <c r="L664" s="115">
        <f t="shared" ref="L664" si="171">K664/0.1667</f>
        <v>55.090051407020837</v>
      </c>
      <c r="M664" s="118">
        <f>AVERAGE(A664:A683)</f>
        <v>16737.5</v>
      </c>
      <c r="N664" s="119">
        <f>K644-K664</f>
        <v>-0.74444524424016123</v>
      </c>
      <c r="S664" s="2"/>
    </row>
    <row r="665" spans="1:19" x14ac:dyDescent="0.25">
      <c r="A665" s="20">
        <f t="shared" si="166"/>
        <v>16525</v>
      </c>
      <c r="B665" s="21">
        <f t="shared" si="159"/>
        <v>0.17100000000000648</v>
      </c>
      <c r="C665" s="21">
        <f t="shared" si="160"/>
        <v>1125.0476493646713</v>
      </c>
      <c r="D665" s="21">
        <f t="shared" si="161"/>
        <v>1.4240057199477877E-3</v>
      </c>
      <c r="E665" s="21">
        <f t="shared" si="162"/>
        <v>3.5585486153050884E-2</v>
      </c>
      <c r="F665" s="21">
        <f>SUM(E665:$E$5004)</f>
        <v>34.681838480554632</v>
      </c>
      <c r="G665" s="21">
        <f t="shared" si="167"/>
        <v>6651898.5970700178</v>
      </c>
      <c r="H665" s="21">
        <f t="shared" si="168"/>
        <v>2.4483216124437353E-5</v>
      </c>
      <c r="I665" s="21">
        <f t="shared" si="169"/>
        <v>0.12452858064673793</v>
      </c>
      <c r="J665" s="22">
        <f t="shared" si="163"/>
        <v>8.8590048307098623</v>
      </c>
      <c r="K665" s="114"/>
      <c r="L665" s="116"/>
      <c r="M665" s="118"/>
      <c r="N665" s="120"/>
      <c r="S665" s="2"/>
    </row>
    <row r="666" spans="1:19" x14ac:dyDescent="0.25">
      <c r="A666" s="20">
        <f t="shared" si="166"/>
        <v>16550</v>
      </c>
      <c r="B666" s="21">
        <f t="shared" si="159"/>
        <v>8.2000000000000739E-2</v>
      </c>
      <c r="C666" s="21">
        <f t="shared" si="160"/>
        <v>1123.9037142312854</v>
      </c>
      <c r="D666" s="21">
        <f t="shared" si="161"/>
        <v>1.422833172296283E-3</v>
      </c>
      <c r="E666" s="21">
        <f t="shared" si="162"/>
        <v>3.555618169653358E-2</v>
      </c>
      <c r="F666" s="21">
        <f>SUM(E666:$E$5004)</f>
        <v>34.646252994401578</v>
      </c>
      <c r="G666" s="21">
        <f t="shared" si="167"/>
        <v>6651898.5970700178</v>
      </c>
      <c r="H666" s="21">
        <f t="shared" si="168"/>
        <v>2.4483216124437353E-5</v>
      </c>
      <c r="I666" s="21">
        <f t="shared" si="169"/>
        <v>0.12452858064673793</v>
      </c>
      <c r="J666" s="22">
        <f t="shared" si="163"/>
        <v>8.8964664785790646</v>
      </c>
      <c r="K666" s="114"/>
      <c r="L666" s="116"/>
      <c r="M666" s="118"/>
      <c r="N666" s="120"/>
      <c r="S666" s="2"/>
    </row>
    <row r="667" spans="1:19" x14ac:dyDescent="0.25">
      <c r="A667" s="20">
        <f t="shared" si="166"/>
        <v>16575</v>
      </c>
      <c r="B667" s="21">
        <f t="shared" si="159"/>
        <v>-6.9999999999978968E-3</v>
      </c>
      <c r="C667" s="21">
        <f t="shared" si="160"/>
        <v>1122.7607211223512</v>
      </c>
      <c r="D667" s="21">
        <f t="shared" si="161"/>
        <v>1.421661363426403E-3</v>
      </c>
      <c r="E667" s="21">
        <f t="shared" si="162"/>
        <v>3.5526895705524586E-2</v>
      </c>
      <c r="F667" s="21">
        <f>SUM(E667:$E$5004)</f>
        <v>34.610696812705029</v>
      </c>
      <c r="G667" s="21">
        <f t="shared" si="167"/>
        <v>6651898.5970700178</v>
      </c>
      <c r="H667" s="21">
        <f t="shared" si="168"/>
        <v>2.4483216124437353E-5</v>
      </c>
      <c r="I667" s="21">
        <f t="shared" si="169"/>
        <v>0.12452858064673793</v>
      </c>
      <c r="J667" s="22">
        <f t="shared" si="163"/>
        <v>8.9340525114208695</v>
      </c>
      <c r="K667" s="114"/>
      <c r="L667" s="116"/>
      <c r="M667" s="118"/>
      <c r="N667" s="120"/>
      <c r="S667" s="2"/>
    </row>
    <row r="668" spans="1:19" x14ac:dyDescent="0.25">
      <c r="A668" s="20">
        <f t="shared" si="166"/>
        <v>16600</v>
      </c>
      <c r="B668" s="21">
        <f t="shared" si="159"/>
        <v>-9.5999999999996533E-2</v>
      </c>
      <c r="C668" s="21">
        <f t="shared" si="160"/>
        <v>1121.6186694442731</v>
      </c>
      <c r="D668" s="21">
        <f t="shared" si="161"/>
        <v>1.4204902930155638E-3</v>
      </c>
      <c r="E668" s="21">
        <f t="shared" si="162"/>
        <v>3.5497628171960324E-2</v>
      </c>
      <c r="F668" s="21">
        <f>SUM(E668:$E$5004)</f>
        <v>34.575169916999499</v>
      </c>
      <c r="G668" s="21">
        <f t="shared" si="167"/>
        <v>6651898.5970700178</v>
      </c>
      <c r="H668" s="21">
        <f t="shared" si="168"/>
        <v>2.4483216124437353E-5</v>
      </c>
      <c r="I668" s="21">
        <f t="shared" si="169"/>
        <v>0.12452858064673793</v>
      </c>
      <c r="J668" s="22">
        <f t="shared" si="163"/>
        <v>8.9717631879036137</v>
      </c>
      <c r="K668" s="114"/>
      <c r="L668" s="116"/>
      <c r="M668" s="118"/>
      <c r="N668" s="120"/>
      <c r="S668" s="2"/>
    </row>
    <row r="669" spans="1:19" x14ac:dyDescent="0.25">
      <c r="A669" s="20">
        <f t="shared" si="166"/>
        <v>16625</v>
      </c>
      <c r="B669" s="21">
        <f t="shared" si="159"/>
        <v>-0.18499999999999517</v>
      </c>
      <c r="C669" s="21">
        <f t="shared" si="160"/>
        <v>1120.4775586037163</v>
      </c>
      <c r="D669" s="21">
        <f t="shared" si="161"/>
        <v>1.4193199607412622E-3</v>
      </c>
      <c r="E669" s="21">
        <f t="shared" si="162"/>
        <v>3.5468379087779202E-2</v>
      </c>
      <c r="F669" s="21">
        <f>SUM(E669:$E$5004)</f>
        <v>34.539672288827546</v>
      </c>
      <c r="G669" s="21">
        <f t="shared" si="167"/>
        <v>6651898.5970700178</v>
      </c>
      <c r="H669" s="21">
        <f t="shared" si="168"/>
        <v>2.4483216124437353E-5</v>
      </c>
      <c r="I669" s="21">
        <f t="shared" si="169"/>
        <v>0.12452858064673793</v>
      </c>
      <c r="J669" s="22">
        <f t="shared" si="163"/>
        <v>9.0095987666055581</v>
      </c>
      <c r="K669" s="114"/>
      <c r="L669" s="116"/>
      <c r="M669" s="118"/>
      <c r="N669" s="120"/>
      <c r="S669" s="2"/>
    </row>
    <row r="670" spans="1:19" x14ac:dyDescent="0.25">
      <c r="A670" s="20">
        <f t="shared" si="166"/>
        <v>16650</v>
      </c>
      <c r="B670" s="21">
        <f t="shared" si="159"/>
        <v>-0.2739999999999938</v>
      </c>
      <c r="C670" s="21">
        <f t="shared" si="160"/>
        <v>1119.3373880076056</v>
      </c>
      <c r="D670" s="21">
        <f t="shared" si="161"/>
        <v>1.4181503662810738E-3</v>
      </c>
      <c r="E670" s="21">
        <f t="shared" si="162"/>
        <v>3.5439148444921555E-2</v>
      </c>
      <c r="F670" s="21">
        <f>SUM(E670:$E$5004)</f>
        <v>34.504203909739758</v>
      </c>
      <c r="G670" s="21">
        <f t="shared" si="167"/>
        <v>6651898.5970700178</v>
      </c>
      <c r="H670" s="21">
        <f t="shared" si="168"/>
        <v>2.4483216124437353E-5</v>
      </c>
      <c r="I670" s="21">
        <f t="shared" si="169"/>
        <v>0.12452858064673793</v>
      </c>
      <c r="J670" s="22">
        <f t="shared" si="163"/>
        <v>9.0475595060120622</v>
      </c>
      <c r="K670" s="114"/>
      <c r="L670" s="116"/>
      <c r="M670" s="118"/>
      <c r="N670" s="120"/>
      <c r="S670" s="2"/>
    </row>
    <row r="671" spans="1:19" x14ac:dyDescent="0.25">
      <c r="A671" s="20">
        <f t="shared" si="166"/>
        <v>16675</v>
      </c>
      <c r="B671" s="21">
        <f t="shared" si="159"/>
        <v>-0.36299999999999955</v>
      </c>
      <c r="C671" s="21">
        <f t="shared" si="160"/>
        <v>1118.1981570631228</v>
      </c>
      <c r="D671" s="21">
        <f t="shared" si="161"/>
        <v>1.4169815093126503E-3</v>
      </c>
      <c r="E671" s="21">
        <f t="shared" si="162"/>
        <v>3.5409936235329668E-2</v>
      </c>
      <c r="F671" s="21">
        <f>SUM(E671:$E$5004)</f>
        <v>34.468764761294821</v>
      </c>
      <c r="G671" s="21">
        <f t="shared" si="167"/>
        <v>6651898.5970700178</v>
      </c>
      <c r="H671" s="21">
        <f t="shared" si="168"/>
        <v>2.4483216124437353E-5</v>
      </c>
      <c r="I671" s="21">
        <f t="shared" si="169"/>
        <v>0.12452858064673793</v>
      </c>
      <c r="J671" s="22">
        <f t="shared" si="163"/>
        <v>9.0856456645127146</v>
      </c>
      <c r="K671" s="114"/>
      <c r="L671" s="116"/>
      <c r="M671" s="118"/>
      <c r="N671" s="120"/>
      <c r="S671" s="2"/>
    </row>
    <row r="672" spans="1:19" x14ac:dyDescent="0.25">
      <c r="A672" s="20">
        <f t="shared" si="166"/>
        <v>16700</v>
      </c>
      <c r="B672" s="21">
        <f t="shared" si="159"/>
        <v>-0.45199999999999818</v>
      </c>
      <c r="C672" s="21">
        <f t="shared" si="160"/>
        <v>1117.0598651777104</v>
      </c>
      <c r="D672" s="21">
        <f t="shared" si="161"/>
        <v>1.4158133895137233E-3</v>
      </c>
      <c r="E672" s="21">
        <f t="shared" si="162"/>
        <v>3.5380742450947841E-2</v>
      </c>
      <c r="F672" s="21">
        <f>SUM(E672:$E$5004)</f>
        <v>34.433354825059496</v>
      </c>
      <c r="G672" s="21">
        <f t="shared" si="167"/>
        <v>6651898.5970700178</v>
      </c>
      <c r="H672" s="21">
        <f t="shared" si="168"/>
        <v>2.4483216124437353E-5</v>
      </c>
      <c r="I672" s="21">
        <f t="shared" si="169"/>
        <v>0.12452858064673793</v>
      </c>
      <c r="J672" s="22">
        <f t="shared" si="163"/>
        <v>9.1238575003985307</v>
      </c>
      <c r="K672" s="114"/>
      <c r="L672" s="116"/>
      <c r="M672" s="118"/>
      <c r="N672" s="120"/>
      <c r="S672" s="2"/>
    </row>
    <row r="673" spans="1:19" x14ac:dyDescent="0.25">
      <c r="A673" s="20">
        <f t="shared" si="166"/>
        <v>16725</v>
      </c>
      <c r="B673" s="21">
        <f t="shared" si="159"/>
        <v>-0.54099999999999682</v>
      </c>
      <c r="C673" s="21">
        <f t="shared" si="160"/>
        <v>1115.9225117590704</v>
      </c>
      <c r="D673" s="21">
        <f t="shared" si="161"/>
        <v>1.414646006562104E-3</v>
      </c>
      <c r="E673" s="21">
        <f t="shared" si="162"/>
        <v>3.5351567083722286E-2</v>
      </c>
      <c r="F673" s="21">
        <f>SUM(E673:$E$5004)</f>
        <v>34.397974082608528</v>
      </c>
      <c r="G673" s="21">
        <f t="shared" si="167"/>
        <v>6651898.5970700178</v>
      </c>
      <c r="H673" s="21">
        <f t="shared" si="168"/>
        <v>2.4483216124437353E-5</v>
      </c>
      <c r="I673" s="21">
        <f t="shared" si="169"/>
        <v>0.12452858064673793</v>
      </c>
      <c r="J673" s="22">
        <f t="shared" si="163"/>
        <v>9.1621952718592983</v>
      </c>
      <c r="K673" s="114"/>
      <c r="L673" s="116"/>
      <c r="M673" s="118"/>
      <c r="N673" s="120"/>
      <c r="S673" s="2"/>
    </row>
    <row r="674" spans="1:19" x14ac:dyDescent="0.25">
      <c r="A674" s="20">
        <f t="shared" si="166"/>
        <v>16750</v>
      </c>
      <c r="B674" s="21">
        <f t="shared" si="159"/>
        <v>-0.62999999999999545</v>
      </c>
      <c r="C674" s="21">
        <f t="shared" si="160"/>
        <v>1114.7860962151615</v>
      </c>
      <c r="D674" s="21">
        <f t="shared" si="161"/>
        <v>1.4134793601356793E-3</v>
      </c>
      <c r="E674" s="21">
        <f t="shared" si="162"/>
        <v>3.5322410125601202E-2</v>
      </c>
      <c r="F674" s="21">
        <f>SUM(E674:$E$5004)</f>
        <v>34.362622515524805</v>
      </c>
      <c r="G674" s="21">
        <f t="shared" si="167"/>
        <v>6651898.5970700178</v>
      </c>
      <c r="H674" s="21">
        <f t="shared" si="168"/>
        <v>2.4483216124437353E-5</v>
      </c>
      <c r="I674" s="21">
        <f t="shared" si="169"/>
        <v>0.12452858064673793</v>
      </c>
      <c r="J674" s="22">
        <f t="shared" si="163"/>
        <v>9.2006592369804405</v>
      </c>
      <c r="K674" s="114"/>
      <c r="L674" s="116"/>
      <c r="M674" s="118"/>
      <c r="N674" s="120"/>
      <c r="S674" s="2"/>
    </row>
    <row r="675" spans="1:19" x14ac:dyDescent="0.25">
      <c r="A675" s="20">
        <f t="shared" si="166"/>
        <v>16775</v>
      </c>
      <c r="B675" s="21">
        <f t="shared" si="159"/>
        <v>-0.71899999999999409</v>
      </c>
      <c r="C675" s="21">
        <f t="shared" si="160"/>
        <v>1113.650617954203</v>
      </c>
      <c r="D675" s="21">
        <f t="shared" si="161"/>
        <v>1.4123134499124165E-3</v>
      </c>
      <c r="E675" s="21">
        <f t="shared" si="162"/>
        <v>3.5293271568534727E-2</v>
      </c>
      <c r="F675" s="21">
        <f>SUM(E675:$E$5004)</f>
        <v>34.327300105399203</v>
      </c>
      <c r="G675" s="21">
        <f t="shared" si="167"/>
        <v>6651898.5970700178</v>
      </c>
      <c r="H675" s="21">
        <f t="shared" si="168"/>
        <v>2.4483216124437353E-5</v>
      </c>
      <c r="I675" s="21">
        <f t="shared" si="169"/>
        <v>0.12452858064673793</v>
      </c>
      <c r="J675" s="22">
        <f t="shared" si="163"/>
        <v>9.239249653740476</v>
      </c>
      <c r="K675" s="114"/>
      <c r="L675" s="116"/>
      <c r="M675" s="118"/>
      <c r="N675" s="120"/>
      <c r="S675" s="2"/>
    </row>
    <row r="676" spans="1:19" x14ac:dyDescent="0.25">
      <c r="A676" s="20">
        <f t="shared" si="166"/>
        <v>16800</v>
      </c>
      <c r="B676" s="21">
        <f t="shared" si="159"/>
        <v>-0.80799999999999983</v>
      </c>
      <c r="C676" s="21">
        <f t="shared" si="160"/>
        <v>1112.5160763846729</v>
      </c>
      <c r="D676" s="21">
        <f t="shared" si="161"/>
        <v>1.4111482755703615E-3</v>
      </c>
      <c r="E676" s="21">
        <f t="shared" si="162"/>
        <v>3.5264151404474968E-2</v>
      </c>
      <c r="F676" s="21">
        <f>SUM(E676:$E$5004)</f>
        <v>34.292006833830669</v>
      </c>
      <c r="G676" s="21">
        <f t="shared" si="167"/>
        <v>6651898.5970700178</v>
      </c>
      <c r="H676" s="21">
        <f t="shared" si="168"/>
        <v>2.4483216124437353E-5</v>
      </c>
      <c r="I676" s="21">
        <f t="shared" si="169"/>
        <v>0.12452858064673793</v>
      </c>
      <c r="J676" s="22">
        <f t="shared" si="163"/>
        <v>9.2779667800080663</v>
      </c>
      <c r="K676" s="114"/>
      <c r="L676" s="116"/>
      <c r="M676" s="118"/>
      <c r="N676" s="120"/>
      <c r="S676" s="2"/>
    </row>
    <row r="677" spans="1:19" x14ac:dyDescent="0.25">
      <c r="A677" s="20">
        <f t="shared" si="166"/>
        <v>16825</v>
      </c>
      <c r="B677" s="21">
        <f t="shared" si="159"/>
        <v>-0.89699999999999847</v>
      </c>
      <c r="C677" s="21">
        <f t="shared" si="160"/>
        <v>1111.3824709153066</v>
      </c>
      <c r="D677" s="21">
        <f t="shared" si="161"/>
        <v>1.4099838367876362E-3</v>
      </c>
      <c r="E677" s="21">
        <f t="shared" si="162"/>
        <v>3.5235049625375998E-2</v>
      </c>
      <c r="F677" s="21">
        <f>SUM(E677:$E$5004)</f>
        <v>34.256742682426193</v>
      </c>
      <c r="G677" s="21">
        <f t="shared" si="167"/>
        <v>6651898.5970700178</v>
      </c>
      <c r="H677" s="21">
        <f t="shared" si="168"/>
        <v>2.4483216124437353E-5</v>
      </c>
      <c r="I677" s="21">
        <f t="shared" si="169"/>
        <v>0.12452858064673793</v>
      </c>
      <c r="J677" s="22">
        <f t="shared" si="163"/>
        <v>9.3168108735391559</v>
      </c>
      <c r="K677" s="114"/>
      <c r="L677" s="116"/>
      <c r="M677" s="118"/>
      <c r="N677" s="120"/>
      <c r="S677" s="2"/>
    </row>
    <row r="678" spans="1:19" x14ac:dyDescent="0.25">
      <c r="A678" s="20">
        <f t="shared" si="166"/>
        <v>16850</v>
      </c>
      <c r="B678" s="21">
        <f t="shared" si="159"/>
        <v>-0.9859999999999971</v>
      </c>
      <c r="C678" s="21">
        <f t="shared" si="160"/>
        <v>1110.2498009550993</v>
      </c>
      <c r="D678" s="21">
        <f t="shared" si="161"/>
        <v>1.4088201332424434E-3</v>
      </c>
      <c r="E678" s="21">
        <f t="shared" si="162"/>
        <v>3.5205966223193851E-2</v>
      </c>
      <c r="F678" s="21">
        <f>SUM(E678:$E$5004)</f>
        <v>34.221507632800822</v>
      </c>
      <c r="G678" s="21">
        <f t="shared" si="167"/>
        <v>6651898.5970700178</v>
      </c>
      <c r="H678" s="21">
        <f t="shared" si="168"/>
        <v>2.4483216124437353E-5</v>
      </c>
      <c r="I678" s="21">
        <f t="shared" si="169"/>
        <v>0.12452858064673793</v>
      </c>
      <c r="J678" s="22">
        <f t="shared" si="163"/>
        <v>9.3557821919741642</v>
      </c>
      <c r="K678" s="114"/>
      <c r="L678" s="116"/>
      <c r="M678" s="118"/>
      <c r="N678" s="120"/>
      <c r="S678" s="2"/>
    </row>
    <row r="679" spans="1:19" x14ac:dyDescent="0.25">
      <c r="A679" s="20">
        <f t="shared" si="166"/>
        <v>16875</v>
      </c>
      <c r="B679" s="21">
        <f t="shared" si="159"/>
        <v>-1.0749999999999957</v>
      </c>
      <c r="C679" s="21">
        <f t="shared" si="160"/>
        <v>1109.1180659133054</v>
      </c>
      <c r="D679" s="21">
        <f t="shared" si="161"/>
        <v>1.4076571646130644E-3</v>
      </c>
      <c r="E679" s="21">
        <f t="shared" si="162"/>
        <v>3.5176901189886506E-2</v>
      </c>
      <c r="F679" s="21">
        <f>SUM(E679:$E$5004)</f>
        <v>34.186301666577648</v>
      </c>
      <c r="G679" s="21">
        <f t="shared" si="167"/>
        <v>6651898.5970700178</v>
      </c>
      <c r="H679" s="21">
        <f t="shared" si="168"/>
        <v>2.4483216124437353E-5</v>
      </c>
      <c r="I679" s="21">
        <f t="shared" si="169"/>
        <v>0.12452858064673793</v>
      </c>
      <c r="J679" s="22">
        <f t="shared" si="163"/>
        <v>9.3948809928351</v>
      </c>
      <c r="K679" s="114"/>
      <c r="L679" s="116"/>
      <c r="M679" s="118"/>
      <c r="N679" s="120"/>
      <c r="S679" s="2"/>
    </row>
    <row r="680" spans="1:19" x14ac:dyDescent="0.25">
      <c r="A680" s="20">
        <f t="shared" si="166"/>
        <v>16900</v>
      </c>
      <c r="B680" s="21">
        <f t="shared" si="159"/>
        <v>-1.1639999999999944</v>
      </c>
      <c r="C680" s="21">
        <f t="shared" si="160"/>
        <v>1107.9872651994353</v>
      </c>
      <c r="D680" s="21">
        <f t="shared" si="161"/>
        <v>1.406494930577856E-3</v>
      </c>
      <c r="E680" s="21">
        <f t="shared" si="162"/>
        <v>3.5147854517413923E-2</v>
      </c>
      <c r="F680" s="21">
        <f>SUM(E680:$E$5004)</f>
        <v>34.151124765387749</v>
      </c>
      <c r="G680" s="21">
        <f t="shared" si="167"/>
        <v>6651898.5970700178</v>
      </c>
      <c r="H680" s="21">
        <f t="shared" si="168"/>
        <v>2.4483216124437353E-5</v>
      </c>
      <c r="I680" s="21">
        <f t="shared" si="169"/>
        <v>0.12452858064673793</v>
      </c>
      <c r="J680" s="22">
        <f t="shared" si="163"/>
        <v>9.4341075335228428</v>
      </c>
      <c r="K680" s="114"/>
      <c r="L680" s="116"/>
      <c r="M680" s="118"/>
      <c r="N680" s="120"/>
      <c r="S680" s="2"/>
    </row>
    <row r="681" spans="1:19" x14ac:dyDescent="0.25">
      <c r="A681" s="20">
        <f t="shared" si="166"/>
        <v>16925</v>
      </c>
      <c r="B681" s="21">
        <f t="shared" si="159"/>
        <v>-1.252999999999993</v>
      </c>
      <c r="C681" s="21">
        <f t="shared" si="160"/>
        <v>1106.8573982232615</v>
      </c>
      <c r="D681" s="21">
        <f t="shared" si="161"/>
        <v>1.4053334308152577E-3</v>
      </c>
      <c r="E681" s="21">
        <f t="shared" si="162"/>
        <v>3.5118826197737998E-2</v>
      </c>
      <c r="F681" s="21">
        <f>SUM(E681:$E$5004)</f>
        <v>34.115976910870344</v>
      </c>
      <c r="G681" s="21">
        <f t="shared" si="167"/>
        <v>6651898.5970700178</v>
      </c>
      <c r="H681" s="21">
        <f t="shared" si="168"/>
        <v>2.4483216124437353E-5</v>
      </c>
      <c r="I681" s="21">
        <f t="shared" si="169"/>
        <v>0.12452858064673793</v>
      </c>
      <c r="J681" s="22">
        <f t="shared" si="163"/>
        <v>9.4734620713139979</v>
      </c>
      <c r="K681" s="114"/>
      <c r="L681" s="116"/>
      <c r="M681" s="118"/>
      <c r="N681" s="120"/>
      <c r="S681" s="2"/>
    </row>
    <row r="682" spans="1:19" x14ac:dyDescent="0.25">
      <c r="A682" s="20">
        <f t="shared" si="166"/>
        <v>16950</v>
      </c>
      <c r="B682" s="21">
        <f t="shared" si="159"/>
        <v>-1.3419999999999987</v>
      </c>
      <c r="C682" s="21">
        <f t="shared" si="160"/>
        <v>1105.7284643948105</v>
      </c>
      <c r="D682" s="21">
        <f t="shared" si="161"/>
        <v>1.404172665003782E-3</v>
      </c>
      <c r="E682" s="21">
        <f t="shared" si="162"/>
        <v>3.5089816222822583E-2</v>
      </c>
      <c r="F682" s="21">
        <f>SUM(E682:$E$5004)</f>
        <v>34.080858084672599</v>
      </c>
      <c r="G682" s="21">
        <f t="shared" si="167"/>
        <v>6651898.5970700178</v>
      </c>
      <c r="H682" s="21">
        <f t="shared" si="168"/>
        <v>2.4483216124437353E-5</v>
      </c>
      <c r="I682" s="21">
        <f t="shared" si="169"/>
        <v>0.12452858064673793</v>
      </c>
      <c r="J682" s="22">
        <f t="shared" si="163"/>
        <v>9.5129448633583369</v>
      </c>
      <c r="K682" s="114"/>
      <c r="L682" s="116"/>
      <c r="M682" s="118"/>
      <c r="N682" s="120"/>
      <c r="S682" s="2"/>
    </row>
    <row r="683" spans="1:19" x14ac:dyDescent="0.25">
      <c r="A683" s="20">
        <f t="shared" si="166"/>
        <v>16975</v>
      </c>
      <c r="B683" s="21">
        <f t="shared" si="159"/>
        <v>-1.4309999999999974</v>
      </c>
      <c r="C683" s="21">
        <f t="shared" si="160"/>
        <v>1104.6004631243707</v>
      </c>
      <c r="D683" s="21">
        <f t="shared" si="161"/>
        <v>1.4030126328220245E-3</v>
      </c>
      <c r="E683" s="21">
        <f t="shared" si="162"/>
        <v>3.506082458463354E-2</v>
      </c>
      <c r="F683" s="21">
        <f>SUM(E683:$E$5004)</f>
        <v>34.045768268449777</v>
      </c>
      <c r="G683" s="21">
        <f t="shared" si="167"/>
        <v>6651898.5970700178</v>
      </c>
      <c r="H683" s="21">
        <f t="shared" si="168"/>
        <v>2.4483216124437353E-5</v>
      </c>
      <c r="I683" s="21">
        <f t="shared" si="169"/>
        <v>0.12452858064673793</v>
      </c>
      <c r="J683" s="22">
        <f t="shared" si="163"/>
        <v>9.5525561666757302</v>
      </c>
      <c r="K683" s="114"/>
      <c r="L683" s="117"/>
      <c r="M683" s="118"/>
      <c r="N683" s="120"/>
      <c r="S683" s="2"/>
    </row>
    <row r="684" spans="1:19" x14ac:dyDescent="0.25">
      <c r="A684" s="20">
        <f t="shared" si="166"/>
        <v>17000</v>
      </c>
      <c r="B684" s="21">
        <f t="shared" si="159"/>
        <v>-1.519999999999996</v>
      </c>
      <c r="C684" s="21">
        <f t="shared" si="160"/>
        <v>1103.4733938224886</v>
      </c>
      <c r="D684" s="21">
        <f t="shared" si="161"/>
        <v>1.4018533339486587E-3</v>
      </c>
      <c r="E684" s="21">
        <f t="shared" si="162"/>
        <v>3.5031851275138637E-2</v>
      </c>
      <c r="F684" s="21">
        <f>SUM(E684:$E$5004)</f>
        <v>34.010707443865158</v>
      </c>
      <c r="G684" s="21">
        <f t="shared" si="167"/>
        <v>6651898.5970700178</v>
      </c>
      <c r="H684" s="21">
        <f t="shared" si="168"/>
        <v>2.4483216124437353E-5</v>
      </c>
      <c r="I684" s="21">
        <f t="shared" si="169"/>
        <v>0.12452858064673793</v>
      </c>
      <c r="J684" s="22">
        <f t="shared" si="163"/>
        <v>9.5922962381533505</v>
      </c>
      <c r="K684" s="113">
        <f t="shared" ref="K684" si="172">AVERAGE(J684:J703)</f>
        <v>9.9784837135700197</v>
      </c>
      <c r="L684" s="115">
        <f t="shared" ref="L684" si="173">K684/0.1667</f>
        <v>59.858930495321061</v>
      </c>
      <c r="M684" s="118">
        <f>AVERAGE(A684:A703)</f>
        <v>17237.5</v>
      </c>
      <c r="N684" s="119">
        <f>K664-K684</f>
        <v>-0.79497214401964733</v>
      </c>
      <c r="S684" s="2"/>
    </row>
    <row r="685" spans="1:19" x14ac:dyDescent="0.25">
      <c r="A685" s="20">
        <f t="shared" si="166"/>
        <v>17025</v>
      </c>
      <c r="B685" s="21">
        <f t="shared" si="159"/>
        <v>-1.6089999999999947</v>
      </c>
      <c r="C685" s="21">
        <f t="shared" si="160"/>
        <v>1102.3472558999658</v>
      </c>
      <c r="D685" s="21">
        <f t="shared" si="161"/>
        <v>1.4006947680624323E-3</v>
      </c>
      <c r="E685" s="21">
        <f t="shared" si="162"/>
        <v>3.5002896286307608E-2</v>
      </c>
      <c r="F685" s="21">
        <f>SUM(E685:$E$5004)</f>
        <v>33.975675592590022</v>
      </c>
      <c r="G685" s="21">
        <f t="shared" si="167"/>
        <v>6651898.5970700178</v>
      </c>
      <c r="H685" s="21">
        <f t="shared" si="168"/>
        <v>2.4483216124437353E-5</v>
      </c>
      <c r="I685" s="21">
        <f t="shared" si="169"/>
        <v>0.12452858064673793</v>
      </c>
      <c r="J685" s="22">
        <f t="shared" si="163"/>
        <v>9.632165334542778</v>
      </c>
      <c r="K685" s="114"/>
      <c r="L685" s="116"/>
      <c r="M685" s="118"/>
      <c r="N685" s="120"/>
      <c r="S685" s="2"/>
    </row>
    <row r="686" spans="1:19" x14ac:dyDescent="0.25">
      <c r="A686" s="20">
        <f t="shared" si="166"/>
        <v>17050</v>
      </c>
      <c r="B686" s="21">
        <f t="shared" si="159"/>
        <v>-1.6979999999999933</v>
      </c>
      <c r="C686" s="21">
        <f t="shared" si="160"/>
        <v>1101.2220487678653</v>
      </c>
      <c r="D686" s="21">
        <f t="shared" si="161"/>
        <v>1.3995369348421762E-3</v>
      </c>
      <c r="E686" s="21">
        <f t="shared" si="162"/>
        <v>3.4973959610112175E-2</v>
      </c>
      <c r="F686" s="21">
        <f>SUM(E686:$E$5004)</f>
        <v>33.940672696303707</v>
      </c>
      <c r="G686" s="21">
        <f t="shared" si="167"/>
        <v>6651898.5970700178</v>
      </c>
      <c r="H686" s="21">
        <f t="shared" si="168"/>
        <v>2.4483216124437353E-5</v>
      </c>
      <c r="I686" s="21">
        <f t="shared" si="169"/>
        <v>0.12452858064673793</v>
      </c>
      <c r="J686" s="22">
        <f t="shared" si="163"/>
        <v>9.6721637124571238</v>
      </c>
      <c r="K686" s="114"/>
      <c r="L686" s="116"/>
      <c r="M686" s="118"/>
      <c r="N686" s="120"/>
      <c r="S686" s="2"/>
    </row>
    <row r="687" spans="1:19" x14ac:dyDescent="0.25">
      <c r="A687" s="20">
        <f t="shared" si="166"/>
        <v>17075</v>
      </c>
      <c r="B687" s="21">
        <f t="shared" si="159"/>
        <v>-1.786999999999999</v>
      </c>
      <c r="C687" s="21">
        <f t="shared" si="160"/>
        <v>1100.0977718375075</v>
      </c>
      <c r="D687" s="21">
        <f t="shared" si="161"/>
        <v>1.3983798339667979E-3</v>
      </c>
      <c r="E687" s="21">
        <f t="shared" si="162"/>
        <v>3.4945041238525994E-2</v>
      </c>
      <c r="F687" s="21">
        <f>SUM(E687:$E$5004)</f>
        <v>33.905698736693594</v>
      </c>
      <c r="G687" s="21">
        <f t="shared" si="167"/>
        <v>6651898.5970700178</v>
      </c>
      <c r="H687" s="21">
        <f t="shared" si="168"/>
        <v>2.4483216124437353E-5</v>
      </c>
      <c r="I687" s="21">
        <f t="shared" si="169"/>
        <v>0.12452858064673793</v>
      </c>
      <c r="J687" s="22">
        <f t="shared" si="163"/>
        <v>9.71229162836811</v>
      </c>
      <c r="K687" s="114"/>
      <c r="L687" s="116"/>
      <c r="M687" s="118"/>
      <c r="N687" s="120"/>
      <c r="S687" s="2"/>
    </row>
    <row r="688" spans="1:19" x14ac:dyDescent="0.25">
      <c r="A688" s="20">
        <f t="shared" si="166"/>
        <v>17100</v>
      </c>
      <c r="B688" s="21">
        <f t="shared" si="159"/>
        <v>-1.8759999999999977</v>
      </c>
      <c r="C688" s="21">
        <f t="shared" si="160"/>
        <v>1098.9744245204688</v>
      </c>
      <c r="D688" s="21">
        <f t="shared" si="161"/>
        <v>1.3972234651152817E-3</v>
      </c>
      <c r="E688" s="21">
        <f t="shared" si="162"/>
        <v>3.4916141163524678E-2</v>
      </c>
      <c r="F688" s="21">
        <f>SUM(E688:$E$5004)</f>
        <v>33.870753695455065</v>
      </c>
      <c r="G688" s="21">
        <f t="shared" si="167"/>
        <v>6651898.5970700178</v>
      </c>
      <c r="H688" s="21">
        <f t="shared" si="168"/>
        <v>2.4483216124437353E-5</v>
      </c>
      <c r="I688" s="21">
        <f t="shared" si="169"/>
        <v>0.12452858064673793</v>
      </c>
      <c r="J688" s="22">
        <f t="shared" si="163"/>
        <v>9.7525493386031812</v>
      </c>
      <c r="K688" s="114"/>
      <c r="L688" s="116"/>
      <c r="M688" s="118"/>
      <c r="N688" s="120"/>
      <c r="S688" s="2"/>
    </row>
    <row r="689" spans="1:19" x14ac:dyDescent="0.25">
      <c r="A689" s="20">
        <f t="shared" si="166"/>
        <v>17125</v>
      </c>
      <c r="B689" s="21">
        <f t="shared" si="159"/>
        <v>-1.9649999999999963</v>
      </c>
      <c r="C689" s="21">
        <f t="shared" si="160"/>
        <v>1097.8520062285859</v>
      </c>
      <c r="D689" s="21">
        <f t="shared" si="161"/>
        <v>1.3960678279666926E-3</v>
      </c>
      <c r="E689" s="21">
        <f t="shared" si="162"/>
        <v>3.4887259377085832E-2</v>
      </c>
      <c r="F689" s="21">
        <f>SUM(E689:$E$5004)</f>
        <v>33.835837554291544</v>
      </c>
      <c r="G689" s="21">
        <f t="shared" si="167"/>
        <v>6651898.5970700178</v>
      </c>
      <c r="H689" s="21">
        <f t="shared" si="168"/>
        <v>2.4483216124437353E-5</v>
      </c>
      <c r="I689" s="21">
        <f t="shared" si="169"/>
        <v>0.12452858064673793</v>
      </c>
      <c r="J689" s="22">
        <f t="shared" si="163"/>
        <v>9.7929370993425948</v>
      </c>
      <c r="K689" s="114"/>
      <c r="L689" s="116"/>
      <c r="M689" s="118"/>
      <c r="N689" s="120"/>
      <c r="S689" s="2"/>
    </row>
    <row r="690" spans="1:19" x14ac:dyDescent="0.25">
      <c r="A690" s="20">
        <f t="shared" si="166"/>
        <v>17150</v>
      </c>
      <c r="B690" s="21">
        <f t="shared" si="159"/>
        <v>-2.0539999999999949</v>
      </c>
      <c r="C690" s="21">
        <f t="shared" si="160"/>
        <v>1096.7305163739534</v>
      </c>
      <c r="D690" s="21">
        <f t="shared" si="161"/>
        <v>1.394912922200174E-3</v>
      </c>
      <c r="E690" s="21">
        <f t="shared" si="162"/>
        <v>3.4858395871188982E-2</v>
      </c>
      <c r="F690" s="21">
        <f>SUM(E690:$E$5004)</f>
        <v>33.800950294914429</v>
      </c>
      <c r="G690" s="21">
        <f t="shared" si="167"/>
        <v>6651898.5970700178</v>
      </c>
      <c r="H690" s="21">
        <f t="shared" si="168"/>
        <v>2.4483216124437353E-5</v>
      </c>
      <c r="I690" s="21">
        <f t="shared" si="169"/>
        <v>0.12452858064673793</v>
      </c>
      <c r="J690" s="22">
        <f t="shared" si="163"/>
        <v>9.8334551666166607</v>
      </c>
      <c r="K690" s="114"/>
      <c r="L690" s="116"/>
      <c r="M690" s="118"/>
      <c r="N690" s="120"/>
      <c r="S690" s="2"/>
    </row>
    <row r="691" spans="1:19" x14ac:dyDescent="0.25">
      <c r="A691" s="20">
        <f t="shared" si="166"/>
        <v>17175</v>
      </c>
      <c r="B691" s="21">
        <f t="shared" si="159"/>
        <v>-2.1429999999999936</v>
      </c>
      <c r="C691" s="21">
        <f t="shared" si="160"/>
        <v>1095.6099543689213</v>
      </c>
      <c r="D691" s="21">
        <f t="shared" si="161"/>
        <v>1.3937587474949448E-3</v>
      </c>
      <c r="E691" s="21">
        <f t="shared" si="162"/>
        <v>3.48295506378156E-2</v>
      </c>
      <c r="F691" s="21">
        <f>SUM(E691:$E$5004)</f>
        <v>33.766091899043246</v>
      </c>
      <c r="G691" s="21">
        <f t="shared" si="167"/>
        <v>6651898.5970700178</v>
      </c>
      <c r="H691" s="21">
        <f t="shared" si="168"/>
        <v>2.4483216124437353E-5</v>
      </c>
      <c r="I691" s="21">
        <f t="shared" si="169"/>
        <v>0.12452858064673793</v>
      </c>
      <c r="J691" s="22">
        <f t="shared" si="163"/>
        <v>9.8741037963024834</v>
      </c>
      <c r="K691" s="114"/>
      <c r="L691" s="116"/>
      <c r="M691" s="118"/>
      <c r="N691" s="120"/>
      <c r="S691" s="2"/>
    </row>
    <row r="692" spans="1:19" x14ac:dyDescent="0.25">
      <c r="A692" s="20">
        <f t="shared" si="166"/>
        <v>17200</v>
      </c>
      <c r="B692" s="21">
        <f t="shared" si="159"/>
        <v>-2.2319999999999993</v>
      </c>
      <c r="C692" s="21">
        <f t="shared" si="160"/>
        <v>1094.4903196260987</v>
      </c>
      <c r="D692" s="21">
        <f t="shared" si="161"/>
        <v>1.3926053035303034E-3</v>
      </c>
      <c r="E692" s="21">
        <f t="shared" si="162"/>
        <v>3.4800723668949193E-2</v>
      </c>
      <c r="F692" s="21">
        <f>SUM(E692:$E$5004)</f>
        <v>33.731262348405423</v>
      </c>
      <c r="G692" s="21">
        <f t="shared" si="167"/>
        <v>6651898.5970700178</v>
      </c>
      <c r="H692" s="21">
        <f t="shared" si="168"/>
        <v>2.4483216124437353E-5</v>
      </c>
      <c r="I692" s="21">
        <f t="shared" si="169"/>
        <v>0.12452858064673793</v>
      </c>
      <c r="J692" s="22">
        <f t="shared" si="163"/>
        <v>9.9148832441214338</v>
      </c>
      <c r="K692" s="114"/>
      <c r="L692" s="116"/>
      <c r="M692" s="118"/>
      <c r="N692" s="120"/>
      <c r="S692" s="2"/>
    </row>
    <row r="693" spans="1:19" x14ac:dyDescent="0.25">
      <c r="A693" s="20">
        <f t="shared" si="166"/>
        <v>17225</v>
      </c>
      <c r="B693" s="21">
        <f t="shared" si="159"/>
        <v>-2.320999999999998</v>
      </c>
      <c r="C693" s="21">
        <f t="shared" si="160"/>
        <v>1093.3716115583559</v>
      </c>
      <c r="D693" s="21">
        <f t="shared" si="161"/>
        <v>1.3914525899856318E-3</v>
      </c>
      <c r="E693" s="21">
        <f t="shared" si="162"/>
        <v>3.4771914956575146E-2</v>
      </c>
      <c r="F693" s="21">
        <f>SUM(E693:$E$5004)</f>
        <v>33.696461624736486</v>
      </c>
      <c r="G693" s="21">
        <f t="shared" si="167"/>
        <v>6651898.5970700178</v>
      </c>
      <c r="H693" s="21">
        <f t="shared" si="168"/>
        <v>2.4483216124437353E-5</v>
      </c>
      <c r="I693" s="21">
        <f t="shared" si="169"/>
        <v>0.12452858064673793</v>
      </c>
      <c r="J693" s="22">
        <f t="shared" si="163"/>
        <v>9.9557937656360114</v>
      </c>
      <c r="K693" s="114"/>
      <c r="L693" s="116"/>
      <c r="M693" s="118"/>
      <c r="N693" s="120"/>
      <c r="S693" s="2"/>
    </row>
    <row r="694" spans="1:19" x14ac:dyDescent="0.25">
      <c r="A694" s="20">
        <f t="shared" si="166"/>
        <v>17250</v>
      </c>
      <c r="B694" s="21">
        <f t="shared" si="159"/>
        <v>-2.4099999999999966</v>
      </c>
      <c r="C694" s="21">
        <f t="shared" si="160"/>
        <v>1092.2538295788129</v>
      </c>
      <c r="D694" s="21">
        <f t="shared" si="161"/>
        <v>1.3903006065403799E-3</v>
      </c>
      <c r="E694" s="21">
        <f t="shared" si="162"/>
        <v>3.4743124492680827E-2</v>
      </c>
      <c r="F694" s="21">
        <f>SUM(E694:$E$5004)</f>
        <v>33.661689709779921</v>
      </c>
      <c r="G694" s="21">
        <f t="shared" si="167"/>
        <v>6651898.5970700178</v>
      </c>
      <c r="H694" s="21">
        <f t="shared" si="168"/>
        <v>2.4483216124437353E-5</v>
      </c>
      <c r="I694" s="21">
        <f t="shared" si="169"/>
        <v>0.12452858064673793</v>
      </c>
      <c r="J694" s="22">
        <f t="shared" si="163"/>
        <v>9.9968356162469458</v>
      </c>
      <c r="K694" s="114"/>
      <c r="L694" s="116"/>
      <c r="M694" s="118"/>
      <c r="N694" s="120"/>
      <c r="S694" s="2"/>
    </row>
    <row r="695" spans="1:19" x14ac:dyDescent="0.25">
      <c r="A695" s="20">
        <f t="shared" si="166"/>
        <v>17275</v>
      </c>
      <c r="B695" s="21">
        <f t="shared" si="159"/>
        <v>-2.4989999999999952</v>
      </c>
      <c r="C695" s="21">
        <f t="shared" si="160"/>
        <v>1091.1369731008558</v>
      </c>
      <c r="D695" s="21">
        <f t="shared" si="161"/>
        <v>1.3891493528740864E-3</v>
      </c>
      <c r="E695" s="21">
        <f t="shared" si="162"/>
        <v>3.4714352269255594E-2</v>
      </c>
      <c r="F695" s="21">
        <f>SUM(E695:$E$5004)</f>
        <v>33.626946585287243</v>
      </c>
      <c r="G695" s="21">
        <f t="shared" si="167"/>
        <v>6651898.5970700178</v>
      </c>
      <c r="H695" s="21">
        <f t="shared" si="168"/>
        <v>2.4483216124437353E-5</v>
      </c>
      <c r="I695" s="21">
        <f t="shared" si="169"/>
        <v>0.12452858064673793</v>
      </c>
      <c r="J695" s="22">
        <f t="shared" si="163"/>
        <v>10.038009051190377</v>
      </c>
      <c r="K695" s="114"/>
      <c r="L695" s="116"/>
      <c r="M695" s="118"/>
      <c r="N695" s="120"/>
      <c r="S695" s="2"/>
    </row>
    <row r="696" spans="1:19" x14ac:dyDescent="0.25">
      <c r="A696" s="20">
        <f t="shared" si="166"/>
        <v>17300</v>
      </c>
      <c r="B696" s="21">
        <f t="shared" si="159"/>
        <v>-2.5879999999999939</v>
      </c>
      <c r="C696" s="21">
        <f t="shared" si="160"/>
        <v>1090.0210415381223</v>
      </c>
      <c r="D696" s="21">
        <f t="shared" si="161"/>
        <v>1.3879988286663613E-3</v>
      </c>
      <c r="E696" s="21">
        <f t="shared" si="162"/>
        <v>3.4685598278290722E-2</v>
      </c>
      <c r="F696" s="21">
        <f>SUM(E696:$E$5004)</f>
        <v>33.592232233017995</v>
      </c>
      <c r="G696" s="21">
        <f t="shared" si="167"/>
        <v>6651898.5970700178</v>
      </c>
      <c r="H696" s="21">
        <f t="shared" si="168"/>
        <v>2.4483216124437353E-5</v>
      </c>
      <c r="I696" s="21">
        <f t="shared" si="169"/>
        <v>0.12452858064673793</v>
      </c>
      <c r="J696" s="22">
        <f t="shared" si="163"/>
        <v>10.0793143255347</v>
      </c>
      <c r="K696" s="114"/>
      <c r="L696" s="116"/>
      <c r="M696" s="118"/>
      <c r="N696" s="120"/>
      <c r="S696" s="2"/>
    </row>
    <row r="697" spans="1:19" x14ac:dyDescent="0.25">
      <c r="A697" s="20">
        <f t="shared" si="166"/>
        <v>17325</v>
      </c>
      <c r="B697" s="21">
        <f t="shared" si="159"/>
        <v>-2.6769999999999996</v>
      </c>
      <c r="C697" s="21">
        <f t="shared" si="160"/>
        <v>1088.9060343045103</v>
      </c>
      <c r="D697" s="21">
        <f t="shared" si="161"/>
        <v>1.3868490335968962E-3</v>
      </c>
      <c r="E697" s="21">
        <f t="shared" si="162"/>
        <v>3.4656862511779442E-2</v>
      </c>
      <c r="F697" s="21">
        <f>SUM(E697:$E$5004)</f>
        <v>33.557546634739694</v>
      </c>
      <c r="G697" s="21">
        <f t="shared" si="167"/>
        <v>6651898.5970700178</v>
      </c>
      <c r="H697" s="21">
        <f t="shared" si="168"/>
        <v>2.4483216124437353E-5</v>
      </c>
      <c r="I697" s="21">
        <f t="shared" si="169"/>
        <v>0.12452858064673793</v>
      </c>
      <c r="J697" s="22">
        <f t="shared" si="163"/>
        <v>10.120751694177901</v>
      </c>
      <c r="K697" s="114"/>
      <c r="L697" s="116"/>
      <c r="M697" s="118"/>
      <c r="N697" s="120"/>
      <c r="S697" s="2"/>
    </row>
    <row r="698" spans="1:19" x14ac:dyDescent="0.25">
      <c r="A698" s="20">
        <f t="shared" si="166"/>
        <v>17350</v>
      </c>
      <c r="B698" s="21">
        <f t="shared" si="159"/>
        <v>-2.7659999999999982</v>
      </c>
      <c r="C698" s="21">
        <f t="shared" si="160"/>
        <v>1087.7919508141738</v>
      </c>
      <c r="D698" s="21">
        <f t="shared" si="161"/>
        <v>1.3856999673454594E-3</v>
      </c>
      <c r="E698" s="21">
        <f t="shared" si="162"/>
        <v>3.462814496171699E-2</v>
      </c>
      <c r="F698" s="21">
        <f>SUM(E698:$E$5004)</f>
        <v>33.522889772227927</v>
      </c>
      <c r="G698" s="21">
        <f t="shared" si="167"/>
        <v>6651898.5970700178</v>
      </c>
      <c r="H698" s="21">
        <f t="shared" si="168"/>
        <v>2.4483216124437353E-5</v>
      </c>
      <c r="I698" s="21">
        <f t="shared" si="169"/>
        <v>0.12452858064673793</v>
      </c>
      <c r="J698" s="22">
        <f t="shared" si="163"/>
        <v>10.162321411844333</v>
      </c>
      <c r="K698" s="114"/>
      <c r="L698" s="116"/>
      <c r="M698" s="118"/>
      <c r="N698" s="120"/>
      <c r="S698" s="2"/>
    </row>
    <row r="699" spans="1:19" x14ac:dyDescent="0.25">
      <c r="A699" s="20">
        <f t="shared" si="166"/>
        <v>17375</v>
      </c>
      <c r="B699" s="21">
        <f t="shared" si="159"/>
        <v>-2.8549999999999969</v>
      </c>
      <c r="C699" s="21">
        <f t="shared" si="160"/>
        <v>1086.6787904815262</v>
      </c>
      <c r="D699" s="21">
        <f t="shared" si="161"/>
        <v>1.3845516295919002E-3</v>
      </c>
      <c r="E699" s="21">
        <f t="shared" si="162"/>
        <v>3.4599445620100533E-2</v>
      </c>
      <c r="F699" s="21">
        <f>SUM(E699:$E$5004)</f>
        <v>33.488261627266212</v>
      </c>
      <c r="G699" s="21">
        <f t="shared" si="167"/>
        <v>6651898.5970700178</v>
      </c>
      <c r="H699" s="21">
        <f t="shared" si="168"/>
        <v>2.4483216124437353E-5</v>
      </c>
      <c r="I699" s="21">
        <f t="shared" si="169"/>
        <v>0.12452858064673793</v>
      </c>
      <c r="J699" s="22">
        <f t="shared" si="163"/>
        <v>10.204023733082025</v>
      </c>
      <c r="K699" s="114"/>
      <c r="L699" s="116"/>
      <c r="M699" s="118"/>
      <c r="N699" s="120"/>
      <c r="S699" s="2"/>
    </row>
    <row r="700" spans="1:19" x14ac:dyDescent="0.25">
      <c r="A700" s="20">
        <f t="shared" si="166"/>
        <v>17400</v>
      </c>
      <c r="B700" s="21">
        <f t="shared" si="159"/>
        <v>-2.9439999999999955</v>
      </c>
      <c r="C700" s="21">
        <f t="shared" si="160"/>
        <v>1085.566552721235</v>
      </c>
      <c r="D700" s="21">
        <f t="shared" si="161"/>
        <v>1.3834040200161421E-3</v>
      </c>
      <c r="E700" s="21">
        <f t="shared" si="162"/>
        <v>3.4570764478929171E-2</v>
      </c>
      <c r="F700" s="21">
        <f>SUM(E700:$E$5004)</f>
        <v>33.453662181646109</v>
      </c>
      <c r="G700" s="21">
        <f t="shared" si="167"/>
        <v>6651898.5970700178</v>
      </c>
      <c r="H700" s="21">
        <f t="shared" si="168"/>
        <v>2.4483216124437353E-5</v>
      </c>
      <c r="I700" s="21">
        <f t="shared" si="169"/>
        <v>0.12452858064673793</v>
      </c>
      <c r="J700" s="22">
        <f t="shared" si="163"/>
        <v>10.245858912259541</v>
      </c>
      <c r="K700" s="114"/>
      <c r="L700" s="116"/>
      <c r="M700" s="118"/>
      <c r="N700" s="120"/>
      <c r="S700" s="2"/>
    </row>
    <row r="701" spans="1:19" x14ac:dyDescent="0.25">
      <c r="A701" s="20">
        <f t="shared" si="166"/>
        <v>17425</v>
      </c>
      <c r="B701" s="21">
        <f t="shared" si="159"/>
        <v>-3.0329999999999941</v>
      </c>
      <c r="C701" s="21">
        <f t="shared" si="160"/>
        <v>1084.455236948228</v>
      </c>
      <c r="D701" s="21">
        <f t="shared" si="161"/>
        <v>1.3822571382981913E-3</v>
      </c>
      <c r="E701" s="21">
        <f t="shared" si="162"/>
        <v>3.4542101530203984E-2</v>
      </c>
      <c r="F701" s="21">
        <f>SUM(E701:$E$5004)</f>
        <v>33.419091417167166</v>
      </c>
      <c r="G701" s="21">
        <f t="shared" si="167"/>
        <v>6651898.5970700178</v>
      </c>
      <c r="H701" s="21">
        <f t="shared" si="168"/>
        <v>2.4483216124437353E-5</v>
      </c>
      <c r="I701" s="21">
        <f t="shared" si="169"/>
        <v>0.12452858064673793</v>
      </c>
      <c r="J701" s="22">
        <f t="shared" si="163"/>
        <v>10.287827203563161</v>
      </c>
      <c r="K701" s="114"/>
      <c r="L701" s="116"/>
      <c r="M701" s="118"/>
      <c r="N701" s="120"/>
      <c r="S701" s="2"/>
    </row>
    <row r="702" spans="1:19" x14ac:dyDescent="0.25">
      <c r="A702" s="20">
        <f t="shared" si="166"/>
        <v>17450</v>
      </c>
      <c r="B702" s="21">
        <f t="shared" si="159"/>
        <v>-3.1219999999999999</v>
      </c>
      <c r="C702" s="21">
        <f t="shared" si="160"/>
        <v>1083.3448425776871</v>
      </c>
      <c r="D702" s="21">
        <f t="shared" si="161"/>
        <v>1.3811109841181273E-3</v>
      </c>
      <c r="E702" s="21">
        <f t="shared" si="162"/>
        <v>3.4513456765927999E-2</v>
      </c>
      <c r="F702" s="21">
        <f>SUM(E702:$E$5004)</f>
        <v>33.384549315636974</v>
      </c>
      <c r="G702" s="21">
        <f t="shared" si="167"/>
        <v>6651898.5970700178</v>
      </c>
      <c r="H702" s="21">
        <f t="shared" si="168"/>
        <v>2.4483216124437353E-5</v>
      </c>
      <c r="I702" s="21">
        <f t="shared" si="169"/>
        <v>0.12452858064673793</v>
      </c>
      <c r="J702" s="22">
        <f t="shared" si="163"/>
        <v>10.329928860993732</v>
      </c>
      <c r="K702" s="114"/>
      <c r="L702" s="116"/>
      <c r="M702" s="118"/>
      <c r="N702" s="120"/>
      <c r="S702" s="2"/>
    </row>
    <row r="703" spans="1:19" x14ac:dyDescent="0.25">
      <c r="A703" s="20">
        <f t="shared" si="166"/>
        <v>17475</v>
      </c>
      <c r="B703" s="21">
        <f t="shared" si="159"/>
        <v>-3.2109999999999985</v>
      </c>
      <c r="C703" s="21">
        <f t="shared" si="160"/>
        <v>1082.2353690250536</v>
      </c>
      <c r="D703" s="21">
        <f t="shared" si="161"/>
        <v>1.3799655571561124E-3</v>
      </c>
      <c r="E703" s="21">
        <f t="shared" si="162"/>
        <v>3.4484830178106239E-2</v>
      </c>
      <c r="F703" s="21">
        <f>SUM(E703:$E$5004)</f>
        <v>33.350035858871053</v>
      </c>
      <c r="G703" s="21">
        <f t="shared" si="167"/>
        <v>6651898.5970700178</v>
      </c>
      <c r="H703" s="21">
        <f t="shared" si="168"/>
        <v>2.4483216124437353E-5</v>
      </c>
      <c r="I703" s="21">
        <f t="shared" si="169"/>
        <v>0.12452858064673793</v>
      </c>
      <c r="J703" s="22">
        <f t="shared" si="163"/>
        <v>10.372164138363953</v>
      </c>
      <c r="K703" s="114"/>
      <c r="L703" s="117"/>
      <c r="M703" s="118"/>
      <c r="N703" s="120"/>
      <c r="S703" s="2"/>
    </row>
    <row r="704" spans="1:19" x14ac:dyDescent="0.25">
      <c r="A704" s="20">
        <f t="shared" si="166"/>
        <v>17500</v>
      </c>
      <c r="B704" s="21">
        <f t="shared" si="159"/>
        <v>-3.2999999999999972</v>
      </c>
      <c r="C704" s="21">
        <f t="shared" si="160"/>
        <v>1081.1268157060263</v>
      </c>
      <c r="D704" s="21">
        <f t="shared" si="161"/>
        <v>1.3788208570923866E-3</v>
      </c>
      <c r="E704" s="21">
        <f t="shared" si="162"/>
        <v>3.4456221758745652E-2</v>
      </c>
      <c r="F704" s="21">
        <f>SUM(E704:$E$5004)</f>
        <v>33.315551028692951</v>
      </c>
      <c r="G704" s="21">
        <f t="shared" si="167"/>
        <v>6651898.5970700178</v>
      </c>
      <c r="H704" s="21">
        <f t="shared" si="168"/>
        <v>2.4483216124437353E-5</v>
      </c>
      <c r="I704" s="21">
        <f t="shared" si="169"/>
        <v>0.12452858064673793</v>
      </c>
      <c r="J704" s="22">
        <f t="shared" si="163"/>
        <v>10.414533289295221</v>
      </c>
      <c r="K704" s="113">
        <f t="shared" ref="K704" si="174">AVERAGE(J704:J723)</f>
        <v>10.826035235122067</v>
      </c>
      <c r="L704" s="115">
        <f t="shared" ref="L704" si="175">K704/0.1667</f>
        <v>64.943222766179176</v>
      </c>
      <c r="M704" s="118">
        <f>AVERAGE(A704:A723)</f>
        <v>17737.5</v>
      </c>
      <c r="N704" s="119">
        <f>K684-K704</f>
        <v>-0.84755152155204705</v>
      </c>
      <c r="S704" s="2"/>
    </row>
    <row r="705" spans="1:19" x14ac:dyDescent="0.25">
      <c r="A705" s="20">
        <f t="shared" si="166"/>
        <v>17525</v>
      </c>
      <c r="B705" s="21">
        <f t="shared" si="159"/>
        <v>-3.3889999999999958</v>
      </c>
      <c r="C705" s="21">
        <f t="shared" si="160"/>
        <v>1080.0191820365578</v>
      </c>
      <c r="D705" s="21">
        <f t="shared" si="161"/>
        <v>1.377676883607265E-3</v>
      </c>
      <c r="E705" s="21">
        <f t="shared" si="162"/>
        <v>3.4427631499855116E-2</v>
      </c>
      <c r="F705" s="21">
        <f>SUM(E705:$E$5004)</f>
        <v>33.281094806934206</v>
      </c>
      <c r="G705" s="21">
        <f t="shared" si="167"/>
        <v>6651898.5970700178</v>
      </c>
      <c r="H705" s="21">
        <f t="shared" si="168"/>
        <v>2.4483216124437353E-5</v>
      </c>
      <c r="I705" s="21">
        <f t="shared" si="169"/>
        <v>0.12452858064673793</v>
      </c>
      <c r="J705" s="22">
        <f t="shared" si="163"/>
        <v>10.457036567214711</v>
      </c>
      <c r="K705" s="114"/>
      <c r="L705" s="116"/>
      <c r="M705" s="118"/>
      <c r="N705" s="120"/>
      <c r="S705" s="2"/>
    </row>
    <row r="706" spans="1:19" x14ac:dyDescent="0.25">
      <c r="A706" s="20">
        <f t="shared" si="166"/>
        <v>17550</v>
      </c>
      <c r="B706" s="21">
        <f t="shared" si="159"/>
        <v>-3.4779999999999944</v>
      </c>
      <c r="C706" s="21">
        <f t="shared" si="160"/>
        <v>1078.9124674328605</v>
      </c>
      <c r="D706" s="21">
        <f t="shared" si="161"/>
        <v>1.3765336363811441E-3</v>
      </c>
      <c r="E706" s="21">
        <f t="shared" si="162"/>
        <v>3.4399059393445529E-2</v>
      </c>
      <c r="F706" s="21">
        <f>SUM(E706:$E$5004)</f>
        <v>33.246667175434339</v>
      </c>
      <c r="G706" s="21">
        <f t="shared" si="167"/>
        <v>6651898.5970700178</v>
      </c>
      <c r="H706" s="21">
        <f t="shared" si="168"/>
        <v>2.4483216124437353E-5</v>
      </c>
      <c r="I706" s="21">
        <f t="shared" si="169"/>
        <v>0.12452858064673793</v>
      </c>
      <c r="J706" s="22">
        <f t="shared" si="163"/>
        <v>10.49967422535239</v>
      </c>
      <c r="K706" s="114"/>
      <c r="L706" s="116"/>
      <c r="M706" s="118"/>
      <c r="N706" s="120"/>
      <c r="S706" s="2"/>
    </row>
    <row r="707" spans="1:19" x14ac:dyDescent="0.25">
      <c r="A707" s="20">
        <f t="shared" si="166"/>
        <v>17575</v>
      </c>
      <c r="B707" s="21">
        <f t="shared" si="159"/>
        <v>-3.5669999999999931</v>
      </c>
      <c r="C707" s="21">
        <f t="shared" si="160"/>
        <v>1077.8066713114029</v>
      </c>
      <c r="D707" s="21">
        <f t="shared" si="161"/>
        <v>1.3753911150944981E-3</v>
      </c>
      <c r="E707" s="21">
        <f t="shared" si="162"/>
        <v>3.4370505431529697E-2</v>
      </c>
      <c r="F707" s="21">
        <f>SUM(E707:$E$5004)</f>
        <v>33.212268116040903</v>
      </c>
      <c r="G707" s="21">
        <f t="shared" si="167"/>
        <v>6651898.5970700178</v>
      </c>
      <c r="H707" s="21">
        <f t="shared" si="168"/>
        <v>2.4483216124437353E-5</v>
      </c>
      <c r="I707" s="21">
        <f t="shared" si="169"/>
        <v>0.12452858064673793</v>
      </c>
      <c r="J707" s="22">
        <f t="shared" si="163"/>
        <v>10.542446516738043</v>
      </c>
      <c r="K707" s="114"/>
      <c r="L707" s="116"/>
      <c r="M707" s="118"/>
      <c r="N707" s="120"/>
      <c r="S707" s="2"/>
    </row>
    <row r="708" spans="1:19" x14ac:dyDescent="0.25">
      <c r="A708" s="20">
        <f t="shared" si="166"/>
        <v>17600</v>
      </c>
      <c r="B708" s="21">
        <f t="shared" ref="B708:B771" si="176">59-0.00356*A708</f>
        <v>-3.6559999999999988</v>
      </c>
      <c r="C708" s="21">
        <f t="shared" ref="C708:C771" si="177">2116*((B708+459.7)/518.6)^5.256</f>
        <v>1076.701793088909</v>
      </c>
      <c r="D708" s="21">
        <f t="shared" ref="D708:D771" si="178">C708/(1718*(B708+459.7))</f>
        <v>1.3742493194278777E-3</v>
      </c>
      <c r="E708" s="21">
        <f t="shared" ref="E708:E771" si="179">25*(D708+D709)/2</f>
        <v>3.4341969606122402E-2</v>
      </c>
      <c r="F708" s="21">
        <f>SUM(E708:$E$5004)</f>
        <v>33.177897610609364</v>
      </c>
      <c r="G708" s="21">
        <f t="shared" si="167"/>
        <v>6651898.5970700178</v>
      </c>
      <c r="H708" s="21">
        <f t="shared" si="168"/>
        <v>2.4483216124437353E-5</v>
      </c>
      <c r="I708" s="21">
        <f t="shared" si="169"/>
        <v>0.12452858064673793</v>
      </c>
      <c r="J708" s="22">
        <f t="shared" ref="J708:J771" si="180">G708*D708*EXP(-H708*(125000-A708)-I708*F708)</f>
        <v>10.585353694198311</v>
      </c>
      <c r="K708" s="114"/>
      <c r="L708" s="116"/>
      <c r="M708" s="118"/>
      <c r="N708" s="120"/>
      <c r="S708" s="2"/>
    </row>
    <row r="709" spans="1:19" x14ac:dyDescent="0.25">
      <c r="A709" s="20">
        <f t="shared" ref="A709:A772" si="181">A708+25</f>
        <v>17625</v>
      </c>
      <c r="B709" s="21">
        <f t="shared" si="176"/>
        <v>-3.7449999999999974</v>
      </c>
      <c r="C709" s="21">
        <f t="shared" si="177"/>
        <v>1075.5978321823611</v>
      </c>
      <c r="D709" s="21">
        <f t="shared" si="178"/>
        <v>1.3731082490619144E-3</v>
      </c>
      <c r="E709" s="21">
        <f t="shared" si="179"/>
        <v>3.43134519092404E-2</v>
      </c>
      <c r="F709" s="21">
        <f>SUM(E709:$E$5004)</f>
        <v>33.14355564100326</v>
      </c>
      <c r="G709" s="21">
        <f t="shared" ref="G709:G772" si="182">$G$4</f>
        <v>6651898.5970700178</v>
      </c>
      <c r="H709" s="21">
        <f t="shared" ref="H709:H772" si="183">$H$4</f>
        <v>2.4483216124437353E-5</v>
      </c>
      <c r="I709" s="21">
        <f t="shared" ref="I709:I772" si="184">$I$4</f>
        <v>0.12452858064673793</v>
      </c>
      <c r="J709" s="22">
        <f t="shared" si="180"/>
        <v>10.628396010353597</v>
      </c>
      <c r="K709" s="114"/>
      <c r="L709" s="116"/>
      <c r="M709" s="118"/>
      <c r="N709" s="120"/>
      <c r="S709" s="2"/>
    </row>
    <row r="710" spans="1:19" x14ac:dyDescent="0.25">
      <c r="A710" s="20">
        <f t="shared" si="181"/>
        <v>17650</v>
      </c>
      <c r="B710" s="21">
        <f t="shared" si="176"/>
        <v>-3.8339999999999961</v>
      </c>
      <c r="C710" s="21">
        <f t="shared" si="177"/>
        <v>1074.4947880089985</v>
      </c>
      <c r="D710" s="21">
        <f t="shared" si="178"/>
        <v>1.3719679036773174E-3</v>
      </c>
      <c r="E710" s="21">
        <f t="shared" si="179"/>
        <v>3.4284952332902366E-2</v>
      </c>
      <c r="F710" s="21">
        <f>SUM(E710:$E$5004)</f>
        <v>33.109242189094019</v>
      </c>
      <c r="G710" s="21">
        <f t="shared" si="182"/>
        <v>6651898.5970700178</v>
      </c>
      <c r="H710" s="21">
        <f t="shared" si="183"/>
        <v>2.4483216124437353E-5</v>
      </c>
      <c r="I710" s="21">
        <f t="shared" si="184"/>
        <v>0.12452858064673793</v>
      </c>
      <c r="J710" s="22">
        <f t="shared" si="180"/>
        <v>10.671573717615267</v>
      </c>
      <c r="K710" s="114"/>
      <c r="L710" s="116"/>
      <c r="M710" s="118"/>
      <c r="N710" s="120"/>
      <c r="S710" s="2"/>
    </row>
    <row r="711" spans="1:19" x14ac:dyDescent="0.25">
      <c r="A711" s="20">
        <f t="shared" si="181"/>
        <v>17675</v>
      </c>
      <c r="B711" s="21">
        <f t="shared" si="176"/>
        <v>-3.9229999999999947</v>
      </c>
      <c r="C711" s="21">
        <f t="shared" si="177"/>
        <v>1073.3926599863141</v>
      </c>
      <c r="D711" s="21">
        <f t="shared" si="178"/>
        <v>1.3708282829548717E-3</v>
      </c>
      <c r="E711" s="21">
        <f t="shared" si="179"/>
        <v>3.4256470869128947E-2</v>
      </c>
      <c r="F711" s="21">
        <f>SUM(E711:$E$5004)</f>
        <v>33.074957236761122</v>
      </c>
      <c r="G711" s="21">
        <f t="shared" si="182"/>
        <v>6651898.5970700178</v>
      </c>
      <c r="H711" s="21">
        <f t="shared" si="183"/>
        <v>2.4483216124437353E-5</v>
      </c>
      <c r="I711" s="21">
        <f t="shared" si="184"/>
        <v>0.12452858064673793</v>
      </c>
      <c r="J711" s="22">
        <f t="shared" si="180"/>
        <v>10.71488706818241</v>
      </c>
      <c r="K711" s="114"/>
      <c r="L711" s="116"/>
      <c r="M711" s="118"/>
      <c r="N711" s="120"/>
      <c r="S711" s="2"/>
    </row>
    <row r="712" spans="1:19" x14ac:dyDescent="0.25">
      <c r="A712" s="20">
        <f t="shared" si="181"/>
        <v>17700</v>
      </c>
      <c r="B712" s="21">
        <f t="shared" si="176"/>
        <v>-4.0119999999999933</v>
      </c>
      <c r="C712" s="21">
        <f t="shared" si="177"/>
        <v>1072.2914475320608</v>
      </c>
      <c r="D712" s="21">
        <f t="shared" si="178"/>
        <v>1.3696893865754441E-3</v>
      </c>
      <c r="E712" s="21">
        <f t="shared" si="179"/>
        <v>3.4228007509942766E-2</v>
      </c>
      <c r="F712" s="21">
        <f>SUM(E712:$E$5004)</f>
        <v>33.040700765891998</v>
      </c>
      <c r="G712" s="21">
        <f t="shared" si="182"/>
        <v>6651898.5970700178</v>
      </c>
      <c r="H712" s="21">
        <f t="shared" si="183"/>
        <v>2.4483216124437353E-5</v>
      </c>
      <c r="I712" s="21">
        <f t="shared" si="184"/>
        <v>0.12452858064673793</v>
      </c>
      <c r="J712" s="22">
        <f t="shared" si="180"/>
        <v>10.75833631403902</v>
      </c>
      <c r="K712" s="114"/>
      <c r="L712" s="116"/>
      <c r="M712" s="118"/>
      <c r="N712" s="120"/>
      <c r="S712" s="2"/>
    </row>
    <row r="713" spans="1:19" x14ac:dyDescent="0.25">
      <c r="A713" s="20">
        <f t="shared" si="181"/>
        <v>17725</v>
      </c>
      <c r="B713" s="21">
        <f t="shared" si="176"/>
        <v>-4.1009999999999991</v>
      </c>
      <c r="C713" s="21">
        <f t="shared" si="177"/>
        <v>1071.1911500642461</v>
      </c>
      <c r="D713" s="21">
        <f t="shared" si="178"/>
        <v>1.3685512142199777E-3</v>
      </c>
      <c r="E713" s="21">
        <f t="shared" si="179"/>
        <v>3.4199562247368386E-2</v>
      </c>
      <c r="F713" s="21">
        <f>SUM(E713:$E$5004)</f>
        <v>33.006472758382017</v>
      </c>
      <c r="G713" s="21">
        <f t="shared" si="182"/>
        <v>6651898.5970700178</v>
      </c>
      <c r="H713" s="21">
        <f t="shared" si="183"/>
        <v>2.4483216124437353E-5</v>
      </c>
      <c r="I713" s="21">
        <f t="shared" si="184"/>
        <v>0.12452858064673793</v>
      </c>
      <c r="J713" s="22">
        <f t="shared" si="180"/>
        <v>10.801921706950974</v>
      </c>
      <c r="K713" s="114"/>
      <c r="L713" s="116"/>
      <c r="M713" s="118"/>
      <c r="N713" s="120"/>
      <c r="S713" s="2"/>
    </row>
    <row r="714" spans="1:19" x14ac:dyDescent="0.25">
      <c r="A714" s="20">
        <f t="shared" si="181"/>
        <v>17750</v>
      </c>
      <c r="B714" s="21">
        <f t="shared" si="176"/>
        <v>-4.1899999999999977</v>
      </c>
      <c r="C714" s="21">
        <f t="shared" si="177"/>
        <v>1070.0917670011338</v>
      </c>
      <c r="D714" s="21">
        <f t="shared" si="178"/>
        <v>1.3674137655694933E-3</v>
      </c>
      <c r="E714" s="21">
        <f t="shared" si="179"/>
        <v>3.4171135073432307E-2</v>
      </c>
      <c r="F714" s="21">
        <f>SUM(E714:$E$5004)</f>
        <v>32.972273196134665</v>
      </c>
      <c r="G714" s="21">
        <f t="shared" si="182"/>
        <v>6651898.5970700178</v>
      </c>
      <c r="H714" s="21">
        <f t="shared" si="183"/>
        <v>2.4483216124437353E-5</v>
      </c>
      <c r="I714" s="21">
        <f t="shared" si="184"/>
        <v>0.12452858064673793</v>
      </c>
      <c r="J714" s="22">
        <f t="shared" si="180"/>
        <v>10.845643498462733</v>
      </c>
      <c r="K714" s="114"/>
      <c r="L714" s="116"/>
      <c r="M714" s="118"/>
      <c r="N714" s="120"/>
      <c r="S714" s="2"/>
    </row>
    <row r="715" spans="1:19" x14ac:dyDescent="0.25">
      <c r="A715" s="20">
        <f t="shared" si="181"/>
        <v>17775</v>
      </c>
      <c r="B715" s="21">
        <f t="shared" si="176"/>
        <v>-4.2789999999999964</v>
      </c>
      <c r="C715" s="21">
        <f t="shared" si="177"/>
        <v>1068.9932977612445</v>
      </c>
      <c r="D715" s="21">
        <f t="shared" si="178"/>
        <v>1.3662770403050912E-3</v>
      </c>
      <c r="E715" s="21">
        <f t="shared" si="179"/>
        <v>3.4142725980163026E-2</v>
      </c>
      <c r="F715" s="21">
        <f>SUM(E715:$E$5004)</f>
        <v>32.938102061061215</v>
      </c>
      <c r="G715" s="21">
        <f t="shared" si="182"/>
        <v>6651898.5970700178</v>
      </c>
      <c r="H715" s="21">
        <f t="shared" si="183"/>
        <v>2.4483216124437353E-5</v>
      </c>
      <c r="I715" s="21">
        <f t="shared" si="184"/>
        <v>0.12452858064673793</v>
      </c>
      <c r="J715" s="22">
        <f t="shared" si="180"/>
        <v>10.889501939894867</v>
      </c>
      <c r="K715" s="114"/>
      <c r="L715" s="116"/>
      <c r="M715" s="118"/>
      <c r="N715" s="120"/>
      <c r="S715" s="2"/>
    </row>
    <row r="716" spans="1:19" x14ac:dyDescent="0.25">
      <c r="A716" s="20">
        <f t="shared" si="181"/>
        <v>17800</v>
      </c>
      <c r="B716" s="21">
        <f t="shared" si="176"/>
        <v>-4.367999999999995</v>
      </c>
      <c r="C716" s="21">
        <f t="shared" si="177"/>
        <v>1067.8957417633555</v>
      </c>
      <c r="D716" s="21">
        <f t="shared" si="178"/>
        <v>1.3651410381079504E-3</v>
      </c>
      <c r="E716" s="21">
        <f t="shared" si="179"/>
        <v>3.4114334959590951E-2</v>
      </c>
      <c r="F716" s="21">
        <f>SUM(E716:$E$5004)</f>
        <v>32.903959335081055</v>
      </c>
      <c r="G716" s="21">
        <f t="shared" si="182"/>
        <v>6651898.5970700178</v>
      </c>
      <c r="H716" s="21">
        <f t="shared" si="183"/>
        <v>2.4483216124437353E-5</v>
      </c>
      <c r="I716" s="21">
        <f t="shared" si="184"/>
        <v>0.12452858064673793</v>
      </c>
      <c r="J716" s="22">
        <f t="shared" si="180"/>
        <v>10.933497282340529</v>
      </c>
      <c r="K716" s="114"/>
      <c r="L716" s="116"/>
      <c r="M716" s="118"/>
      <c r="N716" s="120"/>
      <c r="S716" s="2"/>
    </row>
    <row r="717" spans="1:19" x14ac:dyDescent="0.25">
      <c r="A717" s="20">
        <f t="shared" si="181"/>
        <v>17825</v>
      </c>
      <c r="B717" s="21">
        <f t="shared" si="176"/>
        <v>-4.4569999999999936</v>
      </c>
      <c r="C717" s="21">
        <f t="shared" si="177"/>
        <v>1066.7990984264991</v>
      </c>
      <c r="D717" s="21">
        <f t="shared" si="178"/>
        <v>1.3640057586593258E-3</v>
      </c>
      <c r="E717" s="21">
        <f t="shared" si="179"/>
        <v>3.4085962003748492E-2</v>
      </c>
      <c r="F717" s="21">
        <f>SUM(E717:$E$5004)</f>
        <v>32.869845000121472</v>
      </c>
      <c r="G717" s="21">
        <f t="shared" si="182"/>
        <v>6651898.5970700178</v>
      </c>
      <c r="H717" s="21">
        <f t="shared" si="183"/>
        <v>2.4483216124437353E-5</v>
      </c>
      <c r="I717" s="21">
        <f t="shared" si="184"/>
        <v>0.12452858064673793</v>
      </c>
      <c r="J717" s="22">
        <f t="shared" si="180"/>
        <v>10.977629776662678</v>
      </c>
      <c r="K717" s="114"/>
      <c r="L717" s="116"/>
      <c r="M717" s="118"/>
      <c r="N717" s="120"/>
      <c r="S717" s="2"/>
    </row>
    <row r="718" spans="1:19" x14ac:dyDescent="0.25">
      <c r="A718" s="20">
        <f t="shared" si="181"/>
        <v>17850</v>
      </c>
      <c r="B718" s="21">
        <f t="shared" si="176"/>
        <v>-4.5459999999999994</v>
      </c>
      <c r="C718" s="21">
        <f t="shared" si="177"/>
        <v>1065.7033671699648</v>
      </c>
      <c r="D718" s="21">
        <f t="shared" si="178"/>
        <v>1.3628712016405535E-3</v>
      </c>
      <c r="E718" s="21">
        <f t="shared" si="179"/>
        <v>3.4057607104670005E-2</v>
      </c>
      <c r="F718" s="21">
        <f>SUM(E718:$E$5004)</f>
        <v>32.835759038117729</v>
      </c>
      <c r="G718" s="21">
        <f t="shared" si="182"/>
        <v>6651898.5970700178</v>
      </c>
      <c r="H718" s="21">
        <f t="shared" si="183"/>
        <v>2.4483216124437353E-5</v>
      </c>
      <c r="I718" s="21">
        <f t="shared" si="184"/>
        <v>0.12452858064673793</v>
      </c>
      <c r="J718" s="22">
        <f t="shared" si="180"/>
        <v>11.021899673491053</v>
      </c>
      <c r="K718" s="114"/>
      <c r="L718" s="116"/>
      <c r="M718" s="118"/>
      <c r="N718" s="120"/>
      <c r="S718" s="2"/>
    </row>
    <row r="719" spans="1:19" x14ac:dyDescent="0.25">
      <c r="A719" s="20">
        <f t="shared" si="181"/>
        <v>17875</v>
      </c>
      <c r="B719" s="21">
        <f t="shared" si="176"/>
        <v>-4.634999999999998</v>
      </c>
      <c r="C719" s="21">
        <f t="shared" si="177"/>
        <v>1064.6085474132985</v>
      </c>
      <c r="D719" s="21">
        <f t="shared" si="178"/>
        <v>1.3617373667330469E-3</v>
      </c>
      <c r="E719" s="21">
        <f t="shared" si="179"/>
        <v>3.4029270254391772E-2</v>
      </c>
      <c r="F719" s="21">
        <f>SUM(E719:$E$5004)</f>
        <v>32.801701431013058</v>
      </c>
      <c r="G719" s="21">
        <f t="shared" si="182"/>
        <v>6651898.5970700178</v>
      </c>
      <c r="H719" s="21">
        <f t="shared" si="183"/>
        <v>2.4483216124437353E-5</v>
      </c>
      <c r="I719" s="21">
        <f t="shared" si="184"/>
        <v>0.12452858064673793</v>
      </c>
      <c r="J719" s="22">
        <f t="shared" si="180"/>
        <v>11.066307223219063</v>
      </c>
      <c r="K719" s="114"/>
      <c r="L719" s="116"/>
      <c r="M719" s="118"/>
      <c r="N719" s="120"/>
      <c r="S719" s="2"/>
    </row>
    <row r="720" spans="1:19" x14ac:dyDescent="0.25">
      <c r="A720" s="20">
        <f t="shared" si="181"/>
        <v>17900</v>
      </c>
      <c r="B720" s="21">
        <f t="shared" si="176"/>
        <v>-4.7239999999999966</v>
      </c>
      <c r="C720" s="21">
        <f t="shared" si="177"/>
        <v>1063.5146385762998</v>
      </c>
      <c r="D720" s="21">
        <f t="shared" si="178"/>
        <v>1.3606042536182948E-3</v>
      </c>
      <c r="E720" s="21">
        <f t="shared" si="179"/>
        <v>3.4000951444952049E-2</v>
      </c>
      <c r="F720" s="21">
        <f>SUM(E720:$E$5004)</f>
        <v>32.767672160758679</v>
      </c>
      <c r="G720" s="21">
        <f t="shared" si="182"/>
        <v>6651898.5970700178</v>
      </c>
      <c r="H720" s="21">
        <f t="shared" si="183"/>
        <v>2.4483216124437353E-5</v>
      </c>
      <c r="I720" s="21">
        <f t="shared" si="184"/>
        <v>0.12452858064673793</v>
      </c>
      <c r="J720" s="22">
        <f t="shared" si="180"/>
        <v>11.110852676000759</v>
      </c>
      <c r="K720" s="114"/>
      <c r="L720" s="116"/>
      <c r="M720" s="118"/>
      <c r="N720" s="120"/>
      <c r="S720" s="2"/>
    </row>
    <row r="721" spans="1:19" x14ac:dyDescent="0.25">
      <c r="A721" s="20">
        <f t="shared" si="181"/>
        <v>17925</v>
      </c>
      <c r="B721" s="21">
        <f t="shared" si="176"/>
        <v>-4.8129999999999953</v>
      </c>
      <c r="C721" s="21">
        <f t="shared" si="177"/>
        <v>1062.4216400790272</v>
      </c>
      <c r="D721" s="21">
        <f t="shared" si="178"/>
        <v>1.359471861977869E-3</v>
      </c>
      <c r="E721" s="21">
        <f t="shared" si="179"/>
        <v>3.3972650668391051E-2</v>
      </c>
      <c r="F721" s="21">
        <f>SUM(E721:$E$5004)</f>
        <v>32.733671209313705</v>
      </c>
      <c r="G721" s="21">
        <f t="shared" si="182"/>
        <v>6651898.5970700178</v>
      </c>
      <c r="H721" s="21">
        <f t="shared" si="183"/>
        <v>2.4483216124437353E-5</v>
      </c>
      <c r="I721" s="21">
        <f t="shared" si="184"/>
        <v>0.12452858064673793</v>
      </c>
      <c r="J721" s="22">
        <f t="shared" si="180"/>
        <v>11.155536281747908</v>
      </c>
      <c r="K721" s="114"/>
      <c r="L721" s="116"/>
      <c r="M721" s="118"/>
      <c r="N721" s="120"/>
      <c r="S721" s="2"/>
    </row>
    <row r="722" spans="1:19" x14ac:dyDescent="0.25">
      <c r="A722" s="20">
        <f t="shared" si="181"/>
        <v>17950</v>
      </c>
      <c r="B722" s="21">
        <f t="shared" si="176"/>
        <v>-4.9019999999999939</v>
      </c>
      <c r="C722" s="21">
        <f t="shared" si="177"/>
        <v>1061.3295513417925</v>
      </c>
      <c r="D722" s="21">
        <f t="shared" si="178"/>
        <v>1.3583401914934149E-3</v>
      </c>
      <c r="E722" s="21">
        <f t="shared" si="179"/>
        <v>3.3944367916750935E-2</v>
      </c>
      <c r="F722" s="21">
        <f>SUM(E722:$E$5004)</f>
        <v>32.699698558645309</v>
      </c>
      <c r="G722" s="21">
        <f t="shared" si="182"/>
        <v>6651898.5970700178</v>
      </c>
      <c r="H722" s="21">
        <f t="shared" si="183"/>
        <v>2.4483216124437353E-5</v>
      </c>
      <c r="I722" s="21">
        <f t="shared" si="184"/>
        <v>0.12452858064673793</v>
      </c>
      <c r="J722" s="22">
        <f t="shared" si="180"/>
        <v>11.200358290126726</v>
      </c>
      <c r="K722" s="114"/>
      <c r="L722" s="116"/>
      <c r="M722" s="118"/>
      <c r="N722" s="120"/>
      <c r="S722" s="2"/>
    </row>
    <row r="723" spans="1:19" x14ac:dyDescent="0.25">
      <c r="A723" s="20">
        <f t="shared" si="181"/>
        <v>17975</v>
      </c>
      <c r="B723" s="21">
        <f t="shared" si="176"/>
        <v>-4.9909999999999997</v>
      </c>
      <c r="C723" s="21">
        <f t="shared" si="177"/>
        <v>1060.2383717851651</v>
      </c>
      <c r="D723" s="21">
        <f t="shared" si="178"/>
        <v>1.3572092418466597E-3</v>
      </c>
      <c r="E723" s="21">
        <f t="shared" si="179"/>
        <v>3.3916103182075844E-2</v>
      </c>
      <c r="F723" s="21">
        <f>SUM(E723:$E$5004)</f>
        <v>32.665754190728563</v>
      </c>
      <c r="G723" s="21">
        <f t="shared" si="182"/>
        <v>6651898.5970700178</v>
      </c>
      <c r="H723" s="21">
        <f t="shared" si="183"/>
        <v>2.4483216124437353E-5</v>
      </c>
      <c r="I723" s="21">
        <f t="shared" si="184"/>
        <v>0.12452858064673793</v>
      </c>
      <c r="J723" s="22">
        <f t="shared" si="180"/>
        <v>11.245318950555058</v>
      </c>
      <c r="K723" s="114"/>
      <c r="L723" s="117"/>
      <c r="M723" s="118"/>
      <c r="N723" s="120"/>
      <c r="S723" s="2"/>
    </row>
    <row r="724" spans="1:19" x14ac:dyDescent="0.25">
      <c r="A724" s="20">
        <f t="shared" si="181"/>
        <v>18000</v>
      </c>
      <c r="B724" s="21">
        <f t="shared" si="176"/>
        <v>-5.0799999999999983</v>
      </c>
      <c r="C724" s="21">
        <f t="shared" si="177"/>
        <v>1059.14810082997</v>
      </c>
      <c r="D724" s="21">
        <f t="shared" si="178"/>
        <v>1.3560790127194076E-3</v>
      </c>
      <c r="E724" s="21">
        <f t="shared" si="179"/>
        <v>3.3887856456411847E-2</v>
      </c>
      <c r="F724" s="21">
        <f>SUM(E724:$E$5004)</f>
        <v>32.631838087546484</v>
      </c>
      <c r="G724" s="21">
        <f t="shared" si="182"/>
        <v>6651898.5970700178</v>
      </c>
      <c r="H724" s="21">
        <f t="shared" si="183"/>
        <v>2.4483216124437353E-5</v>
      </c>
      <c r="I724" s="21">
        <f t="shared" si="184"/>
        <v>0.12452858064673793</v>
      </c>
      <c r="J724" s="22">
        <f t="shared" si="180"/>
        <v>11.290418512199267</v>
      </c>
      <c r="K724" s="113">
        <f t="shared" ref="K724" si="185">AVERAGE(J724:J743)</f>
        <v>11.728191967504884</v>
      </c>
      <c r="L724" s="115">
        <f t="shared" ref="L724" si="186">K724/0.1667</f>
        <v>70.355080788871533</v>
      </c>
      <c r="M724" s="118">
        <f>AVERAGE(A724:A743)</f>
        <v>18237.5</v>
      </c>
      <c r="N724" s="119">
        <f>K704-K724</f>
        <v>-0.90215673238281724</v>
      </c>
      <c r="S724" s="2"/>
    </row>
    <row r="725" spans="1:19" x14ac:dyDescent="0.25">
      <c r="A725" s="20">
        <f t="shared" si="181"/>
        <v>18025</v>
      </c>
      <c r="B725" s="21">
        <f t="shared" si="176"/>
        <v>-5.1689999999999969</v>
      </c>
      <c r="C725" s="21">
        <f t="shared" si="177"/>
        <v>1058.0587378972866</v>
      </c>
      <c r="D725" s="21">
        <f t="shared" si="178"/>
        <v>1.3549495037935399E-3</v>
      </c>
      <c r="E725" s="21">
        <f t="shared" si="179"/>
        <v>3.3859627731806966E-2</v>
      </c>
      <c r="F725" s="21">
        <f>SUM(E725:$E$5004)</f>
        <v>32.597950231090053</v>
      </c>
      <c r="G725" s="21">
        <f t="shared" si="182"/>
        <v>6651898.5970700178</v>
      </c>
      <c r="H725" s="21">
        <f t="shared" si="183"/>
        <v>2.4483216124437353E-5</v>
      </c>
      <c r="I725" s="21">
        <f t="shared" si="184"/>
        <v>0.12452858064673793</v>
      </c>
      <c r="J725" s="22">
        <f t="shared" si="180"/>
        <v>11.335657223971106</v>
      </c>
      <c r="K725" s="114"/>
      <c r="L725" s="116"/>
      <c r="M725" s="118"/>
      <c r="N725" s="120"/>
      <c r="S725" s="2"/>
    </row>
    <row r="726" spans="1:19" x14ac:dyDescent="0.25">
      <c r="A726" s="20">
        <f t="shared" si="181"/>
        <v>18050</v>
      </c>
      <c r="B726" s="21">
        <f t="shared" si="176"/>
        <v>-5.2579999999999956</v>
      </c>
      <c r="C726" s="21">
        <f t="shared" si="177"/>
        <v>1056.9702824084509</v>
      </c>
      <c r="D726" s="21">
        <f t="shared" si="178"/>
        <v>1.3538207147510172E-3</v>
      </c>
      <c r="E726" s="21">
        <f t="shared" si="179"/>
        <v>3.3831417000311212E-2</v>
      </c>
      <c r="F726" s="21">
        <f>SUM(E726:$E$5004)</f>
        <v>32.564090603358245</v>
      </c>
      <c r="G726" s="21">
        <f t="shared" si="182"/>
        <v>6651898.5970700178</v>
      </c>
      <c r="H726" s="21">
        <f t="shared" si="183"/>
        <v>2.4483216124437353E-5</v>
      </c>
      <c r="I726" s="21">
        <f t="shared" si="184"/>
        <v>0.12452858064673793</v>
      </c>
      <c r="J726" s="22">
        <f t="shared" si="180"/>
        <v>11.381035334524706</v>
      </c>
      <c r="K726" s="114"/>
      <c r="L726" s="116"/>
      <c r="M726" s="118"/>
      <c r="N726" s="120"/>
      <c r="S726" s="2"/>
    </row>
    <row r="727" spans="1:19" x14ac:dyDescent="0.25">
      <c r="A727" s="20">
        <f t="shared" si="181"/>
        <v>18075</v>
      </c>
      <c r="B727" s="21">
        <f t="shared" si="176"/>
        <v>-5.3469999999999942</v>
      </c>
      <c r="C727" s="21">
        <f t="shared" si="177"/>
        <v>1055.8827337850553</v>
      </c>
      <c r="D727" s="21">
        <f t="shared" si="178"/>
        <v>1.3526926452738794E-3</v>
      </c>
      <c r="E727" s="21">
        <f t="shared" si="179"/>
        <v>3.380322425397652E-2</v>
      </c>
      <c r="F727" s="21">
        <f>SUM(E727:$E$5004)</f>
        <v>32.530259186357945</v>
      </c>
      <c r="G727" s="21">
        <f t="shared" si="182"/>
        <v>6651898.5970700178</v>
      </c>
      <c r="H727" s="21">
        <f t="shared" si="183"/>
        <v>2.4483216124437353E-5</v>
      </c>
      <c r="I727" s="21">
        <f t="shared" si="184"/>
        <v>0.12452858064673793</v>
      </c>
      <c r="J727" s="22">
        <f t="shared" si="180"/>
        <v>11.426553092253533</v>
      </c>
      <c r="K727" s="114"/>
      <c r="L727" s="116"/>
      <c r="M727" s="118"/>
      <c r="N727" s="120"/>
      <c r="S727" s="2"/>
    </row>
    <row r="728" spans="1:19" x14ac:dyDescent="0.25">
      <c r="A728" s="20">
        <f t="shared" si="181"/>
        <v>18100</v>
      </c>
      <c r="B728" s="21">
        <f t="shared" si="176"/>
        <v>-5.4359999999999928</v>
      </c>
      <c r="C728" s="21">
        <f t="shared" si="177"/>
        <v>1054.7960914489454</v>
      </c>
      <c r="D728" s="21">
        <f t="shared" si="178"/>
        <v>1.351565295044242E-3</v>
      </c>
      <c r="E728" s="21">
        <f t="shared" si="179"/>
        <v>3.3775049484856774E-2</v>
      </c>
      <c r="F728" s="21">
        <f>SUM(E728:$E$5004)</f>
        <v>32.496455962103965</v>
      </c>
      <c r="G728" s="21">
        <f t="shared" si="182"/>
        <v>6651898.5970700178</v>
      </c>
      <c r="H728" s="21">
        <f t="shared" si="183"/>
        <v>2.4483216124437353E-5</v>
      </c>
      <c r="I728" s="21">
        <f t="shared" si="184"/>
        <v>0.12452858064673793</v>
      </c>
      <c r="J728" s="22">
        <f t="shared" si="180"/>
        <v>11.472210745287351</v>
      </c>
      <c r="K728" s="114"/>
      <c r="L728" s="116"/>
      <c r="M728" s="118"/>
      <c r="N728" s="120"/>
      <c r="S728" s="2"/>
    </row>
    <row r="729" spans="1:19" x14ac:dyDescent="0.25">
      <c r="A729" s="20">
        <f t="shared" si="181"/>
        <v>18125</v>
      </c>
      <c r="B729" s="21">
        <f t="shared" si="176"/>
        <v>-5.5249999999999915</v>
      </c>
      <c r="C729" s="21">
        <f t="shared" si="177"/>
        <v>1053.7103548222242</v>
      </c>
      <c r="D729" s="21">
        <f t="shared" si="178"/>
        <v>1.3504386637443004E-3</v>
      </c>
      <c r="E729" s="21">
        <f t="shared" si="179"/>
        <v>3.3746892685007863E-2</v>
      </c>
      <c r="F729" s="21">
        <f>SUM(E729:$E$5004)</f>
        <v>32.462680912619113</v>
      </c>
      <c r="G729" s="21">
        <f t="shared" si="182"/>
        <v>6651898.5970700178</v>
      </c>
      <c r="H729" s="21">
        <f t="shared" si="183"/>
        <v>2.4483216124437353E-5</v>
      </c>
      <c r="I729" s="21">
        <f t="shared" si="184"/>
        <v>0.12452858064673793</v>
      </c>
      <c r="J729" s="22">
        <f t="shared" si="180"/>
        <v>11.518008541489065</v>
      </c>
      <c r="K729" s="114"/>
      <c r="L729" s="116"/>
      <c r="M729" s="118"/>
      <c r="N729" s="120"/>
      <c r="S729" s="2"/>
    </row>
    <row r="730" spans="1:19" x14ac:dyDescent="0.25">
      <c r="A730" s="20">
        <f t="shared" si="181"/>
        <v>18150</v>
      </c>
      <c r="B730" s="21">
        <f t="shared" si="176"/>
        <v>-5.6139999999999901</v>
      </c>
      <c r="C730" s="21">
        <f t="shared" si="177"/>
        <v>1052.6255233272498</v>
      </c>
      <c r="D730" s="21">
        <f t="shared" si="178"/>
        <v>1.3493127510563285E-3</v>
      </c>
      <c r="E730" s="21">
        <f t="shared" si="179"/>
        <v>3.3718753846487551E-2</v>
      </c>
      <c r="F730" s="21">
        <f>SUM(E730:$E$5004)</f>
        <v>32.428934019934125</v>
      </c>
      <c r="G730" s="21">
        <f t="shared" si="182"/>
        <v>6651898.5970700178</v>
      </c>
      <c r="H730" s="21">
        <f t="shared" si="183"/>
        <v>2.4483216124437353E-5</v>
      </c>
      <c r="I730" s="21">
        <f t="shared" si="184"/>
        <v>0.12452858064673793</v>
      </c>
      <c r="J730" s="22">
        <f t="shared" si="180"/>
        <v>11.56394672845172</v>
      </c>
      <c r="K730" s="114"/>
      <c r="L730" s="116"/>
      <c r="M730" s="118"/>
      <c r="N730" s="120"/>
      <c r="S730" s="2"/>
    </row>
    <row r="731" spans="1:19" x14ac:dyDescent="0.25">
      <c r="A731" s="20">
        <f t="shared" si="181"/>
        <v>18175</v>
      </c>
      <c r="B731" s="21">
        <f t="shared" si="176"/>
        <v>-5.703000000000003</v>
      </c>
      <c r="C731" s="21">
        <f t="shared" si="177"/>
        <v>1051.5415963866335</v>
      </c>
      <c r="D731" s="21">
        <f t="shared" si="178"/>
        <v>1.3481875566626758E-3</v>
      </c>
      <c r="E731" s="21">
        <f t="shared" si="179"/>
        <v>3.3690632961355639E-2</v>
      </c>
      <c r="F731" s="21">
        <f>SUM(E731:$E$5004)</f>
        <v>32.395215266087646</v>
      </c>
      <c r="G731" s="21">
        <f t="shared" si="182"/>
        <v>6651898.5970700178</v>
      </c>
      <c r="H731" s="21">
        <f t="shared" si="183"/>
        <v>2.4483216124437353E-5</v>
      </c>
      <c r="I731" s="21">
        <f t="shared" si="184"/>
        <v>0.12452858064673793</v>
      </c>
      <c r="J731" s="22">
        <f t="shared" si="180"/>
        <v>11.610025553495415</v>
      </c>
      <c r="K731" s="114"/>
      <c r="L731" s="116"/>
      <c r="M731" s="118"/>
      <c r="N731" s="120"/>
      <c r="S731" s="2"/>
    </row>
    <row r="732" spans="1:19" x14ac:dyDescent="0.25">
      <c r="A732" s="20">
        <f t="shared" si="181"/>
        <v>18200</v>
      </c>
      <c r="B732" s="21">
        <f t="shared" si="176"/>
        <v>-5.7920000000000016</v>
      </c>
      <c r="C732" s="21">
        <f t="shared" si="177"/>
        <v>1050.4585734232464</v>
      </c>
      <c r="D732" s="21">
        <f t="shared" si="178"/>
        <v>1.3470630802457752E-3</v>
      </c>
      <c r="E732" s="21">
        <f t="shared" si="179"/>
        <v>3.3662530021673839E-2</v>
      </c>
      <c r="F732" s="21">
        <f>SUM(E732:$E$5004)</f>
        <v>32.361524633126272</v>
      </c>
      <c r="G732" s="21">
        <f t="shared" si="182"/>
        <v>6651898.5970700178</v>
      </c>
      <c r="H732" s="21">
        <f t="shared" si="183"/>
        <v>2.4483216124437353E-5</v>
      </c>
      <c r="I732" s="21">
        <f t="shared" si="184"/>
        <v>0.12452858064673793</v>
      </c>
      <c r="J732" s="22">
        <f t="shared" si="180"/>
        <v>11.656245263664315</v>
      </c>
      <c r="K732" s="114"/>
      <c r="L732" s="116"/>
      <c r="M732" s="118"/>
      <c r="N732" s="120"/>
      <c r="S732" s="2"/>
    </row>
    <row r="733" spans="1:19" x14ac:dyDescent="0.25">
      <c r="A733" s="20">
        <f t="shared" si="181"/>
        <v>18225</v>
      </c>
      <c r="B733" s="21">
        <f t="shared" si="176"/>
        <v>-5.8810000000000002</v>
      </c>
      <c r="C733" s="21">
        <f t="shared" si="177"/>
        <v>1049.3764538602099</v>
      </c>
      <c r="D733" s="21">
        <f t="shared" si="178"/>
        <v>1.3459393214881321E-3</v>
      </c>
      <c r="E733" s="21">
        <f t="shared" si="179"/>
        <v>3.3634445019505813E-2</v>
      </c>
      <c r="F733" s="21">
        <f>SUM(E733:$E$5004)</f>
        <v>32.327862103104628</v>
      </c>
      <c r="G733" s="21">
        <f t="shared" si="182"/>
        <v>6651898.5970700178</v>
      </c>
      <c r="H733" s="21">
        <f t="shared" si="183"/>
        <v>2.4483216124437353E-5</v>
      </c>
      <c r="I733" s="21">
        <f t="shared" si="184"/>
        <v>0.12452858064673793</v>
      </c>
      <c r="J733" s="22">
        <f t="shared" si="180"/>
        <v>11.702606105723254</v>
      </c>
      <c r="K733" s="114"/>
      <c r="L733" s="116"/>
      <c r="M733" s="118"/>
      <c r="N733" s="120"/>
      <c r="S733" s="2"/>
    </row>
    <row r="734" spans="1:19" x14ac:dyDescent="0.25">
      <c r="A734" s="20">
        <f t="shared" si="181"/>
        <v>18250</v>
      </c>
      <c r="B734" s="21">
        <f t="shared" si="176"/>
        <v>-5.9699999999999989</v>
      </c>
      <c r="C734" s="21">
        <f t="shared" si="177"/>
        <v>1048.2952371209035</v>
      </c>
      <c r="D734" s="21">
        <f t="shared" si="178"/>
        <v>1.3448162800723331E-3</v>
      </c>
      <c r="E734" s="21">
        <f t="shared" si="179"/>
        <v>3.3606377946917183E-2</v>
      </c>
      <c r="F734" s="21">
        <f>SUM(E734:$E$5004)</f>
        <v>32.294227658085106</v>
      </c>
      <c r="G734" s="21">
        <f t="shared" si="182"/>
        <v>6651898.5970700178</v>
      </c>
      <c r="H734" s="21">
        <f t="shared" si="183"/>
        <v>2.4483216124437353E-5</v>
      </c>
      <c r="I734" s="21">
        <f t="shared" si="184"/>
        <v>0.12452858064673793</v>
      </c>
      <c r="J734" s="22">
        <f t="shared" si="180"/>
        <v>11.749108326155135</v>
      </c>
      <c r="K734" s="114"/>
      <c r="L734" s="116"/>
      <c r="M734" s="118"/>
      <c r="N734" s="120"/>
      <c r="S734" s="2"/>
    </row>
    <row r="735" spans="1:19" x14ac:dyDescent="0.25">
      <c r="A735" s="20">
        <f t="shared" si="181"/>
        <v>18275</v>
      </c>
      <c r="B735" s="21">
        <f t="shared" si="176"/>
        <v>-6.0589999999999975</v>
      </c>
      <c r="C735" s="21">
        <f t="shared" si="177"/>
        <v>1047.2149226289594</v>
      </c>
      <c r="D735" s="21">
        <f t="shared" si="178"/>
        <v>1.3436939556810414E-3</v>
      </c>
      <c r="E735" s="21">
        <f t="shared" si="179"/>
        <v>3.3578328795975554E-2</v>
      </c>
      <c r="F735" s="21">
        <f>SUM(E735:$E$5004)</f>
        <v>32.260621280138203</v>
      </c>
      <c r="G735" s="21">
        <f t="shared" si="182"/>
        <v>6651898.5970700178</v>
      </c>
      <c r="H735" s="21">
        <f t="shared" si="183"/>
        <v>2.4483216124437353E-5</v>
      </c>
      <c r="I735" s="21">
        <f t="shared" si="184"/>
        <v>0.12452858064673793</v>
      </c>
      <c r="J735" s="22">
        <f t="shared" si="180"/>
        <v>11.795752171157375</v>
      </c>
      <c r="K735" s="114"/>
      <c r="L735" s="116"/>
      <c r="M735" s="118"/>
      <c r="N735" s="120"/>
      <c r="S735" s="2"/>
    </row>
    <row r="736" spans="1:19" x14ac:dyDescent="0.25">
      <c r="A736" s="20">
        <f t="shared" si="181"/>
        <v>18300</v>
      </c>
      <c r="B736" s="21">
        <f t="shared" si="176"/>
        <v>-6.1479999999999961</v>
      </c>
      <c r="C736" s="21">
        <f t="shared" si="177"/>
        <v>1046.1355098082695</v>
      </c>
      <c r="D736" s="21">
        <f t="shared" si="178"/>
        <v>1.3425723479970027E-3</v>
      </c>
      <c r="E736" s="21">
        <f t="shared" si="179"/>
        <v>3.3550297558750442E-2</v>
      </c>
      <c r="F736" s="21">
        <f>SUM(E736:$E$5004)</f>
        <v>32.227042951342206</v>
      </c>
      <c r="G736" s="21">
        <f t="shared" si="182"/>
        <v>6651898.5970700178</v>
      </c>
      <c r="H736" s="21">
        <f t="shared" si="183"/>
        <v>2.4483216124437353E-5</v>
      </c>
      <c r="I736" s="21">
        <f t="shared" si="184"/>
        <v>0.12452858064673793</v>
      </c>
      <c r="J736" s="22">
        <f t="shared" si="180"/>
        <v>11.842537886639244</v>
      </c>
      <c r="K736" s="114"/>
      <c r="L736" s="116"/>
      <c r="M736" s="118"/>
      <c r="N736" s="120"/>
      <c r="S736" s="2"/>
    </row>
    <row r="737" spans="1:19" x14ac:dyDescent="0.25">
      <c r="A737" s="20">
        <f t="shared" si="181"/>
        <v>18325</v>
      </c>
      <c r="B737" s="21">
        <f t="shared" si="176"/>
        <v>-6.2369999999999948</v>
      </c>
      <c r="C737" s="21">
        <f t="shared" si="177"/>
        <v>1045.056998082973</v>
      </c>
      <c r="D737" s="21">
        <f t="shared" si="178"/>
        <v>1.3414514567030326E-3</v>
      </c>
      <c r="E737" s="21">
        <f t="shared" si="179"/>
        <v>3.3522284227313334E-2</v>
      </c>
      <c r="F737" s="21">
        <f>SUM(E737:$E$5004)</f>
        <v>32.193492653783437</v>
      </c>
      <c r="G737" s="21">
        <f t="shared" si="182"/>
        <v>6651898.5970700178</v>
      </c>
      <c r="H737" s="21">
        <f t="shared" si="183"/>
        <v>2.4483216124437353E-5</v>
      </c>
      <c r="I737" s="21">
        <f t="shared" si="184"/>
        <v>0.12452858064673793</v>
      </c>
      <c r="J737" s="22">
        <f t="shared" si="180"/>
        <v>11.889465718218327</v>
      </c>
      <c r="K737" s="114"/>
      <c r="L737" s="116"/>
      <c r="M737" s="118"/>
      <c r="N737" s="120"/>
      <c r="S737" s="2"/>
    </row>
    <row r="738" spans="1:19" x14ac:dyDescent="0.25">
      <c r="A738" s="20">
        <f t="shared" si="181"/>
        <v>18350</v>
      </c>
      <c r="B738" s="21">
        <f t="shared" si="176"/>
        <v>-6.3259999999999934</v>
      </c>
      <c r="C738" s="21">
        <f t="shared" si="177"/>
        <v>1043.9793868774721</v>
      </c>
      <c r="D738" s="21">
        <f t="shared" si="178"/>
        <v>1.340331281482034E-3</v>
      </c>
      <c r="E738" s="21">
        <f t="shared" si="179"/>
        <v>3.3494288793737698E-2</v>
      </c>
      <c r="F738" s="21">
        <f>SUM(E738:$E$5004)</f>
        <v>32.159970369556106</v>
      </c>
      <c r="G738" s="21">
        <f t="shared" si="182"/>
        <v>6651898.5970700178</v>
      </c>
      <c r="H738" s="21">
        <f t="shared" si="183"/>
        <v>2.4483216124437353E-5</v>
      </c>
      <c r="I738" s="21">
        <f t="shared" si="184"/>
        <v>0.12452858064673793</v>
      </c>
      <c r="J738" s="22">
        <f t="shared" si="180"/>
        <v>11.936535911217794</v>
      </c>
      <c r="K738" s="114"/>
      <c r="L738" s="116"/>
      <c r="M738" s="118"/>
      <c r="N738" s="120"/>
      <c r="S738" s="2"/>
    </row>
    <row r="739" spans="1:19" x14ac:dyDescent="0.25">
      <c r="A739" s="20">
        <f t="shared" si="181"/>
        <v>18375</v>
      </c>
      <c r="B739" s="21">
        <f t="shared" si="176"/>
        <v>-6.414999999999992</v>
      </c>
      <c r="C739" s="21">
        <f t="shared" si="177"/>
        <v>1042.902675616418</v>
      </c>
      <c r="D739" s="21">
        <f t="shared" si="178"/>
        <v>1.3392118220169817E-3</v>
      </c>
      <c r="E739" s="21">
        <f t="shared" si="179"/>
        <v>3.3466311250098912E-2</v>
      </c>
      <c r="F739" s="21">
        <f>SUM(E739:$E$5004)</f>
        <v>32.126476080762387</v>
      </c>
      <c r="G739" s="21">
        <f t="shared" si="182"/>
        <v>6651898.5970700178</v>
      </c>
      <c r="H739" s="21">
        <f t="shared" si="183"/>
        <v>2.4483216124437353E-5</v>
      </c>
      <c r="I739" s="21">
        <f t="shared" si="184"/>
        <v>0.12452858064673793</v>
      </c>
      <c r="J739" s="22">
        <f t="shared" si="180"/>
        <v>11.983748710663116</v>
      </c>
      <c r="K739" s="114"/>
      <c r="L739" s="116"/>
      <c r="M739" s="118"/>
      <c r="N739" s="120"/>
      <c r="S739" s="2"/>
    </row>
    <row r="740" spans="1:19" x14ac:dyDescent="0.25">
      <c r="A740" s="20">
        <f t="shared" si="181"/>
        <v>18400</v>
      </c>
      <c r="B740" s="21">
        <f t="shared" si="176"/>
        <v>-6.5039999999999907</v>
      </c>
      <c r="C740" s="21">
        <f t="shared" si="177"/>
        <v>1041.8268637247199</v>
      </c>
      <c r="D740" s="21">
        <f t="shared" si="178"/>
        <v>1.3380930779909313E-3</v>
      </c>
      <c r="E740" s="21">
        <f t="shared" si="179"/>
        <v>3.3438351588474316E-2</v>
      </c>
      <c r="F740" s="21">
        <f>SUM(E740:$E$5004)</f>
        <v>32.093009769512314</v>
      </c>
      <c r="G740" s="21">
        <f t="shared" si="182"/>
        <v>6651898.5970700178</v>
      </c>
      <c r="H740" s="21">
        <f t="shared" si="183"/>
        <v>2.4483216124437353E-5</v>
      </c>
      <c r="I740" s="21">
        <f t="shared" si="184"/>
        <v>0.12452858064673793</v>
      </c>
      <c r="J740" s="22">
        <f t="shared" si="180"/>
        <v>12.031104361279066</v>
      </c>
      <c r="K740" s="114"/>
      <c r="L740" s="116"/>
      <c r="M740" s="118"/>
      <c r="N740" s="120"/>
      <c r="S740" s="2"/>
    </row>
    <row r="741" spans="1:19" x14ac:dyDescent="0.25">
      <c r="A741" s="20">
        <f t="shared" si="181"/>
        <v>18425</v>
      </c>
      <c r="B741" s="21">
        <f t="shared" si="176"/>
        <v>-6.5929999999999893</v>
      </c>
      <c r="C741" s="21">
        <f t="shared" si="177"/>
        <v>1040.7519506275387</v>
      </c>
      <c r="D741" s="21">
        <f t="shared" si="178"/>
        <v>1.3369750490870142E-3</v>
      </c>
      <c r="E741" s="21">
        <f t="shared" si="179"/>
        <v>3.3410409800943237E-2</v>
      </c>
      <c r="F741" s="21">
        <f>SUM(E741:$E$5004)</f>
        <v>32.059571417923863</v>
      </c>
      <c r="G741" s="21">
        <f t="shared" si="182"/>
        <v>6651898.5970700178</v>
      </c>
      <c r="H741" s="21">
        <f t="shared" si="183"/>
        <v>2.4483216124437353E-5</v>
      </c>
      <c r="I741" s="21">
        <f t="shared" si="184"/>
        <v>0.12452858064673793</v>
      </c>
      <c r="J741" s="22">
        <f t="shared" si="180"/>
        <v>12.078603107486519</v>
      </c>
      <c r="K741" s="114"/>
      <c r="L741" s="116"/>
      <c r="M741" s="118"/>
      <c r="N741" s="120"/>
      <c r="S741" s="2"/>
    </row>
    <row r="742" spans="1:19" x14ac:dyDescent="0.25">
      <c r="A742" s="20">
        <f t="shared" si="181"/>
        <v>18450</v>
      </c>
      <c r="B742" s="21">
        <f t="shared" si="176"/>
        <v>-6.6820000000000022</v>
      </c>
      <c r="C742" s="21">
        <f t="shared" si="177"/>
        <v>1039.6779357502942</v>
      </c>
      <c r="D742" s="21">
        <f t="shared" si="178"/>
        <v>1.3358577349884451E-3</v>
      </c>
      <c r="E742" s="21">
        <f t="shared" si="179"/>
        <v>3.3382485879586948E-2</v>
      </c>
      <c r="F742" s="21">
        <f>SUM(E742:$E$5004)</f>
        <v>32.026161008122898</v>
      </c>
      <c r="G742" s="21">
        <f t="shared" si="182"/>
        <v>6651898.5970700178</v>
      </c>
      <c r="H742" s="21">
        <f t="shared" si="183"/>
        <v>2.4483216124437353E-5</v>
      </c>
      <c r="I742" s="21">
        <f t="shared" si="184"/>
        <v>0.12452858064673793</v>
      </c>
      <c r="J742" s="22">
        <f t="shared" si="180"/>
        <v>12.126245193399541</v>
      </c>
      <c r="K742" s="114"/>
      <c r="L742" s="116"/>
      <c r="M742" s="118"/>
      <c r="N742" s="120"/>
      <c r="S742" s="2"/>
    </row>
    <row r="743" spans="1:19" x14ac:dyDescent="0.25">
      <c r="A743" s="20">
        <f t="shared" si="181"/>
        <v>18475</v>
      </c>
      <c r="B743" s="21">
        <f t="shared" si="176"/>
        <v>-6.7710000000000008</v>
      </c>
      <c r="C743" s="21">
        <f t="shared" si="177"/>
        <v>1038.6048185186562</v>
      </c>
      <c r="D743" s="21">
        <f t="shared" si="178"/>
        <v>1.3347411353785107E-3</v>
      </c>
      <c r="E743" s="21">
        <f t="shared" si="179"/>
        <v>3.3354579816488636E-2</v>
      </c>
      <c r="F743" s="21">
        <f>SUM(E743:$E$5004)</f>
        <v>31.992778522243317</v>
      </c>
      <c r="G743" s="21">
        <f t="shared" si="182"/>
        <v>6651898.5970700178</v>
      </c>
      <c r="H743" s="21">
        <f t="shared" si="183"/>
        <v>2.4483216124437353E-5</v>
      </c>
      <c r="I743" s="21">
        <f t="shared" si="184"/>
        <v>0.12452858064673793</v>
      </c>
      <c r="J743" s="22">
        <f t="shared" si="180"/>
        <v>12.174030862821837</v>
      </c>
      <c r="K743" s="114"/>
      <c r="L743" s="117"/>
      <c r="M743" s="118"/>
      <c r="N743" s="120"/>
      <c r="S743" s="2"/>
    </row>
    <row r="744" spans="1:19" x14ac:dyDescent="0.25">
      <c r="A744" s="20">
        <f t="shared" si="181"/>
        <v>18500</v>
      </c>
      <c r="B744" s="21">
        <f t="shared" si="176"/>
        <v>-6.8599999999999994</v>
      </c>
      <c r="C744" s="21">
        <f t="shared" si="177"/>
        <v>1037.5325983585526</v>
      </c>
      <c r="D744" s="21">
        <f t="shared" si="178"/>
        <v>1.3336252499405801E-3</v>
      </c>
      <c r="E744" s="21">
        <f t="shared" si="179"/>
        <v>3.3326691603733478E-2</v>
      </c>
      <c r="F744" s="21">
        <f>SUM(E744:$E$5004)</f>
        <v>31.959423942426827</v>
      </c>
      <c r="G744" s="21">
        <f t="shared" si="182"/>
        <v>6651898.5970700178</v>
      </c>
      <c r="H744" s="21">
        <f t="shared" si="183"/>
        <v>2.4483216124437353E-5</v>
      </c>
      <c r="I744" s="21">
        <f t="shared" si="184"/>
        <v>0.12452858064673793</v>
      </c>
      <c r="J744" s="22">
        <f t="shared" si="180"/>
        <v>12.221960359244195</v>
      </c>
      <c r="K744" s="113">
        <f t="shared" ref="K744" si="187">AVERAGE(J744:J763)</f>
        <v>12.68694357956127</v>
      </c>
      <c r="L744" s="115">
        <f t="shared" ref="L744" si="188">K744/0.1667</f>
        <v>76.10644018932976</v>
      </c>
      <c r="M744" s="118">
        <f>AVERAGE(A744:A763)</f>
        <v>18737.5</v>
      </c>
      <c r="N744" s="119">
        <f>K724-K744</f>
        <v>-0.95875161205638548</v>
      </c>
      <c r="S744" s="2"/>
    </row>
    <row r="745" spans="1:19" x14ac:dyDescent="0.25">
      <c r="A745" s="20">
        <f t="shared" si="181"/>
        <v>18525</v>
      </c>
      <c r="B745" s="21">
        <f t="shared" si="176"/>
        <v>-6.9489999999999981</v>
      </c>
      <c r="C745" s="21">
        <f t="shared" si="177"/>
        <v>1036.4612746961629</v>
      </c>
      <c r="D745" s="21">
        <f t="shared" si="178"/>
        <v>1.3325100783580979E-3</v>
      </c>
      <c r="E745" s="21">
        <f t="shared" si="179"/>
        <v>3.3298821233408576E-2</v>
      </c>
      <c r="F745" s="21">
        <f>SUM(E745:$E$5004)</f>
        <v>31.926097250823094</v>
      </c>
      <c r="G745" s="21">
        <f t="shared" si="182"/>
        <v>6651898.5970700178</v>
      </c>
      <c r="H745" s="21">
        <f t="shared" si="183"/>
        <v>2.4483216124437353E-5</v>
      </c>
      <c r="I745" s="21">
        <f t="shared" si="184"/>
        <v>0.12452858064673793</v>
      </c>
      <c r="J745" s="22">
        <f t="shared" si="180"/>
        <v>12.270033925840963</v>
      </c>
      <c r="K745" s="114"/>
      <c r="L745" s="116"/>
      <c r="M745" s="118"/>
      <c r="N745" s="120"/>
      <c r="S745" s="2"/>
    </row>
    <row r="746" spans="1:19" x14ac:dyDescent="0.25">
      <c r="A746" s="20">
        <f t="shared" si="181"/>
        <v>18550</v>
      </c>
      <c r="B746" s="21">
        <f t="shared" si="176"/>
        <v>-7.0379999999999967</v>
      </c>
      <c r="C746" s="21">
        <f t="shared" si="177"/>
        <v>1035.3908469579228</v>
      </c>
      <c r="D746" s="21">
        <f t="shared" si="178"/>
        <v>1.3313956203145883E-3</v>
      </c>
      <c r="E746" s="21">
        <f t="shared" si="179"/>
        <v>3.3270968697603022E-2</v>
      </c>
      <c r="F746" s="21">
        <f>SUM(E746:$E$5004)</f>
        <v>31.892798429589686</v>
      </c>
      <c r="G746" s="21">
        <f t="shared" si="182"/>
        <v>6651898.5970700178</v>
      </c>
      <c r="H746" s="21">
        <f t="shared" si="183"/>
        <v>2.4483216124437353E-5</v>
      </c>
      <c r="I746" s="21">
        <f t="shared" si="184"/>
        <v>0.12452858064673793</v>
      </c>
      <c r="J746" s="22">
        <f t="shared" si="180"/>
        <v>12.31825180546714</v>
      </c>
      <c r="K746" s="114"/>
      <c r="L746" s="116"/>
      <c r="M746" s="118"/>
      <c r="N746" s="120"/>
      <c r="S746" s="2"/>
    </row>
    <row r="747" spans="1:19" x14ac:dyDescent="0.25">
      <c r="A747" s="20">
        <f t="shared" si="181"/>
        <v>18575</v>
      </c>
      <c r="B747" s="21">
        <f t="shared" si="176"/>
        <v>-7.1269999999999953</v>
      </c>
      <c r="C747" s="21">
        <f t="shared" si="177"/>
        <v>1034.3213145705222</v>
      </c>
      <c r="D747" s="21">
        <f t="shared" si="178"/>
        <v>1.3302818754936539E-3</v>
      </c>
      <c r="E747" s="21">
        <f t="shared" si="179"/>
        <v>3.3243133988407843E-2</v>
      </c>
      <c r="F747" s="21">
        <f>SUM(E747:$E$5004)</f>
        <v>31.859527460892078</v>
      </c>
      <c r="G747" s="21">
        <f t="shared" si="182"/>
        <v>6651898.5970700178</v>
      </c>
      <c r="H747" s="21">
        <f t="shared" si="183"/>
        <v>2.4483216124437353E-5</v>
      </c>
      <c r="I747" s="21">
        <f t="shared" si="184"/>
        <v>0.12452858064673793</v>
      </c>
      <c r="J747" s="22">
        <f t="shared" si="180"/>
        <v>12.366614240655188</v>
      </c>
      <c r="K747" s="114"/>
      <c r="L747" s="116"/>
      <c r="M747" s="118"/>
      <c r="N747" s="120"/>
      <c r="S747" s="2"/>
    </row>
    <row r="748" spans="1:19" x14ac:dyDescent="0.25">
      <c r="A748" s="20">
        <f t="shared" si="181"/>
        <v>18600</v>
      </c>
      <c r="B748" s="21">
        <f t="shared" si="176"/>
        <v>-7.215999999999994</v>
      </c>
      <c r="C748" s="21">
        <f t="shared" si="177"/>
        <v>1033.252676960904</v>
      </c>
      <c r="D748" s="21">
        <f t="shared" si="178"/>
        <v>1.3291688435789737E-3</v>
      </c>
      <c r="E748" s="21">
        <f t="shared" si="179"/>
        <v>3.3215317097916003E-2</v>
      </c>
      <c r="F748" s="21">
        <f>SUM(E748:$E$5004)</f>
        <v>31.826284326903671</v>
      </c>
      <c r="G748" s="21">
        <f t="shared" si="182"/>
        <v>6651898.5970700178</v>
      </c>
      <c r="H748" s="21">
        <f t="shared" si="183"/>
        <v>2.4483216124437353E-5</v>
      </c>
      <c r="I748" s="21">
        <f t="shared" si="184"/>
        <v>0.12452858064673793</v>
      </c>
      <c r="J748" s="22">
        <f t="shared" si="180"/>
        <v>12.415121473611856</v>
      </c>
      <c r="K748" s="114"/>
      <c r="L748" s="116"/>
      <c r="M748" s="118"/>
      <c r="N748" s="120"/>
      <c r="S748" s="2"/>
    </row>
    <row r="749" spans="1:19" x14ac:dyDescent="0.25">
      <c r="A749" s="20">
        <f t="shared" si="181"/>
        <v>18625</v>
      </c>
      <c r="B749" s="21">
        <f t="shared" si="176"/>
        <v>-7.3049999999999926</v>
      </c>
      <c r="C749" s="21">
        <f t="shared" si="177"/>
        <v>1032.1849335562663</v>
      </c>
      <c r="D749" s="21">
        <f t="shared" si="178"/>
        <v>1.3280565242543064E-3</v>
      </c>
      <c r="E749" s="21">
        <f t="shared" si="179"/>
        <v>3.3187518018222444E-2</v>
      </c>
      <c r="F749" s="21">
        <f>SUM(E749:$E$5004)</f>
        <v>31.793069009805752</v>
      </c>
      <c r="G749" s="21">
        <f t="shared" si="182"/>
        <v>6651898.5970700178</v>
      </c>
      <c r="H749" s="21">
        <f t="shared" si="183"/>
        <v>2.4483216124437353E-5</v>
      </c>
      <c r="I749" s="21">
        <f t="shared" si="184"/>
        <v>0.12452858064673793</v>
      </c>
      <c r="J749" s="22">
        <f t="shared" si="180"/>
        <v>12.463773746215203</v>
      </c>
      <c r="K749" s="114"/>
      <c r="L749" s="116"/>
      <c r="M749" s="118"/>
      <c r="N749" s="120"/>
      <c r="S749" s="2"/>
    </row>
    <row r="750" spans="1:19" x14ac:dyDescent="0.25">
      <c r="A750" s="20">
        <f t="shared" si="181"/>
        <v>18650</v>
      </c>
      <c r="B750" s="21">
        <f t="shared" si="176"/>
        <v>-7.3939999999999912</v>
      </c>
      <c r="C750" s="21">
        <f t="shared" si="177"/>
        <v>1031.1180837840618</v>
      </c>
      <c r="D750" s="21">
        <f t="shared" si="178"/>
        <v>1.3269449172034892E-3</v>
      </c>
      <c r="E750" s="21">
        <f t="shared" si="179"/>
        <v>3.3159736741424056E-2</v>
      </c>
      <c r="F750" s="21">
        <f>SUM(E750:$E$5004)</f>
        <v>31.759881491787535</v>
      </c>
      <c r="G750" s="21">
        <f t="shared" si="182"/>
        <v>6651898.5970700178</v>
      </c>
      <c r="H750" s="21">
        <f t="shared" si="183"/>
        <v>2.4483216124437353E-5</v>
      </c>
      <c r="I750" s="21">
        <f t="shared" si="184"/>
        <v>0.12452858064673793</v>
      </c>
      <c r="J750" s="22">
        <f t="shared" si="180"/>
        <v>12.512571300011304</v>
      </c>
      <c r="K750" s="114"/>
      <c r="L750" s="116"/>
      <c r="M750" s="118"/>
      <c r="N750" s="120"/>
      <c r="S750" s="2"/>
    </row>
    <row r="751" spans="1:19" x14ac:dyDescent="0.25">
      <c r="A751" s="20">
        <f t="shared" si="181"/>
        <v>18675</v>
      </c>
      <c r="B751" s="21">
        <f t="shared" si="176"/>
        <v>-7.4829999999999899</v>
      </c>
      <c r="C751" s="21">
        <f t="shared" si="177"/>
        <v>1030.052127071996</v>
      </c>
      <c r="D751" s="21">
        <f t="shared" si="178"/>
        <v>1.3258340221104354E-3</v>
      </c>
      <c r="E751" s="21">
        <f t="shared" si="179"/>
        <v>3.3131973259619661E-2</v>
      </c>
      <c r="F751" s="21">
        <f>SUM(E751:$E$5004)</f>
        <v>31.72672175504611</v>
      </c>
      <c r="G751" s="21">
        <f t="shared" si="182"/>
        <v>6651898.5970700178</v>
      </c>
      <c r="H751" s="21">
        <f t="shared" si="183"/>
        <v>2.4483216124437353E-5</v>
      </c>
      <c r="I751" s="21">
        <f t="shared" si="184"/>
        <v>0.12452858064673793</v>
      </c>
      <c r="J751" s="22">
        <f t="shared" si="180"/>
        <v>12.561514376211241</v>
      </c>
      <c r="K751" s="114"/>
      <c r="L751" s="116"/>
      <c r="M751" s="118"/>
      <c r="N751" s="120"/>
      <c r="S751" s="2"/>
    </row>
    <row r="752" spans="1:19" x14ac:dyDescent="0.25">
      <c r="A752" s="20">
        <f t="shared" si="181"/>
        <v>18700</v>
      </c>
      <c r="B752" s="21">
        <f t="shared" si="176"/>
        <v>-7.5720000000000027</v>
      </c>
      <c r="C752" s="21">
        <f t="shared" si="177"/>
        <v>1028.9870628480285</v>
      </c>
      <c r="D752" s="21">
        <f t="shared" si="178"/>
        <v>1.3247238386591375E-3</v>
      </c>
      <c r="E752" s="21">
        <f t="shared" si="179"/>
        <v>3.3104227564910056E-2</v>
      </c>
      <c r="F752" s="21">
        <f>SUM(E752:$E$5004)</f>
        <v>31.693589781786489</v>
      </c>
      <c r="G752" s="21">
        <f t="shared" si="182"/>
        <v>6651898.5970700178</v>
      </c>
      <c r="H752" s="21">
        <f t="shared" si="183"/>
        <v>2.4483216124437353E-5</v>
      </c>
      <c r="I752" s="21">
        <f t="shared" si="184"/>
        <v>0.12452858064673793</v>
      </c>
      <c r="J752" s="22">
        <f t="shared" si="180"/>
        <v>12.61060321568791</v>
      </c>
      <c r="K752" s="114"/>
      <c r="L752" s="116"/>
      <c r="M752" s="118"/>
      <c r="N752" s="120"/>
      <c r="S752" s="2"/>
    </row>
    <row r="753" spans="1:19" x14ac:dyDescent="0.25">
      <c r="A753" s="20">
        <f t="shared" si="181"/>
        <v>18725</v>
      </c>
      <c r="B753" s="21">
        <f t="shared" si="176"/>
        <v>-7.6610000000000014</v>
      </c>
      <c r="C753" s="21">
        <f t="shared" si="177"/>
        <v>1027.9228905403745</v>
      </c>
      <c r="D753" s="21">
        <f t="shared" si="178"/>
        <v>1.3236143665336674E-3</v>
      </c>
      <c r="E753" s="21">
        <f t="shared" si="179"/>
        <v>3.3076499649398003E-2</v>
      </c>
      <c r="F753" s="21">
        <f>SUM(E753:$E$5004)</f>
        <v>31.660485554221577</v>
      </c>
      <c r="G753" s="21">
        <f t="shared" si="182"/>
        <v>6651898.5970700178</v>
      </c>
      <c r="H753" s="21">
        <f t="shared" si="183"/>
        <v>2.4483216124437353E-5</v>
      </c>
      <c r="I753" s="21">
        <f t="shared" si="184"/>
        <v>0.12452858064673793</v>
      </c>
      <c r="J753" s="22">
        <f t="shared" si="180"/>
        <v>12.659838058972902</v>
      </c>
      <c r="K753" s="114"/>
      <c r="L753" s="116"/>
      <c r="M753" s="118"/>
      <c r="N753" s="120"/>
      <c r="S753" s="2"/>
    </row>
    <row r="754" spans="1:19" x14ac:dyDescent="0.25">
      <c r="A754" s="20">
        <f t="shared" si="181"/>
        <v>18750</v>
      </c>
      <c r="B754" s="21">
        <f t="shared" si="176"/>
        <v>-7.75</v>
      </c>
      <c r="C754" s="21">
        <f t="shared" si="177"/>
        <v>1026.8596095775008</v>
      </c>
      <c r="D754" s="21">
        <f t="shared" si="178"/>
        <v>1.3225056054181729E-3</v>
      </c>
      <c r="E754" s="21">
        <f t="shared" si="179"/>
        <v>3.3048789505188164E-2</v>
      </c>
      <c r="F754" s="21">
        <f>SUM(E754:$E$5004)</f>
        <v>31.62740905457218</v>
      </c>
      <c r="G754" s="21">
        <f t="shared" si="182"/>
        <v>6651898.5970700178</v>
      </c>
      <c r="H754" s="21">
        <f t="shared" si="183"/>
        <v>2.4483216124437353E-5</v>
      </c>
      <c r="I754" s="21">
        <f t="shared" si="184"/>
        <v>0.12452858064673793</v>
      </c>
      <c r="J754" s="22">
        <f t="shared" si="180"/>
        <v>12.709219146253355</v>
      </c>
      <c r="K754" s="114"/>
      <c r="L754" s="116"/>
      <c r="M754" s="118"/>
      <c r="N754" s="120"/>
      <c r="S754" s="2"/>
    </row>
    <row r="755" spans="1:19" x14ac:dyDescent="0.25">
      <c r="A755" s="20">
        <f t="shared" si="181"/>
        <v>18775</v>
      </c>
      <c r="B755" s="21">
        <f t="shared" si="176"/>
        <v>-7.8389999999999986</v>
      </c>
      <c r="C755" s="21">
        <f t="shared" si="177"/>
        <v>1025.7972193881292</v>
      </c>
      <c r="D755" s="21">
        <f t="shared" si="178"/>
        <v>1.3213975549968805E-3</v>
      </c>
      <c r="E755" s="21">
        <f t="shared" si="179"/>
        <v>3.3021097124387215E-2</v>
      </c>
      <c r="F755" s="21">
        <f>SUM(E755:$E$5004)</f>
        <v>31.594360265066992</v>
      </c>
      <c r="G755" s="21">
        <f t="shared" si="182"/>
        <v>6651898.5970700178</v>
      </c>
      <c r="H755" s="21">
        <f t="shared" si="183"/>
        <v>2.4483216124437353E-5</v>
      </c>
      <c r="I755" s="21">
        <f t="shared" si="184"/>
        <v>0.12452858064673793</v>
      </c>
      <c r="J755" s="22">
        <f t="shared" si="180"/>
        <v>12.75874671736881</v>
      </c>
      <c r="K755" s="114"/>
      <c r="L755" s="116"/>
      <c r="M755" s="118"/>
      <c r="N755" s="120"/>
      <c r="S755" s="2"/>
    </row>
    <row r="756" spans="1:19" x14ac:dyDescent="0.25">
      <c r="A756" s="20">
        <f t="shared" si="181"/>
        <v>18800</v>
      </c>
      <c r="B756" s="21">
        <f t="shared" si="176"/>
        <v>-7.9279999999999973</v>
      </c>
      <c r="C756" s="21">
        <f t="shared" si="177"/>
        <v>1024.7357194012359</v>
      </c>
      <c r="D756" s="21">
        <f t="shared" si="178"/>
        <v>1.3202902149540966E-3</v>
      </c>
      <c r="E756" s="21">
        <f t="shared" si="179"/>
        <v>3.2993422499103732E-2</v>
      </c>
      <c r="F756" s="21">
        <f>SUM(E756:$E$5004)</f>
        <v>31.561339167942602</v>
      </c>
      <c r="G756" s="21">
        <f t="shared" si="182"/>
        <v>6651898.5970700178</v>
      </c>
      <c r="H756" s="21">
        <f t="shared" si="183"/>
        <v>2.4483216124437353E-5</v>
      </c>
      <c r="I756" s="21">
        <f t="shared" si="184"/>
        <v>0.12452858064673793</v>
      </c>
      <c r="J756" s="22">
        <f t="shared" si="180"/>
        <v>12.808421011808159</v>
      </c>
      <c r="K756" s="114"/>
      <c r="L756" s="116"/>
      <c r="M756" s="118"/>
      <c r="N756" s="120"/>
      <c r="S756" s="2"/>
    </row>
    <row r="757" spans="1:19" x14ac:dyDescent="0.25">
      <c r="A757" s="20">
        <f t="shared" si="181"/>
        <v>18825</v>
      </c>
      <c r="B757" s="21">
        <f t="shared" si="176"/>
        <v>-8.0169999999999959</v>
      </c>
      <c r="C757" s="21">
        <f t="shared" si="177"/>
        <v>1023.6751090460486</v>
      </c>
      <c r="D757" s="21">
        <f t="shared" si="178"/>
        <v>1.3191835849742024E-3</v>
      </c>
      <c r="E757" s="21">
        <f t="shared" si="179"/>
        <v>3.2965765621448276E-2</v>
      </c>
      <c r="F757" s="21">
        <f>SUM(E757:$E$5004)</f>
        <v>31.528345745443506</v>
      </c>
      <c r="G757" s="21">
        <f t="shared" si="182"/>
        <v>6651898.5970700178</v>
      </c>
      <c r="H757" s="21">
        <f t="shared" si="183"/>
        <v>2.4483216124437353E-5</v>
      </c>
      <c r="I757" s="21">
        <f t="shared" si="184"/>
        <v>0.12452858064673793</v>
      </c>
      <c r="J757" s="22">
        <f t="shared" si="180"/>
        <v>12.858242268706304</v>
      </c>
      <c r="K757" s="114"/>
      <c r="L757" s="116"/>
      <c r="M757" s="118"/>
      <c r="N757" s="120"/>
      <c r="S757" s="2"/>
    </row>
    <row r="758" spans="1:19" x14ac:dyDescent="0.25">
      <c r="A758" s="20">
        <f t="shared" si="181"/>
        <v>18850</v>
      </c>
      <c r="B758" s="21">
        <f t="shared" si="176"/>
        <v>-8.1059999999999945</v>
      </c>
      <c r="C758" s="21">
        <f t="shared" si="177"/>
        <v>1022.6153877520509</v>
      </c>
      <c r="D758" s="21">
        <f t="shared" si="178"/>
        <v>1.3180776647416599E-3</v>
      </c>
      <c r="E758" s="21">
        <f t="shared" si="179"/>
        <v>3.2938126483533364E-2</v>
      </c>
      <c r="F758" s="21">
        <f>SUM(E758:$E$5004)</f>
        <v>31.495379979822051</v>
      </c>
      <c r="G758" s="21">
        <f t="shared" si="182"/>
        <v>6651898.5970700178</v>
      </c>
      <c r="H758" s="21">
        <f t="shared" si="183"/>
        <v>2.4483216124437353E-5</v>
      </c>
      <c r="I758" s="21">
        <f t="shared" si="184"/>
        <v>0.12452858064673793</v>
      </c>
      <c r="J758" s="22">
        <f t="shared" si="180"/>
        <v>12.908210726841265</v>
      </c>
      <c r="K758" s="114"/>
      <c r="L758" s="116"/>
      <c r="M758" s="118"/>
      <c r="N758" s="120"/>
      <c r="S758" s="2"/>
    </row>
    <row r="759" spans="1:19" x14ac:dyDescent="0.25">
      <c r="A759" s="20">
        <f t="shared" si="181"/>
        <v>18875</v>
      </c>
      <c r="B759" s="21">
        <f t="shared" si="176"/>
        <v>-8.1949999999999932</v>
      </c>
      <c r="C759" s="21">
        <f t="shared" si="177"/>
        <v>1021.5565549489795</v>
      </c>
      <c r="D759" s="21">
        <f t="shared" si="178"/>
        <v>1.3169724539410092E-3</v>
      </c>
      <c r="E759" s="21">
        <f t="shared" si="179"/>
        <v>3.2910505077473444E-2</v>
      </c>
      <c r="F759" s="21">
        <f>SUM(E759:$E$5004)</f>
        <v>31.462441853338522</v>
      </c>
      <c r="G759" s="21">
        <f t="shared" si="182"/>
        <v>6651898.5970700178</v>
      </c>
      <c r="H759" s="21">
        <f t="shared" si="183"/>
        <v>2.4483216124437353E-5</v>
      </c>
      <c r="I759" s="21">
        <f t="shared" si="184"/>
        <v>0.12452858064673793</v>
      </c>
      <c r="J759" s="22">
        <f t="shared" si="180"/>
        <v>12.958326624630789</v>
      </c>
      <c r="K759" s="114"/>
      <c r="L759" s="116"/>
      <c r="M759" s="118"/>
      <c r="N759" s="120"/>
      <c r="S759" s="2"/>
    </row>
    <row r="760" spans="1:19" x14ac:dyDescent="0.25">
      <c r="A760" s="20">
        <f t="shared" si="181"/>
        <v>18900</v>
      </c>
      <c r="B760" s="21">
        <f t="shared" si="176"/>
        <v>-8.2839999999999918</v>
      </c>
      <c r="C760" s="21">
        <f t="shared" si="177"/>
        <v>1020.4986100668232</v>
      </c>
      <c r="D760" s="21">
        <f t="shared" si="178"/>
        <v>1.3158679522568663E-3</v>
      </c>
      <c r="E760" s="21">
        <f t="shared" si="179"/>
        <v>3.2882901395384911E-2</v>
      </c>
      <c r="F760" s="21">
        <f>SUM(E760:$E$5004)</f>
        <v>31.429531348261047</v>
      </c>
      <c r="G760" s="21">
        <f t="shared" si="182"/>
        <v>6651898.5970700178</v>
      </c>
      <c r="H760" s="21">
        <f t="shared" si="183"/>
        <v>2.4483216124437353E-5</v>
      </c>
      <c r="I760" s="21">
        <f t="shared" si="184"/>
        <v>0.12452858064673793</v>
      </c>
      <c r="J760" s="22">
        <f t="shared" si="180"/>
        <v>13.008590200129369</v>
      </c>
      <c r="K760" s="114"/>
      <c r="L760" s="116"/>
      <c r="M760" s="118"/>
      <c r="N760" s="120"/>
      <c r="S760" s="2"/>
    </row>
    <row r="761" spans="1:19" x14ac:dyDescent="0.25">
      <c r="A761" s="20">
        <f t="shared" si="181"/>
        <v>18925</v>
      </c>
      <c r="B761" s="21">
        <f t="shared" si="176"/>
        <v>-8.3729999999999905</v>
      </c>
      <c r="C761" s="21">
        <f t="shared" si="177"/>
        <v>1019.4415525358251</v>
      </c>
      <c r="D761" s="21">
        <f t="shared" si="178"/>
        <v>1.3147641593739265E-3</v>
      </c>
      <c r="E761" s="21">
        <f t="shared" si="179"/>
        <v>3.2855315429386141E-2</v>
      </c>
      <c r="F761" s="21">
        <f>SUM(E761:$E$5004)</f>
        <v>31.396648446865665</v>
      </c>
      <c r="G761" s="21">
        <f t="shared" si="182"/>
        <v>6651898.5970700178</v>
      </c>
      <c r="H761" s="21">
        <f t="shared" si="183"/>
        <v>2.4483216124437353E-5</v>
      </c>
      <c r="I761" s="21">
        <f t="shared" si="184"/>
        <v>0.12452858064673793</v>
      </c>
      <c r="J761" s="22">
        <f t="shared" si="180"/>
        <v>13.059001691025021</v>
      </c>
      <c r="K761" s="114"/>
      <c r="L761" s="116"/>
      <c r="M761" s="118"/>
      <c r="N761" s="120"/>
      <c r="S761" s="2"/>
    </row>
    <row r="762" spans="1:19" x14ac:dyDescent="0.25">
      <c r="A762" s="20">
        <f t="shared" si="181"/>
        <v>18950</v>
      </c>
      <c r="B762" s="21">
        <f t="shared" si="176"/>
        <v>-8.4619999999999891</v>
      </c>
      <c r="C762" s="21">
        <f t="shared" si="177"/>
        <v>1018.3853817864829</v>
      </c>
      <c r="D762" s="21">
        <f t="shared" si="178"/>
        <v>1.313661074976965E-3</v>
      </c>
      <c r="E762" s="21">
        <f t="shared" si="179"/>
        <v>3.2827747171597449E-2</v>
      </c>
      <c r="F762" s="21">
        <f>SUM(E762:$E$5004)</f>
        <v>31.363793131436278</v>
      </c>
      <c r="G762" s="21">
        <f t="shared" si="182"/>
        <v>6651898.5970700178</v>
      </c>
      <c r="H762" s="21">
        <f t="shared" si="183"/>
        <v>2.4483216124437353E-5</v>
      </c>
      <c r="I762" s="21">
        <f t="shared" si="184"/>
        <v>0.12452858064673793</v>
      </c>
      <c r="J762" s="22">
        <f t="shared" si="180"/>
        <v>13.109561334636142</v>
      </c>
      <c r="K762" s="114"/>
      <c r="L762" s="116"/>
      <c r="M762" s="118"/>
      <c r="N762" s="120"/>
      <c r="S762" s="2"/>
    </row>
    <row r="763" spans="1:19" x14ac:dyDescent="0.25">
      <c r="A763" s="20">
        <f t="shared" si="181"/>
        <v>18975</v>
      </c>
      <c r="B763" s="21">
        <f t="shared" si="176"/>
        <v>-8.5510000000000019</v>
      </c>
      <c r="C763" s="21">
        <f t="shared" si="177"/>
        <v>1017.330097249545</v>
      </c>
      <c r="D763" s="21">
        <f t="shared" si="178"/>
        <v>1.312558698750831E-3</v>
      </c>
      <c r="E763" s="21">
        <f t="shared" si="179"/>
        <v>3.2800196614141089E-2</v>
      </c>
      <c r="F763" s="21">
        <f>SUM(E763:$E$5004)</f>
        <v>31.330965384264683</v>
      </c>
      <c r="G763" s="21">
        <f t="shared" si="182"/>
        <v>6651898.5970700178</v>
      </c>
      <c r="H763" s="21">
        <f t="shared" si="183"/>
        <v>2.4483216124437353E-5</v>
      </c>
      <c r="I763" s="21">
        <f t="shared" si="184"/>
        <v>0.12452858064673793</v>
      </c>
      <c r="J763" s="22">
        <f t="shared" si="180"/>
        <v>13.160269367908327</v>
      </c>
      <c r="K763" s="114"/>
      <c r="L763" s="117"/>
      <c r="M763" s="118"/>
      <c r="N763" s="120"/>
      <c r="S763" s="2"/>
    </row>
    <row r="764" spans="1:19" x14ac:dyDescent="0.25">
      <c r="A764" s="20">
        <f t="shared" si="181"/>
        <v>19000</v>
      </c>
      <c r="B764" s="21">
        <f t="shared" si="176"/>
        <v>-8.64</v>
      </c>
      <c r="C764" s="21">
        <f t="shared" si="177"/>
        <v>1016.2756983560156</v>
      </c>
      <c r="D764" s="21">
        <f t="shared" si="178"/>
        <v>1.3114570303804558E-3</v>
      </c>
      <c r="E764" s="21">
        <f t="shared" si="179"/>
        <v>3.2772663749141263E-2</v>
      </c>
      <c r="F764" s="21">
        <f>SUM(E764:$E$5004)</f>
        <v>31.298165187650536</v>
      </c>
      <c r="G764" s="21">
        <f t="shared" si="182"/>
        <v>6651898.5970700178</v>
      </c>
      <c r="H764" s="21">
        <f t="shared" si="183"/>
        <v>2.4483216124437353E-5</v>
      </c>
      <c r="I764" s="21">
        <f t="shared" si="184"/>
        <v>0.12452858064673793</v>
      </c>
      <c r="J764" s="22">
        <f t="shared" si="180"/>
        <v>13.211126027411311</v>
      </c>
      <c r="K764" s="113">
        <f t="shared" ref="K764" si="189">AVERAGE(J764:J783)</f>
        <v>13.704233808613173</v>
      </c>
      <c r="L764" s="115">
        <f t="shared" ref="L764" si="190">K764/0.1667</f>
        <v>82.208961059467157</v>
      </c>
      <c r="M764" s="118">
        <f>AVERAGE(A764:A783)</f>
        <v>19237.5</v>
      </c>
      <c r="N764" s="119">
        <f>K744-K764</f>
        <v>-1.0172902290519037</v>
      </c>
      <c r="S764" s="2"/>
    </row>
    <row r="765" spans="1:19" x14ac:dyDescent="0.25">
      <c r="A765" s="20">
        <f t="shared" si="181"/>
        <v>19025</v>
      </c>
      <c r="B765" s="21">
        <f t="shared" si="176"/>
        <v>-8.7289999999999992</v>
      </c>
      <c r="C765" s="21">
        <f t="shared" si="177"/>
        <v>1015.2221845371498</v>
      </c>
      <c r="D765" s="21">
        <f t="shared" si="178"/>
        <v>1.3103560695508455E-3</v>
      </c>
      <c r="E765" s="21">
        <f t="shared" si="179"/>
        <v>3.2745148568724146E-2</v>
      </c>
      <c r="F765" s="21">
        <f>SUM(E765:$E$5004)</f>
        <v>31.265392523901394</v>
      </c>
      <c r="G765" s="21">
        <f t="shared" si="182"/>
        <v>6651898.5970700178</v>
      </c>
      <c r="H765" s="21">
        <f t="shared" si="183"/>
        <v>2.4483216124437353E-5</v>
      </c>
      <c r="I765" s="21">
        <f t="shared" si="184"/>
        <v>0.12452858064673793</v>
      </c>
      <c r="J765" s="22">
        <f t="shared" si="180"/>
        <v>13.262131549335633</v>
      </c>
      <c r="K765" s="114"/>
      <c r="L765" s="116"/>
      <c r="M765" s="118"/>
      <c r="N765" s="120"/>
      <c r="S765" s="2"/>
    </row>
    <row r="766" spans="1:19" x14ac:dyDescent="0.25">
      <c r="A766" s="20">
        <f t="shared" si="181"/>
        <v>19050</v>
      </c>
      <c r="B766" s="21">
        <f t="shared" si="176"/>
        <v>-8.8179999999999978</v>
      </c>
      <c r="C766" s="21">
        <f t="shared" si="177"/>
        <v>1014.1695552244577</v>
      </c>
      <c r="D766" s="21">
        <f t="shared" si="178"/>
        <v>1.3092558159470866E-3</v>
      </c>
      <c r="E766" s="21">
        <f t="shared" si="179"/>
        <v>3.2717651065017873E-2</v>
      </c>
      <c r="F766" s="21">
        <f>SUM(E766:$E$5004)</f>
        <v>31.232647375332672</v>
      </c>
      <c r="G766" s="21">
        <f t="shared" si="182"/>
        <v>6651898.5970700178</v>
      </c>
      <c r="H766" s="21">
        <f t="shared" si="183"/>
        <v>2.4483216124437353E-5</v>
      </c>
      <c r="I766" s="21">
        <f t="shared" si="184"/>
        <v>0.12452858064673793</v>
      </c>
      <c r="J766" s="22">
        <f t="shared" si="180"/>
        <v>13.313286169489636</v>
      </c>
      <c r="K766" s="114"/>
      <c r="L766" s="116"/>
      <c r="M766" s="118"/>
      <c r="N766" s="120"/>
      <c r="S766" s="2"/>
    </row>
    <row r="767" spans="1:19" x14ac:dyDescent="0.25">
      <c r="A767" s="20">
        <f t="shared" si="181"/>
        <v>19075</v>
      </c>
      <c r="B767" s="21">
        <f t="shared" si="176"/>
        <v>-8.9069999999999965</v>
      </c>
      <c r="C767" s="21">
        <f t="shared" si="177"/>
        <v>1013.1178098497021</v>
      </c>
      <c r="D767" s="21">
        <f t="shared" si="178"/>
        <v>1.3081562692543434E-3</v>
      </c>
      <c r="E767" s="21">
        <f t="shared" si="179"/>
        <v>3.2690171230152491E-2</v>
      </c>
      <c r="F767" s="21">
        <f>SUM(E767:$E$5004)</f>
        <v>31.199929724267658</v>
      </c>
      <c r="G767" s="21">
        <f t="shared" si="182"/>
        <v>6651898.5970700178</v>
      </c>
      <c r="H767" s="21">
        <f t="shared" si="183"/>
        <v>2.4483216124437353E-5</v>
      </c>
      <c r="I767" s="21">
        <f t="shared" si="184"/>
        <v>0.12452858064673793</v>
      </c>
      <c r="J767" s="22">
        <f t="shared" si="180"/>
        <v>13.364590123296258</v>
      </c>
      <c r="K767" s="114"/>
      <c r="L767" s="116"/>
      <c r="M767" s="118"/>
      <c r="N767" s="120"/>
      <c r="S767" s="2"/>
    </row>
    <row r="768" spans="1:19" x14ac:dyDescent="0.25">
      <c r="A768" s="20">
        <f t="shared" si="181"/>
        <v>19100</v>
      </c>
      <c r="B768" s="21">
        <f t="shared" si="176"/>
        <v>-8.9959999999999951</v>
      </c>
      <c r="C768" s="21">
        <f t="shared" si="177"/>
        <v>1012.0669478448971</v>
      </c>
      <c r="D768" s="21">
        <f t="shared" si="178"/>
        <v>1.3070574291578561E-3</v>
      </c>
      <c r="E768" s="21">
        <f t="shared" si="179"/>
        <v>3.2662709056260023E-2</v>
      </c>
      <c r="F768" s="21">
        <f>SUM(E768:$E$5004)</f>
        <v>31.167239553037501</v>
      </c>
      <c r="G768" s="21">
        <f t="shared" si="182"/>
        <v>6651898.5970700178</v>
      </c>
      <c r="H768" s="21">
        <f t="shared" si="183"/>
        <v>2.4483216124437353E-5</v>
      </c>
      <c r="I768" s="21">
        <f t="shared" si="184"/>
        <v>0.12452858064673793</v>
      </c>
      <c r="J768" s="22">
        <f t="shared" si="180"/>
        <v>13.416043645789808</v>
      </c>
      <c r="K768" s="114"/>
      <c r="L768" s="116"/>
      <c r="M768" s="118"/>
      <c r="N768" s="120"/>
      <c r="S768" s="2"/>
    </row>
    <row r="769" spans="1:19" x14ac:dyDescent="0.25">
      <c r="A769" s="20">
        <f t="shared" si="181"/>
        <v>19125</v>
      </c>
      <c r="B769" s="21">
        <f t="shared" si="176"/>
        <v>-9.0849999999999937</v>
      </c>
      <c r="C769" s="21">
        <f t="shared" si="177"/>
        <v>1011.016968642312</v>
      </c>
      <c r="D769" s="21">
        <f t="shared" si="178"/>
        <v>1.3059592953429458E-3</v>
      </c>
      <c r="E769" s="21">
        <f t="shared" si="179"/>
        <v>3.2635264535474461E-2</v>
      </c>
      <c r="F769" s="21">
        <f>SUM(E769:$E$5004)</f>
        <v>31.13457684398124</v>
      </c>
      <c r="G769" s="21">
        <f t="shared" si="182"/>
        <v>6651898.5970700178</v>
      </c>
      <c r="H769" s="21">
        <f t="shared" si="183"/>
        <v>2.4483216124437353E-5</v>
      </c>
      <c r="I769" s="21">
        <f t="shared" si="184"/>
        <v>0.12452858064673793</v>
      </c>
      <c r="J769" s="22">
        <f t="shared" si="180"/>
        <v>13.46764697161289</v>
      </c>
      <c r="K769" s="114"/>
      <c r="L769" s="116"/>
      <c r="M769" s="118"/>
      <c r="N769" s="120"/>
      <c r="S769" s="2"/>
    </row>
    <row r="770" spans="1:19" x14ac:dyDescent="0.25">
      <c r="A770" s="20">
        <f t="shared" si="181"/>
        <v>19150</v>
      </c>
      <c r="B770" s="21">
        <f t="shared" si="176"/>
        <v>-9.1739999999999924</v>
      </c>
      <c r="C770" s="21">
        <f t="shared" si="177"/>
        <v>1009.9678716744684</v>
      </c>
      <c r="D770" s="21">
        <f t="shared" si="178"/>
        <v>1.3048618674950108E-3</v>
      </c>
      <c r="E770" s="21">
        <f t="shared" si="179"/>
        <v>3.26078376599317E-2</v>
      </c>
      <c r="F770" s="21">
        <f>SUM(E770:$E$5004)</f>
        <v>31.101941579445775</v>
      </c>
      <c r="G770" s="21">
        <f t="shared" si="182"/>
        <v>6651898.5970700178</v>
      </c>
      <c r="H770" s="21">
        <f t="shared" si="183"/>
        <v>2.4483216124437353E-5</v>
      </c>
      <c r="I770" s="21">
        <f t="shared" si="184"/>
        <v>0.12452858064673793</v>
      </c>
      <c r="J770" s="22">
        <f t="shared" si="180"/>
        <v>13.519400335013154</v>
      </c>
      <c r="K770" s="114"/>
      <c r="L770" s="116"/>
      <c r="M770" s="118"/>
      <c r="N770" s="120"/>
      <c r="S770" s="2"/>
    </row>
    <row r="771" spans="1:19" x14ac:dyDescent="0.25">
      <c r="A771" s="20">
        <f t="shared" si="181"/>
        <v>19175</v>
      </c>
      <c r="B771" s="21">
        <f t="shared" si="176"/>
        <v>-9.262999999999991</v>
      </c>
      <c r="C771" s="21">
        <f t="shared" si="177"/>
        <v>1008.9196563741388</v>
      </c>
      <c r="D771" s="21">
        <f t="shared" si="178"/>
        <v>1.3037651452995249E-3</v>
      </c>
      <c r="E771" s="21">
        <f t="shared" si="179"/>
        <v>3.2580428421769607E-2</v>
      </c>
      <c r="F771" s="21">
        <f>SUM(E771:$E$5004)</f>
        <v>31.069333741785844</v>
      </c>
      <c r="G771" s="21">
        <f t="shared" si="182"/>
        <v>6651898.5970700178</v>
      </c>
      <c r="H771" s="21">
        <f t="shared" si="183"/>
        <v>2.4483216124437353E-5</v>
      </c>
      <c r="I771" s="21">
        <f t="shared" si="184"/>
        <v>0.12452858064673793</v>
      </c>
      <c r="J771" s="22">
        <f t="shared" si="180"/>
        <v>13.571303969840182</v>
      </c>
      <c r="K771" s="114"/>
      <c r="L771" s="116"/>
      <c r="M771" s="118"/>
      <c r="N771" s="120"/>
      <c r="S771" s="2"/>
    </row>
    <row r="772" spans="1:19" x14ac:dyDescent="0.25">
      <c r="A772" s="20">
        <f t="shared" si="181"/>
        <v>19200</v>
      </c>
      <c r="B772" s="21">
        <f t="shared" ref="B772:B835" si="191">59-0.00356*A772</f>
        <v>-9.3519999999999897</v>
      </c>
      <c r="C772" s="21">
        <f t="shared" ref="C772:C835" si="192">2116*((B772+459.7)/518.6)^5.256</f>
        <v>1007.8723221743508</v>
      </c>
      <c r="D772" s="21">
        <f t="shared" ref="D772:D835" si="193">C772/(1718*(B772+459.7))</f>
        <v>1.3026691284420435E-3</v>
      </c>
      <c r="E772" s="21">
        <f t="shared" ref="E772:E835" si="194">25*(D772+D773)/2</f>
        <v>3.2553036813128031E-2</v>
      </c>
      <c r="F772" s="21">
        <f>SUM(E772:$E$5004)</f>
        <v>31.03675331336407</v>
      </c>
      <c r="G772" s="21">
        <f t="shared" si="182"/>
        <v>6651898.5970700178</v>
      </c>
      <c r="H772" s="21">
        <f t="shared" si="183"/>
        <v>2.4483216124437353E-5</v>
      </c>
      <c r="I772" s="21">
        <f t="shared" si="184"/>
        <v>0.12452858064673793</v>
      </c>
      <c r="J772" s="22">
        <f t="shared" ref="J772:J835" si="195">G772*D772*EXP(-H772*(125000-A772)-I772*F772)</f>
        <v>13.623358109542307</v>
      </c>
      <c r="K772" s="114"/>
      <c r="L772" s="116"/>
      <c r="M772" s="118"/>
      <c r="N772" s="120"/>
      <c r="S772" s="2"/>
    </row>
    <row r="773" spans="1:19" x14ac:dyDescent="0.25">
      <c r="A773" s="20">
        <f t="shared" ref="A773:A836" si="196">A772+25</f>
        <v>19225</v>
      </c>
      <c r="B773" s="21">
        <f t="shared" si="191"/>
        <v>-9.4410000000000025</v>
      </c>
      <c r="C773" s="21">
        <f t="shared" si="192"/>
        <v>1006.8258685083842</v>
      </c>
      <c r="D773" s="21">
        <f t="shared" si="193"/>
        <v>1.3015738166081989E-3</v>
      </c>
      <c r="E773" s="21">
        <f t="shared" si="194"/>
        <v>3.2525662826148723E-2</v>
      </c>
      <c r="F773" s="21">
        <f>SUM(E773:$E$5004)</f>
        <v>31.004200276550943</v>
      </c>
      <c r="G773" s="21">
        <f t="shared" ref="G773:G836" si="197">$G$4</f>
        <v>6651898.5970700178</v>
      </c>
      <c r="H773" s="21">
        <f t="shared" ref="H773:H836" si="198">$H$4</f>
        <v>2.4483216124437353E-5</v>
      </c>
      <c r="I773" s="21">
        <f t="shared" ref="I773:I836" si="199">$I$4</f>
        <v>0.12452858064673793</v>
      </c>
      <c r="J773" s="22">
        <f t="shared" si="195"/>
        <v>13.675562987163373</v>
      </c>
      <c r="K773" s="114"/>
      <c r="L773" s="116"/>
      <c r="M773" s="118"/>
      <c r="N773" s="120"/>
      <c r="S773" s="2"/>
    </row>
    <row r="774" spans="1:19" x14ac:dyDescent="0.25">
      <c r="A774" s="20">
        <f t="shared" si="196"/>
        <v>19250</v>
      </c>
      <c r="B774" s="21">
        <f t="shared" si="191"/>
        <v>-9.5300000000000011</v>
      </c>
      <c r="C774" s="21">
        <f t="shared" si="192"/>
        <v>1005.7802948097694</v>
      </c>
      <c r="D774" s="21">
        <f t="shared" si="193"/>
        <v>1.3004792094836991E-3</v>
      </c>
      <c r="E774" s="21">
        <f t="shared" si="194"/>
        <v>3.2498306452975419E-2</v>
      </c>
      <c r="F774" s="21">
        <f>SUM(E774:$E$5004)</f>
        <v>30.97167461372479</v>
      </c>
      <c r="G774" s="21">
        <f t="shared" si="197"/>
        <v>6651898.5970700178</v>
      </c>
      <c r="H774" s="21">
        <f t="shared" si="198"/>
        <v>2.4483216124437353E-5</v>
      </c>
      <c r="I774" s="21">
        <f t="shared" si="199"/>
        <v>0.12452858064673793</v>
      </c>
      <c r="J774" s="22">
        <f t="shared" si="195"/>
        <v>13.727918835339672</v>
      </c>
      <c r="K774" s="114"/>
      <c r="L774" s="116"/>
      <c r="M774" s="118"/>
      <c r="N774" s="120"/>
      <c r="S774" s="2"/>
    </row>
    <row r="775" spans="1:19" x14ac:dyDescent="0.25">
      <c r="A775" s="20">
        <f t="shared" si="196"/>
        <v>19275</v>
      </c>
      <c r="B775" s="21">
        <f t="shared" si="191"/>
        <v>-9.6189999999999998</v>
      </c>
      <c r="C775" s="21">
        <f t="shared" si="192"/>
        <v>1004.7356005122934</v>
      </c>
      <c r="D775" s="21">
        <f t="shared" si="193"/>
        <v>1.2993853067543345E-3</v>
      </c>
      <c r="E775" s="21">
        <f t="shared" si="194"/>
        <v>3.2470967685753804E-2</v>
      </c>
      <c r="F775" s="21">
        <f>SUM(E775:$E$5004)</f>
        <v>30.939176307271818</v>
      </c>
      <c r="G775" s="21">
        <f t="shared" si="197"/>
        <v>6651898.5970700178</v>
      </c>
      <c r="H775" s="21">
        <f t="shared" si="198"/>
        <v>2.4483216124437353E-5</v>
      </c>
      <c r="I775" s="21">
        <f t="shared" si="199"/>
        <v>0.12452858064673793</v>
      </c>
      <c r="J775" s="22">
        <f t="shared" si="195"/>
        <v>13.780425886296701</v>
      </c>
      <c r="K775" s="114"/>
      <c r="L775" s="116"/>
      <c r="M775" s="118"/>
      <c r="N775" s="120"/>
      <c r="S775" s="2"/>
    </row>
    <row r="776" spans="1:19" x14ac:dyDescent="0.25">
      <c r="A776" s="20">
        <f t="shared" si="196"/>
        <v>19300</v>
      </c>
      <c r="B776" s="21">
        <f t="shared" si="191"/>
        <v>-9.7079999999999984</v>
      </c>
      <c r="C776" s="21">
        <f t="shared" si="192"/>
        <v>1003.6917850499913</v>
      </c>
      <c r="D776" s="21">
        <f t="shared" si="193"/>
        <v>1.2982921081059696E-3</v>
      </c>
      <c r="E776" s="21">
        <f t="shared" si="194"/>
        <v>3.2443646516631487E-2</v>
      </c>
      <c r="F776" s="21">
        <f>SUM(E776:$E$5004)</f>
        <v>30.906705339586058</v>
      </c>
      <c r="G776" s="21">
        <f t="shared" si="197"/>
        <v>6651898.5970700178</v>
      </c>
      <c r="H776" s="21">
        <f t="shared" si="198"/>
        <v>2.4483216124437353E-5</v>
      </c>
      <c r="I776" s="21">
        <f t="shared" si="199"/>
        <v>0.12452858064673793</v>
      </c>
      <c r="J776" s="22">
        <f t="shared" si="195"/>
        <v>13.833084371846018</v>
      </c>
      <c r="K776" s="114"/>
      <c r="L776" s="116"/>
      <c r="M776" s="118"/>
      <c r="N776" s="120"/>
      <c r="S776" s="2"/>
    </row>
    <row r="777" spans="1:19" x14ac:dyDescent="0.25">
      <c r="A777" s="20">
        <f t="shared" si="196"/>
        <v>19325</v>
      </c>
      <c r="B777" s="21">
        <f t="shared" si="191"/>
        <v>-9.796999999999997</v>
      </c>
      <c r="C777" s="21">
        <f t="shared" si="192"/>
        <v>1002.6488478571537</v>
      </c>
      <c r="D777" s="21">
        <f t="shared" si="193"/>
        <v>1.2971996132245492E-3</v>
      </c>
      <c r="E777" s="21">
        <f t="shared" si="194"/>
        <v>3.2416342937758032E-2</v>
      </c>
      <c r="F777" s="21">
        <f>SUM(E777:$E$5004)</f>
        <v>30.874261693069425</v>
      </c>
      <c r="G777" s="21">
        <f t="shared" si="197"/>
        <v>6651898.5970700178</v>
      </c>
      <c r="H777" s="21">
        <f t="shared" si="198"/>
        <v>2.4483216124437353E-5</v>
      </c>
      <c r="I777" s="21">
        <f t="shared" si="199"/>
        <v>0.12452858064673793</v>
      </c>
      <c r="J777" s="22">
        <f t="shared" si="195"/>
        <v>13.885894523381964</v>
      </c>
      <c r="K777" s="114"/>
      <c r="L777" s="116"/>
      <c r="M777" s="118"/>
      <c r="N777" s="120"/>
      <c r="S777" s="2"/>
    </row>
    <row r="778" spans="1:19" x14ac:dyDescent="0.25">
      <c r="A778" s="20">
        <f t="shared" si="196"/>
        <v>19350</v>
      </c>
      <c r="B778" s="21">
        <f t="shared" si="191"/>
        <v>-9.8859999999999957</v>
      </c>
      <c r="C778" s="21">
        <f t="shared" si="192"/>
        <v>1001.6067883683204</v>
      </c>
      <c r="D778" s="21">
        <f t="shared" si="193"/>
        <v>1.2961078217960933E-3</v>
      </c>
      <c r="E778" s="21">
        <f t="shared" si="194"/>
        <v>3.2389056941284987E-2</v>
      </c>
      <c r="F778" s="21">
        <f>SUM(E778:$E$5004)</f>
        <v>30.841845350131667</v>
      </c>
      <c r="G778" s="21">
        <f t="shared" si="197"/>
        <v>6651898.5970700178</v>
      </c>
      <c r="H778" s="21">
        <f t="shared" si="198"/>
        <v>2.4483216124437353E-5</v>
      </c>
      <c r="I778" s="21">
        <f t="shared" si="199"/>
        <v>0.12452858064673793</v>
      </c>
      <c r="J778" s="22">
        <f t="shared" si="195"/>
        <v>13.938856571878619</v>
      </c>
      <c r="K778" s="114"/>
      <c r="L778" s="116"/>
      <c r="M778" s="118"/>
      <c r="N778" s="120"/>
      <c r="S778" s="2"/>
    </row>
    <row r="779" spans="1:19" x14ac:dyDescent="0.25">
      <c r="A779" s="20">
        <f t="shared" si="196"/>
        <v>19375</v>
      </c>
      <c r="B779" s="21">
        <f t="shared" si="191"/>
        <v>-9.9749999999999943</v>
      </c>
      <c r="C779" s="21">
        <f t="shared" si="192"/>
        <v>1000.565606018289</v>
      </c>
      <c r="D779" s="21">
        <f t="shared" si="193"/>
        <v>1.2950167335067056E-3</v>
      </c>
      <c r="E779" s="21">
        <f t="shared" si="194"/>
        <v>3.2361788519365817E-2</v>
      </c>
      <c r="F779" s="21">
        <f>SUM(E779:$E$5004)</f>
        <v>30.80945629319039</v>
      </c>
      <c r="G779" s="21">
        <f t="shared" si="197"/>
        <v>6651898.5970700178</v>
      </c>
      <c r="H779" s="21">
        <f t="shared" si="198"/>
        <v>2.4483216124437353E-5</v>
      </c>
      <c r="I779" s="21">
        <f t="shared" si="199"/>
        <v>0.12452858064673793</v>
      </c>
      <c r="J779" s="22">
        <f t="shared" si="195"/>
        <v>13.991970747886594</v>
      </c>
      <c r="K779" s="114"/>
      <c r="L779" s="116"/>
      <c r="M779" s="118"/>
      <c r="N779" s="120"/>
      <c r="S779" s="2"/>
    </row>
    <row r="780" spans="1:19" x14ac:dyDescent="0.25">
      <c r="A780" s="20">
        <f t="shared" si="196"/>
        <v>19400</v>
      </c>
      <c r="B780" s="21">
        <f t="shared" si="191"/>
        <v>-10.063999999999993</v>
      </c>
      <c r="C780" s="21">
        <f t="shared" si="192"/>
        <v>999.52530024210193</v>
      </c>
      <c r="D780" s="21">
        <f t="shared" si="193"/>
        <v>1.29392634804256E-3</v>
      </c>
      <c r="E780" s="21">
        <f t="shared" si="194"/>
        <v>3.2334537664155949E-2</v>
      </c>
      <c r="F780" s="21">
        <f>SUM(E780:$E$5004)</f>
        <v>30.777094504671023</v>
      </c>
      <c r="G780" s="21">
        <f t="shared" si="197"/>
        <v>6651898.5970700178</v>
      </c>
      <c r="H780" s="21">
        <f t="shared" si="198"/>
        <v>2.4483216124437353E-5</v>
      </c>
      <c r="I780" s="21">
        <f t="shared" si="199"/>
        <v>0.12452858064673793</v>
      </c>
      <c r="J780" s="22">
        <f t="shared" si="195"/>
        <v>14.045237281529772</v>
      </c>
      <c r="K780" s="114"/>
      <c r="L780" s="116"/>
      <c r="M780" s="118"/>
      <c r="N780" s="120"/>
      <c r="S780" s="2"/>
    </row>
    <row r="781" spans="1:19" x14ac:dyDescent="0.25">
      <c r="A781" s="20">
        <f t="shared" si="196"/>
        <v>19425</v>
      </c>
      <c r="B781" s="21">
        <f t="shared" si="191"/>
        <v>-10.152999999999992</v>
      </c>
      <c r="C781" s="21">
        <f t="shared" si="192"/>
        <v>998.48587047506089</v>
      </c>
      <c r="D781" s="21">
        <f t="shared" si="193"/>
        <v>1.2928366650899155E-3</v>
      </c>
      <c r="E781" s="21">
        <f t="shared" si="194"/>
        <v>3.2307304367812754E-2</v>
      </c>
      <c r="F781" s="21">
        <f>SUM(E781:$E$5004)</f>
        <v>30.744759967006861</v>
      </c>
      <c r="G781" s="21">
        <f t="shared" si="197"/>
        <v>6651898.5970700178</v>
      </c>
      <c r="H781" s="21">
        <f t="shared" si="198"/>
        <v>2.4483216124437353E-5</v>
      </c>
      <c r="I781" s="21">
        <f t="shared" si="199"/>
        <v>0.12452858064673793</v>
      </c>
      <c r="J781" s="22">
        <f t="shared" si="195"/>
        <v>14.098656402502213</v>
      </c>
      <c r="K781" s="114"/>
      <c r="L781" s="116"/>
      <c r="M781" s="118"/>
      <c r="N781" s="120"/>
      <c r="S781" s="2"/>
    </row>
    <row r="782" spans="1:19" x14ac:dyDescent="0.25">
      <c r="A782" s="20">
        <f t="shared" si="196"/>
        <v>19450</v>
      </c>
      <c r="B782" s="21">
        <f t="shared" si="191"/>
        <v>-10.24199999999999</v>
      </c>
      <c r="C782" s="21">
        <f t="shared" si="192"/>
        <v>997.44731615271462</v>
      </c>
      <c r="D782" s="21">
        <f t="shared" si="193"/>
        <v>1.2917476843351046E-3</v>
      </c>
      <c r="E782" s="21">
        <f t="shared" si="194"/>
        <v>3.2280088622495554E-2</v>
      </c>
      <c r="F782" s="21">
        <f>SUM(E782:$E$5004)</f>
        <v>30.712452662639048</v>
      </c>
      <c r="G782" s="21">
        <f t="shared" si="197"/>
        <v>6651898.5970700178</v>
      </c>
      <c r="H782" s="21">
        <f t="shared" si="198"/>
        <v>2.4483216124437353E-5</v>
      </c>
      <c r="I782" s="21">
        <f t="shared" si="199"/>
        <v>0.12452858064673793</v>
      </c>
      <c r="J782" s="22">
        <f t="shared" si="195"/>
        <v>14.152228340064859</v>
      </c>
      <c r="K782" s="114"/>
      <c r="L782" s="116"/>
      <c r="M782" s="118"/>
      <c r="N782" s="120"/>
      <c r="S782" s="2"/>
    </row>
    <row r="783" spans="1:19" x14ac:dyDescent="0.25">
      <c r="A783" s="20">
        <f t="shared" si="196"/>
        <v>19475</v>
      </c>
      <c r="B783" s="21">
        <f t="shared" si="191"/>
        <v>-10.331000000000003</v>
      </c>
      <c r="C783" s="21">
        <f t="shared" si="192"/>
        <v>996.40963671086638</v>
      </c>
      <c r="D783" s="21">
        <f t="shared" si="193"/>
        <v>1.2906594054645395E-3</v>
      </c>
      <c r="E783" s="21">
        <f t="shared" si="194"/>
        <v>3.2252890420365624E-2</v>
      </c>
      <c r="F783" s="21">
        <f>SUM(E783:$E$5004)</f>
        <v>30.680172574016556</v>
      </c>
      <c r="G783" s="21">
        <f t="shared" si="197"/>
        <v>6651898.5970700178</v>
      </c>
      <c r="H783" s="21">
        <f t="shared" si="198"/>
        <v>2.4483216124437353E-5</v>
      </c>
      <c r="I783" s="21">
        <f t="shared" si="199"/>
        <v>0.12452858064673793</v>
      </c>
      <c r="J783" s="22">
        <f t="shared" si="195"/>
        <v>14.205953323042483</v>
      </c>
      <c r="K783" s="114"/>
      <c r="L783" s="117"/>
      <c r="M783" s="118"/>
      <c r="N783" s="120"/>
      <c r="S783" s="2"/>
    </row>
    <row r="784" spans="1:19" x14ac:dyDescent="0.25">
      <c r="A784" s="20">
        <f t="shared" si="196"/>
        <v>19500</v>
      </c>
      <c r="B784" s="21">
        <f t="shared" si="191"/>
        <v>-10.420000000000002</v>
      </c>
      <c r="C784" s="21">
        <f t="shared" si="192"/>
        <v>995.37283158557102</v>
      </c>
      <c r="D784" s="21">
        <f t="shared" si="193"/>
        <v>1.2895718281647106E-3</v>
      </c>
      <c r="E784" s="21">
        <f t="shared" si="194"/>
        <v>3.2225709753586206E-2</v>
      </c>
      <c r="F784" s="21">
        <f>SUM(E784:$E$5004)</f>
        <v>30.647919683596189</v>
      </c>
      <c r="G784" s="21">
        <f t="shared" si="197"/>
        <v>6651898.5970700178</v>
      </c>
      <c r="H784" s="21">
        <f t="shared" si="198"/>
        <v>2.4483216124437353E-5</v>
      </c>
      <c r="I784" s="21">
        <f t="shared" si="199"/>
        <v>0.12452858064673793</v>
      </c>
      <c r="J784" s="22">
        <f t="shared" si="195"/>
        <v>14.259831579820416</v>
      </c>
      <c r="K784" s="113">
        <f t="shared" ref="K784" si="200">AVERAGE(J784:J803)</f>
        <v>14.781950498107012</v>
      </c>
      <c r="L784" s="115">
        <f t="shared" ref="L784" si="201">K784/0.1667</f>
        <v>88.67396819500307</v>
      </c>
      <c r="M784" s="118">
        <f>AVERAGE(A784:A803)</f>
        <v>19737.5</v>
      </c>
      <c r="N784" s="119">
        <f>K764-K784</f>
        <v>-1.0777166894938386</v>
      </c>
      <c r="S784" s="2"/>
    </row>
    <row r="785" spans="1:19" x14ac:dyDescent="0.25">
      <c r="A785" s="20">
        <f t="shared" si="196"/>
        <v>19525</v>
      </c>
      <c r="B785" s="21">
        <f t="shared" si="191"/>
        <v>-10.509</v>
      </c>
      <c r="C785" s="21">
        <f t="shared" si="192"/>
        <v>994.33690021313532</v>
      </c>
      <c r="D785" s="21">
        <f t="shared" si="193"/>
        <v>1.2884849521221859E-3</v>
      </c>
      <c r="E785" s="21">
        <f t="shared" si="194"/>
        <v>3.2198546614322449E-2</v>
      </c>
      <c r="F785" s="21">
        <f>SUM(E785:$E$5004)</f>
        <v>30.6156939738426</v>
      </c>
      <c r="G785" s="21">
        <f t="shared" si="197"/>
        <v>6651898.5970700178</v>
      </c>
      <c r="H785" s="21">
        <f t="shared" si="198"/>
        <v>2.4483216124437353E-5</v>
      </c>
      <c r="I785" s="21">
        <f t="shared" si="199"/>
        <v>0.12452858064673793</v>
      </c>
      <c r="J785" s="22">
        <f t="shared" si="195"/>
        <v>14.313863338341401</v>
      </c>
      <c r="K785" s="114"/>
      <c r="L785" s="116"/>
      <c r="M785" s="118"/>
      <c r="N785" s="120"/>
      <c r="S785" s="2"/>
    </row>
    <row r="786" spans="1:19" x14ac:dyDescent="0.25">
      <c r="A786" s="20">
        <f t="shared" si="196"/>
        <v>19550</v>
      </c>
      <c r="B786" s="21">
        <f t="shared" si="191"/>
        <v>-10.597999999999999</v>
      </c>
      <c r="C786" s="21">
        <f t="shared" si="192"/>
        <v>993.30184203011697</v>
      </c>
      <c r="D786" s="21">
        <f t="shared" si="193"/>
        <v>1.2873987770236103E-3</v>
      </c>
      <c r="E786" s="21">
        <f t="shared" si="194"/>
        <v>3.2171400994741493E-2</v>
      </c>
      <c r="F786" s="21">
        <f>SUM(E786:$E$5004)</f>
        <v>30.583495427228282</v>
      </c>
      <c r="G786" s="21">
        <f t="shared" si="197"/>
        <v>6651898.5970700178</v>
      </c>
      <c r="H786" s="21">
        <f t="shared" si="198"/>
        <v>2.4483216124437353E-5</v>
      </c>
      <c r="I786" s="21">
        <f t="shared" si="199"/>
        <v>0.12452858064673793</v>
      </c>
      <c r="J786" s="22">
        <f t="shared" si="195"/>
        <v>14.368048826102344</v>
      </c>
      <c r="K786" s="114"/>
      <c r="L786" s="116"/>
      <c r="M786" s="118"/>
      <c r="N786" s="120"/>
      <c r="S786" s="2"/>
    </row>
    <row r="787" spans="1:19" x14ac:dyDescent="0.25">
      <c r="A787" s="20">
        <f t="shared" si="196"/>
        <v>19575</v>
      </c>
      <c r="B787" s="21">
        <f t="shared" si="191"/>
        <v>-10.686999999999998</v>
      </c>
      <c r="C787" s="21">
        <f t="shared" si="192"/>
        <v>992.26765647332718</v>
      </c>
      <c r="D787" s="21">
        <f t="shared" si="193"/>
        <v>1.2863133025557091E-3</v>
      </c>
      <c r="E787" s="21">
        <f t="shared" si="194"/>
        <v>3.2144272887012396E-2</v>
      </c>
      <c r="F787" s="21">
        <f>SUM(E787:$E$5004)</f>
        <v>30.551324026233541</v>
      </c>
      <c r="G787" s="21">
        <f t="shared" si="197"/>
        <v>6651898.5970700178</v>
      </c>
      <c r="H787" s="21">
        <f t="shared" si="198"/>
        <v>2.4483216124437353E-5</v>
      </c>
      <c r="I787" s="21">
        <f t="shared" si="199"/>
        <v>0.12452858064673793</v>
      </c>
      <c r="J787" s="22">
        <f t="shared" si="195"/>
        <v>14.422388270151242</v>
      </c>
      <c r="K787" s="114"/>
      <c r="L787" s="116"/>
      <c r="M787" s="118"/>
      <c r="N787" s="120"/>
      <c r="S787" s="2"/>
    </row>
    <row r="788" spans="1:19" x14ac:dyDescent="0.25">
      <c r="A788" s="20">
        <f t="shared" si="196"/>
        <v>19600</v>
      </c>
      <c r="B788" s="21">
        <f t="shared" si="191"/>
        <v>-10.775999999999996</v>
      </c>
      <c r="C788" s="21">
        <f t="shared" si="192"/>
        <v>991.23434297982658</v>
      </c>
      <c r="D788" s="21">
        <f t="shared" si="193"/>
        <v>1.2852285284052824E-3</v>
      </c>
      <c r="E788" s="21">
        <f t="shared" si="194"/>
        <v>3.2117162283306168E-2</v>
      </c>
      <c r="F788" s="21">
        <f>SUM(E788:$E$5004)</f>
        <v>30.519179753346531</v>
      </c>
      <c r="G788" s="21">
        <f t="shared" si="197"/>
        <v>6651898.5970700178</v>
      </c>
      <c r="H788" s="21">
        <f t="shared" si="198"/>
        <v>2.4483216124437353E-5</v>
      </c>
      <c r="I788" s="21">
        <f t="shared" si="199"/>
        <v>0.12452858064673793</v>
      </c>
      <c r="J788" s="22">
        <f t="shared" si="195"/>
        <v>14.476881897083837</v>
      </c>
      <c r="K788" s="114"/>
      <c r="L788" s="116"/>
      <c r="M788" s="118"/>
      <c r="N788" s="120"/>
      <c r="S788" s="2"/>
    </row>
    <row r="789" spans="1:19" x14ac:dyDescent="0.25">
      <c r="A789" s="20">
        <f t="shared" si="196"/>
        <v>19625</v>
      </c>
      <c r="B789" s="21">
        <f t="shared" si="191"/>
        <v>-10.864999999999995</v>
      </c>
      <c r="C789" s="21">
        <f t="shared" si="192"/>
        <v>990.20190098692979</v>
      </c>
      <c r="D789" s="21">
        <f t="shared" si="193"/>
        <v>1.2841444542592111E-3</v>
      </c>
      <c r="E789" s="21">
        <f t="shared" si="194"/>
        <v>3.2090069175795807E-2</v>
      </c>
      <c r="F789" s="21">
        <f>SUM(E789:$E$5004)</f>
        <v>30.487062591063225</v>
      </c>
      <c r="G789" s="21">
        <f t="shared" si="197"/>
        <v>6651898.5970700178</v>
      </c>
      <c r="H789" s="21">
        <f t="shared" si="198"/>
        <v>2.4483216124437353E-5</v>
      </c>
      <c r="I789" s="21">
        <f t="shared" si="199"/>
        <v>0.12452858064673793</v>
      </c>
      <c r="J789" s="22">
        <f t="shared" si="195"/>
        <v>14.53152993304057</v>
      </c>
      <c r="K789" s="114"/>
      <c r="L789" s="116"/>
      <c r="M789" s="118"/>
      <c r="N789" s="120"/>
      <c r="S789" s="2"/>
    </row>
    <row r="790" spans="1:19" x14ac:dyDescent="0.25">
      <c r="A790" s="20">
        <f t="shared" si="196"/>
        <v>19650</v>
      </c>
      <c r="B790" s="21">
        <f t="shared" si="191"/>
        <v>-10.953999999999994</v>
      </c>
      <c r="C790" s="21">
        <f t="shared" si="192"/>
        <v>989.17032993220243</v>
      </c>
      <c r="D790" s="21">
        <f t="shared" si="193"/>
        <v>1.2830610798044535E-3</v>
      </c>
      <c r="E790" s="21">
        <f t="shared" si="194"/>
        <v>3.2062993556656219E-2</v>
      </c>
      <c r="F790" s="21">
        <f>SUM(E790:$E$5004)</f>
        <v>30.454972521887431</v>
      </c>
      <c r="G790" s="21">
        <f t="shared" si="197"/>
        <v>6651898.5970700178</v>
      </c>
      <c r="H790" s="21">
        <f t="shared" si="198"/>
        <v>2.4483216124437353E-5</v>
      </c>
      <c r="I790" s="21">
        <f t="shared" si="199"/>
        <v>0.12452858064673793</v>
      </c>
      <c r="J790" s="22">
        <f t="shared" si="195"/>
        <v>14.586332603703314</v>
      </c>
      <c r="K790" s="114"/>
      <c r="L790" s="116"/>
      <c r="M790" s="118"/>
      <c r="N790" s="120"/>
      <c r="S790" s="2"/>
    </row>
    <row r="791" spans="1:19" x14ac:dyDescent="0.25">
      <c r="A791" s="20">
        <f t="shared" si="196"/>
        <v>19675</v>
      </c>
      <c r="B791" s="21">
        <f t="shared" si="191"/>
        <v>-11.042999999999992</v>
      </c>
      <c r="C791" s="21">
        <f t="shared" si="192"/>
        <v>988.13962925346004</v>
      </c>
      <c r="D791" s="21">
        <f t="shared" si="193"/>
        <v>1.2819784047280436E-3</v>
      </c>
      <c r="E791" s="21">
        <f t="shared" si="194"/>
        <v>3.2035935418064251E-2</v>
      </c>
      <c r="F791" s="21">
        <f>SUM(E791:$E$5004)</f>
        <v>30.422909528330774</v>
      </c>
      <c r="G791" s="21">
        <f t="shared" si="197"/>
        <v>6651898.5970700178</v>
      </c>
      <c r="H791" s="21">
        <f t="shared" si="198"/>
        <v>2.4483216124437353E-5</v>
      </c>
      <c r="I791" s="21">
        <f t="shared" si="199"/>
        <v>0.12452858064673793</v>
      </c>
      <c r="J791" s="22">
        <f t="shared" si="195"/>
        <v>14.641290134292195</v>
      </c>
      <c r="K791" s="114"/>
      <c r="L791" s="116"/>
      <c r="M791" s="118"/>
      <c r="N791" s="120"/>
      <c r="S791" s="2"/>
    </row>
    <row r="792" spans="1:19" x14ac:dyDescent="0.25">
      <c r="A792" s="20">
        <f t="shared" si="196"/>
        <v>19700</v>
      </c>
      <c r="B792" s="21">
        <f t="shared" si="191"/>
        <v>-11.131999999999991</v>
      </c>
      <c r="C792" s="21">
        <f t="shared" si="192"/>
        <v>987.10979838877165</v>
      </c>
      <c r="D792" s="21">
        <f t="shared" si="193"/>
        <v>1.2808964287170962E-3</v>
      </c>
      <c r="E792" s="21">
        <f t="shared" si="194"/>
        <v>3.2008894752198751E-2</v>
      </c>
      <c r="F792" s="21">
        <f>SUM(E792:$E$5004)</f>
        <v>30.390873592912708</v>
      </c>
      <c r="G792" s="21">
        <f t="shared" si="197"/>
        <v>6651898.5970700178</v>
      </c>
      <c r="H792" s="21">
        <f t="shared" si="198"/>
        <v>2.4483216124437353E-5</v>
      </c>
      <c r="I792" s="21">
        <f t="shared" si="199"/>
        <v>0.12452858064673793</v>
      </c>
      <c r="J792" s="22">
        <f t="shared" si="195"/>
        <v>14.696402749562376</v>
      </c>
      <c r="K792" s="114"/>
      <c r="L792" s="116"/>
      <c r="M792" s="118"/>
      <c r="N792" s="120"/>
      <c r="S792" s="2"/>
    </row>
    <row r="793" spans="1:19" x14ac:dyDescent="0.25">
      <c r="A793" s="20">
        <f t="shared" si="196"/>
        <v>19725</v>
      </c>
      <c r="B793" s="21">
        <f t="shared" si="191"/>
        <v>-11.220999999999989</v>
      </c>
      <c r="C793" s="21">
        <f t="shared" si="192"/>
        <v>986.08083677645766</v>
      </c>
      <c r="D793" s="21">
        <f t="shared" si="193"/>
        <v>1.279815151458804E-3</v>
      </c>
      <c r="E793" s="21">
        <f t="shared" si="194"/>
        <v>3.1981871551240479E-2</v>
      </c>
      <c r="F793" s="21">
        <f>SUM(E793:$E$5004)</f>
        <v>30.358864698160506</v>
      </c>
      <c r="G793" s="21">
        <f t="shared" si="197"/>
        <v>6651898.5970700178</v>
      </c>
      <c r="H793" s="21">
        <f t="shared" si="198"/>
        <v>2.4483216124437353E-5</v>
      </c>
      <c r="I793" s="21">
        <f t="shared" si="199"/>
        <v>0.12452858064673793</v>
      </c>
      <c r="J793" s="22">
        <f t="shared" si="195"/>
        <v>14.751670673800941</v>
      </c>
      <c r="K793" s="114"/>
      <c r="L793" s="116"/>
      <c r="M793" s="118"/>
      <c r="N793" s="120"/>
      <c r="S793" s="2"/>
    </row>
    <row r="794" spans="1:19" x14ac:dyDescent="0.25">
      <c r="A794" s="20">
        <f t="shared" si="196"/>
        <v>19750</v>
      </c>
      <c r="B794" s="21">
        <f t="shared" si="191"/>
        <v>-11.310000000000002</v>
      </c>
      <c r="C794" s="21">
        <f t="shared" si="192"/>
        <v>985.05274385508778</v>
      </c>
      <c r="D794" s="21">
        <f t="shared" si="193"/>
        <v>1.2787345726404343E-3</v>
      </c>
      <c r="E794" s="21">
        <f t="shared" si="194"/>
        <v>3.1954865807372126E-2</v>
      </c>
      <c r="F794" s="21">
        <f>SUM(E794:$E$5004)</f>
        <v>30.326882826609268</v>
      </c>
      <c r="G794" s="21">
        <f t="shared" si="197"/>
        <v>6651898.5970700178</v>
      </c>
      <c r="H794" s="21">
        <f t="shared" si="198"/>
        <v>2.4483216124437353E-5</v>
      </c>
      <c r="I794" s="21">
        <f t="shared" si="199"/>
        <v>0.12452858064673793</v>
      </c>
      <c r="J794" s="22">
        <f t="shared" si="195"/>
        <v>14.80709413082362</v>
      </c>
      <c r="K794" s="114"/>
      <c r="L794" s="116"/>
      <c r="M794" s="118"/>
      <c r="N794" s="120"/>
      <c r="S794" s="2"/>
    </row>
    <row r="795" spans="1:19" x14ac:dyDescent="0.25">
      <c r="A795" s="20">
        <f t="shared" si="196"/>
        <v>19775</v>
      </c>
      <c r="B795" s="21">
        <f t="shared" si="191"/>
        <v>-11.399000000000001</v>
      </c>
      <c r="C795" s="21">
        <f t="shared" si="192"/>
        <v>984.02551906348481</v>
      </c>
      <c r="D795" s="21">
        <f t="shared" si="193"/>
        <v>1.2776546919493355E-3</v>
      </c>
      <c r="E795" s="21">
        <f t="shared" si="194"/>
        <v>3.1927877512778369E-2</v>
      </c>
      <c r="F795" s="21">
        <f>SUM(E795:$E$5004)</f>
        <v>30.294927960801896</v>
      </c>
      <c r="G795" s="21">
        <f t="shared" si="197"/>
        <v>6651898.5970700178</v>
      </c>
      <c r="H795" s="21">
        <f t="shared" si="198"/>
        <v>2.4483216124437353E-5</v>
      </c>
      <c r="I795" s="21">
        <f t="shared" si="199"/>
        <v>0.12452858064673793</v>
      </c>
      <c r="J795" s="22">
        <f t="shared" si="195"/>
        <v>14.862673343971617</v>
      </c>
      <c r="K795" s="114"/>
      <c r="L795" s="116"/>
      <c r="M795" s="118"/>
      <c r="N795" s="120"/>
      <c r="S795" s="2"/>
    </row>
    <row r="796" spans="1:19" x14ac:dyDescent="0.25">
      <c r="A796" s="20">
        <f t="shared" si="196"/>
        <v>19800</v>
      </c>
      <c r="B796" s="21">
        <f t="shared" si="191"/>
        <v>-11.488</v>
      </c>
      <c r="C796" s="21">
        <f t="shared" si="192"/>
        <v>982.99916184072322</v>
      </c>
      <c r="D796" s="21">
        <f t="shared" si="193"/>
        <v>1.276575509072934E-3</v>
      </c>
      <c r="E796" s="21">
        <f t="shared" si="194"/>
        <v>3.1900906659645817E-2</v>
      </c>
      <c r="F796" s="21">
        <f>SUM(E796:$E$5004)</f>
        <v>30.263000083289125</v>
      </c>
      <c r="G796" s="21">
        <f t="shared" si="197"/>
        <v>6651898.5970700178</v>
      </c>
      <c r="H796" s="21">
        <f t="shared" si="198"/>
        <v>2.4483216124437353E-5</v>
      </c>
      <c r="I796" s="21">
        <f t="shared" si="199"/>
        <v>0.12452858064673793</v>
      </c>
      <c r="J796" s="22">
        <f t="shared" si="195"/>
        <v>14.918408536108457</v>
      </c>
      <c r="K796" s="114"/>
      <c r="L796" s="116"/>
      <c r="M796" s="118"/>
      <c r="N796" s="120"/>
      <c r="S796" s="2"/>
    </row>
    <row r="797" spans="1:19" x14ac:dyDescent="0.25">
      <c r="A797" s="20">
        <f t="shared" si="196"/>
        <v>19825</v>
      </c>
      <c r="B797" s="21">
        <f t="shared" si="191"/>
        <v>-11.576999999999998</v>
      </c>
      <c r="C797" s="21">
        <f t="shared" si="192"/>
        <v>981.97367162612647</v>
      </c>
      <c r="D797" s="21">
        <f t="shared" si="193"/>
        <v>1.2754970236987316E-3</v>
      </c>
      <c r="E797" s="21">
        <f t="shared" si="194"/>
        <v>3.1873953240163025E-2</v>
      </c>
      <c r="F797" s="21">
        <f>SUM(E797:$E$5004)</f>
        <v>30.231099176629474</v>
      </c>
      <c r="G797" s="21">
        <f t="shared" si="197"/>
        <v>6651898.5970700178</v>
      </c>
      <c r="H797" s="21">
        <f t="shared" si="198"/>
        <v>2.4483216124437353E-5</v>
      </c>
      <c r="I797" s="21">
        <f t="shared" si="199"/>
        <v>0.12452858064673793</v>
      </c>
      <c r="J797" s="22">
        <f t="shared" si="195"/>
        <v>14.974299929616762</v>
      </c>
      <c r="K797" s="114"/>
      <c r="L797" s="116"/>
      <c r="M797" s="118"/>
      <c r="N797" s="120"/>
      <c r="S797" s="2"/>
    </row>
    <row r="798" spans="1:19" x14ac:dyDescent="0.25">
      <c r="A798" s="20">
        <f t="shared" si="196"/>
        <v>19850</v>
      </c>
      <c r="B798" s="21">
        <f t="shared" si="191"/>
        <v>-11.665999999999997</v>
      </c>
      <c r="C798" s="21">
        <f t="shared" si="192"/>
        <v>980.94904785927099</v>
      </c>
      <c r="D798" s="21">
        <f t="shared" si="193"/>
        <v>1.2744192355143103E-3</v>
      </c>
      <c r="E798" s="21">
        <f t="shared" si="194"/>
        <v>3.1847017246520504E-2</v>
      </c>
      <c r="F798" s="21">
        <f>SUM(E798:$E$5004)</f>
        <v>30.199225223389309</v>
      </c>
      <c r="G798" s="21">
        <f t="shared" si="197"/>
        <v>6651898.5970700178</v>
      </c>
      <c r="H798" s="21">
        <f t="shared" si="198"/>
        <v>2.4483216124437353E-5</v>
      </c>
      <c r="I798" s="21">
        <f t="shared" si="199"/>
        <v>0.12452858064673793</v>
      </c>
      <c r="J798" s="22">
        <f t="shared" si="195"/>
        <v>15.030347746395044</v>
      </c>
      <c r="K798" s="114"/>
      <c r="L798" s="116"/>
      <c r="M798" s="118"/>
      <c r="N798" s="120"/>
      <c r="S798" s="2"/>
    </row>
    <row r="799" spans="1:19" x14ac:dyDescent="0.25">
      <c r="A799" s="20">
        <f t="shared" si="196"/>
        <v>19875</v>
      </c>
      <c r="B799" s="21">
        <f t="shared" si="191"/>
        <v>-11.754999999999995</v>
      </c>
      <c r="C799" s="21">
        <f t="shared" si="192"/>
        <v>979.92528997998431</v>
      </c>
      <c r="D799" s="21">
        <f t="shared" si="193"/>
        <v>1.2733421442073301E-3</v>
      </c>
      <c r="E799" s="21">
        <f t="shared" si="194"/>
        <v>3.1820098670910707E-2</v>
      </c>
      <c r="F799" s="21">
        <f>SUM(E799:$E$5004)</f>
        <v>30.167378206142789</v>
      </c>
      <c r="G799" s="21">
        <f t="shared" si="197"/>
        <v>6651898.5970700178</v>
      </c>
      <c r="H799" s="21">
        <f t="shared" si="198"/>
        <v>2.4483216124437353E-5</v>
      </c>
      <c r="I799" s="21">
        <f t="shared" si="199"/>
        <v>0.12452858064673793</v>
      </c>
      <c r="J799" s="22">
        <f t="shared" si="195"/>
        <v>15.086552207854494</v>
      </c>
      <c r="K799" s="114"/>
      <c r="L799" s="116"/>
      <c r="M799" s="118"/>
      <c r="N799" s="120"/>
      <c r="S799" s="2"/>
    </row>
    <row r="800" spans="1:19" x14ac:dyDescent="0.25">
      <c r="A800" s="20">
        <f t="shared" si="196"/>
        <v>19900</v>
      </c>
      <c r="B800" s="21">
        <f t="shared" si="191"/>
        <v>-11.843999999999994</v>
      </c>
      <c r="C800" s="21">
        <f t="shared" si="192"/>
        <v>978.90239742834319</v>
      </c>
      <c r="D800" s="21">
        <f t="shared" si="193"/>
        <v>1.2722657494655264E-3</v>
      </c>
      <c r="E800" s="21">
        <f t="shared" si="194"/>
        <v>3.1793197505528024E-2</v>
      </c>
      <c r="F800" s="21">
        <f>SUM(E800:$E$5004)</f>
        <v>30.135558107471883</v>
      </c>
      <c r="G800" s="21">
        <f t="shared" si="197"/>
        <v>6651898.5970700178</v>
      </c>
      <c r="H800" s="21">
        <f t="shared" si="198"/>
        <v>2.4483216124437353E-5</v>
      </c>
      <c r="I800" s="21">
        <f t="shared" si="199"/>
        <v>0.12452858064673793</v>
      </c>
      <c r="J800" s="22">
        <f t="shared" si="195"/>
        <v>15.142913534915834</v>
      </c>
      <c r="K800" s="114"/>
      <c r="L800" s="116"/>
      <c r="M800" s="118"/>
      <c r="N800" s="120"/>
      <c r="S800" s="2"/>
    </row>
    <row r="801" spans="1:19" x14ac:dyDescent="0.25">
      <c r="A801" s="20">
        <f t="shared" si="196"/>
        <v>19925</v>
      </c>
      <c r="B801" s="21">
        <f t="shared" si="191"/>
        <v>-11.932999999999993</v>
      </c>
      <c r="C801" s="21">
        <f t="shared" si="192"/>
        <v>977.88036964467699</v>
      </c>
      <c r="D801" s="21">
        <f t="shared" si="193"/>
        <v>1.2711900509767154E-3</v>
      </c>
      <c r="E801" s="21">
        <f t="shared" si="194"/>
        <v>3.176631374256883E-2</v>
      </c>
      <c r="F801" s="21">
        <f>SUM(E801:$E$5004)</f>
        <v>30.103764909966355</v>
      </c>
      <c r="G801" s="21">
        <f t="shared" si="197"/>
        <v>6651898.5970700178</v>
      </c>
      <c r="H801" s="21">
        <f t="shared" si="198"/>
        <v>2.4483216124437353E-5</v>
      </c>
      <c r="I801" s="21">
        <f t="shared" si="199"/>
        <v>0.12452858064673793</v>
      </c>
      <c r="J801" s="22">
        <f t="shared" si="195"/>
        <v>15.199431948006131</v>
      </c>
      <c r="K801" s="114"/>
      <c r="L801" s="116"/>
      <c r="M801" s="118"/>
      <c r="N801" s="120"/>
      <c r="S801" s="2"/>
    </row>
    <row r="802" spans="1:19" x14ac:dyDescent="0.25">
      <c r="A802" s="20">
        <f t="shared" si="196"/>
        <v>19950</v>
      </c>
      <c r="B802" s="21">
        <f t="shared" si="191"/>
        <v>-12.021999999999991</v>
      </c>
      <c r="C802" s="21">
        <f t="shared" si="192"/>
        <v>976.85920606956608</v>
      </c>
      <c r="D802" s="21">
        <f t="shared" si="193"/>
        <v>1.2701150484287905E-3</v>
      </c>
      <c r="E802" s="21">
        <f t="shared" si="194"/>
        <v>3.17394473742314E-2</v>
      </c>
      <c r="F802" s="21">
        <f>SUM(E802:$E$5004)</f>
        <v>30.071998596223789</v>
      </c>
      <c r="G802" s="21">
        <f t="shared" si="197"/>
        <v>6651898.5970700178</v>
      </c>
      <c r="H802" s="21">
        <f t="shared" si="198"/>
        <v>2.4483216124437353E-5</v>
      </c>
      <c r="I802" s="21">
        <f t="shared" si="199"/>
        <v>0.12452858064673793</v>
      </c>
      <c r="J802" s="22">
        <f t="shared" si="195"/>
        <v>15.256107667055538</v>
      </c>
      <c r="K802" s="114"/>
      <c r="L802" s="116"/>
      <c r="M802" s="118"/>
      <c r="N802" s="120"/>
      <c r="S802" s="2"/>
    </row>
    <row r="803" spans="1:19" x14ac:dyDescent="0.25">
      <c r="A803" s="20">
        <f t="shared" si="196"/>
        <v>19975</v>
      </c>
      <c r="B803" s="21">
        <f t="shared" si="191"/>
        <v>-12.11099999999999</v>
      </c>
      <c r="C803" s="21">
        <f t="shared" si="192"/>
        <v>975.83890614383961</v>
      </c>
      <c r="D803" s="21">
        <f t="shared" si="193"/>
        <v>1.2690407415097214E-3</v>
      </c>
      <c r="E803" s="21">
        <f t="shared" si="194"/>
        <v>3.1712598392715979E-2</v>
      </c>
      <c r="F803" s="21">
        <f>SUM(E803:$E$5004)</f>
        <v>30.040259148849561</v>
      </c>
      <c r="G803" s="21">
        <f t="shared" si="197"/>
        <v>6651898.5970700178</v>
      </c>
      <c r="H803" s="21">
        <f t="shared" si="198"/>
        <v>2.4483216124437353E-5</v>
      </c>
      <c r="I803" s="21">
        <f t="shared" si="199"/>
        <v>0.12452858064673793</v>
      </c>
      <c r="J803" s="22">
        <f t="shared" si="195"/>
        <v>15.312940911494151</v>
      </c>
      <c r="K803" s="114"/>
      <c r="L803" s="117"/>
      <c r="M803" s="118"/>
      <c r="N803" s="120"/>
      <c r="S803" s="2"/>
    </row>
    <row r="804" spans="1:19" x14ac:dyDescent="0.25">
      <c r="A804" s="20">
        <f t="shared" si="196"/>
        <v>20000</v>
      </c>
      <c r="B804" s="21">
        <f t="shared" si="191"/>
        <v>-12.200000000000003</v>
      </c>
      <c r="C804" s="21">
        <f t="shared" si="192"/>
        <v>974.81946930857919</v>
      </c>
      <c r="D804" s="21">
        <f t="shared" si="193"/>
        <v>1.2679671299075568E-3</v>
      </c>
      <c r="E804" s="21">
        <f t="shared" si="194"/>
        <v>3.1685766790224779E-2</v>
      </c>
      <c r="F804" s="21">
        <f>SUM(E804:$E$5004)</f>
        <v>30.008546550456845</v>
      </c>
      <c r="G804" s="21">
        <f t="shared" si="197"/>
        <v>6651898.5970700178</v>
      </c>
      <c r="H804" s="21">
        <f t="shared" si="198"/>
        <v>2.4483216124437353E-5</v>
      </c>
      <c r="I804" s="21">
        <f t="shared" si="199"/>
        <v>0.12452858064673793</v>
      </c>
      <c r="J804" s="22">
        <f t="shared" si="195"/>
        <v>15.369931900248764</v>
      </c>
      <c r="K804" s="113">
        <f t="shared" ref="K804" si="202">AVERAGE(J804:J823)</f>
        <v>15.921915494686715</v>
      </c>
      <c r="L804" s="115">
        <f t="shared" ref="L804" si="203">K804/0.1667</f>
        <v>95.512390490022298</v>
      </c>
      <c r="M804" s="118">
        <f>AVERAGE(A804:A823)</f>
        <v>20237.5</v>
      </c>
      <c r="N804" s="119">
        <f>K784-K804</f>
        <v>-1.1399649965797032</v>
      </c>
      <c r="S804" s="2"/>
    </row>
    <row r="805" spans="1:19" x14ac:dyDescent="0.25">
      <c r="A805" s="20">
        <f t="shared" si="196"/>
        <v>20025</v>
      </c>
      <c r="B805" s="21">
        <f t="shared" si="191"/>
        <v>-12.289000000000001</v>
      </c>
      <c r="C805" s="21">
        <f t="shared" si="192"/>
        <v>973.80089500511781</v>
      </c>
      <c r="D805" s="21">
        <f t="shared" si="193"/>
        <v>1.2668942133104251E-3</v>
      </c>
      <c r="E805" s="21">
        <f t="shared" si="194"/>
        <v>3.1658952558961929E-2</v>
      </c>
      <c r="F805" s="21">
        <f>SUM(E805:$E$5004)</f>
        <v>29.97686078366662</v>
      </c>
      <c r="G805" s="21">
        <f t="shared" si="197"/>
        <v>6651898.5970700178</v>
      </c>
      <c r="H805" s="21">
        <f t="shared" si="198"/>
        <v>2.4483216124437353E-5</v>
      </c>
      <c r="I805" s="21">
        <f t="shared" si="199"/>
        <v>0.12452858064673793</v>
      </c>
      <c r="J805" s="22">
        <f t="shared" si="195"/>
        <v>15.427080851739788</v>
      </c>
      <c r="K805" s="114"/>
      <c r="L805" s="116"/>
      <c r="M805" s="118"/>
      <c r="N805" s="120"/>
      <c r="S805" s="2"/>
    </row>
    <row r="806" spans="1:19" x14ac:dyDescent="0.25">
      <c r="A806" s="20">
        <f t="shared" si="196"/>
        <v>20050</v>
      </c>
      <c r="B806" s="21">
        <f t="shared" si="191"/>
        <v>-12.378</v>
      </c>
      <c r="C806" s="21">
        <f t="shared" si="192"/>
        <v>972.78318267503641</v>
      </c>
      <c r="D806" s="21">
        <f t="shared" si="193"/>
        <v>1.265821991406529E-3</v>
      </c>
      <c r="E806" s="21">
        <f t="shared" si="194"/>
        <v>3.1632155691133514E-2</v>
      </c>
      <c r="F806" s="21">
        <f>SUM(E806:$E$5004)</f>
        <v>29.945201831107656</v>
      </c>
      <c r="G806" s="21">
        <f t="shared" si="197"/>
        <v>6651898.5970700178</v>
      </c>
      <c r="H806" s="21">
        <f t="shared" si="198"/>
        <v>2.4483216124437353E-5</v>
      </c>
      <c r="I806" s="21">
        <f t="shared" si="199"/>
        <v>0.12452858064673793</v>
      </c>
      <c r="J806" s="22">
        <f t="shared" si="195"/>
        <v>15.48438798387784</v>
      </c>
      <c r="K806" s="114"/>
      <c r="L806" s="116"/>
      <c r="M806" s="118"/>
      <c r="N806" s="120"/>
      <c r="S806" s="2"/>
    </row>
    <row r="807" spans="1:19" x14ac:dyDescent="0.25">
      <c r="A807" s="20">
        <f t="shared" si="196"/>
        <v>20075</v>
      </c>
      <c r="B807" s="21">
        <f t="shared" si="191"/>
        <v>-12.466999999999999</v>
      </c>
      <c r="C807" s="21">
        <f t="shared" si="192"/>
        <v>971.76633176016912</v>
      </c>
      <c r="D807" s="21">
        <f t="shared" si="193"/>
        <v>1.264750463884152E-3</v>
      </c>
      <c r="E807" s="21">
        <f t="shared" si="194"/>
        <v>3.1605376178947577E-2</v>
      </c>
      <c r="F807" s="21">
        <f>SUM(E807:$E$5004)</f>
        <v>29.913569675416522</v>
      </c>
      <c r="G807" s="21">
        <f t="shared" si="197"/>
        <v>6651898.5970700178</v>
      </c>
      <c r="H807" s="21">
        <f t="shared" si="198"/>
        <v>2.4483216124437353E-5</v>
      </c>
      <c r="I807" s="21">
        <f t="shared" si="199"/>
        <v>0.12452858064673793</v>
      </c>
      <c r="J807" s="22">
        <f t="shared" si="195"/>
        <v>15.541853514060803</v>
      </c>
      <c r="K807" s="114"/>
      <c r="L807" s="116"/>
      <c r="M807" s="118"/>
      <c r="N807" s="120"/>
      <c r="S807" s="2"/>
    </row>
    <row r="808" spans="1:19" x14ac:dyDescent="0.25">
      <c r="A808" s="20">
        <f t="shared" si="196"/>
        <v>20100</v>
      </c>
      <c r="B808" s="21">
        <f t="shared" si="191"/>
        <v>-12.555999999999997</v>
      </c>
      <c r="C808" s="21">
        <f t="shared" si="192"/>
        <v>970.75034170259858</v>
      </c>
      <c r="D808" s="21">
        <f t="shared" si="193"/>
        <v>1.2636796304316539E-3</v>
      </c>
      <c r="E808" s="21">
        <f t="shared" si="194"/>
        <v>3.1578614014614079E-2</v>
      </c>
      <c r="F808" s="21">
        <f>SUM(E808:$E$5004)</f>
        <v>29.88196429923757</v>
      </c>
      <c r="G808" s="21">
        <f t="shared" si="197"/>
        <v>6651898.5970700178</v>
      </c>
      <c r="H808" s="21">
        <f t="shared" si="198"/>
        <v>2.4483216124437353E-5</v>
      </c>
      <c r="I808" s="21">
        <f t="shared" si="199"/>
        <v>0.12452858064673793</v>
      </c>
      <c r="J808" s="22">
        <f t="shared" si="195"/>
        <v>15.599477659170445</v>
      </c>
      <c r="K808" s="114"/>
      <c r="L808" s="116"/>
      <c r="M808" s="118"/>
      <c r="N808" s="120"/>
      <c r="S808" s="2"/>
    </row>
    <row r="809" spans="1:19" x14ac:dyDescent="0.25">
      <c r="A809" s="20">
        <f t="shared" si="196"/>
        <v>20125</v>
      </c>
      <c r="B809" s="21">
        <f t="shared" si="191"/>
        <v>-12.644999999999996</v>
      </c>
      <c r="C809" s="21">
        <f t="shared" si="192"/>
        <v>969.73521194465877</v>
      </c>
      <c r="D809" s="21">
        <f t="shared" si="193"/>
        <v>1.2626094907374724E-3</v>
      </c>
      <c r="E809" s="21">
        <f t="shared" si="194"/>
        <v>3.1551869190344979E-2</v>
      </c>
      <c r="F809" s="21">
        <f>SUM(E809:$E$5004)</f>
        <v>29.850385685222964</v>
      </c>
      <c r="G809" s="21">
        <f t="shared" si="197"/>
        <v>6651898.5970700178</v>
      </c>
      <c r="H809" s="21">
        <f t="shared" si="198"/>
        <v>2.4483216124437353E-5</v>
      </c>
      <c r="I809" s="21">
        <f t="shared" si="199"/>
        <v>0.12452858064673793</v>
      </c>
      <c r="J809" s="22">
        <f t="shared" si="195"/>
        <v>15.657260635569251</v>
      </c>
      <c r="K809" s="114"/>
      <c r="L809" s="116"/>
      <c r="M809" s="118"/>
      <c r="N809" s="120"/>
      <c r="S809" s="2"/>
    </row>
    <row r="810" spans="1:19" x14ac:dyDescent="0.25">
      <c r="A810" s="20">
        <f t="shared" si="196"/>
        <v>20150</v>
      </c>
      <c r="B810" s="21">
        <f t="shared" si="191"/>
        <v>-12.733999999999995</v>
      </c>
      <c r="C810" s="21">
        <f t="shared" si="192"/>
        <v>968.72094192893519</v>
      </c>
      <c r="D810" s="21">
        <f t="shared" si="193"/>
        <v>1.2615400444901256E-3</v>
      </c>
      <c r="E810" s="21">
        <f t="shared" si="194"/>
        <v>3.1525141698354131E-2</v>
      </c>
      <c r="F810" s="21">
        <f>SUM(E810:$E$5004)</f>
        <v>29.818833816032619</v>
      </c>
      <c r="G810" s="21">
        <f t="shared" si="197"/>
        <v>6651898.5970700178</v>
      </c>
      <c r="H810" s="21">
        <f t="shared" si="198"/>
        <v>2.4483216124437353E-5</v>
      </c>
      <c r="I810" s="21">
        <f t="shared" si="199"/>
        <v>0.12452858064673793</v>
      </c>
      <c r="J810" s="22">
        <f t="shared" si="195"/>
        <v>15.715202659097415</v>
      </c>
      <c r="K810" s="114"/>
      <c r="L810" s="116"/>
      <c r="M810" s="118"/>
      <c r="N810" s="120"/>
      <c r="S810" s="2"/>
    </row>
    <row r="811" spans="1:19" x14ac:dyDescent="0.25">
      <c r="A811" s="20">
        <f t="shared" si="196"/>
        <v>20175</v>
      </c>
      <c r="B811" s="21">
        <f t="shared" si="191"/>
        <v>-12.822999999999993</v>
      </c>
      <c r="C811" s="21">
        <f t="shared" si="192"/>
        <v>967.70753109826069</v>
      </c>
      <c r="D811" s="21">
        <f t="shared" si="193"/>
        <v>1.260471291378205E-3</v>
      </c>
      <c r="E811" s="21">
        <f t="shared" si="194"/>
        <v>3.1498431530857358E-2</v>
      </c>
      <c r="F811" s="21">
        <f>SUM(E811:$E$5004)</f>
        <v>29.787308674334259</v>
      </c>
      <c r="G811" s="21">
        <f t="shared" si="197"/>
        <v>6651898.5970700178</v>
      </c>
      <c r="H811" s="21">
        <f t="shared" si="198"/>
        <v>2.4483216124437353E-5</v>
      </c>
      <c r="I811" s="21">
        <f t="shared" si="199"/>
        <v>0.12452858064673793</v>
      </c>
      <c r="J811" s="22">
        <f t="shared" si="195"/>
        <v>15.77330394506931</v>
      </c>
      <c r="K811" s="114"/>
      <c r="L811" s="116"/>
      <c r="M811" s="118"/>
      <c r="N811" s="120"/>
      <c r="S811" s="2"/>
    </row>
    <row r="812" spans="1:19" x14ac:dyDescent="0.25">
      <c r="A812" s="20">
        <f t="shared" si="196"/>
        <v>20200</v>
      </c>
      <c r="B812" s="21">
        <f t="shared" si="191"/>
        <v>-12.911999999999992</v>
      </c>
      <c r="C812" s="21">
        <f t="shared" si="192"/>
        <v>966.69497889572108</v>
      </c>
      <c r="D812" s="21">
        <f t="shared" si="193"/>
        <v>1.2594032310903839E-3</v>
      </c>
      <c r="E812" s="21">
        <f t="shared" si="194"/>
        <v>3.1471738680072456E-2</v>
      </c>
      <c r="F812" s="21">
        <f>SUM(E812:$E$5004)</f>
        <v>29.755810242803403</v>
      </c>
      <c r="G812" s="21">
        <f t="shared" si="197"/>
        <v>6651898.5970700178</v>
      </c>
      <c r="H812" s="21">
        <f t="shared" si="198"/>
        <v>2.4483216124437353E-5</v>
      </c>
      <c r="I812" s="21">
        <f t="shared" si="199"/>
        <v>0.12452858064673793</v>
      </c>
      <c r="J812" s="22">
        <f t="shared" si="195"/>
        <v>15.8315647082706</v>
      </c>
      <c r="K812" s="114"/>
      <c r="L812" s="116"/>
      <c r="M812" s="118"/>
      <c r="N812" s="120"/>
      <c r="S812" s="2"/>
    </row>
    <row r="813" spans="1:19" x14ac:dyDescent="0.25">
      <c r="A813" s="20">
        <f t="shared" si="196"/>
        <v>20225</v>
      </c>
      <c r="B813" s="21">
        <f t="shared" si="191"/>
        <v>-13.000999999999991</v>
      </c>
      <c r="C813" s="21">
        <f t="shared" si="192"/>
        <v>965.6832847646516</v>
      </c>
      <c r="D813" s="21">
        <f t="shared" si="193"/>
        <v>1.2583358633154122E-3</v>
      </c>
      <c r="E813" s="21">
        <f t="shared" si="194"/>
        <v>3.1445063138219105E-2</v>
      </c>
      <c r="F813" s="21">
        <f>SUM(E813:$E$5004)</f>
        <v>29.724338504123327</v>
      </c>
      <c r="G813" s="21">
        <f t="shared" si="197"/>
        <v>6651898.5970700178</v>
      </c>
      <c r="H813" s="21">
        <f t="shared" si="198"/>
        <v>2.4483216124437353E-5</v>
      </c>
      <c r="I813" s="21">
        <f t="shared" si="199"/>
        <v>0.12452858064673793</v>
      </c>
      <c r="J813" s="22">
        <f t="shared" si="195"/>
        <v>15.889985162954865</v>
      </c>
      <c r="K813" s="114"/>
      <c r="L813" s="116"/>
      <c r="M813" s="118"/>
      <c r="N813" s="120"/>
      <c r="S813" s="2"/>
    </row>
    <row r="814" spans="1:19" x14ac:dyDescent="0.25">
      <c r="A814" s="20">
        <f t="shared" si="196"/>
        <v>20250</v>
      </c>
      <c r="B814" s="21">
        <f t="shared" si="191"/>
        <v>-13.089999999999989</v>
      </c>
      <c r="C814" s="21">
        <f t="shared" si="192"/>
        <v>964.67244814863625</v>
      </c>
      <c r="D814" s="21">
        <f t="shared" si="193"/>
        <v>1.2572691877421162E-3</v>
      </c>
      <c r="E814" s="21">
        <f t="shared" si="194"/>
        <v>3.1418404897518973E-2</v>
      </c>
      <c r="F814" s="21">
        <f>SUM(E814:$E$5004)</f>
        <v>29.692893440985106</v>
      </c>
      <c r="G814" s="21">
        <f t="shared" si="197"/>
        <v>6651898.5970700178</v>
      </c>
      <c r="H814" s="21">
        <f t="shared" si="198"/>
        <v>2.4483216124437353E-5</v>
      </c>
      <c r="I814" s="21">
        <f t="shared" si="199"/>
        <v>0.12452858064673793</v>
      </c>
      <c r="J814" s="22">
        <f t="shared" si="195"/>
        <v>15.948565522840511</v>
      </c>
      <c r="K814" s="114"/>
      <c r="L814" s="116"/>
      <c r="M814" s="118"/>
      <c r="N814" s="120"/>
      <c r="S814" s="2"/>
    </row>
    <row r="815" spans="1:19" x14ac:dyDescent="0.25">
      <c r="A815" s="20">
        <f t="shared" si="196"/>
        <v>20275</v>
      </c>
      <c r="B815" s="21">
        <f t="shared" si="191"/>
        <v>-13.179000000000002</v>
      </c>
      <c r="C815" s="21">
        <f t="shared" si="192"/>
        <v>963.66246849151025</v>
      </c>
      <c r="D815" s="21">
        <f t="shared" si="193"/>
        <v>1.2562032040594015E-3</v>
      </c>
      <c r="E815" s="21">
        <f t="shared" si="194"/>
        <v>3.139176395019571E-2</v>
      </c>
      <c r="F815" s="21">
        <f>SUM(E815:$E$5004)</f>
        <v>29.661475036087591</v>
      </c>
      <c r="G815" s="21">
        <f t="shared" si="197"/>
        <v>6651898.5970700178</v>
      </c>
      <c r="H815" s="21">
        <f t="shared" si="198"/>
        <v>2.4483216124437353E-5</v>
      </c>
      <c r="I815" s="21">
        <f t="shared" si="199"/>
        <v>0.12452858064673793</v>
      </c>
      <c r="J815" s="22">
        <f t="shared" si="195"/>
        <v>16.007306001107473</v>
      </c>
      <c r="K815" s="114"/>
      <c r="L815" s="116"/>
      <c r="M815" s="118"/>
      <c r="N815" s="120"/>
      <c r="S815" s="2"/>
    </row>
    <row r="816" spans="1:19" x14ac:dyDescent="0.25">
      <c r="A816" s="20">
        <f t="shared" si="196"/>
        <v>20300</v>
      </c>
      <c r="B816" s="21">
        <f t="shared" si="191"/>
        <v>-13.268000000000001</v>
      </c>
      <c r="C816" s="21">
        <f t="shared" si="192"/>
        <v>962.65334523736124</v>
      </c>
      <c r="D816" s="21">
        <f t="shared" si="193"/>
        <v>1.2551379119562548E-3</v>
      </c>
      <c r="E816" s="21">
        <f t="shared" si="194"/>
        <v>3.1365140288474834E-2</v>
      </c>
      <c r="F816" s="21">
        <f>SUM(E816:$E$5004)</f>
        <v>29.630083272137401</v>
      </c>
      <c r="G816" s="21">
        <f t="shared" si="197"/>
        <v>6651898.5970700178</v>
      </c>
      <c r="H816" s="21">
        <f t="shared" si="198"/>
        <v>2.4483216124437353E-5</v>
      </c>
      <c r="I816" s="21">
        <f t="shared" si="199"/>
        <v>0.12452858064673793</v>
      </c>
      <c r="J816" s="22">
        <f t="shared" si="195"/>
        <v>16.066206810394178</v>
      </c>
      <c r="K816" s="114"/>
      <c r="L816" s="116"/>
      <c r="M816" s="118"/>
      <c r="N816" s="120"/>
      <c r="S816" s="2"/>
    </row>
    <row r="817" spans="1:19" x14ac:dyDescent="0.25">
      <c r="A817" s="20">
        <f t="shared" si="196"/>
        <v>20325</v>
      </c>
      <c r="B817" s="21">
        <f t="shared" si="191"/>
        <v>-13.356999999999999</v>
      </c>
      <c r="C817" s="21">
        <f t="shared" si="192"/>
        <v>961.64507783051999</v>
      </c>
      <c r="D817" s="21">
        <f t="shared" si="193"/>
        <v>1.2540733111217315E-3</v>
      </c>
      <c r="E817" s="21">
        <f t="shared" si="194"/>
        <v>3.1338533904583833E-2</v>
      </c>
      <c r="F817" s="21">
        <f>SUM(E817:$E$5004)</f>
        <v>29.598718131848923</v>
      </c>
      <c r="G817" s="21">
        <f t="shared" si="197"/>
        <v>6651898.5970700178</v>
      </c>
      <c r="H817" s="21">
        <f t="shared" si="198"/>
        <v>2.4483216124437353E-5</v>
      </c>
      <c r="I817" s="21">
        <f t="shared" si="199"/>
        <v>0.12452858064673793</v>
      </c>
      <c r="J817" s="22">
        <f t="shared" si="195"/>
        <v>16.125268162794168</v>
      </c>
      <c r="K817" s="114"/>
      <c r="L817" s="116"/>
      <c r="M817" s="118"/>
      <c r="N817" s="120"/>
      <c r="S817" s="2"/>
    </row>
    <row r="818" spans="1:19" x14ac:dyDescent="0.25">
      <c r="A818" s="20">
        <f t="shared" si="196"/>
        <v>20350</v>
      </c>
      <c r="B818" s="21">
        <f t="shared" si="191"/>
        <v>-13.445999999999998</v>
      </c>
      <c r="C818" s="21">
        <f t="shared" si="192"/>
        <v>960.63766571557505</v>
      </c>
      <c r="D818" s="21">
        <f t="shared" si="193"/>
        <v>1.2530094012449752E-3</v>
      </c>
      <c r="E818" s="21">
        <f t="shared" si="194"/>
        <v>3.1311944790752201E-2</v>
      </c>
      <c r="F818" s="21">
        <f>SUM(E818:$E$5004)</f>
        <v>29.567379597944335</v>
      </c>
      <c r="G818" s="21">
        <f t="shared" si="197"/>
        <v>6651898.5970700178</v>
      </c>
      <c r="H818" s="21">
        <f t="shared" si="198"/>
        <v>2.4483216124437353E-5</v>
      </c>
      <c r="I818" s="21">
        <f t="shared" si="199"/>
        <v>0.12452858064673793</v>
      </c>
      <c r="J818" s="22">
        <f t="shared" si="195"/>
        <v>16.184490269853072</v>
      </c>
      <c r="K818" s="114"/>
      <c r="L818" s="116"/>
      <c r="M818" s="118"/>
      <c r="N818" s="120"/>
      <c r="S818" s="2"/>
    </row>
    <row r="819" spans="1:19" x14ac:dyDescent="0.25">
      <c r="A819" s="20">
        <f t="shared" si="196"/>
        <v>20375</v>
      </c>
      <c r="B819" s="21">
        <f t="shared" si="191"/>
        <v>-13.534999999999997</v>
      </c>
      <c r="C819" s="21">
        <f t="shared" si="192"/>
        <v>959.63110833735891</v>
      </c>
      <c r="D819" s="21">
        <f t="shared" si="193"/>
        <v>1.2519461820152005E-3</v>
      </c>
      <c r="E819" s="21">
        <f t="shared" si="194"/>
        <v>3.1285372939211298E-2</v>
      </c>
      <c r="F819" s="21">
        <f>SUM(E819:$E$5004)</f>
        <v>29.536067653153584</v>
      </c>
      <c r="G819" s="21">
        <f t="shared" si="197"/>
        <v>6651898.5970700178</v>
      </c>
      <c r="H819" s="21">
        <f t="shared" si="198"/>
        <v>2.4483216124437353E-5</v>
      </c>
      <c r="I819" s="21">
        <f t="shared" si="199"/>
        <v>0.12452858064673793</v>
      </c>
      <c r="J819" s="22">
        <f t="shared" si="195"/>
        <v>16.243873342565276</v>
      </c>
      <c r="K819" s="114"/>
      <c r="L819" s="116"/>
      <c r="M819" s="118"/>
      <c r="N819" s="120"/>
      <c r="S819" s="2"/>
    </row>
    <row r="820" spans="1:19" x14ac:dyDescent="0.25">
      <c r="A820" s="20">
        <f t="shared" si="196"/>
        <v>20400</v>
      </c>
      <c r="B820" s="21">
        <f t="shared" si="191"/>
        <v>-13.623999999999995</v>
      </c>
      <c r="C820" s="21">
        <f t="shared" si="192"/>
        <v>958.62540514095735</v>
      </c>
      <c r="D820" s="21">
        <f t="shared" si="193"/>
        <v>1.2508836531217034E-3</v>
      </c>
      <c r="E820" s="21">
        <f t="shared" si="194"/>
        <v>3.1258818342194468E-2</v>
      </c>
      <c r="F820" s="21">
        <f>SUM(E820:$E$5004)</f>
        <v>29.504782280214375</v>
      </c>
      <c r="G820" s="21">
        <f t="shared" si="197"/>
        <v>6651898.5970700178</v>
      </c>
      <c r="H820" s="21">
        <f t="shared" si="198"/>
        <v>2.4483216124437353E-5</v>
      </c>
      <c r="I820" s="21">
        <f t="shared" si="199"/>
        <v>0.12452858064673793</v>
      </c>
      <c r="J820" s="22">
        <f t="shared" si="195"/>
        <v>16.303417591370849</v>
      </c>
      <c r="K820" s="114"/>
      <c r="L820" s="116"/>
      <c r="M820" s="118"/>
      <c r="N820" s="120"/>
      <c r="S820" s="2"/>
    </row>
    <row r="821" spans="1:19" x14ac:dyDescent="0.25">
      <c r="A821" s="20">
        <f t="shared" si="196"/>
        <v>20425</v>
      </c>
      <c r="B821" s="21">
        <f t="shared" si="191"/>
        <v>-13.712999999999994</v>
      </c>
      <c r="C821" s="21">
        <f t="shared" si="192"/>
        <v>957.62055557170265</v>
      </c>
      <c r="D821" s="21">
        <f t="shared" si="193"/>
        <v>1.2498218142538541E-3</v>
      </c>
      <c r="E821" s="21">
        <f t="shared" si="194"/>
        <v>3.1232280991937013E-2</v>
      </c>
      <c r="F821" s="21">
        <f>SUM(E821:$E$5004)</f>
        <v>29.473523461872173</v>
      </c>
      <c r="G821" s="21">
        <f t="shared" si="197"/>
        <v>6651898.5970700178</v>
      </c>
      <c r="H821" s="21">
        <f t="shared" si="198"/>
        <v>2.4483216124437353E-5</v>
      </c>
      <c r="I821" s="21">
        <f t="shared" si="199"/>
        <v>0.12452858064673793</v>
      </c>
      <c r="J821" s="22">
        <f t="shared" si="195"/>
        <v>16.363123226152318</v>
      </c>
      <c r="K821" s="114"/>
      <c r="L821" s="116"/>
      <c r="M821" s="118"/>
      <c r="N821" s="120"/>
      <c r="S821" s="2"/>
    </row>
    <row r="822" spans="1:19" x14ac:dyDescent="0.25">
      <c r="A822" s="20">
        <f t="shared" si="196"/>
        <v>20450</v>
      </c>
      <c r="B822" s="21">
        <f t="shared" si="191"/>
        <v>-13.801999999999992</v>
      </c>
      <c r="C822" s="21">
        <f t="shared" si="192"/>
        <v>956.61655907518139</v>
      </c>
      <c r="D822" s="21">
        <f t="shared" si="193"/>
        <v>1.2487606651011068E-3</v>
      </c>
      <c r="E822" s="21">
        <f t="shared" si="194"/>
        <v>3.1205760880676149E-2</v>
      </c>
      <c r="F822" s="21">
        <f>SUM(E822:$E$5004)</f>
        <v>29.442291180880243</v>
      </c>
      <c r="G822" s="21">
        <f t="shared" si="197"/>
        <v>6651898.5970700178</v>
      </c>
      <c r="H822" s="21">
        <f t="shared" si="198"/>
        <v>2.4483216124437353E-5</v>
      </c>
      <c r="I822" s="21">
        <f t="shared" si="199"/>
        <v>0.12452858064673793</v>
      </c>
      <c r="J822" s="22">
        <f t="shared" si="195"/>
        <v>16.4229904562314</v>
      </c>
      <c r="K822" s="114"/>
      <c r="L822" s="116"/>
      <c r="M822" s="118"/>
      <c r="N822" s="120"/>
      <c r="S822" s="2"/>
    </row>
    <row r="823" spans="1:19" x14ac:dyDescent="0.25">
      <c r="A823" s="20">
        <f t="shared" si="196"/>
        <v>20475</v>
      </c>
      <c r="B823" s="21">
        <f t="shared" si="191"/>
        <v>-13.890999999999991</v>
      </c>
      <c r="C823" s="21">
        <f t="shared" si="192"/>
        <v>955.61341509722297</v>
      </c>
      <c r="D823" s="21">
        <f t="shared" si="193"/>
        <v>1.2477002053529851E-3</v>
      </c>
      <c r="E823" s="21">
        <f t="shared" si="194"/>
        <v>3.1179258000651047E-2</v>
      </c>
      <c r="F823" s="21">
        <f>SUM(E823:$E$5004)</f>
        <v>29.411085419999569</v>
      </c>
      <c r="G823" s="21">
        <f t="shared" si="197"/>
        <v>6651898.5970700178</v>
      </c>
      <c r="H823" s="21">
        <f t="shared" si="198"/>
        <v>2.4483216124437353E-5</v>
      </c>
      <c r="I823" s="21">
        <f t="shared" si="199"/>
        <v>0.12452858064673793</v>
      </c>
      <c r="J823" s="22">
        <f t="shared" si="195"/>
        <v>16.483019490365951</v>
      </c>
      <c r="K823" s="114"/>
      <c r="L823" s="117"/>
      <c r="M823" s="118"/>
      <c r="N823" s="120"/>
      <c r="S823" s="2"/>
    </row>
    <row r="824" spans="1:19" x14ac:dyDescent="0.25">
      <c r="A824" s="20">
        <f t="shared" si="196"/>
        <v>20500</v>
      </c>
      <c r="B824" s="21">
        <f t="shared" si="191"/>
        <v>-13.97999999999999</v>
      </c>
      <c r="C824" s="21">
        <f t="shared" si="192"/>
        <v>954.61112308391353</v>
      </c>
      <c r="D824" s="21">
        <f t="shared" si="193"/>
        <v>1.2466404346990988E-3</v>
      </c>
      <c r="E824" s="21">
        <f t="shared" si="194"/>
        <v>3.1152772344102856E-2</v>
      </c>
      <c r="F824" s="21">
        <f>SUM(E824:$E$5004)</f>
        <v>29.379906161998914</v>
      </c>
      <c r="G824" s="21">
        <f t="shared" si="197"/>
        <v>6651898.5970700178</v>
      </c>
      <c r="H824" s="21">
        <f t="shared" si="198"/>
        <v>2.4483216124437353E-5</v>
      </c>
      <c r="I824" s="21">
        <f t="shared" si="199"/>
        <v>0.12452858064673793</v>
      </c>
      <c r="J824" s="22">
        <f t="shared" si="195"/>
        <v>16.543210536746713</v>
      </c>
      <c r="K824" s="113">
        <f t="shared" ref="K824" si="204">AVERAGE(J824:J843)</f>
        <v>17.12587446193735</v>
      </c>
      <c r="L824" s="115">
        <f t="shared" ref="L824" si="205">K824/0.1667</f>
        <v>102.73469983165778</v>
      </c>
      <c r="M824" s="118">
        <f>AVERAGE(A824:A843)</f>
        <v>20737.5</v>
      </c>
      <c r="N824" s="119">
        <f>K804-K824</f>
        <v>-1.2039589672506352</v>
      </c>
      <c r="S824" s="2"/>
    </row>
    <row r="825" spans="1:19" x14ac:dyDescent="0.25">
      <c r="A825" s="20">
        <f t="shared" si="196"/>
        <v>20525</v>
      </c>
      <c r="B825" s="21">
        <f t="shared" si="191"/>
        <v>-14.069000000000003</v>
      </c>
      <c r="C825" s="21">
        <f t="shared" si="192"/>
        <v>953.60968248158315</v>
      </c>
      <c r="D825" s="21">
        <f t="shared" si="193"/>
        <v>1.2455813528291298E-3</v>
      </c>
      <c r="E825" s="21">
        <f t="shared" si="194"/>
        <v>3.1126303903274616E-2</v>
      </c>
      <c r="F825" s="21">
        <f>SUM(E825:$E$5004)</f>
        <v>29.348753389654814</v>
      </c>
      <c r="G825" s="21">
        <f t="shared" si="197"/>
        <v>6651898.5970700178</v>
      </c>
      <c r="H825" s="21">
        <f t="shared" si="198"/>
        <v>2.4483216124437353E-5</v>
      </c>
      <c r="I825" s="21">
        <f t="shared" si="199"/>
        <v>0.12452858064673793</v>
      </c>
      <c r="J825" s="22">
        <f t="shared" si="195"/>
        <v>16.603563802994099</v>
      </c>
      <c r="K825" s="114"/>
      <c r="L825" s="116"/>
      <c r="M825" s="118"/>
      <c r="N825" s="120"/>
      <c r="S825" s="2"/>
    </row>
    <row r="826" spans="1:19" x14ac:dyDescent="0.25">
      <c r="A826" s="20">
        <f t="shared" si="196"/>
        <v>20550</v>
      </c>
      <c r="B826" s="21">
        <f t="shared" si="191"/>
        <v>-14.158000000000001</v>
      </c>
      <c r="C826" s="21">
        <f t="shared" si="192"/>
        <v>952.60909273681375</v>
      </c>
      <c r="D826" s="21">
        <f t="shared" si="193"/>
        <v>1.2445229594328395E-3</v>
      </c>
      <c r="E826" s="21">
        <f t="shared" si="194"/>
        <v>3.1099852670411359E-2</v>
      </c>
      <c r="F826" s="21">
        <f>SUM(E826:$E$5004)</f>
        <v>29.317627085751536</v>
      </c>
      <c r="G826" s="21">
        <f t="shared" si="197"/>
        <v>6651898.5970700178</v>
      </c>
      <c r="H826" s="21">
        <f t="shared" si="198"/>
        <v>2.4483216124437353E-5</v>
      </c>
      <c r="I826" s="21">
        <f t="shared" si="199"/>
        <v>0.12452858064673793</v>
      </c>
      <c r="J826" s="22">
        <f t="shared" si="195"/>
        <v>16.664079496155029</v>
      </c>
      <c r="K826" s="114"/>
      <c r="L826" s="116"/>
      <c r="M826" s="118"/>
      <c r="N826" s="120"/>
      <c r="S826" s="2"/>
    </row>
    <row r="827" spans="1:19" x14ac:dyDescent="0.25">
      <c r="A827" s="20">
        <f t="shared" si="196"/>
        <v>20575</v>
      </c>
      <c r="B827" s="21">
        <f t="shared" si="191"/>
        <v>-14.247</v>
      </c>
      <c r="C827" s="21">
        <f t="shared" si="192"/>
        <v>951.60935329643701</v>
      </c>
      <c r="D827" s="21">
        <f t="shared" si="193"/>
        <v>1.2434652542000692E-3</v>
      </c>
      <c r="E827" s="21">
        <f t="shared" si="194"/>
        <v>3.1073418637760038E-2</v>
      </c>
      <c r="F827" s="21">
        <f>SUM(E827:$E$5004)</f>
        <v>29.28652723308112</v>
      </c>
      <c r="G827" s="21">
        <f t="shared" si="197"/>
        <v>6651898.5970700178</v>
      </c>
      <c r="H827" s="21">
        <f t="shared" si="198"/>
        <v>2.4483216124437353E-5</v>
      </c>
      <c r="I827" s="21">
        <f t="shared" si="199"/>
        <v>0.12452858064673793</v>
      </c>
      <c r="J827" s="22">
        <f t="shared" si="195"/>
        <v>16.724757822699829</v>
      </c>
      <c r="K827" s="114"/>
      <c r="L827" s="116"/>
      <c r="M827" s="118"/>
      <c r="N827" s="120"/>
      <c r="S827" s="2"/>
    </row>
    <row r="828" spans="1:19" x14ac:dyDescent="0.25">
      <c r="A828" s="20">
        <f t="shared" si="196"/>
        <v>20600</v>
      </c>
      <c r="B828" s="21">
        <f t="shared" si="191"/>
        <v>-14.335999999999999</v>
      </c>
      <c r="C828" s="21">
        <f t="shared" si="192"/>
        <v>950.61046360753141</v>
      </c>
      <c r="D828" s="21">
        <f t="shared" si="193"/>
        <v>1.2424082368207338E-3</v>
      </c>
      <c r="E828" s="21">
        <f t="shared" si="194"/>
        <v>3.1047001797569546E-2</v>
      </c>
      <c r="F828" s="21">
        <f>SUM(E828:$E$5004)</f>
        <v>29.25545381444336</v>
      </c>
      <c r="G828" s="21">
        <f t="shared" si="197"/>
        <v>6651898.5970700178</v>
      </c>
      <c r="H828" s="21">
        <f t="shared" si="198"/>
        <v>2.4483216124437353E-5</v>
      </c>
      <c r="I828" s="21">
        <f t="shared" si="199"/>
        <v>0.12452858064673793</v>
      </c>
      <c r="J828" s="22">
        <f t="shared" si="195"/>
        <v>16.785598988518878</v>
      </c>
      <c r="K828" s="114"/>
      <c r="L828" s="116"/>
      <c r="M828" s="118"/>
      <c r="N828" s="120"/>
      <c r="S828" s="2"/>
    </row>
    <row r="829" spans="1:19" x14ac:dyDescent="0.25">
      <c r="A829" s="20">
        <f t="shared" si="196"/>
        <v>20625</v>
      </c>
      <c r="B829" s="21">
        <f t="shared" si="191"/>
        <v>-14.424999999999997</v>
      </c>
      <c r="C829" s="21">
        <f t="shared" si="192"/>
        <v>949.61242311742706</v>
      </c>
      <c r="D829" s="21">
        <f t="shared" si="193"/>
        <v>1.2413519069848296E-3</v>
      </c>
      <c r="E829" s="21">
        <f t="shared" si="194"/>
        <v>3.1020602142090747E-2</v>
      </c>
      <c r="F829" s="21">
        <f>SUM(E829:$E$5004)</f>
        <v>29.224406812645793</v>
      </c>
      <c r="G829" s="21">
        <f t="shared" si="197"/>
        <v>6651898.5970700178</v>
      </c>
      <c r="H829" s="21">
        <f t="shared" si="198"/>
        <v>2.4483216124437353E-5</v>
      </c>
      <c r="I829" s="21">
        <f t="shared" si="199"/>
        <v>0.12452858064673793</v>
      </c>
      <c r="J829" s="22">
        <f t="shared" si="195"/>
        <v>16.846603198919563</v>
      </c>
      <c r="K829" s="114"/>
      <c r="L829" s="116"/>
      <c r="M829" s="118"/>
      <c r="N829" s="120"/>
      <c r="S829" s="2"/>
    </row>
    <row r="830" spans="1:19" x14ac:dyDescent="0.25">
      <c r="A830" s="20">
        <f t="shared" si="196"/>
        <v>20650</v>
      </c>
      <c r="B830" s="21">
        <f t="shared" si="191"/>
        <v>-14.513999999999996</v>
      </c>
      <c r="C830" s="21">
        <f t="shared" si="192"/>
        <v>948.61523127370242</v>
      </c>
      <c r="D830" s="21">
        <f t="shared" si="193"/>
        <v>1.2402962643824301E-3</v>
      </c>
      <c r="E830" s="21">
        <f t="shared" si="194"/>
        <v>3.0994219663576433E-2</v>
      </c>
      <c r="F830" s="21">
        <f>SUM(E830:$E$5004)</f>
        <v>29.1933862105037</v>
      </c>
      <c r="G830" s="21">
        <f t="shared" si="197"/>
        <v>6651898.5970700178</v>
      </c>
      <c r="H830" s="21">
        <f t="shared" si="198"/>
        <v>2.4483216124437353E-5</v>
      </c>
      <c r="I830" s="21">
        <f t="shared" si="199"/>
        <v>0.12452858064673793</v>
      </c>
      <c r="J830" s="22">
        <f t="shared" si="195"/>
        <v>16.907770658623143</v>
      </c>
      <c r="K830" s="114"/>
      <c r="L830" s="116"/>
      <c r="M830" s="118"/>
      <c r="N830" s="120"/>
      <c r="S830" s="2"/>
    </row>
    <row r="831" spans="1:19" x14ac:dyDescent="0.25">
      <c r="A831" s="20">
        <f t="shared" si="196"/>
        <v>20675</v>
      </c>
      <c r="B831" s="21">
        <f t="shared" si="191"/>
        <v>-14.602999999999994</v>
      </c>
      <c r="C831" s="21">
        <f t="shared" si="192"/>
        <v>947.61888752418383</v>
      </c>
      <c r="D831" s="21">
        <f t="shared" si="193"/>
        <v>1.2392413087036842E-3</v>
      </c>
      <c r="E831" s="21">
        <f t="shared" si="194"/>
        <v>3.0967854354281316E-2</v>
      </c>
      <c r="F831" s="21">
        <f>SUM(E831:$E$5004)</f>
        <v>29.162391990840124</v>
      </c>
      <c r="G831" s="21">
        <f t="shared" si="197"/>
        <v>6651898.5970700178</v>
      </c>
      <c r="H831" s="21">
        <f t="shared" si="198"/>
        <v>2.4483216124437353E-5</v>
      </c>
      <c r="I831" s="21">
        <f t="shared" si="199"/>
        <v>0.12452858064673793</v>
      </c>
      <c r="J831" s="22">
        <f t="shared" si="195"/>
        <v>16.969101571761339</v>
      </c>
      <c r="K831" s="114"/>
      <c r="L831" s="116"/>
      <c r="M831" s="118"/>
      <c r="N831" s="120"/>
      <c r="S831" s="2"/>
    </row>
    <row r="832" spans="1:19" x14ac:dyDescent="0.25">
      <c r="A832" s="20">
        <f t="shared" si="196"/>
        <v>20700</v>
      </c>
      <c r="B832" s="21">
        <f t="shared" si="191"/>
        <v>-14.691999999999993</v>
      </c>
      <c r="C832" s="21">
        <f t="shared" si="192"/>
        <v>946.62339131694796</v>
      </c>
      <c r="D832" s="21">
        <f t="shared" si="193"/>
        <v>1.2381870396388213E-3</v>
      </c>
      <c r="E832" s="21">
        <f t="shared" si="194"/>
        <v>3.0941506206462129E-2</v>
      </c>
      <c r="F832" s="21">
        <f>SUM(E832:$E$5004)</f>
        <v>29.131424136485844</v>
      </c>
      <c r="G832" s="21">
        <f t="shared" si="197"/>
        <v>6651898.5970700178</v>
      </c>
      <c r="H832" s="21">
        <f t="shared" si="198"/>
        <v>2.4483216124437353E-5</v>
      </c>
      <c r="I832" s="21">
        <f t="shared" si="199"/>
        <v>0.12452858064673793</v>
      </c>
      <c r="J832" s="22">
        <f t="shared" si="195"/>
        <v>17.030596141873481</v>
      </c>
      <c r="K832" s="114"/>
      <c r="L832" s="116"/>
      <c r="M832" s="118"/>
      <c r="N832" s="120"/>
      <c r="S832" s="2"/>
    </row>
    <row r="833" spans="1:19" x14ac:dyDescent="0.25">
      <c r="A833" s="20">
        <f t="shared" si="196"/>
        <v>20725</v>
      </c>
      <c r="B833" s="21">
        <f t="shared" si="191"/>
        <v>-14.780999999999992</v>
      </c>
      <c r="C833" s="21">
        <f t="shared" si="192"/>
        <v>945.62874210032123</v>
      </c>
      <c r="D833" s="21">
        <f t="shared" si="193"/>
        <v>1.2371334568781489E-3</v>
      </c>
      <c r="E833" s="21">
        <f t="shared" si="194"/>
        <v>3.0915175212377462E-2</v>
      </c>
      <c r="F833" s="21">
        <f>SUM(E833:$E$5004)</f>
        <v>29.100482630279377</v>
      </c>
      <c r="G833" s="21">
        <f t="shared" si="197"/>
        <v>6651898.5970700178</v>
      </c>
      <c r="H833" s="21">
        <f t="shared" si="198"/>
        <v>2.4483216124437353E-5</v>
      </c>
      <c r="I833" s="21">
        <f t="shared" si="199"/>
        <v>0.12452858064673793</v>
      </c>
      <c r="J833" s="22">
        <f t="shared" si="195"/>
        <v>17.092254571903055</v>
      </c>
      <c r="K833" s="114"/>
      <c r="L833" s="116"/>
      <c r="M833" s="118"/>
      <c r="N833" s="120"/>
      <c r="S833" s="2"/>
    </row>
    <row r="834" spans="1:19" x14ac:dyDescent="0.25">
      <c r="A834" s="20">
        <f t="shared" si="196"/>
        <v>20750</v>
      </c>
      <c r="B834" s="21">
        <f t="shared" si="191"/>
        <v>-14.86999999999999</v>
      </c>
      <c r="C834" s="21">
        <f t="shared" si="192"/>
        <v>944.63493932287554</v>
      </c>
      <c r="D834" s="21">
        <f t="shared" si="193"/>
        <v>1.2360805601120482E-3</v>
      </c>
      <c r="E834" s="21">
        <f t="shared" si="194"/>
        <v>3.0888861364287885E-2</v>
      </c>
      <c r="F834" s="21">
        <f>SUM(E834:$E$5004)</f>
        <v>29.069567455066998</v>
      </c>
      <c r="G834" s="21">
        <f t="shared" si="197"/>
        <v>6651898.5970700178</v>
      </c>
      <c r="H834" s="21">
        <f t="shared" si="198"/>
        <v>2.4483216124437353E-5</v>
      </c>
      <c r="I834" s="21">
        <f t="shared" si="199"/>
        <v>0.12452858064673793</v>
      </c>
      <c r="J834" s="22">
        <f t="shared" si="195"/>
        <v>17.154077064194606</v>
      </c>
      <c r="K834" s="114"/>
      <c r="L834" s="116"/>
      <c r="M834" s="118"/>
      <c r="N834" s="120"/>
      <c r="S834" s="2"/>
    </row>
    <row r="835" spans="1:19" x14ac:dyDescent="0.25">
      <c r="A835" s="20">
        <f t="shared" si="196"/>
        <v>20775</v>
      </c>
      <c r="B835" s="21">
        <f t="shared" si="191"/>
        <v>-14.958999999999989</v>
      </c>
      <c r="C835" s="21">
        <f t="shared" si="192"/>
        <v>943.64198243343503</v>
      </c>
      <c r="D835" s="21">
        <f t="shared" si="193"/>
        <v>1.2350283490309827E-3</v>
      </c>
      <c r="E835" s="21">
        <f t="shared" si="194"/>
        <v>3.0862564654455946E-2</v>
      </c>
      <c r="F835" s="21">
        <f>SUM(E835:$E$5004)</f>
        <v>29.038678593702709</v>
      </c>
      <c r="G835" s="21">
        <f t="shared" si="197"/>
        <v>6651898.5970700178</v>
      </c>
      <c r="H835" s="21">
        <f t="shared" si="198"/>
        <v>2.4483216124437353E-5</v>
      </c>
      <c r="I835" s="21">
        <f t="shared" si="199"/>
        <v>0.12452858064673793</v>
      </c>
      <c r="J835" s="22">
        <f t="shared" si="195"/>
        <v>17.216063820490675</v>
      </c>
      <c r="K835" s="114"/>
      <c r="L835" s="116"/>
      <c r="M835" s="118"/>
      <c r="N835" s="120"/>
      <c r="S835" s="2"/>
    </row>
    <row r="836" spans="1:19" x14ac:dyDescent="0.25">
      <c r="A836" s="20">
        <f t="shared" si="196"/>
        <v>20800</v>
      </c>
      <c r="B836" s="21">
        <f t="shared" ref="B836:B899" si="206">59-0.00356*A836</f>
        <v>-15.048000000000002</v>
      </c>
      <c r="C836" s="21">
        <f t="shared" ref="C836:C899" si="207">2116*((B836+459.7)/518.6)^5.256</f>
        <v>942.64987088107182</v>
      </c>
      <c r="D836" s="21">
        <f t="shared" ref="D836:D899" si="208">C836/(1718*(B836+459.7))</f>
        <v>1.233976823325493E-3</v>
      </c>
      <c r="E836" s="21">
        <f t="shared" ref="E836:E899" si="209">25*(D836+D837)/2</f>
        <v>3.0836285075146089E-2</v>
      </c>
      <c r="F836" s="21">
        <f>SUM(E836:$E$5004)</f>
        <v>29.007816029048254</v>
      </c>
      <c r="G836" s="21">
        <f t="shared" si="197"/>
        <v>6651898.5970700178</v>
      </c>
      <c r="H836" s="21">
        <f t="shared" si="198"/>
        <v>2.4483216124437353E-5</v>
      </c>
      <c r="I836" s="21">
        <f t="shared" si="199"/>
        <v>0.12452858064673793</v>
      </c>
      <c r="J836" s="22">
        <f t="shared" ref="J836:J899" si="210">G836*D836*EXP(-H836*(125000-A836)-I836*F836)</f>
        <v>17.278215041928547</v>
      </c>
      <c r="K836" s="114"/>
      <c r="L836" s="116"/>
      <c r="M836" s="118"/>
      <c r="N836" s="120"/>
      <c r="S836" s="2"/>
    </row>
    <row r="837" spans="1:19" x14ac:dyDescent="0.25">
      <c r="A837" s="20">
        <f t="shared" ref="A837:A900" si="211">A836+25</f>
        <v>20825</v>
      </c>
      <c r="B837" s="21">
        <f t="shared" si="206"/>
        <v>-15.137</v>
      </c>
      <c r="C837" s="21">
        <f t="shared" si="207"/>
        <v>941.65860411510482</v>
      </c>
      <c r="D837" s="21">
        <f t="shared" si="208"/>
        <v>1.2329259826861941E-3</v>
      </c>
      <c r="E837" s="21">
        <f t="shared" si="209"/>
        <v>3.0810022618624703E-2</v>
      </c>
      <c r="F837" s="21">
        <f>SUM(E837:$E$5004)</f>
        <v>28.9769797439731</v>
      </c>
      <c r="G837" s="21">
        <f t="shared" ref="G837:G900" si="212">$G$4</f>
        <v>6651898.5970700178</v>
      </c>
      <c r="H837" s="21">
        <f t="shared" ref="H837:H900" si="213">$H$4</f>
        <v>2.4483216124437353E-5</v>
      </c>
      <c r="I837" s="21">
        <f t="shared" ref="I837:I900" si="214">$I$4</f>
        <v>0.12452858064673793</v>
      </c>
      <c r="J837" s="22">
        <f t="shared" si="210"/>
        <v>17.340530929037033</v>
      </c>
      <c r="K837" s="114"/>
      <c r="L837" s="116"/>
      <c r="M837" s="118"/>
      <c r="N837" s="120"/>
      <c r="S837" s="2"/>
    </row>
    <row r="838" spans="1:19" x14ac:dyDescent="0.25">
      <c r="A838" s="20">
        <f t="shared" si="211"/>
        <v>20850</v>
      </c>
      <c r="B838" s="21">
        <f t="shared" si="206"/>
        <v>-15.225999999999999</v>
      </c>
      <c r="C838" s="21">
        <f t="shared" si="207"/>
        <v>940.6681815851033</v>
      </c>
      <c r="D838" s="21">
        <f t="shared" si="208"/>
        <v>1.2318758268037822E-3</v>
      </c>
      <c r="E838" s="21">
        <f t="shared" si="209"/>
        <v>3.0783777277160168E-2</v>
      </c>
      <c r="F838" s="21">
        <f>SUM(E838:$E$5004)</f>
        <v>28.946169721354476</v>
      </c>
      <c r="G838" s="21">
        <f t="shared" si="212"/>
        <v>6651898.5970700178</v>
      </c>
      <c r="H838" s="21">
        <f t="shared" si="213"/>
        <v>2.4483216124437353E-5</v>
      </c>
      <c r="I838" s="21">
        <f t="shared" si="214"/>
        <v>0.12452858064673793</v>
      </c>
      <c r="J838" s="22">
        <f t="shared" si="210"/>
        <v>17.40301168173335</v>
      </c>
      <c r="K838" s="114"/>
      <c r="L838" s="116"/>
      <c r="M838" s="118"/>
      <c r="N838" s="120"/>
      <c r="S838" s="2"/>
    </row>
    <row r="839" spans="1:19" x14ac:dyDescent="0.25">
      <c r="A839" s="20">
        <f t="shared" si="211"/>
        <v>20875</v>
      </c>
      <c r="B839" s="21">
        <f t="shared" si="206"/>
        <v>-15.314999999999998</v>
      </c>
      <c r="C839" s="21">
        <f t="shared" si="207"/>
        <v>939.67860274088582</v>
      </c>
      <c r="D839" s="21">
        <f t="shared" si="208"/>
        <v>1.2308263553690313E-3</v>
      </c>
      <c r="E839" s="21">
        <f t="shared" si="209"/>
        <v>3.0757549043022761E-2</v>
      </c>
      <c r="F839" s="21">
        <f>SUM(E839:$E$5004)</f>
        <v>28.915385944077311</v>
      </c>
      <c r="G839" s="21">
        <f t="shared" si="212"/>
        <v>6651898.5970700178</v>
      </c>
      <c r="H839" s="21">
        <f t="shared" si="213"/>
        <v>2.4483216124437353E-5</v>
      </c>
      <c r="I839" s="21">
        <f t="shared" si="214"/>
        <v>0.12452858064673793</v>
      </c>
      <c r="J839" s="22">
        <f t="shared" si="210"/>
        <v>17.46565749932001</v>
      </c>
      <c r="K839" s="114"/>
      <c r="L839" s="116"/>
      <c r="M839" s="118"/>
      <c r="N839" s="120"/>
      <c r="S839" s="2"/>
    </row>
    <row r="840" spans="1:19" x14ac:dyDescent="0.25">
      <c r="A840" s="20">
        <f t="shared" si="211"/>
        <v>20900</v>
      </c>
      <c r="B840" s="21">
        <f t="shared" si="206"/>
        <v>-15.403999999999996</v>
      </c>
      <c r="C840" s="21">
        <f t="shared" si="207"/>
        <v>938.6898670325163</v>
      </c>
      <c r="D840" s="21">
        <f t="shared" si="208"/>
        <v>1.2297775680727898E-3</v>
      </c>
      <c r="E840" s="21">
        <f t="shared" si="209"/>
        <v>3.0731337908484715E-2</v>
      </c>
      <c r="F840" s="21">
        <f>SUM(E840:$E$5004)</f>
        <v>28.884628395034287</v>
      </c>
      <c r="G840" s="21">
        <f t="shared" si="212"/>
        <v>6651898.5970700178</v>
      </c>
      <c r="H840" s="21">
        <f t="shared" si="213"/>
        <v>2.4483216124437353E-5</v>
      </c>
      <c r="I840" s="21">
        <f t="shared" si="214"/>
        <v>0.12452858064673793</v>
      </c>
      <c r="J840" s="22">
        <f t="shared" si="210"/>
        <v>17.528468580481544</v>
      </c>
      <c r="K840" s="114"/>
      <c r="L840" s="116"/>
      <c r="M840" s="118"/>
      <c r="N840" s="120"/>
      <c r="S840" s="2"/>
    </row>
    <row r="841" spans="1:19" x14ac:dyDescent="0.25">
      <c r="A841" s="20">
        <f t="shared" si="211"/>
        <v>20925</v>
      </c>
      <c r="B841" s="21">
        <f t="shared" si="206"/>
        <v>-15.492999999999995</v>
      </c>
      <c r="C841" s="21">
        <f t="shared" si="207"/>
        <v>937.70197391031013</v>
      </c>
      <c r="D841" s="21">
        <f t="shared" si="208"/>
        <v>1.2287294646059874E-3</v>
      </c>
      <c r="E841" s="21">
        <f t="shared" si="209"/>
        <v>3.0705143865820225E-2</v>
      </c>
      <c r="F841" s="21">
        <f>SUM(E841:$E$5004)</f>
        <v>28.853897057125803</v>
      </c>
      <c r="G841" s="21">
        <f t="shared" si="212"/>
        <v>6651898.5970700178</v>
      </c>
      <c r="H841" s="21">
        <f t="shared" si="213"/>
        <v>2.4483216124437353E-5</v>
      </c>
      <c r="I841" s="21">
        <f t="shared" si="214"/>
        <v>0.12452858064673793</v>
      </c>
      <c r="J841" s="22">
        <f t="shared" si="210"/>
        <v>17.591445123281417</v>
      </c>
      <c r="K841" s="114"/>
      <c r="L841" s="116"/>
      <c r="M841" s="118"/>
      <c r="N841" s="120"/>
      <c r="S841" s="2"/>
    </row>
    <row r="842" spans="1:19" x14ac:dyDescent="0.25">
      <c r="A842" s="20">
        <f t="shared" si="211"/>
        <v>20950</v>
      </c>
      <c r="B842" s="21">
        <f t="shared" si="206"/>
        <v>-15.581999999999994</v>
      </c>
      <c r="C842" s="21">
        <f t="shared" si="207"/>
        <v>936.71492282483064</v>
      </c>
      <c r="D842" s="21">
        <f t="shared" si="208"/>
        <v>1.2276820446596307E-3</v>
      </c>
      <c r="E842" s="21">
        <f t="shared" si="209"/>
        <v>3.067896690730541E-2</v>
      </c>
      <c r="F842" s="21">
        <f>SUM(E842:$E$5004)</f>
        <v>28.823191913259979</v>
      </c>
      <c r="G842" s="21">
        <f t="shared" si="212"/>
        <v>6651898.5970700178</v>
      </c>
      <c r="H842" s="21">
        <f t="shared" si="213"/>
        <v>2.4483216124437353E-5</v>
      </c>
      <c r="I842" s="21">
        <f t="shared" si="214"/>
        <v>0.12452858064673793</v>
      </c>
      <c r="J842" s="22">
        <f t="shared" si="210"/>
        <v>17.654587325158918</v>
      </c>
      <c r="K842" s="114"/>
      <c r="L842" s="116"/>
      <c r="M842" s="118"/>
      <c r="N842" s="120"/>
      <c r="S842" s="2"/>
    </row>
    <row r="843" spans="1:19" x14ac:dyDescent="0.25">
      <c r="A843" s="20">
        <f t="shared" si="211"/>
        <v>20975</v>
      </c>
      <c r="B843" s="21">
        <f t="shared" si="206"/>
        <v>-15.670999999999992</v>
      </c>
      <c r="C843" s="21">
        <f t="shared" si="207"/>
        <v>935.72871322688707</v>
      </c>
      <c r="D843" s="21">
        <f t="shared" si="208"/>
        <v>1.226635307924802E-3</v>
      </c>
      <c r="E843" s="21">
        <f t="shared" si="209"/>
        <v>3.0652807025218321E-2</v>
      </c>
      <c r="F843" s="21">
        <f>SUM(E843:$E$5004)</f>
        <v>28.792512946352677</v>
      </c>
      <c r="G843" s="21">
        <f t="shared" si="212"/>
        <v>6651898.5970700178</v>
      </c>
      <c r="H843" s="21">
        <f t="shared" si="213"/>
        <v>2.4483216124437353E-5</v>
      </c>
      <c r="I843" s="21">
        <f t="shared" si="214"/>
        <v>0.12452858064673793</v>
      </c>
      <c r="J843" s="22">
        <f t="shared" si="210"/>
        <v>17.717895382925757</v>
      </c>
      <c r="K843" s="114"/>
      <c r="L843" s="117"/>
      <c r="M843" s="118"/>
      <c r="N843" s="120"/>
      <c r="S843" s="2"/>
    </row>
    <row r="844" spans="1:19" x14ac:dyDescent="0.25">
      <c r="A844" s="20">
        <f t="shared" si="211"/>
        <v>21000</v>
      </c>
      <c r="B844" s="21">
        <f t="shared" si="206"/>
        <v>-15.759999999999991</v>
      </c>
      <c r="C844" s="21">
        <f t="shared" si="207"/>
        <v>934.74334456753957</v>
      </c>
      <c r="D844" s="21">
        <f t="shared" si="208"/>
        <v>1.225589254092664E-3</v>
      </c>
      <c r="E844" s="21">
        <f t="shared" si="209"/>
        <v>3.0626664211839013E-2</v>
      </c>
      <c r="F844" s="21">
        <f>SUM(E844:$E$5004)</f>
        <v>28.761860139327464</v>
      </c>
      <c r="G844" s="21">
        <f t="shared" si="212"/>
        <v>6651898.5970700178</v>
      </c>
      <c r="H844" s="21">
        <f t="shared" si="213"/>
        <v>2.4483216124437353E-5</v>
      </c>
      <c r="I844" s="21">
        <f t="shared" si="214"/>
        <v>0.12452858064673793</v>
      </c>
      <c r="J844" s="22">
        <f t="shared" si="210"/>
        <v>17.781369492763272</v>
      </c>
      <c r="K844" s="113">
        <f t="shared" ref="K844" si="215">AVERAGE(J844:J863)</f>
        <v>18.395486670125784</v>
      </c>
      <c r="L844" s="115">
        <f t="shared" ref="L844" si="216">K844/0.1667</f>
        <v>110.35084985078456</v>
      </c>
      <c r="M844" s="118">
        <f>AVERAGE(A844:A863)</f>
        <v>21237.5</v>
      </c>
      <c r="N844" s="119">
        <f>K824-K844</f>
        <v>-1.269612208188434</v>
      </c>
      <c r="S844" s="2"/>
    </row>
    <row r="845" spans="1:19" x14ac:dyDescent="0.25">
      <c r="A845" s="20">
        <f t="shared" si="211"/>
        <v>21025</v>
      </c>
      <c r="B845" s="21">
        <f t="shared" si="206"/>
        <v>-15.84899999999999</v>
      </c>
      <c r="C845" s="21">
        <f t="shared" si="207"/>
        <v>933.75881629809612</v>
      </c>
      <c r="D845" s="21">
        <f t="shared" si="208"/>
        <v>1.2245438828544569E-3</v>
      </c>
      <c r="E845" s="21">
        <f t="shared" si="209"/>
        <v>3.0600538459449409E-2</v>
      </c>
      <c r="F845" s="21">
        <f>SUM(E845:$E$5004)</f>
        <v>28.731233475115619</v>
      </c>
      <c r="G845" s="21">
        <f t="shared" si="212"/>
        <v>6651898.5970700178</v>
      </c>
      <c r="H845" s="21">
        <f t="shared" si="213"/>
        <v>2.4483216124437353E-5</v>
      </c>
      <c r="I845" s="21">
        <f t="shared" si="214"/>
        <v>0.12452858064673793</v>
      </c>
      <c r="J845" s="22">
        <f t="shared" si="210"/>
        <v>17.845009850219029</v>
      </c>
      <c r="K845" s="114"/>
      <c r="L845" s="116"/>
      <c r="M845" s="118"/>
      <c r="N845" s="120"/>
      <c r="S845" s="2"/>
    </row>
    <row r="846" spans="1:19" x14ac:dyDescent="0.25">
      <c r="A846" s="20">
        <f t="shared" si="211"/>
        <v>21050</v>
      </c>
      <c r="B846" s="21">
        <f t="shared" si="206"/>
        <v>-15.938000000000002</v>
      </c>
      <c r="C846" s="21">
        <f t="shared" si="207"/>
        <v>932.77512787011085</v>
      </c>
      <c r="D846" s="21">
        <f t="shared" si="208"/>
        <v>1.2234991939014961E-3</v>
      </c>
      <c r="E846" s="21">
        <f t="shared" si="209"/>
        <v>3.0574429760333418E-2</v>
      </c>
      <c r="F846" s="21">
        <f>SUM(E846:$E$5004)</f>
        <v>28.700632936656174</v>
      </c>
      <c r="G846" s="21">
        <f t="shared" si="212"/>
        <v>6651898.5970700178</v>
      </c>
      <c r="H846" s="21">
        <f t="shared" si="213"/>
        <v>2.4483216124437353E-5</v>
      </c>
      <c r="I846" s="21">
        <f t="shared" si="214"/>
        <v>0.12452858064673793</v>
      </c>
      <c r="J846" s="22">
        <f t="shared" si="210"/>
        <v>17.908816650203583</v>
      </c>
      <c r="K846" s="114"/>
      <c r="L846" s="116"/>
      <c r="M846" s="118"/>
      <c r="N846" s="120"/>
      <c r="S846" s="2"/>
    </row>
    <row r="847" spans="1:19" x14ac:dyDescent="0.25">
      <c r="A847" s="20">
        <f t="shared" si="211"/>
        <v>21075</v>
      </c>
      <c r="B847" s="21">
        <f t="shared" si="206"/>
        <v>-16.027000000000001</v>
      </c>
      <c r="C847" s="21">
        <f t="shared" si="207"/>
        <v>931.79227873538787</v>
      </c>
      <c r="D847" s="21">
        <f t="shared" si="208"/>
        <v>1.2224551869251773E-3</v>
      </c>
      <c r="E847" s="21">
        <f t="shared" si="209"/>
        <v>3.054833810677688E-2</v>
      </c>
      <c r="F847" s="21">
        <f>SUM(E847:$E$5004)</f>
        <v>28.670058506895831</v>
      </c>
      <c r="G847" s="21">
        <f t="shared" si="212"/>
        <v>6651898.5970700178</v>
      </c>
      <c r="H847" s="21">
        <f t="shared" si="213"/>
        <v>2.4483216124437353E-5</v>
      </c>
      <c r="I847" s="21">
        <f t="shared" si="214"/>
        <v>0.12452858064673793</v>
      </c>
      <c r="J847" s="22">
        <f t="shared" si="210"/>
        <v>17.972790086987708</v>
      </c>
      <c r="K847" s="114"/>
      <c r="L847" s="116"/>
      <c r="M847" s="118"/>
      <c r="N847" s="120"/>
      <c r="S847" s="2"/>
    </row>
    <row r="848" spans="1:19" x14ac:dyDescent="0.25">
      <c r="A848" s="20">
        <f t="shared" si="211"/>
        <v>21100</v>
      </c>
      <c r="B848" s="21">
        <f t="shared" si="206"/>
        <v>-16.116</v>
      </c>
      <c r="C848" s="21">
        <f t="shared" si="207"/>
        <v>930.81026834597901</v>
      </c>
      <c r="D848" s="21">
        <f t="shared" si="208"/>
        <v>1.2214118616169732E-3</v>
      </c>
      <c r="E848" s="21">
        <f t="shared" si="209"/>
        <v>3.0522263491067587E-2</v>
      </c>
      <c r="F848" s="21">
        <f>SUM(E848:$E$5004)</f>
        <v>28.639510168789055</v>
      </c>
      <c r="G848" s="21">
        <f t="shared" si="212"/>
        <v>6651898.5970700178</v>
      </c>
      <c r="H848" s="21">
        <f t="shared" si="213"/>
        <v>2.4483216124437353E-5</v>
      </c>
      <c r="I848" s="21">
        <f t="shared" si="214"/>
        <v>0.12452858064673793</v>
      </c>
      <c r="J848" s="22">
        <f t="shared" si="210"/>
        <v>18.036930354198788</v>
      </c>
      <c r="K848" s="114"/>
      <c r="L848" s="116"/>
      <c r="M848" s="118"/>
      <c r="N848" s="120"/>
      <c r="S848" s="2"/>
    </row>
    <row r="849" spans="1:19" x14ac:dyDescent="0.25">
      <c r="A849" s="20">
        <f t="shared" si="211"/>
        <v>21125</v>
      </c>
      <c r="B849" s="21">
        <f t="shared" si="206"/>
        <v>-16.204999999999998</v>
      </c>
      <c r="C849" s="21">
        <f t="shared" si="207"/>
        <v>929.82909615418271</v>
      </c>
      <c r="D849" s="21">
        <f t="shared" si="208"/>
        <v>1.2203692176684334E-3</v>
      </c>
      <c r="E849" s="21">
        <f t="shared" si="209"/>
        <v>3.0496205905495254E-2</v>
      </c>
      <c r="F849" s="21">
        <f>SUM(E849:$E$5004)</f>
        <v>28.60898790529799</v>
      </c>
      <c r="G849" s="21">
        <f t="shared" si="212"/>
        <v>6651898.5970700178</v>
      </c>
      <c r="H849" s="21">
        <f t="shared" si="213"/>
        <v>2.4483216124437353E-5</v>
      </c>
      <c r="I849" s="21">
        <f t="shared" si="214"/>
        <v>0.12452858064673793</v>
      </c>
      <c r="J849" s="22">
        <f t="shared" si="210"/>
        <v>18.101237644817974</v>
      </c>
      <c r="K849" s="114"/>
      <c r="L849" s="116"/>
      <c r="M849" s="118"/>
      <c r="N849" s="120"/>
      <c r="S849" s="2"/>
    </row>
    <row r="850" spans="1:19" x14ac:dyDescent="0.25">
      <c r="A850" s="20">
        <f t="shared" si="211"/>
        <v>21150</v>
      </c>
      <c r="B850" s="21">
        <f t="shared" si="206"/>
        <v>-16.293999999999997</v>
      </c>
      <c r="C850" s="21">
        <f t="shared" si="207"/>
        <v>928.84876161254749</v>
      </c>
      <c r="D850" s="21">
        <f t="shared" si="208"/>
        <v>1.2193272547711871E-3</v>
      </c>
      <c r="E850" s="21">
        <f t="shared" si="209"/>
        <v>3.0470165342351571E-2</v>
      </c>
      <c r="F850" s="21">
        <f>SUM(E850:$E$5004)</f>
        <v>28.578491699392497</v>
      </c>
      <c r="G850" s="21">
        <f t="shared" si="212"/>
        <v>6651898.5970700178</v>
      </c>
      <c r="H850" s="21">
        <f t="shared" si="213"/>
        <v>2.4483216124437353E-5</v>
      </c>
      <c r="I850" s="21">
        <f t="shared" si="214"/>
        <v>0.12452858064673793</v>
      </c>
      <c r="J850" s="22">
        <f t="shared" si="210"/>
        <v>18.165712151177026</v>
      </c>
      <c r="K850" s="114"/>
      <c r="L850" s="116"/>
      <c r="M850" s="118"/>
      <c r="N850" s="120"/>
      <c r="S850" s="2"/>
    </row>
    <row r="851" spans="1:19" x14ac:dyDescent="0.25">
      <c r="A851" s="20">
        <f t="shared" si="211"/>
        <v>21175</v>
      </c>
      <c r="B851" s="21">
        <f t="shared" si="206"/>
        <v>-16.382999999999996</v>
      </c>
      <c r="C851" s="21">
        <f t="shared" si="207"/>
        <v>927.86926417386701</v>
      </c>
      <c r="D851" s="21">
        <f t="shared" si="208"/>
        <v>1.2182859726169385E-3</v>
      </c>
      <c r="E851" s="21">
        <f t="shared" si="209"/>
        <v>3.0444141793930131E-2</v>
      </c>
      <c r="F851" s="21">
        <f>SUM(E851:$E$5004)</f>
        <v>28.548021534050147</v>
      </c>
      <c r="G851" s="21">
        <f t="shared" si="212"/>
        <v>6651898.5970700178</v>
      </c>
      <c r="H851" s="21">
        <f t="shared" si="213"/>
        <v>2.4483216124437353E-5</v>
      </c>
      <c r="I851" s="21">
        <f t="shared" si="214"/>
        <v>0.12452858064673793</v>
      </c>
      <c r="J851" s="22">
        <f t="shared" si="210"/>
        <v>18.230354064954959</v>
      </c>
      <c r="K851" s="114"/>
      <c r="L851" s="116"/>
      <c r="M851" s="118"/>
      <c r="N851" s="120"/>
      <c r="S851" s="2"/>
    </row>
    <row r="852" spans="1:19" x14ac:dyDescent="0.25">
      <c r="A852" s="20">
        <f t="shared" si="211"/>
        <v>21200</v>
      </c>
      <c r="B852" s="21">
        <f t="shared" si="206"/>
        <v>-16.471999999999994</v>
      </c>
      <c r="C852" s="21">
        <f t="shared" si="207"/>
        <v>926.89060329118456</v>
      </c>
      <c r="D852" s="21">
        <f t="shared" si="208"/>
        <v>1.2172453708974719E-3</v>
      </c>
      <c r="E852" s="21">
        <f t="shared" si="209"/>
        <v>3.0418135252526509E-2</v>
      </c>
      <c r="F852" s="21">
        <f>SUM(E852:$E$5004)</f>
        <v>28.517577392256218</v>
      </c>
      <c r="G852" s="21">
        <f t="shared" si="212"/>
        <v>6651898.5970700178</v>
      </c>
      <c r="H852" s="21">
        <f t="shared" si="213"/>
        <v>2.4483216124437353E-5</v>
      </c>
      <c r="I852" s="21">
        <f t="shared" si="214"/>
        <v>0.12452858064673793</v>
      </c>
      <c r="J852" s="22">
        <f t="shared" si="210"/>
        <v>18.295163577175192</v>
      </c>
      <c r="K852" s="114"/>
      <c r="L852" s="116"/>
      <c r="M852" s="118"/>
      <c r="N852" s="120"/>
      <c r="S852" s="2"/>
    </row>
    <row r="853" spans="1:19" x14ac:dyDescent="0.25">
      <c r="A853" s="20">
        <f t="shared" si="211"/>
        <v>21225</v>
      </c>
      <c r="B853" s="21">
        <f t="shared" si="206"/>
        <v>-16.560999999999993</v>
      </c>
      <c r="C853" s="21">
        <f t="shared" si="207"/>
        <v>925.91277841779129</v>
      </c>
      <c r="D853" s="21">
        <f t="shared" si="208"/>
        <v>1.216205449304649E-3</v>
      </c>
      <c r="E853" s="21">
        <f t="shared" si="209"/>
        <v>3.0392145710438211E-2</v>
      </c>
      <c r="F853" s="21">
        <f>SUM(E853:$E$5004)</f>
        <v>28.487159257003693</v>
      </c>
      <c r="G853" s="21">
        <f t="shared" si="212"/>
        <v>6651898.5970700178</v>
      </c>
      <c r="H853" s="21">
        <f t="shared" si="213"/>
        <v>2.4483216124437353E-5</v>
      </c>
      <c r="I853" s="21">
        <f t="shared" si="214"/>
        <v>0.12452858064673793</v>
      </c>
      <c r="J853" s="22">
        <f t="shared" si="210"/>
        <v>18.360140878202163</v>
      </c>
      <c r="K853" s="114"/>
      <c r="L853" s="116"/>
      <c r="M853" s="118"/>
      <c r="N853" s="120"/>
      <c r="S853" s="2"/>
    </row>
    <row r="854" spans="1:19" x14ac:dyDescent="0.25">
      <c r="A854" s="20">
        <f t="shared" si="211"/>
        <v>21250</v>
      </c>
      <c r="B854" s="21">
        <f t="shared" si="206"/>
        <v>-16.649999999999991</v>
      </c>
      <c r="C854" s="21">
        <f t="shared" si="207"/>
        <v>924.93578900722423</v>
      </c>
      <c r="D854" s="21">
        <f t="shared" si="208"/>
        <v>1.2151662075304075E-3</v>
      </c>
      <c r="E854" s="21">
        <f t="shared" si="209"/>
        <v>3.0366173159964645E-2</v>
      </c>
      <c r="F854" s="21">
        <f>SUM(E854:$E$5004)</f>
        <v>28.456767111293257</v>
      </c>
      <c r="G854" s="21">
        <f t="shared" si="212"/>
        <v>6651898.5970700178</v>
      </c>
      <c r="H854" s="21">
        <f t="shared" si="213"/>
        <v>2.4483216124437353E-5</v>
      </c>
      <c r="I854" s="21">
        <f t="shared" si="214"/>
        <v>0.12452858064673793</v>
      </c>
      <c r="J854" s="22">
        <f t="shared" si="210"/>
        <v>18.425286157738288</v>
      </c>
      <c r="K854" s="114"/>
      <c r="L854" s="116"/>
      <c r="M854" s="118"/>
      <c r="N854" s="120"/>
      <c r="S854" s="2"/>
    </row>
    <row r="855" spans="1:19" x14ac:dyDescent="0.25">
      <c r="A855" s="20">
        <f t="shared" si="211"/>
        <v>21275</v>
      </c>
      <c r="B855" s="21">
        <f t="shared" si="206"/>
        <v>-16.73899999999999</v>
      </c>
      <c r="C855" s="21">
        <f t="shared" si="207"/>
        <v>923.95963451326918</v>
      </c>
      <c r="D855" s="21">
        <f t="shared" si="208"/>
        <v>1.2141276452667642E-3</v>
      </c>
      <c r="E855" s="21">
        <f t="shared" si="209"/>
        <v>3.0340217593407236E-2</v>
      </c>
      <c r="F855" s="21">
        <f>SUM(E855:$E$5004)</f>
        <v>28.426400938133295</v>
      </c>
      <c r="G855" s="21">
        <f t="shared" si="212"/>
        <v>6651898.5970700178</v>
      </c>
      <c r="H855" s="21">
        <f t="shared" si="213"/>
        <v>2.4483216124437353E-5</v>
      </c>
      <c r="I855" s="21">
        <f t="shared" si="214"/>
        <v>0.12452858064673793</v>
      </c>
      <c r="J855" s="22">
        <f t="shared" si="210"/>
        <v>18.490599604820858</v>
      </c>
      <c r="K855" s="114"/>
      <c r="L855" s="116"/>
      <c r="M855" s="118"/>
      <c r="N855" s="120"/>
      <c r="S855" s="2"/>
    </row>
    <row r="856" spans="1:19" x14ac:dyDescent="0.25">
      <c r="A856" s="20">
        <f t="shared" si="211"/>
        <v>21300</v>
      </c>
      <c r="B856" s="21">
        <f t="shared" si="206"/>
        <v>-16.827999999999989</v>
      </c>
      <c r="C856" s="21">
        <f t="shared" si="207"/>
        <v>922.98431438995988</v>
      </c>
      <c r="D856" s="21">
        <f t="shared" si="208"/>
        <v>1.2130897622058144E-3</v>
      </c>
      <c r="E856" s="21">
        <f t="shared" si="209"/>
        <v>3.0314279003069287E-2</v>
      </c>
      <c r="F856" s="21">
        <f>SUM(E856:$E$5004)</f>
        <v>28.396060720539889</v>
      </c>
      <c r="G856" s="21">
        <f t="shared" si="212"/>
        <v>6651898.5970700178</v>
      </c>
      <c r="H856" s="21">
        <f t="shared" si="213"/>
        <v>2.4483216124437353E-5</v>
      </c>
      <c r="I856" s="21">
        <f t="shared" si="214"/>
        <v>0.12452858064673793</v>
      </c>
      <c r="J856" s="22">
        <f t="shared" si="210"/>
        <v>18.55608140781894</v>
      </c>
      <c r="K856" s="114"/>
      <c r="L856" s="116"/>
      <c r="M856" s="118"/>
      <c r="N856" s="120"/>
      <c r="S856" s="2"/>
    </row>
    <row r="857" spans="1:19" x14ac:dyDescent="0.25">
      <c r="A857" s="20">
        <f t="shared" si="211"/>
        <v>21325</v>
      </c>
      <c r="B857" s="21">
        <f t="shared" si="206"/>
        <v>-16.917000000000002</v>
      </c>
      <c r="C857" s="21">
        <f t="shared" si="207"/>
        <v>922.00982809157597</v>
      </c>
      <c r="D857" s="21">
        <f t="shared" si="208"/>
        <v>1.2120525580397287E-3</v>
      </c>
      <c r="E857" s="21">
        <f t="shared" si="209"/>
        <v>3.0288357381256067E-2</v>
      </c>
      <c r="F857" s="21">
        <f>SUM(E857:$E$5004)</f>
        <v>28.365746441536825</v>
      </c>
      <c r="G857" s="21">
        <f t="shared" si="212"/>
        <v>6651898.5970700178</v>
      </c>
      <c r="H857" s="21">
        <f t="shared" si="213"/>
        <v>2.4483216124437353E-5</v>
      </c>
      <c r="I857" s="21">
        <f t="shared" si="214"/>
        <v>0.12452858064673793</v>
      </c>
      <c r="J857" s="22">
        <f t="shared" si="210"/>
        <v>18.62173175443009</v>
      </c>
      <c r="K857" s="114"/>
      <c r="L857" s="116"/>
      <c r="M857" s="118"/>
      <c r="N857" s="120"/>
      <c r="S857" s="2"/>
    </row>
    <row r="858" spans="1:19" x14ac:dyDescent="0.25">
      <c r="A858" s="20">
        <f t="shared" si="211"/>
        <v>21350</v>
      </c>
      <c r="B858" s="21">
        <f t="shared" si="206"/>
        <v>-17.006</v>
      </c>
      <c r="C858" s="21">
        <f t="shared" si="207"/>
        <v>921.03617507264482</v>
      </c>
      <c r="D858" s="21">
        <f t="shared" si="208"/>
        <v>1.2110160324607566E-3</v>
      </c>
      <c r="E858" s="21">
        <f t="shared" si="209"/>
        <v>3.0262452720274807E-2</v>
      </c>
      <c r="F858" s="21">
        <f>SUM(E858:$E$5004)</f>
        <v>28.335458084155565</v>
      </c>
      <c r="G858" s="21">
        <f t="shared" si="212"/>
        <v>6651898.5970700178</v>
      </c>
      <c r="H858" s="21">
        <f t="shared" si="213"/>
        <v>2.4483216124437353E-5</v>
      </c>
      <c r="I858" s="21">
        <f t="shared" si="214"/>
        <v>0.12452858064673793</v>
      </c>
      <c r="J858" s="22">
        <f t="shared" si="210"/>
        <v>18.687550831677385</v>
      </c>
      <c r="K858" s="114"/>
      <c r="L858" s="116"/>
      <c r="M858" s="118"/>
      <c r="N858" s="120"/>
      <c r="S858" s="2"/>
    </row>
    <row r="859" spans="1:19" x14ac:dyDescent="0.25">
      <c r="A859" s="20">
        <f t="shared" si="211"/>
        <v>21375</v>
      </c>
      <c r="B859" s="21">
        <f t="shared" si="206"/>
        <v>-17.094999999999999</v>
      </c>
      <c r="C859" s="21">
        <f t="shared" si="207"/>
        <v>920.06335478794426</v>
      </c>
      <c r="D859" s="21">
        <f t="shared" si="208"/>
        <v>1.2099801851612282E-3</v>
      </c>
      <c r="E859" s="21">
        <f t="shared" si="209"/>
        <v>3.0236565012434654E-2</v>
      </c>
      <c r="F859" s="21">
        <f>SUM(E859:$E$5004)</f>
        <v>28.305195631435293</v>
      </c>
      <c r="G859" s="21">
        <f t="shared" si="212"/>
        <v>6651898.5970700178</v>
      </c>
      <c r="H859" s="21">
        <f t="shared" si="213"/>
        <v>2.4483216124437353E-5</v>
      </c>
      <c r="I859" s="21">
        <f t="shared" si="214"/>
        <v>0.12452858064673793</v>
      </c>
      <c r="J859" s="22">
        <f t="shared" si="210"/>
        <v>18.753538825906286</v>
      </c>
      <c r="K859" s="114"/>
      <c r="L859" s="116"/>
      <c r="M859" s="118"/>
      <c r="N859" s="120"/>
      <c r="S859" s="2"/>
    </row>
    <row r="860" spans="1:19" x14ac:dyDescent="0.25">
      <c r="A860" s="20">
        <f t="shared" si="211"/>
        <v>21400</v>
      </c>
      <c r="B860" s="21">
        <f t="shared" si="206"/>
        <v>-17.183999999999997</v>
      </c>
      <c r="C860" s="21">
        <f t="shared" si="207"/>
        <v>919.09136669249278</v>
      </c>
      <c r="D860" s="21">
        <f t="shared" si="208"/>
        <v>1.208945015833544E-3</v>
      </c>
      <c r="E860" s="21">
        <f t="shared" si="209"/>
        <v>3.0210694250046678E-2</v>
      </c>
      <c r="F860" s="21">
        <f>SUM(E860:$E$5004)</f>
        <v>28.274959066422856</v>
      </c>
      <c r="G860" s="21">
        <f t="shared" si="212"/>
        <v>6651898.5970700178</v>
      </c>
      <c r="H860" s="21">
        <f t="shared" si="213"/>
        <v>2.4483216124437353E-5</v>
      </c>
      <c r="I860" s="21">
        <f t="shared" si="214"/>
        <v>0.12452858064673793</v>
      </c>
      <c r="J860" s="22">
        <f t="shared" si="210"/>
        <v>18.819695922781367</v>
      </c>
      <c r="K860" s="114"/>
      <c r="L860" s="116"/>
      <c r="M860" s="118"/>
      <c r="N860" s="120"/>
      <c r="S860" s="2"/>
    </row>
    <row r="861" spans="1:19" x14ac:dyDescent="0.25">
      <c r="A861" s="20">
        <f t="shared" si="211"/>
        <v>21425</v>
      </c>
      <c r="B861" s="21">
        <f t="shared" si="206"/>
        <v>-17.272999999999996</v>
      </c>
      <c r="C861" s="21">
        <f t="shared" si="207"/>
        <v>918.12021024156309</v>
      </c>
      <c r="D861" s="21">
        <f t="shared" si="208"/>
        <v>1.2079105241701905E-3</v>
      </c>
      <c r="E861" s="21">
        <f t="shared" si="209"/>
        <v>3.0184840425423957E-2</v>
      </c>
      <c r="F861" s="21">
        <f>SUM(E861:$E$5004)</f>
        <v>28.244748372172804</v>
      </c>
      <c r="G861" s="21">
        <f t="shared" si="212"/>
        <v>6651898.5970700178</v>
      </c>
      <c r="H861" s="21">
        <f t="shared" si="213"/>
        <v>2.4483216124437353E-5</v>
      </c>
      <c r="I861" s="21">
        <f t="shared" si="214"/>
        <v>0.12452858064673793</v>
      </c>
      <c r="J861" s="22">
        <f t="shared" si="210"/>
        <v>18.886022307283422</v>
      </c>
      <c r="K861" s="114"/>
      <c r="L861" s="116"/>
      <c r="M861" s="118"/>
      <c r="N861" s="120"/>
      <c r="S861" s="2"/>
    </row>
    <row r="862" spans="1:19" x14ac:dyDescent="0.25">
      <c r="A862" s="20">
        <f t="shared" si="211"/>
        <v>21450</v>
      </c>
      <c r="B862" s="21">
        <f t="shared" si="206"/>
        <v>-17.361999999999995</v>
      </c>
      <c r="C862" s="21">
        <f t="shared" si="207"/>
        <v>917.14988489067002</v>
      </c>
      <c r="D862" s="21">
        <f t="shared" si="208"/>
        <v>1.2068767098637261E-3</v>
      </c>
      <c r="E862" s="21">
        <f t="shared" si="209"/>
        <v>3.0159003530881447E-2</v>
      </c>
      <c r="F862" s="21">
        <f>SUM(E862:$E$5004)</f>
        <v>28.214563531747384</v>
      </c>
      <c r="G862" s="21">
        <f t="shared" si="212"/>
        <v>6651898.5970700178</v>
      </c>
      <c r="H862" s="21">
        <f t="shared" si="213"/>
        <v>2.4483216124437353E-5</v>
      </c>
      <c r="I862" s="21">
        <f t="shared" si="214"/>
        <v>0.12452858064673793</v>
      </c>
      <c r="J862" s="22">
        <f t="shared" si="210"/>
        <v>18.952518163706145</v>
      </c>
      <c r="K862" s="114"/>
      <c r="L862" s="116"/>
      <c r="M862" s="118"/>
      <c r="N862" s="120"/>
      <c r="S862" s="2"/>
    </row>
    <row r="863" spans="1:19" x14ac:dyDescent="0.25">
      <c r="A863" s="20">
        <f t="shared" si="211"/>
        <v>21475</v>
      </c>
      <c r="B863" s="21">
        <f t="shared" si="206"/>
        <v>-17.450999999999993</v>
      </c>
      <c r="C863" s="21">
        <f t="shared" si="207"/>
        <v>916.18039009557845</v>
      </c>
      <c r="D863" s="21">
        <f t="shared" si="208"/>
        <v>1.20584357260679E-3</v>
      </c>
      <c r="E863" s="21">
        <f t="shared" si="209"/>
        <v>3.0133183558736069E-2</v>
      </c>
      <c r="F863" s="21">
        <f>SUM(E863:$E$5004)</f>
        <v>28.184404528216508</v>
      </c>
      <c r="G863" s="21">
        <f t="shared" si="212"/>
        <v>6651898.5970700178</v>
      </c>
      <c r="H863" s="21">
        <f t="shared" si="213"/>
        <v>2.4483216124437353E-5</v>
      </c>
      <c r="I863" s="21">
        <f t="shared" si="214"/>
        <v>0.12452858064673793</v>
      </c>
      <c r="J863" s="22">
        <f t="shared" si="210"/>
        <v>19.019183675653156</v>
      </c>
      <c r="K863" s="114"/>
      <c r="L863" s="117"/>
      <c r="M863" s="118"/>
      <c r="N863" s="120"/>
      <c r="S863" s="2"/>
    </row>
    <row r="864" spans="1:19" x14ac:dyDescent="0.25">
      <c r="A864" s="20">
        <f t="shared" si="211"/>
        <v>21500</v>
      </c>
      <c r="B864" s="21">
        <f t="shared" si="206"/>
        <v>-17.539999999999992</v>
      </c>
      <c r="C864" s="21">
        <f t="shared" si="207"/>
        <v>915.21172531229706</v>
      </c>
      <c r="D864" s="21">
        <f t="shared" si="208"/>
        <v>1.2048111120920957E-3</v>
      </c>
      <c r="E864" s="21">
        <f t="shared" si="209"/>
        <v>3.0107380501306697E-2</v>
      </c>
      <c r="F864" s="21">
        <f>SUM(E864:$E$5004)</f>
        <v>28.154271344657776</v>
      </c>
      <c r="G864" s="21">
        <f t="shared" si="212"/>
        <v>6651898.5970700178</v>
      </c>
      <c r="H864" s="21">
        <f t="shared" si="213"/>
        <v>2.4483216124437353E-5</v>
      </c>
      <c r="I864" s="21">
        <f t="shared" si="214"/>
        <v>0.12452858064673793</v>
      </c>
      <c r="J864" s="22">
        <f t="shared" si="210"/>
        <v>19.086019026034872</v>
      </c>
      <c r="K864" s="113">
        <f t="shared" ref="K864" si="217">AVERAGE(J864:J883)</f>
        <v>19.732314822877235</v>
      </c>
      <c r="L864" s="115">
        <f t="shared" ref="L864" si="218">K864/0.1667</f>
        <v>118.37021489428456</v>
      </c>
      <c r="M864" s="118">
        <f>AVERAGE(A864:A883)</f>
        <v>21737.5</v>
      </c>
      <c r="N864" s="119">
        <f>K844-K864</f>
        <v>-1.3368281527514512</v>
      </c>
      <c r="S864" s="2"/>
    </row>
    <row r="865" spans="1:19" x14ac:dyDescent="0.25">
      <c r="A865" s="20">
        <f t="shared" si="211"/>
        <v>21525</v>
      </c>
      <c r="B865" s="21">
        <f t="shared" si="206"/>
        <v>-17.628999999999991</v>
      </c>
      <c r="C865" s="21">
        <f t="shared" si="207"/>
        <v>914.24388999708674</v>
      </c>
      <c r="D865" s="21">
        <f t="shared" si="208"/>
        <v>1.20377932801244E-3</v>
      </c>
      <c r="E865" s="21">
        <f t="shared" si="209"/>
        <v>3.0081594350914127E-2</v>
      </c>
      <c r="F865" s="21">
        <f>SUM(E865:$E$5004)</f>
        <v>28.12416396415647</v>
      </c>
      <c r="G865" s="21">
        <f t="shared" si="212"/>
        <v>6651898.5970700178</v>
      </c>
      <c r="H865" s="21">
        <f t="shared" si="213"/>
        <v>2.4483216124437353E-5</v>
      </c>
      <c r="I865" s="21">
        <f t="shared" si="214"/>
        <v>0.12452858064673793</v>
      </c>
      <c r="J865" s="22">
        <f t="shared" si="210"/>
        <v>19.153024397065384</v>
      </c>
      <c r="K865" s="114"/>
      <c r="L865" s="116"/>
      <c r="M865" s="118"/>
      <c r="N865" s="120"/>
      <c r="S865" s="2"/>
    </row>
    <row r="866" spans="1:19" x14ac:dyDescent="0.25">
      <c r="A866" s="20">
        <f t="shared" si="211"/>
        <v>21550</v>
      </c>
      <c r="B866" s="21">
        <f t="shared" si="206"/>
        <v>-17.717999999999989</v>
      </c>
      <c r="C866" s="21">
        <f t="shared" si="207"/>
        <v>913.27688360644822</v>
      </c>
      <c r="D866" s="21">
        <f t="shared" si="208"/>
        <v>1.2027482200606902E-3</v>
      </c>
      <c r="E866" s="21">
        <f t="shared" si="209"/>
        <v>3.0055825099881084E-2</v>
      </c>
      <c r="F866" s="21">
        <f>SUM(E866:$E$5004)</f>
        <v>28.094082369805552</v>
      </c>
      <c r="G866" s="21">
        <f t="shared" si="212"/>
        <v>6651898.5970700178</v>
      </c>
      <c r="H866" s="21">
        <f t="shared" si="213"/>
        <v>2.4483216124437353E-5</v>
      </c>
      <c r="I866" s="21">
        <f t="shared" si="214"/>
        <v>0.12452858064673793</v>
      </c>
      <c r="J866" s="22">
        <f t="shared" si="210"/>
        <v>19.220199970259245</v>
      </c>
      <c r="K866" s="114"/>
      <c r="L866" s="116"/>
      <c r="M866" s="118"/>
      <c r="N866" s="120"/>
      <c r="S866" s="2"/>
    </row>
    <row r="867" spans="1:19" x14ac:dyDescent="0.25">
      <c r="A867" s="20">
        <f t="shared" si="211"/>
        <v>21575</v>
      </c>
      <c r="B867" s="21">
        <f t="shared" si="206"/>
        <v>-17.807000000000002</v>
      </c>
      <c r="C867" s="21">
        <f t="shared" si="207"/>
        <v>912.31070559713476</v>
      </c>
      <c r="D867" s="21">
        <f t="shared" si="208"/>
        <v>1.2017177879297966E-3</v>
      </c>
      <c r="E867" s="21">
        <f t="shared" si="209"/>
        <v>3.0030072740532297E-2</v>
      </c>
      <c r="F867" s="21">
        <f>SUM(E867:$E$5004)</f>
        <v>28.064026544705673</v>
      </c>
      <c r="G867" s="21">
        <f t="shared" si="212"/>
        <v>6651898.5970700178</v>
      </c>
      <c r="H867" s="21">
        <f t="shared" si="213"/>
        <v>2.4483216124437353E-5</v>
      </c>
      <c r="I867" s="21">
        <f t="shared" si="214"/>
        <v>0.12452858064673793</v>
      </c>
      <c r="J867" s="22">
        <f t="shared" si="210"/>
        <v>19.287545926428585</v>
      </c>
      <c r="K867" s="114"/>
      <c r="L867" s="116"/>
      <c r="M867" s="118"/>
      <c r="N867" s="120"/>
      <c r="S867" s="2"/>
    </row>
    <row r="868" spans="1:19" x14ac:dyDescent="0.25">
      <c r="A868" s="20">
        <f t="shared" si="211"/>
        <v>21600</v>
      </c>
      <c r="B868" s="21">
        <f t="shared" si="206"/>
        <v>-17.896000000000001</v>
      </c>
      <c r="C868" s="21">
        <f t="shared" si="207"/>
        <v>911.34535542614481</v>
      </c>
      <c r="D868" s="21">
        <f t="shared" si="208"/>
        <v>1.2006880313127871E-3</v>
      </c>
      <c r="E868" s="21">
        <f t="shared" si="209"/>
        <v>3.0004337265194376E-2</v>
      </c>
      <c r="F868" s="21">
        <f>SUM(E868:$E$5004)</f>
        <v>28.033996471965143</v>
      </c>
      <c r="G868" s="21">
        <f t="shared" si="212"/>
        <v>6651898.5970700178</v>
      </c>
      <c r="H868" s="21">
        <f t="shared" si="213"/>
        <v>2.4483216124437353E-5</v>
      </c>
      <c r="I868" s="21">
        <f t="shared" si="214"/>
        <v>0.12452858064673793</v>
      </c>
      <c r="J868" s="22">
        <f t="shared" si="210"/>
        <v>19.355062445679838</v>
      </c>
      <c r="K868" s="114"/>
      <c r="L868" s="116"/>
      <c r="M868" s="118"/>
      <c r="N868" s="120"/>
      <c r="S868" s="2"/>
    </row>
    <row r="869" spans="1:19" x14ac:dyDescent="0.25">
      <c r="A869" s="20">
        <f t="shared" si="211"/>
        <v>21625</v>
      </c>
      <c r="B869" s="21">
        <f t="shared" si="206"/>
        <v>-17.984999999999999</v>
      </c>
      <c r="C869" s="21">
        <f t="shared" si="207"/>
        <v>910.38083255072149</v>
      </c>
      <c r="D869" s="21">
        <f t="shared" si="208"/>
        <v>1.1996589499027629E-3</v>
      </c>
      <c r="E869" s="21">
        <f t="shared" si="209"/>
        <v>2.9978618666195882E-2</v>
      </c>
      <c r="F869" s="21">
        <f>SUM(E869:$E$5004)</f>
        <v>28.003992134699946</v>
      </c>
      <c r="G869" s="21">
        <f t="shared" si="212"/>
        <v>6651898.5970700178</v>
      </c>
      <c r="H869" s="21">
        <f t="shared" si="213"/>
        <v>2.4483216124437353E-5</v>
      </c>
      <c r="I869" s="21">
        <f t="shared" si="214"/>
        <v>0.12452858064673793</v>
      </c>
      <c r="J869" s="22">
        <f t="shared" si="210"/>
        <v>19.422749707410734</v>
      </c>
      <c r="K869" s="114"/>
      <c r="L869" s="116"/>
      <c r="M869" s="118"/>
      <c r="N869" s="120"/>
      <c r="S869" s="2"/>
    </row>
    <row r="870" spans="1:19" x14ac:dyDescent="0.25">
      <c r="A870" s="20">
        <f t="shared" si="211"/>
        <v>21650</v>
      </c>
      <c r="B870" s="21">
        <f t="shared" si="206"/>
        <v>-18.073999999999998</v>
      </c>
      <c r="C870" s="21">
        <f t="shared" si="207"/>
        <v>909.41713642835748</v>
      </c>
      <c r="D870" s="21">
        <f t="shared" si="208"/>
        <v>1.1986305433929077E-3</v>
      </c>
      <c r="E870" s="21">
        <f t="shared" si="209"/>
        <v>2.9952916935867335E-2</v>
      </c>
      <c r="F870" s="21">
        <f>SUM(E870:$E$5004)</f>
        <v>27.974013516033754</v>
      </c>
      <c r="G870" s="21">
        <f t="shared" si="212"/>
        <v>6651898.5970700178</v>
      </c>
      <c r="H870" s="21">
        <f t="shared" si="213"/>
        <v>2.4483216124437353E-5</v>
      </c>
      <c r="I870" s="21">
        <f t="shared" si="214"/>
        <v>0.12452858064673793</v>
      </c>
      <c r="J870" s="22">
        <f t="shared" si="210"/>
        <v>19.490607890307214</v>
      </c>
      <c r="K870" s="114"/>
      <c r="L870" s="116"/>
      <c r="M870" s="118"/>
      <c r="N870" s="120"/>
      <c r="S870" s="2"/>
    </row>
    <row r="871" spans="1:19" x14ac:dyDescent="0.25">
      <c r="A871" s="20">
        <f t="shared" si="211"/>
        <v>21675</v>
      </c>
      <c r="B871" s="21">
        <f t="shared" si="206"/>
        <v>-18.162999999999997</v>
      </c>
      <c r="C871" s="21">
        <f t="shared" si="207"/>
        <v>908.45426651678906</v>
      </c>
      <c r="D871" s="21">
        <f t="shared" si="208"/>
        <v>1.1976028114764788E-3</v>
      </c>
      <c r="E871" s="21">
        <f t="shared" si="209"/>
        <v>2.992723206654116E-2</v>
      </c>
      <c r="F871" s="21">
        <f>SUM(E871:$E$5004)</f>
        <v>27.944060599097877</v>
      </c>
      <c r="G871" s="21">
        <f t="shared" si="212"/>
        <v>6651898.5970700178</v>
      </c>
      <c r="H871" s="21">
        <f t="shared" si="213"/>
        <v>2.4483216124437353E-5</v>
      </c>
      <c r="I871" s="21">
        <f t="shared" si="214"/>
        <v>0.12452858064673793</v>
      </c>
      <c r="J871" s="22">
        <f t="shared" si="210"/>
        <v>19.558637172340251</v>
      </c>
      <c r="K871" s="114"/>
      <c r="L871" s="116"/>
      <c r="M871" s="118"/>
      <c r="N871" s="120"/>
      <c r="S871" s="2"/>
    </row>
    <row r="872" spans="1:19" x14ac:dyDescent="0.25">
      <c r="A872" s="20">
        <f t="shared" si="211"/>
        <v>21700</v>
      </c>
      <c r="B872" s="21">
        <f t="shared" si="206"/>
        <v>-18.251999999999995</v>
      </c>
      <c r="C872" s="21">
        <f t="shared" si="207"/>
        <v>907.49222227400128</v>
      </c>
      <c r="D872" s="21">
        <f t="shared" si="208"/>
        <v>1.196575753846814E-3</v>
      </c>
      <c r="E872" s="21">
        <f t="shared" si="209"/>
        <v>2.9901564050551784E-2</v>
      </c>
      <c r="F872" s="21">
        <f>SUM(E872:$E$5004)</f>
        <v>27.914133367031337</v>
      </c>
      <c r="G872" s="21">
        <f t="shared" si="212"/>
        <v>6651898.5970700178</v>
      </c>
      <c r="H872" s="21">
        <f t="shared" si="213"/>
        <v>2.4483216124437353E-5</v>
      </c>
      <c r="I872" s="21">
        <f t="shared" si="214"/>
        <v>0.12452858064673793</v>
      </c>
      <c r="J872" s="22">
        <f t="shared" si="210"/>
        <v>19.626837730762926</v>
      </c>
      <c r="K872" s="114"/>
      <c r="L872" s="116"/>
      <c r="M872" s="118"/>
      <c r="N872" s="120"/>
      <c r="S872" s="2"/>
    </row>
    <row r="873" spans="1:19" x14ac:dyDescent="0.25">
      <c r="A873" s="20">
        <f t="shared" si="211"/>
        <v>21725</v>
      </c>
      <c r="B873" s="21">
        <f t="shared" si="206"/>
        <v>-18.340999999999994</v>
      </c>
      <c r="C873" s="21">
        <f t="shared" si="207"/>
        <v>906.53100315822542</v>
      </c>
      <c r="D873" s="21">
        <f t="shared" si="208"/>
        <v>1.1955493701973287E-3</v>
      </c>
      <c r="E873" s="21">
        <f t="shared" si="209"/>
        <v>2.9875912880235524E-2</v>
      </c>
      <c r="F873" s="21">
        <f>SUM(E873:$E$5004)</f>
        <v>27.884231802980789</v>
      </c>
      <c r="G873" s="21">
        <f t="shared" si="212"/>
        <v>6651898.5970700178</v>
      </c>
      <c r="H873" s="21">
        <f t="shared" si="213"/>
        <v>2.4483216124437353E-5</v>
      </c>
      <c r="I873" s="21">
        <f t="shared" si="214"/>
        <v>0.12452858064673793</v>
      </c>
      <c r="J873" s="22">
        <f t="shared" si="210"/>
        <v>19.695209742107124</v>
      </c>
      <c r="K873" s="114"/>
      <c r="L873" s="116"/>
      <c r="M873" s="118"/>
      <c r="N873" s="120"/>
      <c r="S873" s="2"/>
    </row>
    <row r="874" spans="1:19" x14ac:dyDescent="0.25">
      <c r="A874" s="20">
        <f t="shared" si="211"/>
        <v>21750</v>
      </c>
      <c r="B874" s="21">
        <f t="shared" si="206"/>
        <v>-18.429999999999993</v>
      </c>
      <c r="C874" s="21">
        <f t="shared" si="207"/>
        <v>905.57060862793719</v>
      </c>
      <c r="D874" s="21">
        <f t="shared" si="208"/>
        <v>1.1945236602215132E-3</v>
      </c>
      <c r="E874" s="21">
        <f t="shared" si="209"/>
        <v>2.9850278547930636E-2</v>
      </c>
      <c r="F874" s="21">
        <f>SUM(E874:$E$5004)</f>
        <v>27.854355890100553</v>
      </c>
      <c r="G874" s="21">
        <f t="shared" si="212"/>
        <v>6651898.5970700178</v>
      </c>
      <c r="H874" s="21">
        <f t="shared" si="213"/>
        <v>2.4483216124437353E-5</v>
      </c>
      <c r="I874" s="21">
        <f t="shared" si="214"/>
        <v>0.12452858064673793</v>
      </c>
      <c r="J874" s="22">
        <f t="shared" si="210"/>
        <v>19.763753382180731</v>
      </c>
      <c r="K874" s="114"/>
      <c r="L874" s="116"/>
      <c r="M874" s="118"/>
      <c r="N874" s="120"/>
      <c r="S874" s="2"/>
    </row>
    <row r="875" spans="1:19" x14ac:dyDescent="0.25">
      <c r="A875" s="20">
        <f t="shared" si="211"/>
        <v>21775</v>
      </c>
      <c r="B875" s="21">
        <f t="shared" si="206"/>
        <v>-18.518999999999991</v>
      </c>
      <c r="C875" s="21">
        <f t="shared" si="207"/>
        <v>904.61103814186049</v>
      </c>
      <c r="D875" s="21">
        <f t="shared" si="208"/>
        <v>1.1934986236129378E-3</v>
      </c>
      <c r="E875" s="21">
        <f t="shared" si="209"/>
        <v>2.9824661045977367E-2</v>
      </c>
      <c r="F875" s="21">
        <f>SUM(E875:$E$5004)</f>
        <v>27.82450561155262</v>
      </c>
      <c r="G875" s="21">
        <f t="shared" si="212"/>
        <v>6651898.5970700178</v>
      </c>
      <c r="H875" s="21">
        <f t="shared" si="213"/>
        <v>2.4483216124437353E-5</v>
      </c>
      <c r="I875" s="21">
        <f t="shared" si="214"/>
        <v>0.12452858064673793</v>
      </c>
      <c r="J875" s="22">
        <f t="shared" si="210"/>
        <v>19.832468826064318</v>
      </c>
      <c r="K875" s="114"/>
      <c r="L875" s="116"/>
      <c r="M875" s="118"/>
      <c r="N875" s="120"/>
      <c r="S875" s="2"/>
    </row>
    <row r="876" spans="1:19" x14ac:dyDescent="0.25">
      <c r="A876" s="20">
        <f t="shared" si="211"/>
        <v>21800</v>
      </c>
      <c r="B876" s="21">
        <f t="shared" si="206"/>
        <v>-18.60799999999999</v>
      </c>
      <c r="C876" s="21">
        <f t="shared" si="207"/>
        <v>903.6522911589658</v>
      </c>
      <c r="D876" s="21">
        <f t="shared" si="208"/>
        <v>1.1924742600652515E-3</v>
      </c>
      <c r="E876" s="21">
        <f t="shared" si="209"/>
        <v>2.9799060366717853E-2</v>
      </c>
      <c r="F876" s="21">
        <f>SUM(E876:$E$5004)</f>
        <v>27.794680950506635</v>
      </c>
      <c r="G876" s="21">
        <f t="shared" si="212"/>
        <v>6651898.5970700178</v>
      </c>
      <c r="H876" s="21">
        <f t="shared" si="213"/>
        <v>2.4483216124437353E-5</v>
      </c>
      <c r="I876" s="21">
        <f t="shared" si="214"/>
        <v>0.12452858064673793</v>
      </c>
      <c r="J876" s="22">
        <f t="shared" si="210"/>
        <v>19.901356248108218</v>
      </c>
      <c r="K876" s="114"/>
      <c r="L876" s="116"/>
      <c r="M876" s="118"/>
      <c r="N876" s="120"/>
      <c r="S876" s="2"/>
    </row>
    <row r="877" spans="1:19" x14ac:dyDescent="0.25">
      <c r="A877" s="20">
        <f t="shared" si="211"/>
        <v>21825</v>
      </c>
      <c r="B877" s="21">
        <f t="shared" si="206"/>
        <v>-18.696999999999989</v>
      </c>
      <c r="C877" s="21">
        <f t="shared" si="207"/>
        <v>902.69436713846744</v>
      </c>
      <c r="D877" s="21">
        <f t="shared" si="208"/>
        <v>1.1914505692721766E-3</v>
      </c>
      <c r="E877" s="21">
        <f t="shared" si="209"/>
        <v>2.977347650249617E-2</v>
      </c>
      <c r="F877" s="21">
        <f>SUM(E877:$E$5004)</f>
        <v>27.764881890139922</v>
      </c>
      <c r="G877" s="21">
        <f t="shared" si="212"/>
        <v>6651898.5970700178</v>
      </c>
      <c r="H877" s="21">
        <f t="shared" si="213"/>
        <v>2.4483216124437353E-5</v>
      </c>
      <c r="I877" s="21">
        <f t="shared" si="214"/>
        <v>0.12452858064673793</v>
      </c>
      <c r="J877" s="22">
        <f t="shared" si="210"/>
        <v>19.970415821929382</v>
      </c>
      <c r="K877" s="114"/>
      <c r="L877" s="116"/>
      <c r="M877" s="118"/>
      <c r="N877" s="120"/>
      <c r="S877" s="2"/>
    </row>
    <row r="878" spans="1:19" x14ac:dyDescent="0.25">
      <c r="A878" s="20">
        <f t="shared" si="211"/>
        <v>21850</v>
      </c>
      <c r="B878" s="21">
        <f t="shared" si="206"/>
        <v>-18.786000000000001</v>
      </c>
      <c r="C878" s="21">
        <f t="shared" si="207"/>
        <v>901.73726553982783</v>
      </c>
      <c r="D878" s="21">
        <f t="shared" si="208"/>
        <v>1.1904275509275171E-3</v>
      </c>
      <c r="E878" s="21">
        <f t="shared" si="209"/>
        <v>2.9747909445658385E-2</v>
      </c>
      <c r="F878" s="21">
        <f>SUM(E878:$E$5004)</f>
        <v>27.735108413637423</v>
      </c>
      <c r="G878" s="21">
        <f t="shared" si="212"/>
        <v>6651898.5970700178</v>
      </c>
      <c r="H878" s="21">
        <f t="shared" si="213"/>
        <v>2.4483216124437353E-5</v>
      </c>
      <c r="I878" s="21">
        <f t="shared" si="214"/>
        <v>0.12452858064673793</v>
      </c>
      <c r="J878" s="22">
        <f t="shared" si="210"/>
        <v>20.039647720408336</v>
      </c>
      <c r="K878" s="114"/>
      <c r="L878" s="116"/>
      <c r="M878" s="118"/>
      <c r="N878" s="120"/>
      <c r="S878" s="2"/>
    </row>
    <row r="879" spans="1:19" x14ac:dyDescent="0.25">
      <c r="A879" s="20">
        <f t="shared" si="211"/>
        <v>21875</v>
      </c>
      <c r="B879" s="21">
        <f t="shared" si="206"/>
        <v>-18.875</v>
      </c>
      <c r="C879" s="21">
        <f t="shared" si="207"/>
        <v>900.78098582275538</v>
      </c>
      <c r="D879" s="21">
        <f t="shared" si="208"/>
        <v>1.1894052047251536E-3</v>
      </c>
      <c r="E879" s="21">
        <f t="shared" si="209"/>
        <v>2.9722359188552452E-2</v>
      </c>
      <c r="F879" s="21">
        <f>SUM(E879:$E$5004)</f>
        <v>27.705360504191763</v>
      </c>
      <c r="G879" s="21">
        <f t="shared" si="212"/>
        <v>6651898.5970700178</v>
      </c>
      <c r="H879" s="21">
        <f t="shared" si="213"/>
        <v>2.4483216124437353E-5</v>
      </c>
      <c r="I879" s="21">
        <f t="shared" si="214"/>
        <v>0.12452858064673793</v>
      </c>
      <c r="J879" s="22">
        <f t="shared" si="210"/>
        <v>20.109052115686211</v>
      </c>
      <c r="K879" s="114"/>
      <c r="L879" s="116"/>
      <c r="M879" s="118"/>
      <c r="N879" s="120"/>
      <c r="S879" s="2"/>
    </row>
    <row r="880" spans="1:19" x14ac:dyDescent="0.25">
      <c r="A880" s="20">
        <f t="shared" si="211"/>
        <v>21900</v>
      </c>
      <c r="B880" s="21">
        <f t="shared" si="206"/>
        <v>-18.963999999999999</v>
      </c>
      <c r="C880" s="21">
        <f t="shared" si="207"/>
        <v>899.82552744720294</v>
      </c>
      <c r="D880" s="21">
        <f t="shared" si="208"/>
        <v>1.1883835303590426E-3</v>
      </c>
      <c r="E880" s="21">
        <f t="shared" si="209"/>
        <v>2.9696825723528289E-2</v>
      </c>
      <c r="F880" s="21">
        <f>SUM(E880:$E$5004)</f>
        <v>27.675638145003209</v>
      </c>
      <c r="G880" s="21">
        <f t="shared" si="212"/>
        <v>6651898.5970700178</v>
      </c>
      <c r="H880" s="21">
        <f t="shared" si="213"/>
        <v>2.4483216124437353E-5</v>
      </c>
      <c r="I880" s="21">
        <f t="shared" si="214"/>
        <v>0.12452858064673793</v>
      </c>
      <c r="J880" s="22">
        <f t="shared" si="210"/>
        <v>20.178629179161469</v>
      </c>
      <c r="K880" s="114"/>
      <c r="L880" s="116"/>
      <c r="M880" s="118"/>
      <c r="N880" s="120"/>
      <c r="S880" s="2"/>
    </row>
    <row r="881" spans="1:19" x14ac:dyDescent="0.25">
      <c r="A881" s="20">
        <f t="shared" si="211"/>
        <v>21925</v>
      </c>
      <c r="B881" s="21">
        <f t="shared" si="206"/>
        <v>-19.052999999999997</v>
      </c>
      <c r="C881" s="21">
        <f t="shared" si="207"/>
        <v>898.87088987337086</v>
      </c>
      <c r="D881" s="21">
        <f t="shared" si="208"/>
        <v>1.1873625275232202E-3</v>
      </c>
      <c r="E881" s="21">
        <f t="shared" si="209"/>
        <v>2.967130904293775E-2</v>
      </c>
      <c r="F881" s="21">
        <f>SUM(E881:$E$5004)</f>
        <v>27.645941319279682</v>
      </c>
      <c r="G881" s="21">
        <f t="shared" si="212"/>
        <v>6651898.5970700178</v>
      </c>
      <c r="H881" s="21">
        <f t="shared" si="213"/>
        <v>2.4483216124437353E-5</v>
      </c>
      <c r="I881" s="21">
        <f t="shared" si="214"/>
        <v>0.12452858064673793</v>
      </c>
      <c r="J881" s="22">
        <f t="shared" si="210"/>
        <v>20.248379081487123</v>
      </c>
      <c r="K881" s="114"/>
      <c r="L881" s="116"/>
      <c r="M881" s="118"/>
      <c r="N881" s="120"/>
      <c r="S881" s="2"/>
    </row>
    <row r="882" spans="1:19" x14ac:dyDescent="0.25">
      <c r="A882" s="20">
        <f t="shared" si="211"/>
        <v>21950</v>
      </c>
      <c r="B882" s="21">
        <f t="shared" si="206"/>
        <v>-19.141999999999996</v>
      </c>
      <c r="C882" s="21">
        <f t="shared" si="207"/>
        <v>897.91707256170537</v>
      </c>
      <c r="D882" s="21">
        <f t="shared" si="208"/>
        <v>1.1863421959117998E-3</v>
      </c>
      <c r="E882" s="21">
        <f t="shared" si="209"/>
        <v>2.964580913913463E-2</v>
      </c>
      <c r="F882" s="21">
        <f>SUM(E882:$E$5004)</f>
        <v>27.616270010236743</v>
      </c>
      <c r="G882" s="21">
        <f t="shared" si="212"/>
        <v>6651898.5970700178</v>
      </c>
      <c r="H882" s="21">
        <f t="shared" si="213"/>
        <v>2.4483216124437353E-5</v>
      </c>
      <c r="I882" s="21">
        <f t="shared" si="214"/>
        <v>0.12452858064673793</v>
      </c>
      <c r="J882" s="22">
        <f t="shared" si="210"/>
        <v>20.318301992567513</v>
      </c>
      <c r="K882" s="114"/>
      <c r="L882" s="116"/>
      <c r="M882" s="118"/>
      <c r="N882" s="120"/>
      <c r="S882" s="2"/>
    </row>
    <row r="883" spans="1:19" x14ac:dyDescent="0.25">
      <c r="A883" s="20">
        <f t="shared" si="211"/>
        <v>21975</v>
      </c>
      <c r="B883" s="21">
        <f t="shared" si="206"/>
        <v>-19.230999999999995</v>
      </c>
      <c r="C883" s="21">
        <f t="shared" si="207"/>
        <v>896.96407497289647</v>
      </c>
      <c r="D883" s="21">
        <f t="shared" si="208"/>
        <v>1.1853225352189704E-3</v>
      </c>
      <c r="E883" s="21">
        <f t="shared" si="209"/>
        <v>2.9620326004474645E-2</v>
      </c>
      <c r="F883" s="21">
        <f>SUM(E883:$E$5004)</f>
        <v>27.58662420109761</v>
      </c>
      <c r="G883" s="21">
        <f t="shared" si="212"/>
        <v>6651898.5970700178</v>
      </c>
      <c r="H883" s="21">
        <f t="shared" si="213"/>
        <v>2.4483216124437353E-5</v>
      </c>
      <c r="I883" s="21">
        <f t="shared" si="214"/>
        <v>0.12452858064673793</v>
      </c>
      <c r="J883" s="22">
        <f t="shared" si="210"/>
        <v>20.388398081555252</v>
      </c>
      <c r="K883" s="114"/>
      <c r="L883" s="117"/>
      <c r="M883" s="118"/>
      <c r="N883" s="120"/>
      <c r="S883" s="2"/>
    </row>
    <row r="884" spans="1:19" x14ac:dyDescent="0.25">
      <c r="A884" s="20">
        <f t="shared" si="211"/>
        <v>22000</v>
      </c>
      <c r="B884" s="21">
        <f t="shared" si="206"/>
        <v>-19.319999999999993</v>
      </c>
      <c r="C884" s="21">
        <f t="shared" si="207"/>
        <v>896.01189656788222</v>
      </c>
      <c r="D884" s="21">
        <f t="shared" si="208"/>
        <v>1.184303545139001E-3</v>
      </c>
      <c r="E884" s="21">
        <f t="shared" si="209"/>
        <v>2.9594859631315498E-2</v>
      </c>
      <c r="F884" s="21">
        <f>SUM(E884:$E$5004)</f>
        <v>27.557003875093141</v>
      </c>
      <c r="G884" s="21">
        <f t="shared" si="212"/>
        <v>6651898.5970700178</v>
      </c>
      <c r="H884" s="21">
        <f t="shared" si="213"/>
        <v>2.4483216124437353E-5</v>
      </c>
      <c r="I884" s="21">
        <f t="shared" si="214"/>
        <v>0.12452858064673793</v>
      </c>
      <c r="J884" s="22">
        <f t="shared" si="210"/>
        <v>20.458667516848273</v>
      </c>
      <c r="K884" s="113">
        <f t="shared" ref="K884" si="219">AVERAGE(J884:J903)</f>
        <v>21.137814982848415</v>
      </c>
      <c r="L884" s="115">
        <f t="shared" ref="L884" si="220">K884/0.1667</f>
        <v>126.80152959117227</v>
      </c>
      <c r="M884" s="118">
        <f>AVERAGE(A884:A903)</f>
        <v>22237.5</v>
      </c>
      <c r="N884" s="119">
        <f>K864-K884</f>
        <v>-1.4055001599711794</v>
      </c>
      <c r="S884" s="2"/>
    </row>
    <row r="885" spans="1:19" x14ac:dyDescent="0.25">
      <c r="A885" s="20">
        <f t="shared" si="211"/>
        <v>22025</v>
      </c>
      <c r="B885" s="21">
        <f t="shared" si="206"/>
        <v>-19.408999999999992</v>
      </c>
      <c r="C885" s="21">
        <f t="shared" si="207"/>
        <v>895.06053680784623</v>
      </c>
      <c r="D885" s="21">
        <f t="shared" si="208"/>
        <v>1.1832852253662388E-3</v>
      </c>
      <c r="E885" s="21">
        <f t="shared" si="209"/>
        <v>2.9569410012016791E-2</v>
      </c>
      <c r="F885" s="21">
        <f>SUM(E885:$E$5004)</f>
        <v>27.527409015461824</v>
      </c>
      <c r="G885" s="21">
        <f t="shared" si="212"/>
        <v>6651898.5970700178</v>
      </c>
      <c r="H885" s="21">
        <f t="shared" si="213"/>
        <v>2.4483216124437353E-5</v>
      </c>
      <c r="I885" s="21">
        <f t="shared" si="214"/>
        <v>0.12452858064673793</v>
      </c>
      <c r="J885" s="22">
        <f t="shared" si="210"/>
        <v>20.529110466086845</v>
      </c>
      <c r="K885" s="114"/>
      <c r="L885" s="116"/>
      <c r="M885" s="118"/>
      <c r="N885" s="120"/>
      <c r="S885" s="2"/>
    </row>
    <row r="886" spans="1:19" x14ac:dyDescent="0.25">
      <c r="A886" s="20">
        <f t="shared" si="211"/>
        <v>22050</v>
      </c>
      <c r="B886" s="21">
        <f t="shared" si="206"/>
        <v>-19.49799999999999</v>
      </c>
      <c r="C886" s="21">
        <f t="shared" si="207"/>
        <v>894.10999515421543</v>
      </c>
      <c r="D886" s="21">
        <f t="shared" si="208"/>
        <v>1.1822675755951042E-3</v>
      </c>
      <c r="E886" s="21">
        <f t="shared" si="209"/>
        <v>2.9543977138940046E-2</v>
      </c>
      <c r="F886" s="21">
        <f>SUM(E886:$E$5004)</f>
        <v>27.497839605449808</v>
      </c>
      <c r="G886" s="21">
        <f t="shared" si="212"/>
        <v>6651898.5970700178</v>
      </c>
      <c r="H886" s="21">
        <f t="shared" si="213"/>
        <v>2.4483216124437353E-5</v>
      </c>
      <c r="I886" s="21">
        <f t="shared" si="214"/>
        <v>0.12452858064673793</v>
      </c>
      <c r="J886" s="22">
        <f t="shared" si="210"/>
        <v>20.599727096150311</v>
      </c>
      <c r="K886" s="114"/>
      <c r="L886" s="116"/>
      <c r="M886" s="118"/>
      <c r="N886" s="120"/>
      <c r="S886" s="2"/>
    </row>
    <row r="887" spans="1:19" x14ac:dyDescent="0.25">
      <c r="A887" s="20">
        <f t="shared" si="211"/>
        <v>22075</v>
      </c>
      <c r="B887" s="21">
        <f t="shared" si="206"/>
        <v>-19.586999999999989</v>
      </c>
      <c r="C887" s="21">
        <f t="shared" si="207"/>
        <v>893.16027106866431</v>
      </c>
      <c r="D887" s="21">
        <f t="shared" si="208"/>
        <v>1.1812505955200996E-3</v>
      </c>
      <c r="E887" s="21">
        <f t="shared" si="209"/>
        <v>2.9518561004448798E-2</v>
      </c>
      <c r="F887" s="21">
        <f>SUM(E887:$E$5004)</f>
        <v>27.468295628310866</v>
      </c>
      <c r="G887" s="21">
        <f t="shared" si="212"/>
        <v>6651898.5970700178</v>
      </c>
      <c r="H887" s="21">
        <f t="shared" si="213"/>
        <v>2.4483216124437353E-5</v>
      </c>
      <c r="I887" s="21">
        <f t="shared" si="214"/>
        <v>0.12452858064673793</v>
      </c>
      <c r="J887" s="22">
        <f t="shared" si="210"/>
        <v>20.670517573154271</v>
      </c>
      <c r="K887" s="114"/>
      <c r="L887" s="116"/>
      <c r="M887" s="118"/>
      <c r="N887" s="120"/>
      <c r="S887" s="2"/>
    </row>
    <row r="888" spans="1:19" x14ac:dyDescent="0.25">
      <c r="A888" s="20">
        <f t="shared" si="211"/>
        <v>22100</v>
      </c>
      <c r="B888" s="21">
        <f t="shared" si="206"/>
        <v>-19.676000000000002</v>
      </c>
      <c r="C888" s="21">
        <f t="shared" si="207"/>
        <v>892.21136401311333</v>
      </c>
      <c r="D888" s="21">
        <f t="shared" si="208"/>
        <v>1.1802342848358041E-3</v>
      </c>
      <c r="E888" s="21">
        <f t="shared" si="209"/>
        <v>2.9493161600908445E-2</v>
      </c>
      <c r="F888" s="21">
        <f>SUM(E888:$E$5004)</f>
        <v>27.438777067306422</v>
      </c>
      <c r="G888" s="21">
        <f t="shared" si="212"/>
        <v>6651898.5970700178</v>
      </c>
      <c r="H888" s="21">
        <f t="shared" si="213"/>
        <v>2.4483216124437353E-5</v>
      </c>
      <c r="I888" s="21">
        <f t="shared" si="214"/>
        <v>0.12452858064673793</v>
      </c>
      <c r="J888" s="22">
        <f t="shared" si="210"/>
        <v>20.741482062447464</v>
      </c>
      <c r="K888" s="114"/>
      <c r="L888" s="116"/>
      <c r="M888" s="118"/>
      <c r="N888" s="120"/>
      <c r="S888" s="2"/>
    </row>
    <row r="889" spans="1:19" x14ac:dyDescent="0.25">
      <c r="A889" s="20">
        <f t="shared" si="211"/>
        <v>22125</v>
      </c>
      <c r="B889" s="21">
        <f t="shared" si="206"/>
        <v>-19.765000000000001</v>
      </c>
      <c r="C889" s="21">
        <f t="shared" si="207"/>
        <v>891.26327344972594</v>
      </c>
      <c r="D889" s="21">
        <f t="shared" si="208"/>
        <v>1.1792186432368719E-3</v>
      </c>
      <c r="E889" s="21">
        <f t="shared" si="209"/>
        <v>2.9467778920686374E-2</v>
      </c>
      <c r="F889" s="21">
        <f>SUM(E889:$E$5004)</f>
        <v>27.409283905705511</v>
      </c>
      <c r="G889" s="21">
        <f t="shared" si="212"/>
        <v>6651898.5970700178</v>
      </c>
      <c r="H889" s="21">
        <f t="shared" si="213"/>
        <v>2.4483216124437353E-5</v>
      </c>
      <c r="I889" s="21">
        <f t="shared" si="214"/>
        <v>0.12452858064673793</v>
      </c>
      <c r="J889" s="22">
        <f t="shared" si="210"/>
        <v>20.812620728608845</v>
      </c>
      <c r="K889" s="114"/>
      <c r="L889" s="116"/>
      <c r="M889" s="118"/>
      <c r="N889" s="120"/>
      <c r="S889" s="2"/>
    </row>
    <row r="890" spans="1:19" x14ac:dyDescent="0.25">
      <c r="A890" s="20">
        <f t="shared" si="211"/>
        <v>22150</v>
      </c>
      <c r="B890" s="21">
        <f t="shared" si="206"/>
        <v>-19.853999999999999</v>
      </c>
      <c r="C890" s="21">
        <f t="shared" si="207"/>
        <v>890.31599884091327</v>
      </c>
      <c r="D890" s="21">
        <f t="shared" si="208"/>
        <v>1.1782036704180378E-3</v>
      </c>
      <c r="E890" s="21">
        <f t="shared" si="209"/>
        <v>2.9442412956151891E-2</v>
      </c>
      <c r="F890" s="21">
        <f>SUM(E890:$E$5004)</f>
        <v>27.379816126784821</v>
      </c>
      <c r="G890" s="21">
        <f t="shared" si="212"/>
        <v>6651898.5970700178</v>
      </c>
      <c r="H890" s="21">
        <f t="shared" si="213"/>
        <v>2.4483216124437353E-5</v>
      </c>
      <c r="I890" s="21">
        <f t="shared" si="214"/>
        <v>0.12452858064673793</v>
      </c>
      <c r="J890" s="22">
        <f t="shared" si="210"/>
        <v>20.883933735444415</v>
      </c>
      <c r="K890" s="114"/>
      <c r="L890" s="116"/>
      <c r="M890" s="118"/>
      <c r="N890" s="120"/>
      <c r="S890" s="2"/>
    </row>
    <row r="891" spans="1:19" x14ac:dyDescent="0.25">
      <c r="A891" s="20">
        <f t="shared" si="211"/>
        <v>22175</v>
      </c>
      <c r="B891" s="21">
        <f t="shared" si="206"/>
        <v>-19.942999999999998</v>
      </c>
      <c r="C891" s="21">
        <f t="shared" si="207"/>
        <v>889.36953964933116</v>
      </c>
      <c r="D891" s="21">
        <f t="shared" si="208"/>
        <v>1.1771893660741132E-3</v>
      </c>
      <c r="E891" s="21">
        <f t="shared" si="209"/>
        <v>2.941706369967623E-2</v>
      </c>
      <c r="F891" s="21">
        <f>SUM(E891:$E$5004)</f>
        <v>27.350373713828677</v>
      </c>
      <c r="G891" s="21">
        <f t="shared" si="212"/>
        <v>6651898.5970700178</v>
      </c>
      <c r="H891" s="21">
        <f t="shared" si="213"/>
        <v>2.4483216124437353E-5</v>
      </c>
      <c r="I891" s="21">
        <f t="shared" si="214"/>
        <v>0.12452858064673793</v>
      </c>
      <c r="J891" s="22">
        <f t="shared" si="210"/>
        <v>20.955421245984279</v>
      </c>
      <c r="K891" s="114"/>
      <c r="L891" s="116"/>
      <c r="M891" s="118"/>
      <c r="N891" s="120"/>
      <c r="S891" s="2"/>
    </row>
    <row r="892" spans="1:19" x14ac:dyDescent="0.25">
      <c r="A892" s="20">
        <f t="shared" si="211"/>
        <v>22200</v>
      </c>
      <c r="B892" s="21">
        <f t="shared" si="206"/>
        <v>-20.031999999999996</v>
      </c>
      <c r="C892" s="21">
        <f t="shared" si="207"/>
        <v>888.42389533787946</v>
      </c>
      <c r="D892" s="21">
        <f t="shared" si="208"/>
        <v>1.1761757298999853E-3</v>
      </c>
      <c r="E892" s="21">
        <f t="shared" si="209"/>
        <v>2.9391731143632593E-2</v>
      </c>
      <c r="F892" s="21">
        <f>SUM(E892:$E$5004)</f>
        <v>27.320956650129002</v>
      </c>
      <c r="G892" s="21">
        <f t="shared" si="212"/>
        <v>6651898.5970700178</v>
      </c>
      <c r="H892" s="21">
        <f t="shared" si="213"/>
        <v>2.4483216124437353E-5</v>
      </c>
      <c r="I892" s="21">
        <f t="shared" si="214"/>
        <v>0.12452858064673793</v>
      </c>
      <c r="J892" s="22">
        <f t="shared" si="210"/>
        <v>21.027083422479738</v>
      </c>
      <c r="K892" s="114"/>
      <c r="L892" s="116"/>
      <c r="M892" s="118"/>
      <c r="N892" s="120"/>
      <c r="S892" s="2"/>
    </row>
    <row r="893" spans="1:19" x14ac:dyDescent="0.25">
      <c r="A893" s="20">
        <f t="shared" si="211"/>
        <v>22225</v>
      </c>
      <c r="B893" s="21">
        <f t="shared" si="206"/>
        <v>-20.120999999999995</v>
      </c>
      <c r="C893" s="21">
        <f t="shared" si="207"/>
        <v>887.47906536970538</v>
      </c>
      <c r="D893" s="21">
        <f t="shared" si="208"/>
        <v>1.1751627615906222E-3</v>
      </c>
      <c r="E893" s="21">
        <f t="shared" si="209"/>
        <v>2.9366415280396092E-2</v>
      </c>
      <c r="F893" s="21">
        <f>SUM(E893:$E$5004)</f>
        <v>27.291564918985362</v>
      </c>
      <c r="G893" s="21">
        <f t="shared" si="212"/>
        <v>6651898.5970700178</v>
      </c>
      <c r="H893" s="21">
        <f t="shared" si="213"/>
        <v>2.4483216124437353E-5</v>
      </c>
      <c r="I893" s="21">
        <f t="shared" si="214"/>
        <v>0.12452858064673793</v>
      </c>
      <c r="J893" s="22">
        <f t="shared" si="210"/>
        <v>21.098920426400156</v>
      </c>
      <c r="K893" s="114"/>
      <c r="L893" s="116"/>
      <c r="M893" s="118"/>
      <c r="N893" s="120"/>
      <c r="S893" s="2"/>
    </row>
    <row r="894" spans="1:19" x14ac:dyDescent="0.25">
      <c r="A894" s="20">
        <f t="shared" si="211"/>
        <v>22250</v>
      </c>
      <c r="B894" s="21">
        <f t="shared" si="206"/>
        <v>-20.209999999999994</v>
      </c>
      <c r="C894" s="21">
        <f t="shared" si="207"/>
        <v>886.53504920819842</v>
      </c>
      <c r="D894" s="21">
        <f t="shared" si="208"/>
        <v>1.1741504608410653E-3</v>
      </c>
      <c r="E894" s="21">
        <f t="shared" si="209"/>
        <v>2.934111610234378E-2</v>
      </c>
      <c r="F894" s="21">
        <f>SUM(E894:$E$5004)</f>
        <v>27.262198503704969</v>
      </c>
      <c r="G894" s="21">
        <f t="shared" si="212"/>
        <v>6651898.5970700178</v>
      </c>
      <c r="H894" s="21">
        <f t="shared" si="213"/>
        <v>2.4483216124437353E-5</v>
      </c>
      <c r="I894" s="21">
        <f t="shared" si="214"/>
        <v>0.12452858064673793</v>
      </c>
      <c r="J894" s="22">
        <f t="shared" si="210"/>
        <v>21.170932418429928</v>
      </c>
      <c r="K894" s="114"/>
      <c r="L894" s="116"/>
      <c r="M894" s="118"/>
      <c r="N894" s="120"/>
      <c r="S894" s="2"/>
    </row>
    <row r="895" spans="1:19" x14ac:dyDescent="0.25">
      <c r="A895" s="20">
        <f t="shared" si="211"/>
        <v>22275</v>
      </c>
      <c r="B895" s="21">
        <f t="shared" si="206"/>
        <v>-20.298999999999992</v>
      </c>
      <c r="C895" s="21">
        <f t="shared" si="207"/>
        <v>885.59184631699566</v>
      </c>
      <c r="D895" s="21">
        <f t="shared" si="208"/>
        <v>1.1731388273464372E-3</v>
      </c>
      <c r="E895" s="21">
        <f t="shared" si="209"/>
        <v>2.9315833601854684E-2</v>
      </c>
      <c r="F895" s="21">
        <f>SUM(E895:$E$5004)</f>
        <v>27.232857387602632</v>
      </c>
      <c r="G895" s="21">
        <f t="shared" si="212"/>
        <v>6651898.5970700178</v>
      </c>
      <c r="H895" s="21">
        <f t="shared" si="213"/>
        <v>2.4483216124437353E-5</v>
      </c>
      <c r="I895" s="21">
        <f t="shared" si="214"/>
        <v>0.12452858064673793</v>
      </c>
      <c r="J895" s="22">
        <f t="shared" si="210"/>
        <v>21.243119558465686</v>
      </c>
      <c r="K895" s="114"/>
      <c r="L895" s="116"/>
      <c r="M895" s="118"/>
      <c r="N895" s="120"/>
      <c r="S895" s="2"/>
    </row>
    <row r="896" spans="1:19" x14ac:dyDescent="0.25">
      <c r="A896" s="20">
        <f t="shared" si="211"/>
        <v>22300</v>
      </c>
      <c r="B896" s="21">
        <f t="shared" si="206"/>
        <v>-20.387999999999991</v>
      </c>
      <c r="C896" s="21">
        <f t="shared" si="207"/>
        <v>884.64945615997863</v>
      </c>
      <c r="D896" s="21">
        <f t="shared" si="208"/>
        <v>1.1721278608019376E-3</v>
      </c>
      <c r="E896" s="21">
        <f t="shared" si="209"/>
        <v>2.9290567771309731E-2</v>
      </c>
      <c r="F896" s="21">
        <f>SUM(E896:$E$5004)</f>
        <v>27.203541554000775</v>
      </c>
      <c r="G896" s="21">
        <f t="shared" si="212"/>
        <v>6651898.5970700178</v>
      </c>
      <c r="H896" s="21">
        <f t="shared" si="213"/>
        <v>2.4483216124437353E-5</v>
      </c>
      <c r="I896" s="21">
        <f t="shared" si="214"/>
        <v>0.12452858064673793</v>
      </c>
      <c r="J896" s="22">
        <f t="shared" si="210"/>
        <v>21.31548200561312</v>
      </c>
      <c r="K896" s="114"/>
      <c r="L896" s="116"/>
      <c r="M896" s="118"/>
      <c r="N896" s="120"/>
      <c r="S896" s="2"/>
    </row>
    <row r="897" spans="1:19" x14ac:dyDescent="0.25">
      <c r="A897" s="20">
        <f t="shared" si="211"/>
        <v>22325</v>
      </c>
      <c r="B897" s="21">
        <f t="shared" si="206"/>
        <v>-20.47699999999999</v>
      </c>
      <c r="C897" s="21">
        <f t="shared" si="207"/>
        <v>883.70787820127237</v>
      </c>
      <c r="D897" s="21">
        <f t="shared" si="208"/>
        <v>1.171117560902841E-3</v>
      </c>
      <c r="E897" s="21">
        <f t="shared" si="209"/>
        <v>2.926531860309179E-2</v>
      </c>
      <c r="F897" s="21">
        <f>SUM(E897:$E$5004)</f>
        <v>27.17425098622947</v>
      </c>
      <c r="G897" s="21">
        <f t="shared" si="212"/>
        <v>6651898.5970700178</v>
      </c>
      <c r="H897" s="21">
        <f t="shared" si="213"/>
        <v>2.4483216124437353E-5</v>
      </c>
      <c r="I897" s="21">
        <f t="shared" si="214"/>
        <v>0.12452858064673793</v>
      </c>
      <c r="J897" s="22">
        <f t="shared" si="210"/>
        <v>21.388019918184039</v>
      </c>
      <c r="K897" s="114"/>
      <c r="L897" s="116"/>
      <c r="M897" s="118"/>
      <c r="N897" s="120"/>
      <c r="S897" s="2"/>
    </row>
    <row r="898" spans="1:19" x14ac:dyDescent="0.25">
      <c r="A898" s="20">
        <f t="shared" si="211"/>
        <v>22350</v>
      </c>
      <c r="B898" s="21">
        <f t="shared" si="206"/>
        <v>-20.566000000000003</v>
      </c>
      <c r="C898" s="21">
        <f t="shared" si="207"/>
        <v>882.76711190524827</v>
      </c>
      <c r="D898" s="21">
        <f t="shared" si="208"/>
        <v>1.1701079273445023E-3</v>
      </c>
      <c r="E898" s="21">
        <f t="shared" si="209"/>
        <v>2.9240086089585688E-2</v>
      </c>
      <c r="F898" s="21">
        <f>SUM(E898:$E$5004)</f>
        <v>27.144985667626376</v>
      </c>
      <c r="G898" s="21">
        <f t="shared" si="212"/>
        <v>6651898.5970700178</v>
      </c>
      <c r="H898" s="21">
        <f t="shared" si="213"/>
        <v>2.4483216124437353E-5</v>
      </c>
      <c r="I898" s="21">
        <f t="shared" si="214"/>
        <v>0.12452858064673793</v>
      </c>
      <c r="J898" s="22">
        <f t="shared" si="210"/>
        <v>21.460733453693472</v>
      </c>
      <c r="K898" s="114"/>
      <c r="L898" s="116"/>
      <c r="M898" s="118"/>
      <c r="N898" s="120"/>
      <c r="S898" s="2"/>
    </row>
    <row r="899" spans="1:19" x14ac:dyDescent="0.25">
      <c r="A899" s="20">
        <f t="shared" si="211"/>
        <v>22375</v>
      </c>
      <c r="B899" s="21">
        <f t="shared" si="206"/>
        <v>-20.655000000000001</v>
      </c>
      <c r="C899" s="21">
        <f t="shared" si="207"/>
        <v>881.82715673652194</v>
      </c>
      <c r="D899" s="21">
        <f t="shared" si="208"/>
        <v>1.1690989598223528E-3</v>
      </c>
      <c r="E899" s="21">
        <f t="shared" si="209"/>
        <v>2.9214870223178185E-2</v>
      </c>
      <c r="F899" s="21">
        <f>SUM(E899:$E$5004)</f>
        <v>27.115745581536789</v>
      </c>
      <c r="G899" s="21">
        <f t="shared" si="212"/>
        <v>6651898.5970700178</v>
      </c>
      <c r="H899" s="21">
        <f t="shared" si="213"/>
        <v>2.4483216124437353E-5</v>
      </c>
      <c r="I899" s="21">
        <f t="shared" si="214"/>
        <v>0.12452858064673793</v>
      </c>
      <c r="J899" s="22">
        <f t="shared" si="210"/>
        <v>21.533622768856539</v>
      </c>
      <c r="K899" s="114"/>
      <c r="L899" s="116"/>
      <c r="M899" s="118"/>
      <c r="N899" s="120"/>
      <c r="S899" s="2"/>
    </row>
    <row r="900" spans="1:19" x14ac:dyDescent="0.25">
      <c r="A900" s="20">
        <f t="shared" si="211"/>
        <v>22400</v>
      </c>
      <c r="B900" s="21">
        <f t="shared" ref="B900:B963" si="221">59-0.00356*A900</f>
        <v>-20.744</v>
      </c>
      <c r="C900" s="21">
        <f t="shared" ref="C900:C963" si="222">2116*((B900+459.7)/518.6)^5.256</f>
        <v>880.88801215995454</v>
      </c>
      <c r="D900" s="21">
        <f t="shared" ref="D900:D963" si="223">C900/(1718*(B900+459.7))</f>
        <v>1.1680906580319019E-3</v>
      </c>
      <c r="E900" s="21">
        <f t="shared" ref="E900:E963" si="224">25*(D900+D901)/2</f>
        <v>2.9189670996257949E-2</v>
      </c>
      <c r="F900" s="21">
        <f>SUM(E900:$E$5004)</f>
        <v>27.08653071131361</v>
      </c>
      <c r="G900" s="21">
        <f t="shared" si="212"/>
        <v>6651898.5970700178</v>
      </c>
      <c r="H900" s="21">
        <f t="shared" si="213"/>
        <v>2.4483216124437353E-5</v>
      </c>
      <c r="I900" s="21">
        <f t="shared" si="214"/>
        <v>0.12452858064673793</v>
      </c>
      <c r="J900" s="22">
        <f t="shared" ref="J900:J963" si="225">G900*D900*EXP(-H900*(125000-A900)-I900*F900)</f>
        <v>21.606688019585594</v>
      </c>
      <c r="K900" s="114"/>
      <c r="L900" s="116"/>
      <c r="M900" s="118"/>
      <c r="N900" s="120"/>
      <c r="S900" s="2"/>
    </row>
    <row r="901" spans="1:19" x14ac:dyDescent="0.25">
      <c r="A901" s="20">
        <f t="shared" ref="A901:A964" si="226">A900+25</f>
        <v>22425</v>
      </c>
      <c r="B901" s="21">
        <f t="shared" si="221"/>
        <v>-20.832999999999998</v>
      </c>
      <c r="C901" s="21">
        <f t="shared" si="222"/>
        <v>879.94967764064927</v>
      </c>
      <c r="D901" s="21">
        <f t="shared" si="223"/>
        <v>1.167083021668734E-3</v>
      </c>
      <c r="E901" s="21">
        <f t="shared" si="224"/>
        <v>2.9164488401215643E-2</v>
      </c>
      <c r="F901" s="21">
        <f>SUM(E901:$E$5004)</f>
        <v>27.057341040317358</v>
      </c>
      <c r="G901" s="21">
        <f t="shared" ref="G901:G964" si="227">$G$4</f>
        <v>6651898.5970700178</v>
      </c>
      <c r="H901" s="21">
        <f t="shared" ref="H901:H964" si="228">$H$4</f>
        <v>2.4483216124437353E-5</v>
      </c>
      <c r="I901" s="21">
        <f t="shared" ref="I901:I964" si="229">$I$4</f>
        <v>0.12452858064673793</v>
      </c>
      <c r="J901" s="22">
        <f t="shared" si="225"/>
        <v>21.679929360987302</v>
      </c>
      <c r="K901" s="114"/>
      <c r="L901" s="116"/>
      <c r="M901" s="118"/>
      <c r="N901" s="120"/>
      <c r="S901" s="2"/>
    </row>
    <row r="902" spans="1:19" x14ac:dyDescent="0.25">
      <c r="A902" s="20">
        <f t="shared" si="226"/>
        <v>22450</v>
      </c>
      <c r="B902" s="21">
        <f t="shared" si="221"/>
        <v>-20.921999999999997</v>
      </c>
      <c r="C902" s="21">
        <f t="shared" si="222"/>
        <v>879.01215264395921</v>
      </c>
      <c r="D902" s="21">
        <f t="shared" si="223"/>
        <v>1.1660760504285171E-3</v>
      </c>
      <c r="E902" s="21">
        <f t="shared" si="224"/>
        <v>2.9139322430443808E-2</v>
      </c>
      <c r="F902" s="21">
        <f>SUM(E902:$E$5004)</f>
        <v>27.028176551916143</v>
      </c>
      <c r="G902" s="21">
        <f t="shared" si="227"/>
        <v>6651898.5970700178</v>
      </c>
      <c r="H902" s="21">
        <f t="shared" si="228"/>
        <v>2.4483216124437353E-5</v>
      </c>
      <c r="I902" s="21">
        <f t="shared" si="229"/>
        <v>0.12452858064673793</v>
      </c>
      <c r="J902" s="22">
        <f t="shared" si="225"/>
        <v>21.753346947359557</v>
      </c>
      <c r="K902" s="114"/>
      <c r="L902" s="116"/>
      <c r="M902" s="118"/>
      <c r="N902" s="120"/>
      <c r="S902" s="2"/>
    </row>
    <row r="903" spans="1:19" x14ac:dyDescent="0.25">
      <c r="A903" s="20">
        <f t="shared" si="226"/>
        <v>22475</v>
      </c>
      <c r="B903" s="21">
        <f t="shared" si="221"/>
        <v>-21.010999999999996</v>
      </c>
      <c r="C903" s="21">
        <f t="shared" si="222"/>
        <v>878.07543663547438</v>
      </c>
      <c r="D903" s="21">
        <f t="shared" si="223"/>
        <v>1.1650697440069874E-3</v>
      </c>
      <c r="E903" s="21">
        <f t="shared" si="224"/>
        <v>2.9114173076336937E-2</v>
      </c>
      <c r="F903" s="21">
        <f>SUM(E903:$E$5004)</f>
        <v>26.999037229485705</v>
      </c>
      <c r="G903" s="21">
        <f t="shared" si="227"/>
        <v>6651898.5970700178</v>
      </c>
      <c r="H903" s="21">
        <f t="shared" si="228"/>
        <v>2.4483216124437353E-5</v>
      </c>
      <c r="I903" s="21">
        <f t="shared" si="229"/>
        <v>0.12452858064673793</v>
      </c>
      <c r="J903" s="22">
        <f t="shared" si="225"/>
        <v>21.826940932188467</v>
      </c>
      <c r="K903" s="114"/>
      <c r="L903" s="117"/>
      <c r="M903" s="118"/>
      <c r="N903" s="120"/>
      <c r="S903" s="2"/>
    </row>
    <row r="904" spans="1:19" x14ac:dyDescent="0.25">
      <c r="A904" s="20">
        <f t="shared" si="226"/>
        <v>22500</v>
      </c>
      <c r="B904" s="21">
        <f t="shared" si="221"/>
        <v>-21.099999999999994</v>
      </c>
      <c r="C904" s="21">
        <f t="shared" si="222"/>
        <v>877.13952908103693</v>
      </c>
      <c r="D904" s="21">
        <f t="shared" si="223"/>
        <v>1.1640641020999678E-3</v>
      </c>
      <c r="E904" s="21">
        <f t="shared" si="224"/>
        <v>2.9089040331291515E-2</v>
      </c>
      <c r="F904" s="21">
        <f>SUM(E904:$E$5004)</f>
        <v>26.969923056409367</v>
      </c>
      <c r="G904" s="21">
        <f t="shared" si="227"/>
        <v>6651898.5970700178</v>
      </c>
      <c r="H904" s="21">
        <f t="shared" si="228"/>
        <v>2.4483216124437353E-5</v>
      </c>
      <c r="I904" s="21">
        <f t="shared" si="229"/>
        <v>0.12452858064673793</v>
      </c>
      <c r="J904" s="22">
        <f t="shared" si="225"/>
        <v>21.900711468145726</v>
      </c>
      <c r="K904" s="113">
        <f t="shared" ref="K904" si="230">AVERAGE(J904:J923)</f>
        <v>22.613326659073433</v>
      </c>
      <c r="L904" s="115">
        <f t="shared" ref="L904" si="231">K904/0.1667</f>
        <v>135.65282938856291</v>
      </c>
      <c r="M904" s="118">
        <f>AVERAGE(A904:A923)</f>
        <v>22737.5</v>
      </c>
      <c r="N904" s="119">
        <f>K884-K904</f>
        <v>-1.4755116762250182</v>
      </c>
      <c r="S904" s="2"/>
    </row>
    <row r="905" spans="1:19" x14ac:dyDescent="0.25">
      <c r="A905" s="20">
        <f t="shared" si="226"/>
        <v>22525</v>
      </c>
      <c r="B905" s="21">
        <f t="shared" si="221"/>
        <v>-21.188999999999993</v>
      </c>
      <c r="C905" s="21">
        <f t="shared" si="222"/>
        <v>876.20442944672845</v>
      </c>
      <c r="D905" s="21">
        <f t="shared" si="223"/>
        <v>1.1630591244033534E-3</v>
      </c>
      <c r="E905" s="21">
        <f t="shared" si="224"/>
        <v>2.9063924187705901E-2</v>
      </c>
      <c r="F905" s="21">
        <f>SUM(E905:$E$5004)</f>
        <v>26.940834016078075</v>
      </c>
      <c r="G905" s="21">
        <f t="shared" si="227"/>
        <v>6651898.5970700178</v>
      </c>
      <c r="H905" s="21">
        <f t="shared" si="228"/>
        <v>2.4483216124437353E-5</v>
      </c>
      <c r="I905" s="21">
        <f t="shared" si="229"/>
        <v>0.12452858064673793</v>
      </c>
      <c r="J905" s="22">
        <f t="shared" si="225"/>
        <v>21.974658707085297</v>
      </c>
      <c r="K905" s="114"/>
      <c r="L905" s="116"/>
      <c r="M905" s="118"/>
      <c r="N905" s="120"/>
      <c r="S905" s="2"/>
    </row>
    <row r="906" spans="1:19" x14ac:dyDescent="0.25">
      <c r="A906" s="20">
        <f t="shared" si="226"/>
        <v>22550</v>
      </c>
      <c r="B906" s="21">
        <f t="shared" si="221"/>
        <v>-21.277999999999992</v>
      </c>
      <c r="C906" s="21">
        <f t="shared" si="222"/>
        <v>875.27013719887725</v>
      </c>
      <c r="D906" s="21">
        <f t="shared" si="223"/>
        <v>1.1620548106131186E-3</v>
      </c>
      <c r="E906" s="21">
        <f t="shared" si="224"/>
        <v>2.9038824637980395E-2</v>
      </c>
      <c r="F906" s="21">
        <f>SUM(E906:$E$5004)</f>
        <v>26.911770091890364</v>
      </c>
      <c r="G906" s="21">
        <f t="shared" si="227"/>
        <v>6651898.5970700178</v>
      </c>
      <c r="H906" s="21">
        <f t="shared" si="228"/>
        <v>2.4483216124437353E-5</v>
      </c>
      <c r="I906" s="21">
        <f t="shared" si="229"/>
        <v>0.12452858064673793</v>
      </c>
      <c r="J906" s="22">
        <f t="shared" si="225"/>
        <v>22.048782800040666</v>
      </c>
      <c r="K906" s="114"/>
      <c r="L906" s="116"/>
      <c r="M906" s="118"/>
      <c r="N906" s="120"/>
      <c r="S906" s="2"/>
    </row>
    <row r="907" spans="1:19" x14ac:dyDescent="0.25">
      <c r="A907" s="20">
        <f t="shared" si="226"/>
        <v>22575</v>
      </c>
      <c r="B907" s="21">
        <f t="shared" si="221"/>
        <v>-21.36699999999999</v>
      </c>
      <c r="C907" s="21">
        <f t="shared" si="222"/>
        <v>874.33665180405376</v>
      </c>
      <c r="D907" s="21">
        <f t="shared" si="223"/>
        <v>1.1610511604253134E-3</v>
      </c>
      <c r="E907" s="21">
        <f t="shared" si="224"/>
        <v>2.9013741674517285E-2</v>
      </c>
      <c r="F907" s="21">
        <f>SUM(E907:$E$5004)</f>
        <v>26.882731267252392</v>
      </c>
      <c r="G907" s="21">
        <f t="shared" si="227"/>
        <v>6651898.5970700178</v>
      </c>
      <c r="H907" s="21">
        <f t="shared" si="228"/>
        <v>2.4483216124437353E-5</v>
      </c>
      <c r="I907" s="21">
        <f t="shared" si="229"/>
        <v>0.12452858064673793</v>
      </c>
      <c r="J907" s="22">
        <f t="shared" si="225"/>
        <v>22.123083897221768</v>
      </c>
      <c r="K907" s="114"/>
      <c r="L907" s="116"/>
      <c r="M907" s="118"/>
      <c r="N907" s="120"/>
      <c r="S907" s="2"/>
    </row>
    <row r="908" spans="1:19" x14ac:dyDescent="0.25">
      <c r="A908" s="20">
        <f t="shared" si="226"/>
        <v>22600</v>
      </c>
      <c r="B908" s="21">
        <f t="shared" si="221"/>
        <v>-21.455999999999989</v>
      </c>
      <c r="C908" s="21">
        <f t="shared" si="222"/>
        <v>873.40397272907683</v>
      </c>
      <c r="D908" s="21">
        <f t="shared" si="223"/>
        <v>1.1600481735360697E-3</v>
      </c>
      <c r="E908" s="21">
        <f t="shared" si="224"/>
        <v>2.8988675289720742E-2</v>
      </c>
      <c r="F908" s="21">
        <f>SUM(E908:$E$5004)</f>
        <v>26.853717525577874</v>
      </c>
      <c r="G908" s="21">
        <f t="shared" si="227"/>
        <v>6651898.5970700178</v>
      </c>
      <c r="H908" s="21">
        <f t="shared" si="228"/>
        <v>2.4483216124437353E-5</v>
      </c>
      <c r="I908" s="21">
        <f t="shared" si="229"/>
        <v>0.12452858064673793</v>
      </c>
      <c r="J908" s="22">
        <f t="shared" si="225"/>
        <v>22.197562148012331</v>
      </c>
      <c r="K908" s="114"/>
      <c r="L908" s="116"/>
      <c r="M908" s="118"/>
      <c r="N908" s="120"/>
      <c r="S908" s="2"/>
    </row>
    <row r="909" spans="1:19" x14ac:dyDescent="0.25">
      <c r="A909" s="20">
        <f t="shared" si="226"/>
        <v>22625</v>
      </c>
      <c r="B909" s="21">
        <f t="shared" si="221"/>
        <v>-21.545000000000002</v>
      </c>
      <c r="C909" s="21">
        <f t="shared" si="222"/>
        <v>872.47209944100302</v>
      </c>
      <c r="D909" s="21">
        <f t="shared" si="223"/>
        <v>1.1590458496415898E-3</v>
      </c>
      <c r="E909" s="21">
        <f t="shared" si="224"/>
        <v>2.8963625475996877E-2</v>
      </c>
      <c r="F909" s="21">
        <f>SUM(E909:$E$5004)</f>
        <v>26.82472885028815</v>
      </c>
      <c r="G909" s="21">
        <f t="shared" si="227"/>
        <v>6651898.5970700178</v>
      </c>
      <c r="H909" s="21">
        <f t="shared" si="228"/>
        <v>2.4483216124437353E-5</v>
      </c>
      <c r="I909" s="21">
        <f t="shared" si="229"/>
        <v>0.12452858064673793</v>
      </c>
      <c r="J909" s="22">
        <f t="shared" si="225"/>
        <v>22.2722177009666</v>
      </c>
      <c r="K909" s="114"/>
      <c r="L909" s="116"/>
      <c r="M909" s="118"/>
      <c r="N909" s="120"/>
      <c r="S909" s="2"/>
    </row>
    <row r="910" spans="1:19" x14ac:dyDescent="0.25">
      <c r="A910" s="20">
        <f t="shared" si="226"/>
        <v>22650</v>
      </c>
      <c r="B910" s="21">
        <f t="shared" si="221"/>
        <v>-21.634</v>
      </c>
      <c r="C910" s="21">
        <f t="shared" si="222"/>
        <v>871.54103140713926</v>
      </c>
      <c r="D910" s="21">
        <f t="shared" si="223"/>
        <v>1.1580441884381605E-3</v>
      </c>
      <c r="E910" s="21">
        <f t="shared" si="224"/>
        <v>2.8938592225753793E-2</v>
      </c>
      <c r="F910" s="21">
        <f>SUM(E910:$E$5004)</f>
        <v>26.795765224812154</v>
      </c>
      <c r="G910" s="21">
        <f t="shared" si="227"/>
        <v>6651898.5970700178</v>
      </c>
      <c r="H910" s="21">
        <f t="shared" si="228"/>
        <v>2.4483216124437353E-5</v>
      </c>
      <c r="I910" s="21">
        <f t="shared" si="229"/>
        <v>0.12452858064673793</v>
      </c>
      <c r="J910" s="22">
        <f t="shared" si="225"/>
        <v>22.347050703806609</v>
      </c>
      <c r="K910" s="114"/>
      <c r="L910" s="116"/>
      <c r="M910" s="118"/>
      <c r="N910" s="120"/>
      <c r="S910" s="2"/>
    </row>
    <row r="911" spans="1:19" x14ac:dyDescent="0.25">
      <c r="A911" s="20">
        <f t="shared" si="226"/>
        <v>22675</v>
      </c>
      <c r="B911" s="21">
        <f t="shared" si="221"/>
        <v>-21.722999999999999</v>
      </c>
      <c r="C911" s="21">
        <f t="shared" si="222"/>
        <v>870.6107680950339</v>
      </c>
      <c r="D911" s="21">
        <f t="shared" si="223"/>
        <v>1.157043189622143E-3</v>
      </c>
      <c r="E911" s="21">
        <f t="shared" si="224"/>
        <v>2.8913575531401482E-2</v>
      </c>
      <c r="F911" s="21">
        <f>SUM(E911:$E$5004)</f>
        <v>26.766826632586405</v>
      </c>
      <c r="G911" s="21">
        <f t="shared" si="227"/>
        <v>6651898.5970700178</v>
      </c>
      <c r="H911" s="21">
        <f t="shared" si="228"/>
        <v>2.4483216124437353E-5</v>
      </c>
      <c r="I911" s="21">
        <f t="shared" si="229"/>
        <v>0.12452858064673793</v>
      </c>
      <c r="J911" s="22">
        <f t="shared" si="225"/>
        <v>22.422061303419316</v>
      </c>
      <c r="K911" s="114"/>
      <c r="L911" s="116"/>
      <c r="M911" s="118"/>
      <c r="N911" s="120"/>
      <c r="S911" s="2"/>
    </row>
    <row r="912" spans="1:19" x14ac:dyDescent="0.25">
      <c r="A912" s="20">
        <f t="shared" si="226"/>
        <v>22700</v>
      </c>
      <c r="B912" s="21">
        <f t="shared" si="221"/>
        <v>-21.811999999999998</v>
      </c>
      <c r="C912" s="21">
        <f t="shared" si="222"/>
        <v>869.6813089724784</v>
      </c>
      <c r="D912" s="21">
        <f t="shared" si="223"/>
        <v>1.1560428528899754E-3</v>
      </c>
      <c r="E912" s="21">
        <f t="shared" si="224"/>
        <v>2.8888575385351875E-2</v>
      </c>
      <c r="F912" s="21">
        <f>SUM(E912:$E$5004)</f>
        <v>26.737913057055007</v>
      </c>
      <c r="G912" s="21">
        <f t="shared" si="227"/>
        <v>6651898.5970700178</v>
      </c>
      <c r="H912" s="21">
        <f t="shared" si="228"/>
        <v>2.4483216124437353E-5</v>
      </c>
      <c r="I912" s="21">
        <f t="shared" si="229"/>
        <v>0.12452858064673793</v>
      </c>
      <c r="J912" s="22">
        <f t="shared" si="225"/>
        <v>22.49724964585349</v>
      </c>
      <c r="K912" s="114"/>
      <c r="L912" s="116"/>
      <c r="M912" s="118"/>
      <c r="N912" s="120"/>
      <c r="S912" s="2"/>
    </row>
    <row r="913" spans="1:19" x14ac:dyDescent="0.25">
      <c r="A913" s="20">
        <f t="shared" si="226"/>
        <v>22725</v>
      </c>
      <c r="B913" s="21">
        <f t="shared" si="221"/>
        <v>-21.900999999999996</v>
      </c>
      <c r="C913" s="21">
        <f t="shared" si="222"/>
        <v>868.75265350750999</v>
      </c>
      <c r="D913" s="21">
        <f t="shared" si="223"/>
        <v>1.1550431779381745E-3</v>
      </c>
      <c r="E913" s="21">
        <f t="shared" si="224"/>
        <v>2.8863591780018849E-2</v>
      </c>
      <c r="F913" s="21">
        <f>SUM(E913:$E$5004)</f>
        <v>26.709024481669648</v>
      </c>
      <c r="G913" s="21">
        <f t="shared" si="227"/>
        <v>6651898.5970700178</v>
      </c>
      <c r="H913" s="21">
        <f t="shared" si="228"/>
        <v>2.4483216124437353E-5</v>
      </c>
      <c r="I913" s="21">
        <f t="shared" si="229"/>
        <v>0.12452858064673793</v>
      </c>
      <c r="J913" s="22">
        <f t="shared" si="225"/>
        <v>22.572615876317027</v>
      </c>
      <c r="K913" s="114"/>
      <c r="L913" s="116"/>
      <c r="M913" s="118"/>
      <c r="N913" s="120"/>
      <c r="S913" s="2"/>
    </row>
    <row r="914" spans="1:19" x14ac:dyDescent="0.25">
      <c r="A914" s="20">
        <f t="shared" si="226"/>
        <v>22750</v>
      </c>
      <c r="B914" s="21">
        <f t="shared" si="221"/>
        <v>-21.989999999999995</v>
      </c>
      <c r="C914" s="21">
        <f t="shared" si="222"/>
        <v>867.82480116840782</v>
      </c>
      <c r="D914" s="21">
        <f t="shared" si="223"/>
        <v>1.1540441644633333E-3</v>
      </c>
      <c r="E914" s="21">
        <f t="shared" si="224"/>
        <v>2.883862470781821E-2</v>
      </c>
      <c r="F914" s="21">
        <f>SUM(E914:$E$5004)</f>
        <v>26.680160889889631</v>
      </c>
      <c r="G914" s="21">
        <f t="shared" si="227"/>
        <v>6651898.5970700178</v>
      </c>
      <c r="H914" s="21">
        <f t="shared" si="228"/>
        <v>2.4483216124437353E-5</v>
      </c>
      <c r="I914" s="21">
        <f t="shared" si="229"/>
        <v>0.12452858064673793</v>
      </c>
      <c r="J914" s="22">
        <f t="shared" si="225"/>
        <v>22.648160139173854</v>
      </c>
      <c r="K914" s="114"/>
      <c r="L914" s="116"/>
      <c r="M914" s="118"/>
      <c r="N914" s="120"/>
      <c r="S914" s="2"/>
    </row>
    <row r="915" spans="1:19" x14ac:dyDescent="0.25">
      <c r="A915" s="20">
        <f t="shared" si="226"/>
        <v>22775</v>
      </c>
      <c r="B915" s="21">
        <f t="shared" si="221"/>
        <v>-22.078999999999994</v>
      </c>
      <c r="C915" s="21">
        <f t="shared" si="222"/>
        <v>866.89775142369649</v>
      </c>
      <c r="D915" s="21">
        <f t="shared" si="223"/>
        <v>1.1530458121621233E-3</v>
      </c>
      <c r="E915" s="21">
        <f t="shared" si="224"/>
        <v>2.8813674161167716E-2</v>
      </c>
      <c r="F915" s="21">
        <f>SUM(E915:$E$5004)</f>
        <v>26.651322265181815</v>
      </c>
      <c r="G915" s="21">
        <f t="shared" si="227"/>
        <v>6651898.5970700178</v>
      </c>
      <c r="H915" s="21">
        <f t="shared" si="228"/>
        <v>2.4483216124437353E-5</v>
      </c>
      <c r="I915" s="21">
        <f t="shared" si="229"/>
        <v>0.12452858064673793</v>
      </c>
      <c r="J915" s="22">
        <f t="shared" si="225"/>
        <v>22.723882577941154</v>
      </c>
      <c r="K915" s="114"/>
      <c r="L915" s="116"/>
      <c r="M915" s="118"/>
      <c r="N915" s="120"/>
      <c r="S915" s="2"/>
    </row>
    <row r="916" spans="1:19" x14ac:dyDescent="0.25">
      <c r="A916" s="20">
        <f t="shared" si="226"/>
        <v>22800</v>
      </c>
      <c r="B916" s="21">
        <f t="shared" si="221"/>
        <v>-22.167999999999992</v>
      </c>
      <c r="C916" s="21">
        <f t="shared" si="222"/>
        <v>865.97150374214425</v>
      </c>
      <c r="D916" s="21">
        <f t="shared" si="223"/>
        <v>1.152048120731294E-3</v>
      </c>
      <c r="E916" s="21">
        <f t="shared" si="224"/>
        <v>2.8788740132487049E-2</v>
      </c>
      <c r="F916" s="21">
        <f>SUM(E916:$E$5004)</f>
        <v>26.622508591020644</v>
      </c>
      <c r="G916" s="21">
        <f t="shared" si="227"/>
        <v>6651898.5970700178</v>
      </c>
      <c r="H916" s="21">
        <f t="shared" si="228"/>
        <v>2.4483216124437353E-5</v>
      </c>
      <c r="I916" s="21">
        <f t="shared" si="229"/>
        <v>0.12452858064673793</v>
      </c>
      <c r="J916" s="22">
        <f t="shared" si="225"/>
        <v>22.799783335286488</v>
      </c>
      <c r="K916" s="114"/>
      <c r="L916" s="116"/>
      <c r="M916" s="118"/>
      <c r="N916" s="120"/>
      <c r="S916" s="2"/>
    </row>
    <row r="917" spans="1:19" x14ac:dyDescent="0.25">
      <c r="A917" s="20">
        <f t="shared" si="226"/>
        <v>22825</v>
      </c>
      <c r="B917" s="21">
        <f t="shared" si="221"/>
        <v>-22.256999999999991</v>
      </c>
      <c r="C917" s="21">
        <f t="shared" si="222"/>
        <v>865.04605759276126</v>
      </c>
      <c r="D917" s="21">
        <f t="shared" si="223"/>
        <v>1.1510510898676701E-3</v>
      </c>
      <c r="E917" s="21">
        <f t="shared" si="224"/>
        <v>2.8763822614197829E-2</v>
      </c>
      <c r="F917" s="21">
        <f>SUM(E917:$E$5004)</f>
        <v>26.593719850888153</v>
      </c>
      <c r="G917" s="21">
        <f t="shared" si="227"/>
        <v>6651898.5970700178</v>
      </c>
      <c r="H917" s="21">
        <f t="shared" si="228"/>
        <v>2.4483216124437353E-5</v>
      </c>
      <c r="I917" s="21">
        <f t="shared" si="229"/>
        <v>0.12452858064673793</v>
      </c>
      <c r="J917" s="22">
        <f t="shared" si="225"/>
        <v>22.875862553024778</v>
      </c>
      <c r="K917" s="114"/>
      <c r="L917" s="116"/>
      <c r="M917" s="118"/>
      <c r="N917" s="120"/>
      <c r="S917" s="2"/>
    </row>
    <row r="918" spans="1:19" x14ac:dyDescent="0.25">
      <c r="A918" s="20">
        <f t="shared" si="226"/>
        <v>22850</v>
      </c>
      <c r="B918" s="21">
        <f t="shared" si="221"/>
        <v>-22.345999999999989</v>
      </c>
      <c r="C918" s="21">
        <f t="shared" si="222"/>
        <v>864.12141244480358</v>
      </c>
      <c r="D918" s="21">
        <f t="shared" si="223"/>
        <v>1.1500547192681565E-3</v>
      </c>
      <c r="E918" s="21">
        <f t="shared" si="224"/>
        <v>2.8738921598723634E-2</v>
      </c>
      <c r="F918" s="21">
        <f>SUM(E918:$E$5004)</f>
        <v>26.564956028273951</v>
      </c>
      <c r="G918" s="21">
        <f t="shared" si="227"/>
        <v>6651898.5970700178</v>
      </c>
      <c r="H918" s="21">
        <f t="shared" si="228"/>
        <v>2.4483216124437353E-5</v>
      </c>
      <c r="I918" s="21">
        <f t="shared" si="229"/>
        <v>0.12452858064673793</v>
      </c>
      <c r="J918" s="22">
        <f t="shared" si="225"/>
        <v>22.952120372115601</v>
      </c>
      <c r="K918" s="114"/>
      <c r="L918" s="116"/>
      <c r="M918" s="118"/>
      <c r="N918" s="120"/>
      <c r="S918" s="2"/>
    </row>
    <row r="919" spans="1:19" x14ac:dyDescent="0.25">
      <c r="A919" s="20">
        <f t="shared" si="226"/>
        <v>22875</v>
      </c>
      <c r="B919" s="21">
        <f t="shared" si="221"/>
        <v>-22.435000000000002</v>
      </c>
      <c r="C919" s="21">
        <f t="shared" si="222"/>
        <v>863.1975677677699</v>
      </c>
      <c r="D919" s="21">
        <f t="shared" si="223"/>
        <v>1.1490590086297341E-3</v>
      </c>
      <c r="E919" s="21">
        <f t="shared" si="224"/>
        <v>2.8714037078489935E-2</v>
      </c>
      <c r="F919" s="21">
        <f>SUM(E919:$E$5004)</f>
        <v>26.536217106675227</v>
      </c>
      <c r="G919" s="21">
        <f t="shared" si="227"/>
        <v>6651898.5970700178</v>
      </c>
      <c r="H919" s="21">
        <f t="shared" si="228"/>
        <v>2.4483216124437353E-5</v>
      </c>
      <c r="I919" s="21">
        <f t="shared" si="229"/>
        <v>0.12452858064673793</v>
      </c>
      <c r="J919" s="22">
        <f t="shared" si="225"/>
        <v>23.028556932660152</v>
      </c>
      <c r="K919" s="114"/>
      <c r="L919" s="116"/>
      <c r="M919" s="118"/>
      <c r="N919" s="120"/>
      <c r="S919" s="2"/>
    </row>
    <row r="920" spans="1:19" x14ac:dyDescent="0.25">
      <c r="A920" s="20">
        <f t="shared" si="226"/>
        <v>22900</v>
      </c>
      <c r="B920" s="21">
        <f t="shared" si="221"/>
        <v>-22.524000000000001</v>
      </c>
      <c r="C920" s="21">
        <f t="shared" si="222"/>
        <v>862.27452303140149</v>
      </c>
      <c r="D920" s="21">
        <f t="shared" si="223"/>
        <v>1.1480639576494605E-3</v>
      </c>
      <c r="E920" s="21">
        <f t="shared" si="224"/>
        <v>2.8689169045924161E-2</v>
      </c>
      <c r="F920" s="21">
        <f>SUM(E920:$E$5004)</f>
        <v>26.507503069596741</v>
      </c>
      <c r="G920" s="21">
        <f t="shared" si="227"/>
        <v>6651898.5970700178</v>
      </c>
      <c r="H920" s="21">
        <f t="shared" si="228"/>
        <v>2.4483216124437353E-5</v>
      </c>
      <c r="I920" s="21">
        <f t="shared" si="229"/>
        <v>0.12452858064673793</v>
      </c>
      <c r="J920" s="22">
        <f t="shared" si="225"/>
        <v>23.105172373898469</v>
      </c>
      <c r="K920" s="114"/>
      <c r="L920" s="116"/>
      <c r="M920" s="118"/>
      <c r="N920" s="120"/>
      <c r="S920" s="2"/>
    </row>
    <row r="921" spans="1:19" x14ac:dyDescent="0.25">
      <c r="A921" s="20">
        <f t="shared" si="226"/>
        <v>22925</v>
      </c>
      <c r="B921" s="21">
        <f t="shared" si="221"/>
        <v>-22.613</v>
      </c>
      <c r="C921" s="21">
        <f t="shared" si="222"/>
        <v>861.35227770568417</v>
      </c>
      <c r="D921" s="21">
        <f t="shared" si="223"/>
        <v>1.147069566024472E-3</v>
      </c>
      <c r="E921" s="21">
        <f t="shared" si="224"/>
        <v>2.8664317493455681E-2</v>
      </c>
      <c r="F921" s="21">
        <f>SUM(E921:$E$5004)</f>
        <v>26.478813900550815</v>
      </c>
      <c r="G921" s="21">
        <f t="shared" si="227"/>
        <v>6651898.5970700178</v>
      </c>
      <c r="H921" s="21">
        <f t="shared" si="228"/>
        <v>2.4483216124437353E-5</v>
      </c>
      <c r="I921" s="21">
        <f t="shared" si="229"/>
        <v>0.12452858064673793</v>
      </c>
      <c r="J921" s="22">
        <f t="shared" si="225"/>
        <v>23.181966834206627</v>
      </c>
      <c r="K921" s="114"/>
      <c r="L921" s="116"/>
      <c r="M921" s="118"/>
      <c r="N921" s="120"/>
      <c r="S921" s="2"/>
    </row>
    <row r="922" spans="1:19" x14ac:dyDescent="0.25">
      <c r="A922" s="20">
        <f t="shared" si="226"/>
        <v>22950</v>
      </c>
      <c r="B922" s="21">
        <f t="shared" si="221"/>
        <v>-22.701999999999998</v>
      </c>
      <c r="C922" s="21">
        <f t="shared" si="222"/>
        <v>860.43083126084753</v>
      </c>
      <c r="D922" s="21">
        <f t="shared" si="223"/>
        <v>1.1460758334519826E-3</v>
      </c>
      <c r="E922" s="21">
        <f t="shared" si="224"/>
        <v>2.8639482413515809E-2</v>
      </c>
      <c r="F922" s="21">
        <f>SUM(E922:$E$5004)</f>
        <v>26.450149583057364</v>
      </c>
      <c r="G922" s="21">
        <f t="shared" si="227"/>
        <v>6651898.5970700178</v>
      </c>
      <c r="H922" s="21">
        <f t="shared" si="228"/>
        <v>2.4483216124437353E-5</v>
      </c>
      <c r="I922" s="21">
        <f t="shared" si="229"/>
        <v>0.12452858064673793</v>
      </c>
      <c r="J922" s="22">
        <f t="shared" si="225"/>
        <v>23.258940451093682</v>
      </c>
      <c r="K922" s="114"/>
      <c r="L922" s="116"/>
      <c r="M922" s="118"/>
      <c r="N922" s="120"/>
      <c r="S922" s="2"/>
    </row>
    <row r="923" spans="1:19" x14ac:dyDescent="0.25">
      <c r="A923" s="20">
        <f t="shared" si="226"/>
        <v>22975</v>
      </c>
      <c r="B923" s="21">
        <f t="shared" si="221"/>
        <v>-22.790999999999997</v>
      </c>
      <c r="C923" s="21">
        <f t="shared" si="222"/>
        <v>859.5101831673627</v>
      </c>
      <c r="D923" s="21">
        <f t="shared" si="223"/>
        <v>1.1450827596292822E-3</v>
      </c>
      <c r="E923" s="21">
        <f t="shared" si="224"/>
        <v>2.8614663798537762E-2</v>
      </c>
      <c r="F923" s="21">
        <f>SUM(E923:$E$5004)</f>
        <v>26.421510100643847</v>
      </c>
      <c r="G923" s="21">
        <f t="shared" si="227"/>
        <v>6651898.5970700178</v>
      </c>
      <c r="H923" s="21">
        <f t="shared" si="228"/>
        <v>2.4483216124437353E-5</v>
      </c>
      <c r="I923" s="21">
        <f t="shared" si="229"/>
        <v>0.12452858064673793</v>
      </c>
      <c r="J923" s="22">
        <f t="shared" si="225"/>
        <v>23.336093361199062</v>
      </c>
      <c r="K923" s="114"/>
      <c r="L923" s="117"/>
      <c r="M923" s="118"/>
      <c r="N923" s="120"/>
      <c r="S923" s="2"/>
    </row>
    <row r="924" spans="1:19" x14ac:dyDescent="0.25">
      <c r="A924" s="20">
        <f t="shared" si="226"/>
        <v>23000</v>
      </c>
      <c r="B924" s="21">
        <f t="shared" si="221"/>
        <v>-22.879999999999995</v>
      </c>
      <c r="C924" s="21">
        <f t="shared" si="222"/>
        <v>858.59033289594538</v>
      </c>
      <c r="D924" s="21">
        <f t="shared" si="223"/>
        <v>1.1440903442537387E-3</v>
      </c>
      <c r="E924" s="21">
        <f t="shared" si="224"/>
        <v>2.8589861640956726E-2</v>
      </c>
      <c r="F924" s="21">
        <f>SUM(E924:$E$5004)</f>
        <v>26.392895436845311</v>
      </c>
      <c r="G924" s="21">
        <f t="shared" si="227"/>
        <v>6651898.5970700178</v>
      </c>
      <c r="H924" s="21">
        <f t="shared" si="228"/>
        <v>2.4483216124437353E-5</v>
      </c>
      <c r="I924" s="21">
        <f t="shared" si="229"/>
        <v>0.12452858064673793</v>
      </c>
      <c r="J924" s="22">
        <f t="shared" si="225"/>
        <v>23.41342570028953</v>
      </c>
      <c r="K924" s="113">
        <f t="shared" ref="K924" si="232">AVERAGE(J924:J943)</f>
        <v>24.160063118760021</v>
      </c>
      <c r="L924" s="115">
        <f t="shared" ref="L924" si="233">K924/0.1667</f>
        <v>144.93139243407333</v>
      </c>
      <c r="M924" s="118">
        <f>AVERAGE(A924:A943)</f>
        <v>23237.5</v>
      </c>
      <c r="N924" s="119">
        <f>K904-K924</f>
        <v>-1.5467364596865885</v>
      </c>
      <c r="S924" s="2"/>
    </row>
    <row r="925" spans="1:19" x14ac:dyDescent="0.25">
      <c r="A925" s="20">
        <f t="shared" si="226"/>
        <v>23025</v>
      </c>
      <c r="B925" s="21">
        <f t="shared" si="221"/>
        <v>-22.968999999999994</v>
      </c>
      <c r="C925" s="21">
        <f t="shared" si="222"/>
        <v>857.67127991755501</v>
      </c>
      <c r="D925" s="21">
        <f t="shared" si="223"/>
        <v>1.1430985870227992E-3</v>
      </c>
      <c r="E925" s="21">
        <f t="shared" si="224"/>
        <v>2.8565075933209803E-2</v>
      </c>
      <c r="F925" s="21">
        <f>SUM(E925:$E$5004)</f>
        <v>26.364305575204352</v>
      </c>
      <c r="G925" s="21">
        <f t="shared" si="227"/>
        <v>6651898.5970700178</v>
      </c>
      <c r="H925" s="21">
        <f t="shared" si="228"/>
        <v>2.4483216124437353E-5</v>
      </c>
      <c r="I925" s="21">
        <f t="shared" si="229"/>
        <v>0.12452858064673793</v>
      </c>
      <c r="J925" s="22">
        <f t="shared" si="225"/>
        <v>23.490937603256452</v>
      </c>
      <c r="K925" s="114"/>
      <c r="L925" s="116"/>
      <c r="M925" s="118"/>
      <c r="N925" s="120"/>
      <c r="S925" s="2"/>
    </row>
    <row r="926" spans="1:19" x14ac:dyDescent="0.25">
      <c r="A926" s="20">
        <f t="shared" si="226"/>
        <v>23050</v>
      </c>
      <c r="B926" s="21">
        <f t="shared" si="221"/>
        <v>-23.057999999999993</v>
      </c>
      <c r="C926" s="21">
        <f t="shared" si="222"/>
        <v>856.75302370339205</v>
      </c>
      <c r="D926" s="21">
        <f t="shared" si="223"/>
        <v>1.1421074876339851E-3</v>
      </c>
      <c r="E926" s="21">
        <f t="shared" si="224"/>
        <v>2.8540306667736028E-2</v>
      </c>
      <c r="F926" s="21">
        <f>SUM(E926:$E$5004)</f>
        <v>26.335740499271136</v>
      </c>
      <c r="G926" s="21">
        <f t="shared" si="227"/>
        <v>6651898.5970700178</v>
      </c>
      <c r="H926" s="21">
        <f t="shared" si="228"/>
        <v>2.4483216124437353E-5</v>
      </c>
      <c r="I926" s="21">
        <f t="shared" si="229"/>
        <v>0.12452858064673793</v>
      </c>
      <c r="J926" s="22">
        <f t="shared" si="225"/>
        <v>23.568629204112916</v>
      </c>
      <c r="K926" s="114"/>
      <c r="L926" s="116"/>
      <c r="M926" s="118"/>
      <c r="N926" s="120"/>
      <c r="S926" s="2"/>
    </row>
    <row r="927" spans="1:19" x14ac:dyDescent="0.25">
      <c r="A927" s="20">
        <f t="shared" si="226"/>
        <v>23075</v>
      </c>
      <c r="B927" s="21">
        <f t="shared" si="221"/>
        <v>-23.146999999999991</v>
      </c>
      <c r="C927" s="21">
        <f t="shared" si="222"/>
        <v>855.83556372490193</v>
      </c>
      <c r="D927" s="21">
        <f t="shared" si="223"/>
        <v>1.1411170457848974E-3</v>
      </c>
      <c r="E927" s="21">
        <f t="shared" si="224"/>
        <v>2.8515553836976407E-2</v>
      </c>
      <c r="F927" s="21">
        <f>SUM(E927:$E$5004)</f>
        <v>26.3072001926034</v>
      </c>
      <c r="G927" s="21">
        <f t="shared" si="227"/>
        <v>6651898.5970700178</v>
      </c>
      <c r="H927" s="21">
        <f t="shared" si="228"/>
        <v>2.4483216124437353E-5</v>
      </c>
      <c r="I927" s="21">
        <f t="shared" si="229"/>
        <v>0.12452858064673793</v>
      </c>
      <c r="J927" s="22">
        <f t="shared" si="225"/>
        <v>23.646500635990865</v>
      </c>
      <c r="K927" s="114"/>
      <c r="L927" s="116"/>
      <c r="M927" s="118"/>
      <c r="N927" s="120"/>
      <c r="S927" s="2"/>
    </row>
    <row r="928" spans="1:19" x14ac:dyDescent="0.25">
      <c r="A928" s="20">
        <f t="shared" si="226"/>
        <v>23100</v>
      </c>
      <c r="B928" s="21">
        <f t="shared" si="221"/>
        <v>-23.23599999999999</v>
      </c>
      <c r="C928" s="21">
        <f t="shared" si="222"/>
        <v>854.91889945377295</v>
      </c>
      <c r="D928" s="21">
        <f t="shared" si="223"/>
        <v>1.1401272611732149E-3</v>
      </c>
      <c r="E928" s="21">
        <f t="shared" si="224"/>
        <v>2.8490817433373825E-2</v>
      </c>
      <c r="F928" s="21">
        <f>SUM(E928:$E$5004)</f>
        <v>26.278684638766425</v>
      </c>
      <c r="G928" s="21">
        <f t="shared" si="227"/>
        <v>6651898.5970700178</v>
      </c>
      <c r="H928" s="21">
        <f t="shared" si="228"/>
        <v>2.4483216124437353E-5</v>
      </c>
      <c r="I928" s="21">
        <f t="shared" si="229"/>
        <v>0.12452858064673793</v>
      </c>
      <c r="J928" s="22">
        <f t="shared" si="225"/>
        <v>23.724552031138433</v>
      </c>
      <c r="K928" s="114"/>
      <c r="L928" s="116"/>
      <c r="M928" s="118"/>
      <c r="N928" s="120"/>
      <c r="S928" s="2"/>
    </row>
    <row r="929" spans="1:19" x14ac:dyDescent="0.25">
      <c r="A929" s="20">
        <f t="shared" si="226"/>
        <v>23125</v>
      </c>
      <c r="B929" s="21">
        <f t="shared" si="221"/>
        <v>-23.324999999999989</v>
      </c>
      <c r="C929" s="21">
        <f t="shared" si="222"/>
        <v>854.00303036193475</v>
      </c>
      <c r="D929" s="21">
        <f t="shared" si="223"/>
        <v>1.1391381334966912E-3</v>
      </c>
      <c r="E929" s="21">
        <f t="shared" si="224"/>
        <v>2.8466097449373132E-2</v>
      </c>
      <c r="F929" s="21">
        <f>SUM(E929:$E$5004)</f>
        <v>26.250193821333053</v>
      </c>
      <c r="G929" s="21">
        <f t="shared" si="227"/>
        <v>6651898.5970700178</v>
      </c>
      <c r="H929" s="21">
        <f t="shared" si="228"/>
        <v>2.4483216124437353E-5</v>
      </c>
      <c r="I929" s="21">
        <f t="shared" si="229"/>
        <v>0.12452858064673793</v>
      </c>
      <c r="J929" s="22">
        <f t="shared" si="225"/>
        <v>23.802783520916961</v>
      </c>
      <c r="K929" s="114"/>
      <c r="L929" s="116"/>
      <c r="M929" s="118"/>
      <c r="N929" s="120"/>
      <c r="S929" s="2"/>
    </row>
    <row r="930" spans="1:19" x14ac:dyDescent="0.25">
      <c r="A930" s="20">
        <f t="shared" si="226"/>
        <v>23150</v>
      </c>
      <c r="B930" s="21">
        <f t="shared" si="221"/>
        <v>-23.414000000000001</v>
      </c>
      <c r="C930" s="21">
        <f t="shared" si="222"/>
        <v>853.08795592156127</v>
      </c>
      <c r="D930" s="21">
        <f t="shared" si="223"/>
        <v>1.1381496624531596E-3</v>
      </c>
      <c r="E930" s="21">
        <f t="shared" si="224"/>
        <v>2.8441393877421131E-2</v>
      </c>
      <c r="F930" s="21">
        <f>SUM(E930:$E$5004)</f>
        <v>26.221727723883671</v>
      </c>
      <c r="G930" s="21">
        <f t="shared" si="227"/>
        <v>6651898.5970700178</v>
      </c>
      <c r="H930" s="21">
        <f t="shared" si="228"/>
        <v>2.4483216124437353E-5</v>
      </c>
      <c r="I930" s="21">
        <f t="shared" si="229"/>
        <v>0.12452858064673793</v>
      </c>
      <c r="J930" s="22">
        <f t="shared" si="225"/>
        <v>23.881195235798238</v>
      </c>
      <c r="K930" s="114"/>
      <c r="L930" s="116"/>
      <c r="M930" s="118"/>
      <c r="N930" s="120"/>
      <c r="S930" s="2"/>
    </row>
    <row r="931" spans="1:19" x14ac:dyDescent="0.25">
      <c r="A931" s="20">
        <f t="shared" si="226"/>
        <v>23175</v>
      </c>
      <c r="B931" s="21">
        <f t="shared" si="221"/>
        <v>-23.503</v>
      </c>
      <c r="C931" s="21">
        <f t="shared" si="222"/>
        <v>852.17367560506955</v>
      </c>
      <c r="D931" s="21">
        <f t="shared" si="223"/>
        <v>1.1371618477405308E-3</v>
      </c>
      <c r="E931" s="21">
        <f t="shared" si="224"/>
        <v>2.8416706709966523E-2</v>
      </c>
      <c r="F931" s="21">
        <f>SUM(E931:$E$5004)</f>
        <v>26.193286330006249</v>
      </c>
      <c r="G931" s="21">
        <f t="shared" si="227"/>
        <v>6651898.5970700178</v>
      </c>
      <c r="H931" s="21">
        <f t="shared" si="228"/>
        <v>2.4483216124437353E-5</v>
      </c>
      <c r="I931" s="21">
        <f t="shared" si="229"/>
        <v>0.12452858064673793</v>
      </c>
      <c r="J931" s="22">
        <f t="shared" si="225"/>
        <v>23.959787305361758</v>
      </c>
      <c r="K931" s="114"/>
      <c r="L931" s="116"/>
      <c r="M931" s="118"/>
      <c r="N931" s="120"/>
      <c r="S931" s="2"/>
    </row>
    <row r="932" spans="1:19" x14ac:dyDescent="0.25">
      <c r="A932" s="20">
        <f t="shared" si="226"/>
        <v>23200</v>
      </c>
      <c r="B932" s="21">
        <f t="shared" si="221"/>
        <v>-23.591999999999999</v>
      </c>
      <c r="C932" s="21">
        <f t="shared" si="222"/>
        <v>851.2601888851176</v>
      </c>
      <c r="D932" s="21">
        <f t="shared" si="223"/>
        <v>1.136174689056791E-3</v>
      </c>
      <c r="E932" s="21">
        <f t="shared" si="224"/>
        <v>2.8392035939459957E-2</v>
      </c>
      <c r="F932" s="21">
        <f>SUM(E932:$E$5004)</f>
        <v>26.16486962329628</v>
      </c>
      <c r="G932" s="21">
        <f t="shared" si="227"/>
        <v>6651898.5970700178</v>
      </c>
      <c r="H932" s="21">
        <f t="shared" si="228"/>
        <v>2.4483216124437353E-5</v>
      </c>
      <c r="I932" s="21">
        <f t="shared" si="229"/>
        <v>0.12452858064673793</v>
      </c>
      <c r="J932" s="22">
        <f t="shared" si="225"/>
        <v>24.038559858291798</v>
      </c>
      <c r="K932" s="114"/>
      <c r="L932" s="116"/>
      <c r="M932" s="118"/>
      <c r="N932" s="120"/>
      <c r="S932" s="2"/>
    </row>
    <row r="933" spans="1:19" x14ac:dyDescent="0.25">
      <c r="A933" s="20">
        <f t="shared" si="226"/>
        <v>23225</v>
      </c>
      <c r="B933" s="21">
        <f t="shared" si="221"/>
        <v>-23.680999999999997</v>
      </c>
      <c r="C933" s="21">
        <f t="shared" si="222"/>
        <v>850.34749523460778</v>
      </c>
      <c r="D933" s="21">
        <f t="shared" si="223"/>
        <v>1.1351881861000057E-3</v>
      </c>
      <c r="E933" s="21">
        <f t="shared" si="224"/>
        <v>2.8367381558354044E-2</v>
      </c>
      <c r="F933" s="21">
        <f>SUM(E933:$E$5004)</f>
        <v>26.136477587356826</v>
      </c>
      <c r="G933" s="21">
        <f t="shared" si="227"/>
        <v>6651898.5970700178</v>
      </c>
      <c r="H933" s="21">
        <f t="shared" si="228"/>
        <v>2.4483216124437353E-5</v>
      </c>
      <c r="I933" s="21">
        <f t="shared" si="229"/>
        <v>0.12452858064673793</v>
      </c>
      <c r="J933" s="22">
        <f t="shared" si="225"/>
        <v>24.117513022374766</v>
      </c>
      <c r="K933" s="114"/>
      <c r="L933" s="116"/>
      <c r="M933" s="118"/>
      <c r="N933" s="120"/>
      <c r="S933" s="2"/>
    </row>
    <row r="934" spans="1:19" x14ac:dyDescent="0.25">
      <c r="A934" s="20">
        <f t="shared" si="226"/>
        <v>23250</v>
      </c>
      <c r="B934" s="21">
        <f t="shared" si="221"/>
        <v>-23.769999999999996</v>
      </c>
      <c r="C934" s="21">
        <f t="shared" si="222"/>
        <v>849.43559412668515</v>
      </c>
      <c r="D934" s="21">
        <f t="shared" si="223"/>
        <v>1.1342023385683179E-3</v>
      </c>
      <c r="E934" s="21">
        <f t="shared" si="224"/>
        <v>2.8342743559103292E-2</v>
      </c>
      <c r="F934" s="21">
        <f>SUM(E934:$E$5004)</f>
        <v>26.108110205798472</v>
      </c>
      <c r="G934" s="21">
        <f t="shared" si="227"/>
        <v>6651898.5970700178</v>
      </c>
      <c r="H934" s="21">
        <f t="shared" si="228"/>
        <v>2.4483216124437353E-5</v>
      </c>
      <c r="I934" s="21">
        <f t="shared" si="229"/>
        <v>0.12452858064673793</v>
      </c>
      <c r="J934" s="22">
        <f t="shared" si="225"/>
        <v>24.196646924496381</v>
      </c>
      <c r="K934" s="114"/>
      <c r="L934" s="116"/>
      <c r="M934" s="118"/>
      <c r="N934" s="120"/>
      <c r="S934" s="2"/>
    </row>
    <row r="935" spans="1:19" x14ac:dyDescent="0.25">
      <c r="A935" s="20">
        <f t="shared" si="226"/>
        <v>23275</v>
      </c>
      <c r="B935" s="21">
        <f t="shared" si="221"/>
        <v>-23.858999999999995</v>
      </c>
      <c r="C935" s="21">
        <f t="shared" si="222"/>
        <v>848.52448503473545</v>
      </c>
      <c r="D935" s="21">
        <f t="shared" si="223"/>
        <v>1.1332171461599454E-3</v>
      </c>
      <c r="E935" s="21">
        <f t="shared" si="224"/>
        <v>2.8318121934164154E-2</v>
      </c>
      <c r="F935" s="21">
        <f>SUM(E935:$E$5004)</f>
        <v>26.079767462239364</v>
      </c>
      <c r="G935" s="21">
        <f t="shared" si="227"/>
        <v>6651898.5970700178</v>
      </c>
      <c r="H935" s="21">
        <f t="shared" si="228"/>
        <v>2.4483216124437353E-5</v>
      </c>
      <c r="I935" s="21">
        <f t="shared" si="229"/>
        <v>0.12452858064673793</v>
      </c>
      <c r="J935" s="22">
        <f t="shared" si="225"/>
        <v>24.275961690638791</v>
      </c>
      <c r="K935" s="114"/>
      <c r="L935" s="116"/>
      <c r="M935" s="118"/>
      <c r="N935" s="120"/>
      <c r="S935" s="2"/>
    </row>
    <row r="936" spans="1:19" x14ac:dyDescent="0.25">
      <c r="A936" s="20">
        <f t="shared" si="226"/>
        <v>23300</v>
      </c>
      <c r="B936" s="21">
        <f t="shared" si="221"/>
        <v>-23.947999999999993</v>
      </c>
      <c r="C936" s="21">
        <f t="shared" si="222"/>
        <v>847.61416743238942</v>
      </c>
      <c r="D936" s="21">
        <f t="shared" si="223"/>
        <v>1.132232608573187E-3</v>
      </c>
      <c r="E936" s="21">
        <f t="shared" si="224"/>
        <v>2.8293516675995025E-2</v>
      </c>
      <c r="F936" s="21">
        <f>SUM(E936:$E$5004)</f>
        <v>26.051449340305201</v>
      </c>
      <c r="G936" s="21">
        <f t="shared" si="227"/>
        <v>6651898.5970700178</v>
      </c>
      <c r="H936" s="21">
        <f t="shared" si="228"/>
        <v>2.4483216124437353E-5</v>
      </c>
      <c r="I936" s="21">
        <f t="shared" si="229"/>
        <v>0.12452858064673793</v>
      </c>
      <c r="J936" s="22">
        <f t="shared" si="225"/>
        <v>24.355457445877878</v>
      </c>
      <c r="K936" s="114"/>
      <c r="L936" s="116"/>
      <c r="M936" s="118"/>
      <c r="N936" s="120"/>
      <c r="S936" s="2"/>
    </row>
    <row r="937" spans="1:19" x14ac:dyDescent="0.25">
      <c r="A937" s="20">
        <f t="shared" si="226"/>
        <v>23325</v>
      </c>
      <c r="B937" s="21">
        <f t="shared" si="221"/>
        <v>-24.036999999999992</v>
      </c>
      <c r="C937" s="21">
        <f t="shared" si="222"/>
        <v>846.70464079351768</v>
      </c>
      <c r="D937" s="21">
        <f t="shared" si="223"/>
        <v>1.1312487255064152E-3</v>
      </c>
      <c r="E937" s="21">
        <f t="shared" si="224"/>
        <v>2.8268927777056224E-2</v>
      </c>
      <c r="F937" s="21">
        <f>SUM(E937:$E$5004)</f>
        <v>26.023155823629207</v>
      </c>
      <c r="G937" s="21">
        <f t="shared" si="227"/>
        <v>6651898.5970700178</v>
      </c>
      <c r="H937" s="21">
        <f t="shared" si="228"/>
        <v>2.4483216124437353E-5</v>
      </c>
      <c r="I937" s="21">
        <f t="shared" si="229"/>
        <v>0.12452858064673793</v>
      </c>
      <c r="J937" s="22">
        <f t="shared" si="225"/>
        <v>24.435134314380502</v>
      </c>
      <c r="K937" s="114"/>
      <c r="L937" s="116"/>
      <c r="M937" s="118"/>
      <c r="N937" s="120"/>
      <c r="S937" s="2"/>
    </row>
    <row r="938" spans="1:19" x14ac:dyDescent="0.25">
      <c r="A938" s="20">
        <f t="shared" si="226"/>
        <v>23350</v>
      </c>
      <c r="B938" s="21">
        <f t="shared" si="221"/>
        <v>-24.125999999999991</v>
      </c>
      <c r="C938" s="21">
        <f t="shared" si="222"/>
        <v>845.79590459223527</v>
      </c>
      <c r="D938" s="21">
        <f t="shared" si="223"/>
        <v>1.1302654966580826E-3</v>
      </c>
      <c r="E938" s="21">
        <f t="shared" si="224"/>
        <v>2.824435522981001E-2</v>
      </c>
      <c r="F938" s="21">
        <f>SUM(E938:$E$5004)</f>
        <v>25.994886895852151</v>
      </c>
      <c r="G938" s="21">
        <f t="shared" si="227"/>
        <v>6651898.5970700178</v>
      </c>
      <c r="H938" s="21">
        <f t="shared" si="228"/>
        <v>2.4483216124437353E-5</v>
      </c>
      <c r="I938" s="21">
        <f t="shared" si="229"/>
        <v>0.12452858064673793</v>
      </c>
      <c r="J938" s="22">
        <f t="shared" si="225"/>
        <v>24.514992419401814</v>
      </c>
      <c r="K938" s="114"/>
      <c r="L938" s="116"/>
      <c r="M938" s="118"/>
      <c r="N938" s="120"/>
      <c r="S938" s="2"/>
    </row>
    <row r="939" spans="1:19" x14ac:dyDescent="0.25">
      <c r="A939" s="20">
        <f t="shared" si="226"/>
        <v>23375</v>
      </c>
      <c r="B939" s="21">
        <f t="shared" si="221"/>
        <v>-24.214999999999989</v>
      </c>
      <c r="C939" s="21">
        <f t="shared" si="222"/>
        <v>844.88795830289894</v>
      </c>
      <c r="D939" s="21">
        <f t="shared" si="223"/>
        <v>1.1292829217267185E-3</v>
      </c>
      <c r="E939" s="21">
        <f t="shared" si="224"/>
        <v>2.8219799026720577E-2</v>
      </c>
      <c r="F939" s="21">
        <f>SUM(E939:$E$5004)</f>
        <v>25.966642540622342</v>
      </c>
      <c r="G939" s="21">
        <f t="shared" si="227"/>
        <v>6651898.5970700178</v>
      </c>
      <c r="H939" s="21">
        <f t="shared" si="228"/>
        <v>2.4483216124437353E-5</v>
      </c>
      <c r="I939" s="21">
        <f t="shared" si="229"/>
        <v>0.12452858064673793</v>
      </c>
      <c r="J939" s="22">
        <f t="shared" si="225"/>
        <v>24.595031883282275</v>
      </c>
      <c r="K939" s="114"/>
      <c r="L939" s="116"/>
      <c r="M939" s="118"/>
      <c r="N939" s="120"/>
      <c r="S939" s="2"/>
    </row>
    <row r="940" spans="1:19" x14ac:dyDescent="0.25">
      <c r="A940" s="20">
        <f t="shared" si="226"/>
        <v>23400</v>
      </c>
      <c r="B940" s="21">
        <f t="shared" si="221"/>
        <v>-24.304000000000002</v>
      </c>
      <c r="C940" s="21">
        <f t="shared" si="222"/>
        <v>843.98080140010632</v>
      </c>
      <c r="D940" s="21">
        <f t="shared" si="223"/>
        <v>1.128301000410928E-3</v>
      </c>
      <c r="E940" s="21">
        <f t="shared" si="224"/>
        <v>2.8195259160254064E-2</v>
      </c>
      <c r="F940" s="21">
        <f>SUM(E940:$E$5004)</f>
        <v>25.93842274159562</v>
      </c>
      <c r="G940" s="21">
        <f t="shared" si="227"/>
        <v>6651898.5970700178</v>
      </c>
      <c r="H940" s="21">
        <f t="shared" si="228"/>
        <v>2.4483216124437353E-5</v>
      </c>
      <c r="I940" s="21">
        <f t="shared" si="229"/>
        <v>0.12452858064673793</v>
      </c>
      <c r="J940" s="22">
        <f t="shared" si="225"/>
        <v>24.675252827445171</v>
      </c>
      <c r="K940" s="114"/>
      <c r="L940" s="116"/>
      <c r="M940" s="118"/>
      <c r="N940" s="120"/>
      <c r="S940" s="2"/>
    </row>
    <row r="941" spans="1:19" x14ac:dyDescent="0.25">
      <c r="A941" s="20">
        <f t="shared" si="226"/>
        <v>23425</v>
      </c>
      <c r="B941" s="21">
        <f t="shared" si="221"/>
        <v>-24.393000000000001</v>
      </c>
      <c r="C941" s="21">
        <f t="shared" si="222"/>
        <v>843.0744333587005</v>
      </c>
      <c r="D941" s="21">
        <f t="shared" si="223"/>
        <v>1.1273197324093971E-3</v>
      </c>
      <c r="E941" s="21">
        <f t="shared" si="224"/>
        <v>2.8170735622878525E-2</v>
      </c>
      <c r="F941" s="21">
        <f>SUM(E941:$E$5004)</f>
        <v>25.910227482435371</v>
      </c>
      <c r="G941" s="21">
        <f t="shared" si="227"/>
        <v>6651898.5970700178</v>
      </c>
      <c r="H941" s="21">
        <f t="shared" si="228"/>
        <v>2.4483216124437353E-5</v>
      </c>
      <c r="I941" s="21">
        <f t="shared" si="229"/>
        <v>0.12452858064673793</v>
      </c>
      <c r="J941" s="22">
        <f t="shared" si="225"/>
        <v>24.755655372393697</v>
      </c>
      <c r="K941" s="114"/>
      <c r="L941" s="116"/>
      <c r="M941" s="118"/>
      <c r="N941" s="120"/>
      <c r="S941" s="2"/>
    </row>
    <row r="942" spans="1:19" x14ac:dyDescent="0.25">
      <c r="A942" s="20">
        <f t="shared" si="226"/>
        <v>23450</v>
      </c>
      <c r="B942" s="21">
        <f t="shared" si="221"/>
        <v>-24.481999999999999</v>
      </c>
      <c r="C942" s="21">
        <f t="shared" si="222"/>
        <v>842.16885365376277</v>
      </c>
      <c r="D942" s="21">
        <f t="shared" si="223"/>
        <v>1.1263391174208847E-3</v>
      </c>
      <c r="E942" s="21">
        <f t="shared" si="224"/>
        <v>2.8146228407063954E-2</v>
      </c>
      <c r="F942" s="21">
        <f>SUM(E942:$E$5004)</f>
        <v>25.882056746812491</v>
      </c>
      <c r="G942" s="21">
        <f t="shared" si="227"/>
        <v>6651898.5970700178</v>
      </c>
      <c r="H942" s="21">
        <f t="shared" si="228"/>
        <v>2.4483216124437353E-5</v>
      </c>
      <c r="I942" s="21">
        <f t="shared" si="229"/>
        <v>0.12452858064673793</v>
      </c>
      <c r="J942" s="22">
        <f t="shared" si="225"/>
        <v>24.836239637708299</v>
      </c>
      <c r="K942" s="114"/>
      <c r="L942" s="116"/>
      <c r="M942" s="118"/>
      <c r="N942" s="120"/>
      <c r="S942" s="2"/>
    </row>
    <row r="943" spans="1:19" x14ac:dyDescent="0.25">
      <c r="A943" s="20">
        <f t="shared" si="226"/>
        <v>23475</v>
      </c>
      <c r="B943" s="21">
        <f t="shared" si="221"/>
        <v>-24.570999999999998</v>
      </c>
      <c r="C943" s="21">
        <f t="shared" si="222"/>
        <v>841.26406176061994</v>
      </c>
      <c r="D943" s="21">
        <f t="shared" si="223"/>
        <v>1.1253591551442315E-3</v>
      </c>
      <c r="E943" s="21">
        <f t="shared" si="224"/>
        <v>2.8121737505282268E-2</v>
      </c>
      <c r="F943" s="21">
        <f>SUM(E943:$E$5004)</f>
        <v>25.853910518405424</v>
      </c>
      <c r="G943" s="21">
        <f t="shared" si="227"/>
        <v>6651898.5970700178</v>
      </c>
      <c r="H943" s="21">
        <f t="shared" si="228"/>
        <v>2.4483216124437353E-5</v>
      </c>
      <c r="I943" s="21">
        <f t="shared" si="229"/>
        <v>0.12452858064673793</v>
      </c>
      <c r="J943" s="22">
        <f t="shared" si="225"/>
        <v>24.917005742043944</v>
      </c>
      <c r="K943" s="114"/>
      <c r="L943" s="117"/>
      <c r="M943" s="118"/>
      <c r="N943" s="120"/>
      <c r="S943" s="2"/>
    </row>
    <row r="944" spans="1:19" x14ac:dyDescent="0.25">
      <c r="A944" s="20">
        <f t="shared" si="226"/>
        <v>23500</v>
      </c>
      <c r="B944" s="21">
        <f t="shared" si="221"/>
        <v>-24.659999999999997</v>
      </c>
      <c r="C944" s="21">
        <f t="shared" si="222"/>
        <v>840.3600571548368</v>
      </c>
      <c r="D944" s="21">
        <f t="shared" si="223"/>
        <v>1.1243798452783499E-3</v>
      </c>
      <c r="E944" s="21">
        <f t="shared" si="224"/>
        <v>2.8097262910007345E-2</v>
      </c>
      <c r="F944" s="21">
        <f>SUM(E944:$E$5004)</f>
        <v>25.825788780900144</v>
      </c>
      <c r="G944" s="21">
        <f t="shared" si="227"/>
        <v>6651898.5970700178</v>
      </c>
      <c r="H944" s="21">
        <f t="shared" si="228"/>
        <v>2.4483216124437353E-5</v>
      </c>
      <c r="I944" s="21">
        <f t="shared" si="229"/>
        <v>0.12452858064673793</v>
      </c>
      <c r="J944" s="22">
        <f t="shared" si="225"/>
        <v>24.997953803127302</v>
      </c>
      <c r="K944" s="113">
        <f t="shared" ref="K944" si="234">AVERAGE(J944:J963)</f>
        <v>25.779101985892414</v>
      </c>
      <c r="L944" s="115">
        <f t="shared" ref="L944" si="235">K944/0.1667</f>
        <v>154.64368317871876</v>
      </c>
      <c r="M944" s="118">
        <f>AVERAGE(A944:A963)</f>
        <v>23737.5</v>
      </c>
      <c r="N944" s="119">
        <f>K924-K944</f>
        <v>-1.6190388671323923</v>
      </c>
      <c r="S944" s="2"/>
    </row>
    <row r="945" spans="1:19" x14ac:dyDescent="0.25">
      <c r="A945" s="20">
        <f t="shared" si="226"/>
        <v>23525</v>
      </c>
      <c r="B945" s="21">
        <f t="shared" si="221"/>
        <v>-24.748999999999995</v>
      </c>
      <c r="C945" s="21">
        <f t="shared" si="222"/>
        <v>839.45683931222595</v>
      </c>
      <c r="D945" s="21">
        <f t="shared" si="223"/>
        <v>1.1234011875222375E-3</v>
      </c>
      <c r="E945" s="21">
        <f t="shared" si="224"/>
        <v>2.8072804613714978E-2</v>
      </c>
      <c r="F945" s="21">
        <f>SUM(E945:$E$5004)</f>
        <v>25.797691517990135</v>
      </c>
      <c r="G945" s="21">
        <f t="shared" si="227"/>
        <v>6651898.5970700178</v>
      </c>
      <c r="H945" s="21">
        <f t="shared" si="228"/>
        <v>2.4483216124437353E-5</v>
      </c>
      <c r="I945" s="21">
        <f t="shared" si="229"/>
        <v>0.12452858064673793</v>
      </c>
      <c r="J945" s="22">
        <f t="shared" si="225"/>
        <v>25.079083937754284</v>
      </c>
      <c r="K945" s="114"/>
      <c r="L945" s="116"/>
      <c r="M945" s="118"/>
      <c r="N945" s="120"/>
      <c r="S945" s="2"/>
    </row>
    <row r="946" spans="1:19" x14ac:dyDescent="0.25">
      <c r="A946" s="20">
        <f t="shared" si="226"/>
        <v>23550</v>
      </c>
      <c r="B946" s="21">
        <f t="shared" si="221"/>
        <v>-24.837999999999994</v>
      </c>
      <c r="C946" s="21">
        <f t="shared" si="222"/>
        <v>838.55440770883467</v>
      </c>
      <c r="D946" s="21">
        <f t="shared" si="223"/>
        <v>1.1224231815749606E-3</v>
      </c>
      <c r="E946" s="21">
        <f t="shared" si="224"/>
        <v>2.8048362608882878E-2</v>
      </c>
      <c r="F946" s="21">
        <f>SUM(E946:$E$5004)</f>
        <v>25.769618713376421</v>
      </c>
      <c r="G946" s="21">
        <f t="shared" si="227"/>
        <v>6651898.5970700178</v>
      </c>
      <c r="H946" s="21">
        <f t="shared" si="228"/>
        <v>2.4483216124437353E-5</v>
      </c>
      <c r="I946" s="21">
        <f t="shared" si="229"/>
        <v>0.12452858064673793</v>
      </c>
      <c r="J946" s="22">
        <f t="shared" si="225"/>
        <v>25.16039626178701</v>
      </c>
      <c r="K946" s="114"/>
      <c r="L946" s="116"/>
      <c r="M946" s="118"/>
      <c r="N946" s="120"/>
      <c r="S946" s="2"/>
    </row>
    <row r="947" spans="1:19" x14ac:dyDescent="0.25">
      <c r="A947" s="20">
        <f t="shared" si="226"/>
        <v>23575</v>
      </c>
      <c r="B947" s="21">
        <f t="shared" si="221"/>
        <v>-24.926999999999992</v>
      </c>
      <c r="C947" s="21">
        <f t="shared" si="222"/>
        <v>837.65276182095874</v>
      </c>
      <c r="D947" s="21">
        <f t="shared" si="223"/>
        <v>1.1214458271356696E-3</v>
      </c>
      <c r="E947" s="21">
        <f t="shared" si="224"/>
        <v>2.8023936887990725E-2</v>
      </c>
      <c r="F947" s="21">
        <f>SUM(E947:$E$5004)</f>
        <v>25.741570350767535</v>
      </c>
      <c r="G947" s="21">
        <f t="shared" si="227"/>
        <v>6651898.5970700178</v>
      </c>
      <c r="H947" s="21">
        <f t="shared" si="228"/>
        <v>2.4483216124437353E-5</v>
      </c>
      <c r="I947" s="21">
        <f t="shared" si="229"/>
        <v>0.12452858064673793</v>
      </c>
      <c r="J947" s="22">
        <f t="shared" si="225"/>
        <v>25.241890890151335</v>
      </c>
      <c r="K947" s="114"/>
      <c r="L947" s="116"/>
      <c r="M947" s="118"/>
      <c r="N947" s="120"/>
      <c r="S947" s="2"/>
    </row>
    <row r="948" spans="1:19" x14ac:dyDescent="0.25">
      <c r="A948" s="20">
        <f t="shared" si="226"/>
        <v>23600</v>
      </c>
      <c r="B948" s="21">
        <f t="shared" si="221"/>
        <v>-25.015999999999991</v>
      </c>
      <c r="C948" s="21">
        <f t="shared" si="222"/>
        <v>836.75190112513098</v>
      </c>
      <c r="D948" s="21">
        <f t="shared" si="223"/>
        <v>1.1204691239035886E-3</v>
      </c>
      <c r="E948" s="21">
        <f t="shared" si="224"/>
        <v>2.7999527443520113E-2</v>
      </c>
      <c r="F948" s="21">
        <f>SUM(E948:$E$5004)</f>
        <v>25.713546413879552</v>
      </c>
      <c r="G948" s="21">
        <f t="shared" si="227"/>
        <v>6651898.5970700178</v>
      </c>
      <c r="H948" s="21">
        <f t="shared" si="228"/>
        <v>2.4483216124437353E-5</v>
      </c>
      <c r="I948" s="21">
        <f t="shared" si="229"/>
        <v>0.12452858064673793</v>
      </c>
      <c r="J948" s="22">
        <f t="shared" si="225"/>
        <v>25.323567936834081</v>
      </c>
      <c r="K948" s="114"/>
      <c r="L948" s="116"/>
      <c r="M948" s="118"/>
      <c r="N948" s="120"/>
      <c r="S948" s="2"/>
    </row>
    <row r="949" spans="1:19" x14ac:dyDescent="0.25">
      <c r="A949" s="20">
        <f t="shared" si="226"/>
        <v>23625</v>
      </c>
      <c r="B949" s="21">
        <f t="shared" si="221"/>
        <v>-25.10499999999999</v>
      </c>
      <c r="C949" s="21">
        <f t="shared" si="222"/>
        <v>835.85182509812887</v>
      </c>
      <c r="D949" s="21">
        <f t="shared" si="223"/>
        <v>1.1194930715780205E-3</v>
      </c>
      <c r="E949" s="21">
        <f t="shared" si="224"/>
        <v>2.797513426795455E-2</v>
      </c>
      <c r="F949" s="21">
        <f>SUM(E949:$E$5004)</f>
        <v>25.685546886436033</v>
      </c>
      <c r="G949" s="21">
        <f t="shared" si="227"/>
        <v>6651898.5970700178</v>
      </c>
      <c r="H949" s="21">
        <f t="shared" si="228"/>
        <v>2.4483216124437353E-5</v>
      </c>
      <c r="I949" s="21">
        <f t="shared" si="229"/>
        <v>0.12452858064673793</v>
      </c>
      <c r="J949" s="22">
        <f t="shared" si="225"/>
        <v>25.405427514880383</v>
      </c>
      <c r="K949" s="114"/>
      <c r="L949" s="116"/>
      <c r="M949" s="118"/>
      <c r="N949" s="120"/>
      <c r="S949" s="2"/>
    </row>
    <row r="950" spans="1:19" x14ac:dyDescent="0.25">
      <c r="A950" s="20">
        <f t="shared" si="226"/>
        <v>23650</v>
      </c>
      <c r="B950" s="21">
        <f t="shared" si="221"/>
        <v>-25.193999999999988</v>
      </c>
      <c r="C950" s="21">
        <f t="shared" si="222"/>
        <v>834.9525332169685</v>
      </c>
      <c r="D950" s="21">
        <f t="shared" si="223"/>
        <v>1.1185176698583436E-3</v>
      </c>
      <c r="E950" s="21">
        <f t="shared" si="224"/>
        <v>2.7950757353779519E-2</v>
      </c>
      <c r="F950" s="21">
        <f>SUM(E950:$E$5004)</f>
        <v>25.657571752168071</v>
      </c>
      <c r="G950" s="21">
        <f t="shared" si="227"/>
        <v>6651898.5970700178</v>
      </c>
      <c r="H950" s="21">
        <f t="shared" si="228"/>
        <v>2.4483216124437353E-5</v>
      </c>
      <c r="I950" s="21">
        <f t="shared" si="229"/>
        <v>0.12452858064673793</v>
      </c>
      <c r="J950" s="22">
        <f t="shared" si="225"/>
        <v>25.487469736391038</v>
      </c>
      <c r="K950" s="114"/>
      <c r="L950" s="116"/>
      <c r="M950" s="118"/>
      <c r="N950" s="120"/>
      <c r="S950" s="2"/>
    </row>
    <row r="951" spans="1:19" x14ac:dyDescent="0.25">
      <c r="A951" s="20">
        <f t="shared" si="226"/>
        <v>23675</v>
      </c>
      <c r="B951" s="21">
        <f t="shared" si="221"/>
        <v>-25.283000000000001</v>
      </c>
      <c r="C951" s="21">
        <f t="shared" si="222"/>
        <v>834.0540249589119</v>
      </c>
      <c r="D951" s="21">
        <f t="shared" si="223"/>
        <v>1.1175429184440179E-3</v>
      </c>
      <c r="E951" s="21">
        <f t="shared" si="224"/>
        <v>2.7926396693482406E-2</v>
      </c>
      <c r="F951" s="21">
        <f>SUM(E951:$E$5004)</f>
        <v>25.629620994814292</v>
      </c>
      <c r="G951" s="21">
        <f t="shared" si="227"/>
        <v>6651898.5970700178</v>
      </c>
      <c r="H951" s="21">
        <f t="shared" si="228"/>
        <v>2.4483216124437353E-5</v>
      </c>
      <c r="I951" s="21">
        <f t="shared" si="229"/>
        <v>0.12452858064673793</v>
      </c>
      <c r="J951" s="22">
        <f t="shared" si="225"/>
        <v>25.569694712519659</v>
      </c>
      <c r="K951" s="114"/>
      <c r="L951" s="116"/>
      <c r="M951" s="118"/>
      <c r="N951" s="120"/>
      <c r="S951" s="2"/>
    </row>
    <row r="952" spans="1:19" x14ac:dyDescent="0.25">
      <c r="A952" s="20">
        <f t="shared" si="226"/>
        <v>23700</v>
      </c>
      <c r="B952" s="21">
        <f t="shared" si="221"/>
        <v>-25.372</v>
      </c>
      <c r="C952" s="21">
        <f t="shared" si="222"/>
        <v>833.15629980145764</v>
      </c>
      <c r="D952" s="21">
        <f t="shared" si="223"/>
        <v>1.1165688170345748E-3</v>
      </c>
      <c r="E952" s="21">
        <f t="shared" si="224"/>
        <v>2.7902052279552531E-2</v>
      </c>
      <c r="F952" s="21">
        <f>SUM(E952:$E$5004)</f>
        <v>25.601694598120819</v>
      </c>
      <c r="G952" s="21">
        <f t="shared" si="227"/>
        <v>6651898.5970700178</v>
      </c>
      <c r="H952" s="21">
        <f t="shared" si="228"/>
        <v>2.4483216124437353E-5</v>
      </c>
      <c r="I952" s="21">
        <f t="shared" si="229"/>
        <v>0.12452858064673793</v>
      </c>
      <c r="J952" s="22">
        <f t="shared" si="225"/>
        <v>25.652102553470137</v>
      </c>
      <c r="K952" s="114"/>
      <c r="L952" s="116"/>
      <c r="M952" s="118"/>
      <c r="N952" s="120"/>
      <c r="S952" s="2"/>
    </row>
    <row r="953" spans="1:19" x14ac:dyDescent="0.25">
      <c r="A953" s="20">
        <f t="shared" si="226"/>
        <v>23725</v>
      </c>
      <c r="B953" s="21">
        <f t="shared" si="221"/>
        <v>-25.460999999999999</v>
      </c>
      <c r="C953" s="21">
        <f t="shared" si="222"/>
        <v>832.25935722234931</v>
      </c>
      <c r="D953" s="21">
        <f t="shared" si="223"/>
        <v>1.1155953653296275E-3</v>
      </c>
      <c r="E953" s="21">
        <f t="shared" si="224"/>
        <v>2.7877724104481163E-2</v>
      </c>
      <c r="F953" s="21">
        <f>SUM(E953:$E$5004)</f>
        <v>25.573792545841261</v>
      </c>
      <c r="G953" s="21">
        <f t="shared" si="227"/>
        <v>6651898.5970700178</v>
      </c>
      <c r="H953" s="21">
        <f t="shared" si="228"/>
        <v>2.4483216124437353E-5</v>
      </c>
      <c r="I953" s="21">
        <f t="shared" si="229"/>
        <v>0.12452858064673793</v>
      </c>
      <c r="J953" s="22">
        <f t="shared" si="225"/>
        <v>25.734693368494188</v>
      </c>
      <c r="K953" s="114"/>
      <c r="L953" s="116"/>
      <c r="M953" s="118"/>
      <c r="N953" s="120"/>
      <c r="S953" s="2"/>
    </row>
    <row r="954" spans="1:19" x14ac:dyDescent="0.25">
      <c r="A954" s="20">
        <f t="shared" si="226"/>
        <v>23750</v>
      </c>
      <c r="B954" s="21">
        <f t="shared" si="221"/>
        <v>-25.549999999999997</v>
      </c>
      <c r="C954" s="21">
        <f t="shared" si="222"/>
        <v>831.36319669957095</v>
      </c>
      <c r="D954" s="21">
        <f t="shared" si="223"/>
        <v>1.1146225630288655E-3</v>
      </c>
      <c r="E954" s="21">
        <f t="shared" si="224"/>
        <v>2.7853412160761485E-2</v>
      </c>
      <c r="F954" s="21">
        <f>SUM(E954:$E$5004)</f>
        <v>25.545914821736783</v>
      </c>
      <c r="G954" s="21">
        <f t="shared" si="227"/>
        <v>6651898.5970700178</v>
      </c>
      <c r="H954" s="21">
        <f t="shared" si="228"/>
        <v>2.4483216124437353E-5</v>
      </c>
      <c r="I954" s="21">
        <f t="shared" si="229"/>
        <v>0.12452858064673793</v>
      </c>
      <c r="J954" s="22">
        <f t="shared" si="225"/>
        <v>25.8174672658883</v>
      </c>
      <c r="K954" s="114"/>
      <c r="L954" s="116"/>
      <c r="M954" s="118"/>
      <c r="N954" s="120"/>
      <c r="S954" s="2"/>
    </row>
    <row r="955" spans="1:19" x14ac:dyDescent="0.25">
      <c r="A955" s="20">
        <f t="shared" si="226"/>
        <v>23775</v>
      </c>
      <c r="B955" s="21">
        <f t="shared" si="221"/>
        <v>-25.638999999999996</v>
      </c>
      <c r="C955" s="21">
        <f t="shared" si="222"/>
        <v>830.46781771134658</v>
      </c>
      <c r="D955" s="21">
        <f t="shared" si="223"/>
        <v>1.1136504098320534E-3</v>
      </c>
      <c r="E955" s="21">
        <f t="shared" si="224"/>
        <v>2.7829116440888625E-2</v>
      </c>
      <c r="F955" s="21">
        <f>SUM(E955:$E$5004)</f>
        <v>25.518061409576017</v>
      </c>
      <c r="G955" s="21">
        <f t="shared" si="227"/>
        <v>6651898.5970700178</v>
      </c>
      <c r="H955" s="21">
        <f t="shared" si="228"/>
        <v>2.4483216124437353E-5</v>
      </c>
      <c r="I955" s="21">
        <f t="shared" si="229"/>
        <v>0.12452858064673793</v>
      </c>
      <c r="J955" s="22">
        <f t="shared" si="225"/>
        <v>25.900424352991369</v>
      </c>
      <c r="K955" s="114"/>
      <c r="L955" s="116"/>
      <c r="M955" s="118"/>
      <c r="N955" s="120"/>
      <c r="S955" s="2"/>
    </row>
    <row r="956" spans="1:19" x14ac:dyDescent="0.25">
      <c r="A956" s="20">
        <f t="shared" si="226"/>
        <v>23800</v>
      </c>
      <c r="B956" s="21">
        <f t="shared" si="221"/>
        <v>-25.727999999999994</v>
      </c>
      <c r="C956" s="21">
        <f t="shared" si="222"/>
        <v>829.57321973614376</v>
      </c>
      <c r="D956" s="21">
        <f t="shared" si="223"/>
        <v>1.1126789054390367E-3</v>
      </c>
      <c r="E956" s="21">
        <f t="shared" si="224"/>
        <v>2.7804836937359641E-2</v>
      </c>
      <c r="F956" s="21">
        <f>SUM(E956:$E$5004)</f>
        <v>25.490232293135126</v>
      </c>
      <c r="G956" s="21">
        <f t="shared" si="227"/>
        <v>6651898.5970700178</v>
      </c>
      <c r="H956" s="21">
        <f t="shared" si="228"/>
        <v>2.4483216124437353E-5</v>
      </c>
      <c r="I956" s="21">
        <f t="shared" si="229"/>
        <v>0.12452858064673793</v>
      </c>
      <c r="J956" s="22">
        <f t="shared" si="225"/>
        <v>25.98356473618195</v>
      </c>
      <c r="K956" s="114"/>
      <c r="L956" s="116"/>
      <c r="M956" s="118"/>
      <c r="N956" s="120"/>
      <c r="S956" s="2"/>
    </row>
    <row r="957" spans="1:19" x14ac:dyDescent="0.25">
      <c r="A957" s="20">
        <f t="shared" si="226"/>
        <v>23825</v>
      </c>
      <c r="B957" s="21">
        <f t="shared" si="221"/>
        <v>-25.816999999999993</v>
      </c>
      <c r="C957" s="21">
        <f t="shared" si="222"/>
        <v>828.67940225266875</v>
      </c>
      <c r="D957" s="21">
        <f t="shared" si="223"/>
        <v>1.1117080495497344E-3</v>
      </c>
      <c r="E957" s="21">
        <f t="shared" si="224"/>
        <v>2.7780573642673501E-2</v>
      </c>
      <c r="F957" s="21">
        <f>SUM(E957:$E$5004)</f>
        <v>25.462427456197769</v>
      </c>
      <c r="G957" s="21">
        <f t="shared" si="227"/>
        <v>6651898.5970700178</v>
      </c>
      <c r="H957" s="21">
        <f t="shared" si="228"/>
        <v>2.4483216124437353E-5</v>
      </c>
      <c r="I957" s="21">
        <f t="shared" si="229"/>
        <v>0.12452858064673793</v>
      </c>
      <c r="J957" s="22">
        <f t="shared" si="225"/>
        <v>26.066888520875679</v>
      </c>
      <c r="K957" s="114"/>
      <c r="L957" s="116"/>
      <c r="M957" s="118"/>
      <c r="N957" s="120"/>
      <c r="S957" s="2"/>
    </row>
    <row r="958" spans="1:19" x14ac:dyDescent="0.25">
      <c r="A958" s="20">
        <f t="shared" si="226"/>
        <v>23850</v>
      </c>
      <c r="B958" s="21">
        <f t="shared" si="221"/>
        <v>-25.905999999999992</v>
      </c>
      <c r="C958" s="21">
        <f t="shared" si="222"/>
        <v>827.78636473987092</v>
      </c>
      <c r="D958" s="21">
        <f t="shared" si="223"/>
        <v>1.1107378418641458E-3</v>
      </c>
      <c r="E958" s="21">
        <f t="shared" si="224"/>
        <v>2.7756326549331151E-2</v>
      </c>
      <c r="F958" s="21">
        <f>SUM(E958:$E$5004)</f>
        <v>25.434646882555104</v>
      </c>
      <c r="G958" s="21">
        <f t="shared" si="227"/>
        <v>6651898.5970700178</v>
      </c>
      <c r="H958" s="21">
        <f t="shared" si="228"/>
        <v>2.4483216124437353E-5</v>
      </c>
      <c r="I958" s="21">
        <f t="shared" si="229"/>
        <v>0.12452858064673793</v>
      </c>
      <c r="J958" s="22">
        <f t="shared" si="225"/>
        <v>26.150395811522607</v>
      </c>
      <c r="K958" s="114"/>
      <c r="L958" s="116"/>
      <c r="M958" s="118"/>
      <c r="N958" s="120"/>
      <c r="S958" s="2"/>
    </row>
    <row r="959" spans="1:19" x14ac:dyDescent="0.25">
      <c r="A959" s="20">
        <f t="shared" si="226"/>
        <v>23875</v>
      </c>
      <c r="B959" s="21">
        <f t="shared" si="221"/>
        <v>-25.99499999999999</v>
      </c>
      <c r="C959" s="21">
        <f t="shared" si="222"/>
        <v>826.89410667694017</v>
      </c>
      <c r="D959" s="21">
        <f t="shared" si="223"/>
        <v>1.1097682820823463E-3</v>
      </c>
      <c r="E959" s="21">
        <f t="shared" si="224"/>
        <v>2.7732095649835434E-2</v>
      </c>
      <c r="F959" s="21">
        <f>SUM(E959:$E$5004)</f>
        <v>25.406890556005767</v>
      </c>
      <c r="G959" s="21">
        <f t="shared" si="227"/>
        <v>6651898.5970700178</v>
      </c>
      <c r="H959" s="21">
        <f t="shared" si="228"/>
        <v>2.4483216124437353E-5</v>
      </c>
      <c r="I959" s="21">
        <f t="shared" si="229"/>
        <v>0.12452858064673793</v>
      </c>
      <c r="J959" s="22">
        <f t="shared" si="225"/>
        <v>26.23408671160476</v>
      </c>
      <c r="K959" s="114"/>
      <c r="L959" s="116"/>
      <c r="M959" s="118"/>
      <c r="N959" s="120"/>
      <c r="S959" s="2"/>
    </row>
    <row r="960" spans="1:19" x14ac:dyDescent="0.25">
      <c r="A960" s="20">
        <f t="shared" si="226"/>
        <v>23900</v>
      </c>
      <c r="B960" s="21">
        <f t="shared" si="221"/>
        <v>-26.083999999999989</v>
      </c>
      <c r="C960" s="21">
        <f t="shared" si="222"/>
        <v>826.00262754330663</v>
      </c>
      <c r="D960" s="21">
        <f t="shared" si="223"/>
        <v>1.1087993699044881E-3</v>
      </c>
      <c r="E960" s="21">
        <f t="shared" si="224"/>
        <v>2.7707880936691114E-2</v>
      </c>
      <c r="F960" s="21">
        <f>SUM(E960:$E$5004)</f>
        <v>25.379158460355935</v>
      </c>
      <c r="G960" s="21">
        <f t="shared" si="227"/>
        <v>6651898.5970700178</v>
      </c>
      <c r="H960" s="21">
        <f t="shared" si="228"/>
        <v>2.4483216124437353E-5</v>
      </c>
      <c r="I960" s="21">
        <f t="shared" si="229"/>
        <v>0.12452858064673793</v>
      </c>
      <c r="J960" s="22">
        <f t="shared" si="225"/>
        <v>26.317961323633142</v>
      </c>
      <c r="K960" s="114"/>
      <c r="L960" s="116"/>
      <c r="M960" s="118"/>
      <c r="N960" s="120"/>
      <c r="S960" s="2"/>
    </row>
    <row r="961" spans="1:19" x14ac:dyDescent="0.25">
      <c r="A961" s="20">
        <f t="shared" si="226"/>
        <v>23925</v>
      </c>
      <c r="B961" s="21">
        <f t="shared" si="221"/>
        <v>-26.173000000000002</v>
      </c>
      <c r="C961" s="21">
        <f t="shared" si="222"/>
        <v>825.11192681864225</v>
      </c>
      <c r="D961" s="21">
        <f t="shared" si="223"/>
        <v>1.1078311050308012E-3</v>
      </c>
      <c r="E961" s="21">
        <f t="shared" si="224"/>
        <v>2.7683682402404944E-2</v>
      </c>
      <c r="F961" s="21">
        <f>SUM(E961:$E$5004)</f>
        <v>25.351450579419247</v>
      </c>
      <c r="G961" s="21">
        <f t="shared" si="227"/>
        <v>6651898.5970700178</v>
      </c>
      <c r="H961" s="21">
        <f t="shared" si="228"/>
        <v>2.4483216124437353E-5</v>
      </c>
      <c r="I961" s="21">
        <f t="shared" si="229"/>
        <v>0.12452858064673793</v>
      </c>
      <c r="J961" s="22">
        <f t="shared" si="225"/>
        <v>26.402019749145595</v>
      </c>
      <c r="K961" s="114"/>
      <c r="L961" s="116"/>
      <c r="M961" s="118"/>
      <c r="N961" s="120"/>
      <c r="S961" s="2"/>
    </row>
    <row r="962" spans="1:19" x14ac:dyDescent="0.25">
      <c r="A962" s="20">
        <f t="shared" si="226"/>
        <v>23950</v>
      </c>
      <c r="B962" s="21">
        <f t="shared" si="221"/>
        <v>-26.262</v>
      </c>
      <c r="C962" s="21">
        <f t="shared" si="222"/>
        <v>824.2220039828602</v>
      </c>
      <c r="D962" s="21">
        <f t="shared" si="223"/>
        <v>1.1068634871615943E-3</v>
      </c>
      <c r="E962" s="21">
        <f t="shared" si="224"/>
        <v>2.765950003948555E-2</v>
      </c>
      <c r="F962" s="21">
        <f>SUM(E962:$E$5004)</f>
        <v>25.323766897016842</v>
      </c>
      <c r="G962" s="21">
        <f t="shared" si="227"/>
        <v>6651898.5970700178</v>
      </c>
      <c r="H962" s="21">
        <f t="shared" si="228"/>
        <v>2.4483216124437353E-5</v>
      </c>
      <c r="I962" s="21">
        <f t="shared" si="229"/>
        <v>0.12452858064673793</v>
      </c>
      <c r="J962" s="22">
        <f t="shared" si="225"/>
        <v>26.486262088703938</v>
      </c>
      <c r="K962" s="114"/>
      <c r="L962" s="116"/>
      <c r="M962" s="118"/>
      <c r="N962" s="120"/>
      <c r="S962" s="2"/>
    </row>
    <row r="963" spans="1:19" x14ac:dyDescent="0.25">
      <c r="A963" s="20">
        <f t="shared" si="226"/>
        <v>23975</v>
      </c>
      <c r="B963" s="21">
        <f t="shared" si="221"/>
        <v>-26.350999999999999</v>
      </c>
      <c r="C963" s="21">
        <f t="shared" si="222"/>
        <v>823.33285851611254</v>
      </c>
      <c r="D963" s="21">
        <f t="shared" si="223"/>
        <v>1.1058965159972496E-3</v>
      </c>
      <c r="E963" s="21">
        <f t="shared" si="224"/>
        <v>2.7635333840443491E-2</v>
      </c>
      <c r="F963" s="21">
        <f>SUM(E963:$E$5004)</f>
        <v>25.296107396977359</v>
      </c>
      <c r="G963" s="21">
        <f t="shared" si="227"/>
        <v>6651898.5970700178</v>
      </c>
      <c r="H963" s="21">
        <f t="shared" si="228"/>
        <v>2.4483216124437353E-5</v>
      </c>
      <c r="I963" s="21">
        <f t="shared" si="229"/>
        <v>0.12452858064673793</v>
      </c>
      <c r="J963" s="22">
        <f t="shared" si="225"/>
        <v>26.570688441891413</v>
      </c>
      <c r="K963" s="114"/>
      <c r="L963" s="117"/>
      <c r="M963" s="118"/>
      <c r="N963" s="120"/>
      <c r="S963" s="2"/>
    </row>
    <row r="964" spans="1:19" x14ac:dyDescent="0.25">
      <c r="A964" s="20">
        <f t="shared" si="226"/>
        <v>24000</v>
      </c>
      <c r="B964" s="21">
        <f t="shared" ref="B964:B1027" si="236">59-0.00356*A964</f>
        <v>-26.439999999999998</v>
      </c>
      <c r="C964" s="21">
        <f t="shared" ref="C964:C1027" si="237">2116*((B964+459.7)/518.6)^5.256</f>
        <v>822.44448989879413</v>
      </c>
      <c r="D964" s="21">
        <f t="shared" ref="D964:D1027" si="238">C964/(1718*(B964+459.7))</f>
        <v>1.10493019123823E-3</v>
      </c>
      <c r="E964" s="21">
        <f t="shared" ref="E964:E1027" si="239">25*(D964+D965)/2</f>
        <v>2.761118379779132E-2</v>
      </c>
      <c r="F964" s="21">
        <f>SUM(E964:$E$5004)</f>
        <v>25.268472063136915</v>
      </c>
      <c r="G964" s="21">
        <f t="shared" si="227"/>
        <v>6651898.5970700178</v>
      </c>
      <c r="H964" s="21">
        <f t="shared" si="228"/>
        <v>2.4483216124437353E-5</v>
      </c>
      <c r="I964" s="21">
        <f t="shared" si="229"/>
        <v>0.12452858064673793</v>
      </c>
      <c r="J964" s="22">
        <f t="shared" ref="J964:J1027" si="240">G964*D964*EXP(-H964*(125000-A964)-I964*F964)</f>
        <v>26.655298907310112</v>
      </c>
      <c r="K964" s="113">
        <f t="shared" ref="K964" si="241">AVERAGE(J964:J983)</f>
        <v>27.471376188062123</v>
      </c>
      <c r="L964" s="115">
        <f t="shared" ref="L964" si="242">K964/0.1667</f>
        <v>164.795298068759</v>
      </c>
      <c r="M964" s="118">
        <f>AVERAGE(A964:A983)</f>
        <v>24237.5</v>
      </c>
      <c r="N964" s="119">
        <f>K944-K964</f>
        <v>-1.6922742021697097</v>
      </c>
      <c r="S964" s="2"/>
    </row>
    <row r="965" spans="1:19" x14ac:dyDescent="0.25">
      <c r="A965" s="20">
        <f t="shared" ref="A965:A1028" si="243">A964+25</f>
        <v>24025</v>
      </c>
      <c r="B965" s="21">
        <f t="shared" si="236"/>
        <v>-26.528999999999996</v>
      </c>
      <c r="C965" s="21">
        <f t="shared" si="237"/>
        <v>821.55689761154042</v>
      </c>
      <c r="D965" s="21">
        <f t="shared" si="238"/>
        <v>1.1039645125850758E-3</v>
      </c>
      <c r="E965" s="21">
        <f t="shared" si="239"/>
        <v>2.7587049904043464E-2</v>
      </c>
      <c r="F965" s="21">
        <f>SUM(E965:$E$5004)</f>
        <v>25.240860879339127</v>
      </c>
      <c r="G965" s="21">
        <f t="shared" ref="G965:G1028" si="244">$G$4</f>
        <v>6651898.5970700178</v>
      </c>
      <c r="H965" s="21">
        <f t="shared" ref="H965:H1028" si="245">$H$4</f>
        <v>2.4483216124437353E-5</v>
      </c>
      <c r="I965" s="21">
        <f t="shared" ref="I965:I1028" si="246">$I$4</f>
        <v>0.12452858064673793</v>
      </c>
      <c r="J965" s="22">
        <f t="shared" si="240"/>
        <v>26.740093582578542</v>
      </c>
      <c r="K965" s="114"/>
      <c r="L965" s="116"/>
      <c r="M965" s="118"/>
      <c r="N965" s="120"/>
      <c r="S965" s="2"/>
    </row>
    <row r="966" spans="1:19" x14ac:dyDescent="0.25">
      <c r="A966" s="20">
        <f t="shared" si="243"/>
        <v>24050</v>
      </c>
      <c r="B966" s="21">
        <f t="shared" si="236"/>
        <v>-26.617999999999995</v>
      </c>
      <c r="C966" s="21">
        <f t="shared" si="237"/>
        <v>820.6700811352257</v>
      </c>
      <c r="D966" s="21">
        <f t="shared" si="238"/>
        <v>1.102999479738401E-3</v>
      </c>
      <c r="E966" s="21">
        <f t="shared" si="239"/>
        <v>2.7562932151716266E-2</v>
      </c>
      <c r="F966" s="21">
        <f>SUM(E966:$E$5004)</f>
        <v>25.213273829435078</v>
      </c>
      <c r="G966" s="21">
        <f t="shared" si="244"/>
        <v>6651898.5970700178</v>
      </c>
      <c r="H966" s="21">
        <f t="shared" si="245"/>
        <v>2.4483216124437353E-5</v>
      </c>
      <c r="I966" s="21">
        <f t="shared" si="246"/>
        <v>0.12452858064673793</v>
      </c>
      <c r="J966" s="22">
        <f t="shared" si="240"/>
        <v>26.825072564328856</v>
      </c>
      <c r="K966" s="114"/>
      <c r="L966" s="116"/>
      <c r="M966" s="118"/>
      <c r="N966" s="120"/>
      <c r="S966" s="2"/>
    </row>
    <row r="967" spans="1:19" x14ac:dyDescent="0.25">
      <c r="A967" s="20">
        <f t="shared" si="243"/>
        <v>24075</v>
      </c>
      <c r="B967" s="21">
        <f t="shared" si="236"/>
        <v>-26.706999999999994</v>
      </c>
      <c r="C967" s="21">
        <f t="shared" si="237"/>
        <v>819.78403995096642</v>
      </c>
      <c r="D967" s="21">
        <f t="shared" si="238"/>
        <v>1.1020350923989003E-3</v>
      </c>
      <c r="E967" s="21">
        <f t="shared" si="239"/>
        <v>2.7538830533328069E-2</v>
      </c>
      <c r="F967" s="21">
        <f>SUM(E967:$E$5004)</f>
        <v>25.185710897283368</v>
      </c>
      <c r="G967" s="21">
        <f t="shared" si="244"/>
        <v>6651898.5970700178</v>
      </c>
      <c r="H967" s="21">
        <f t="shared" si="245"/>
        <v>2.4483216124437353E-5</v>
      </c>
      <c r="I967" s="21">
        <f t="shared" si="246"/>
        <v>0.12452858064673793</v>
      </c>
      <c r="J967" s="22">
        <f t="shared" si="240"/>
        <v>26.910235948204448</v>
      </c>
      <c r="K967" s="114"/>
      <c r="L967" s="116"/>
      <c r="M967" s="118"/>
      <c r="N967" s="120"/>
      <c r="S967" s="2"/>
    </row>
    <row r="968" spans="1:19" x14ac:dyDescent="0.25">
      <c r="A968" s="20">
        <f t="shared" si="243"/>
        <v>24100</v>
      </c>
      <c r="B968" s="21">
        <f t="shared" si="236"/>
        <v>-26.795999999999992</v>
      </c>
      <c r="C968" s="21">
        <f t="shared" si="237"/>
        <v>818.89877354011969</v>
      </c>
      <c r="D968" s="21">
        <f t="shared" si="238"/>
        <v>1.1010713502673452E-3</v>
      </c>
      <c r="E968" s="21">
        <f t="shared" si="239"/>
        <v>2.7514745041399093E-2</v>
      </c>
      <c r="F968" s="21">
        <f>SUM(E968:$E$5004)</f>
        <v>25.158172066750044</v>
      </c>
      <c r="G968" s="21">
        <f t="shared" si="244"/>
        <v>6651898.5970700178</v>
      </c>
      <c r="H968" s="21">
        <f t="shared" si="245"/>
        <v>2.4483216124437353E-5</v>
      </c>
      <c r="I968" s="21">
        <f t="shared" si="246"/>
        <v>0.12452858064673793</v>
      </c>
      <c r="J968" s="22">
        <f t="shared" si="240"/>
        <v>26.995583828857399</v>
      </c>
      <c r="K968" s="114"/>
      <c r="L968" s="116"/>
      <c r="M968" s="118"/>
      <c r="N968" s="120"/>
      <c r="S968" s="2"/>
    </row>
    <row r="969" spans="1:19" x14ac:dyDescent="0.25">
      <c r="A969" s="20">
        <f t="shared" si="243"/>
        <v>24125</v>
      </c>
      <c r="B969" s="21">
        <f t="shared" si="236"/>
        <v>-26.884999999999991</v>
      </c>
      <c r="C969" s="21">
        <f t="shared" si="237"/>
        <v>818.01428138428139</v>
      </c>
      <c r="D969" s="21">
        <f t="shared" si="238"/>
        <v>1.1001082530445823E-3</v>
      </c>
      <c r="E969" s="21">
        <f t="shared" si="239"/>
        <v>2.7490675668451495E-2</v>
      </c>
      <c r="F969" s="21">
        <f>SUM(E969:$E$5004)</f>
        <v>25.130657321708643</v>
      </c>
      <c r="G969" s="21">
        <f t="shared" si="244"/>
        <v>6651898.5970700178</v>
      </c>
      <c r="H969" s="21">
        <f t="shared" si="245"/>
        <v>2.4483216124437353E-5</v>
      </c>
      <c r="I969" s="21">
        <f t="shared" si="246"/>
        <v>0.12452858064673793</v>
      </c>
      <c r="J969" s="22">
        <f t="shared" si="240"/>
        <v>27.081116299945833</v>
      </c>
      <c r="K969" s="114"/>
      <c r="L969" s="116"/>
      <c r="M969" s="118"/>
      <c r="N969" s="120"/>
      <c r="S969" s="2"/>
    </row>
    <row r="970" spans="1:19" x14ac:dyDescent="0.25">
      <c r="A970" s="20">
        <f t="shared" si="243"/>
        <v>24150</v>
      </c>
      <c r="B970" s="21">
        <f t="shared" si="236"/>
        <v>-26.97399999999999</v>
      </c>
      <c r="C970" s="21">
        <f t="shared" si="237"/>
        <v>817.13056296528941</v>
      </c>
      <c r="D970" s="21">
        <f t="shared" si="238"/>
        <v>1.0991458004315374E-3</v>
      </c>
      <c r="E970" s="21">
        <f t="shared" si="239"/>
        <v>2.7466622407009395E-2</v>
      </c>
      <c r="F970" s="21">
        <f>SUM(E970:$E$5004)</f>
        <v>25.10316664604019</v>
      </c>
      <c r="G970" s="21">
        <f t="shared" si="244"/>
        <v>6651898.5970700178</v>
      </c>
      <c r="H970" s="21">
        <f t="shared" si="245"/>
        <v>2.4483216124437353E-5</v>
      </c>
      <c r="I970" s="21">
        <f t="shared" si="246"/>
        <v>0.12452858064673793</v>
      </c>
      <c r="J970" s="22">
        <f t="shared" si="240"/>
        <v>27.166833454131524</v>
      </c>
      <c r="K970" s="114"/>
      <c r="L970" s="116"/>
      <c r="M970" s="118"/>
      <c r="N970" s="120"/>
      <c r="S970" s="2"/>
    </row>
    <row r="971" spans="1:19" x14ac:dyDescent="0.25">
      <c r="A971" s="20">
        <f t="shared" si="243"/>
        <v>24175</v>
      </c>
      <c r="B971" s="21">
        <f t="shared" si="236"/>
        <v>-27.062999999999988</v>
      </c>
      <c r="C971" s="21">
        <f t="shared" si="237"/>
        <v>816.247617765222</v>
      </c>
      <c r="D971" s="21">
        <f t="shared" si="238"/>
        <v>1.098183992129214E-3</v>
      </c>
      <c r="E971" s="21">
        <f t="shared" si="239"/>
        <v>2.7442585249598805E-2</v>
      </c>
      <c r="F971" s="21">
        <f>SUM(E971:$E$5004)</f>
        <v>25.075700023633186</v>
      </c>
      <c r="G971" s="21">
        <f t="shared" si="244"/>
        <v>6651898.5970700178</v>
      </c>
      <c r="H971" s="21">
        <f t="shared" si="245"/>
        <v>2.4483216124437353E-5</v>
      </c>
      <c r="I971" s="21">
        <f t="shared" si="246"/>
        <v>0.12452858064673793</v>
      </c>
      <c r="J971" s="22">
        <f t="shared" si="240"/>
        <v>27.252735383077255</v>
      </c>
      <c r="K971" s="114"/>
      <c r="L971" s="116"/>
      <c r="M971" s="118"/>
      <c r="N971" s="120"/>
      <c r="S971" s="2"/>
    </row>
    <row r="972" spans="1:19" x14ac:dyDescent="0.25">
      <c r="A972" s="20">
        <f t="shared" si="243"/>
        <v>24200</v>
      </c>
      <c r="B972" s="21">
        <f t="shared" si="236"/>
        <v>-27.152000000000001</v>
      </c>
      <c r="C972" s="21">
        <f t="shared" si="237"/>
        <v>815.36544526639614</v>
      </c>
      <c r="D972" s="21">
        <f t="shared" si="238"/>
        <v>1.0972228278386903E-3</v>
      </c>
      <c r="E972" s="21">
        <f t="shared" si="239"/>
        <v>2.741856418874768E-2</v>
      </c>
      <c r="F972" s="21">
        <f>SUM(E972:$E$5004)</f>
        <v>25.04825743838359</v>
      </c>
      <c r="G972" s="21">
        <f t="shared" si="244"/>
        <v>6651898.5970700178</v>
      </c>
      <c r="H972" s="21">
        <f t="shared" si="245"/>
        <v>2.4483216124437353E-5</v>
      </c>
      <c r="I972" s="21">
        <f t="shared" si="246"/>
        <v>0.12452858064673793</v>
      </c>
      <c r="J972" s="22">
        <f t="shared" si="240"/>
        <v>27.338822177444413</v>
      </c>
      <c r="K972" s="114"/>
      <c r="L972" s="116"/>
      <c r="M972" s="118"/>
      <c r="N972" s="120"/>
      <c r="S972" s="2"/>
    </row>
    <row r="973" spans="1:19" x14ac:dyDescent="0.25">
      <c r="A973" s="20">
        <f t="shared" si="243"/>
        <v>24225</v>
      </c>
      <c r="B973" s="21">
        <f t="shared" si="236"/>
        <v>-27.241</v>
      </c>
      <c r="C973" s="21">
        <f t="shared" si="237"/>
        <v>814.48404495137027</v>
      </c>
      <c r="D973" s="21">
        <f t="shared" si="238"/>
        <v>1.0962623072611239E-3</v>
      </c>
      <c r="E973" s="21">
        <f t="shared" si="239"/>
        <v>2.7394559216985921E-2</v>
      </c>
      <c r="F973" s="21">
        <f>SUM(E973:$E$5004)</f>
        <v>25.02083887419484</v>
      </c>
      <c r="G973" s="21">
        <f t="shared" si="244"/>
        <v>6651898.5970700178</v>
      </c>
      <c r="H973" s="21">
        <f t="shared" si="245"/>
        <v>2.4483216124437353E-5</v>
      </c>
      <c r="I973" s="21">
        <f t="shared" si="246"/>
        <v>0.12452858064673793</v>
      </c>
      <c r="J973" s="22">
        <f t="shared" si="240"/>
        <v>27.425093926890415</v>
      </c>
      <c r="K973" s="114"/>
      <c r="L973" s="116"/>
      <c r="M973" s="118"/>
      <c r="N973" s="120"/>
      <c r="S973" s="2"/>
    </row>
    <row r="974" spans="1:19" x14ac:dyDescent="0.25">
      <c r="A974" s="20">
        <f t="shared" si="243"/>
        <v>24250</v>
      </c>
      <c r="B974" s="21">
        <f t="shared" si="236"/>
        <v>-27.33</v>
      </c>
      <c r="C974" s="21">
        <f t="shared" si="237"/>
        <v>813.60341630294329</v>
      </c>
      <c r="D974" s="21">
        <f t="shared" si="238"/>
        <v>1.0953024300977496E-3</v>
      </c>
      <c r="E974" s="21">
        <f t="shared" si="239"/>
        <v>2.7370570326845336E-2</v>
      </c>
      <c r="F974" s="21">
        <f>SUM(E974:$E$5004)</f>
        <v>24.993444314977854</v>
      </c>
      <c r="G974" s="21">
        <f t="shared" si="244"/>
        <v>6651898.5970700178</v>
      </c>
      <c r="H974" s="21">
        <f t="shared" si="245"/>
        <v>2.4483216124437353E-5</v>
      </c>
      <c r="I974" s="21">
        <f t="shared" si="246"/>
        <v>0.12452858064673793</v>
      </c>
      <c r="J974" s="22">
        <f t="shared" si="240"/>
        <v>27.511550720066229</v>
      </c>
      <c r="K974" s="114"/>
      <c r="L974" s="116"/>
      <c r="M974" s="118"/>
      <c r="N974" s="120"/>
      <c r="S974" s="2"/>
    </row>
    <row r="975" spans="1:19" x14ac:dyDescent="0.25">
      <c r="A975" s="20">
        <f t="shared" si="243"/>
        <v>24275</v>
      </c>
      <c r="B975" s="21">
        <f t="shared" si="236"/>
        <v>-27.418999999999997</v>
      </c>
      <c r="C975" s="21">
        <f t="shared" si="237"/>
        <v>812.72355880415239</v>
      </c>
      <c r="D975" s="21">
        <f t="shared" si="238"/>
        <v>1.0943431960498773E-3</v>
      </c>
      <c r="E975" s="21">
        <f t="shared" si="239"/>
        <v>2.7346597510859674E-2</v>
      </c>
      <c r="F975" s="21">
        <f>SUM(E975:$E$5004)</f>
        <v>24.966073744651009</v>
      </c>
      <c r="G975" s="21">
        <f t="shared" si="244"/>
        <v>6651898.5970700178</v>
      </c>
      <c r="H975" s="21">
        <f t="shared" si="245"/>
        <v>2.4483216124437353E-5</v>
      </c>
      <c r="I975" s="21">
        <f t="shared" si="246"/>
        <v>0.12452858064673793</v>
      </c>
      <c r="J975" s="22">
        <f t="shared" si="240"/>
        <v>27.598192644613892</v>
      </c>
      <c r="K975" s="114"/>
      <c r="L975" s="116"/>
      <c r="M975" s="118"/>
      <c r="N975" s="120"/>
      <c r="S975" s="2"/>
    </row>
    <row r="976" spans="1:19" x14ac:dyDescent="0.25">
      <c r="A976" s="20">
        <f t="shared" si="243"/>
        <v>24300</v>
      </c>
      <c r="B976" s="21">
        <f t="shared" si="236"/>
        <v>-27.507999999999996</v>
      </c>
      <c r="C976" s="21">
        <f t="shared" si="237"/>
        <v>811.84447193827668</v>
      </c>
      <c r="D976" s="21">
        <f t="shared" si="238"/>
        <v>1.0933846048188968E-3</v>
      </c>
      <c r="E976" s="21">
        <f t="shared" si="239"/>
        <v>2.7322640761564633E-2</v>
      </c>
      <c r="F976" s="21">
        <f>SUM(E976:$E$5004)</f>
        <v>24.938727147140153</v>
      </c>
      <c r="G976" s="21">
        <f t="shared" si="244"/>
        <v>6651898.5970700178</v>
      </c>
      <c r="H976" s="21">
        <f t="shared" si="245"/>
        <v>2.4483216124437353E-5</v>
      </c>
      <c r="I976" s="21">
        <f t="shared" si="246"/>
        <v>0.12452858064673793</v>
      </c>
      <c r="J976" s="22">
        <f t="shared" si="240"/>
        <v>27.685019787163952</v>
      </c>
      <c r="K976" s="114"/>
      <c r="L976" s="116"/>
      <c r="M976" s="118"/>
      <c r="N976" s="120"/>
      <c r="S976" s="2"/>
    </row>
    <row r="977" spans="1:19" x14ac:dyDescent="0.25">
      <c r="A977" s="20">
        <f t="shared" si="243"/>
        <v>24325</v>
      </c>
      <c r="B977" s="21">
        <f t="shared" si="236"/>
        <v>-27.596999999999994</v>
      </c>
      <c r="C977" s="21">
        <f t="shared" si="237"/>
        <v>810.9661551888347</v>
      </c>
      <c r="D977" s="21">
        <f t="shared" si="238"/>
        <v>1.092426656106274E-3</v>
      </c>
      <c r="E977" s="21">
        <f t="shared" si="239"/>
        <v>2.7298700071497813E-2</v>
      </c>
      <c r="F977" s="21">
        <f>SUM(E977:$E$5004)</f>
        <v>24.911404506378585</v>
      </c>
      <c r="G977" s="21">
        <f t="shared" si="244"/>
        <v>6651898.5970700178</v>
      </c>
      <c r="H977" s="21">
        <f t="shared" si="245"/>
        <v>2.4483216124437353E-5</v>
      </c>
      <c r="I977" s="21">
        <f t="shared" si="246"/>
        <v>0.12452858064673793</v>
      </c>
      <c r="J977" s="22">
        <f t="shared" si="240"/>
        <v>27.772032233333203</v>
      </c>
      <c r="K977" s="114"/>
      <c r="L977" s="116"/>
      <c r="M977" s="118"/>
      <c r="N977" s="120"/>
      <c r="S977" s="2"/>
    </row>
    <row r="978" spans="1:19" x14ac:dyDescent="0.25">
      <c r="A978" s="20">
        <f t="shared" si="243"/>
        <v>24350</v>
      </c>
      <c r="B978" s="21">
        <f t="shared" si="236"/>
        <v>-27.685999999999993</v>
      </c>
      <c r="C978" s="21">
        <f t="shared" si="237"/>
        <v>810.08860803958373</v>
      </c>
      <c r="D978" s="21">
        <f t="shared" si="238"/>
        <v>1.0914693496135509E-3</v>
      </c>
      <c r="E978" s="21">
        <f t="shared" si="239"/>
        <v>2.7274775433198749E-2</v>
      </c>
      <c r="F978" s="21">
        <f>SUM(E978:$E$5004)</f>
        <v>24.884105806307087</v>
      </c>
      <c r="G978" s="21">
        <f t="shared" si="244"/>
        <v>6651898.5970700178</v>
      </c>
      <c r="H978" s="21">
        <f t="shared" si="245"/>
        <v>2.4483216124437353E-5</v>
      </c>
      <c r="I978" s="21">
        <f t="shared" si="246"/>
        <v>0.12452858064673793</v>
      </c>
      <c r="J978" s="22">
        <f t="shared" si="240"/>
        <v>27.85923006772197</v>
      </c>
      <c r="K978" s="114"/>
      <c r="L978" s="116"/>
      <c r="M978" s="118"/>
      <c r="N978" s="120"/>
      <c r="S978" s="2"/>
    </row>
    <row r="979" spans="1:19" x14ac:dyDescent="0.25">
      <c r="A979" s="20">
        <f t="shared" si="243"/>
        <v>24375</v>
      </c>
      <c r="B979" s="21">
        <f t="shared" si="236"/>
        <v>-27.774999999999991</v>
      </c>
      <c r="C979" s="21">
        <f t="shared" si="237"/>
        <v>809.21182997452286</v>
      </c>
      <c r="D979" s="21">
        <f t="shared" si="238"/>
        <v>1.0905126850423491E-3</v>
      </c>
      <c r="E979" s="21">
        <f t="shared" si="239"/>
        <v>2.725086683920892E-2</v>
      </c>
      <c r="F979" s="21">
        <f>SUM(E979:$E$5004)</f>
        <v>24.856831030873888</v>
      </c>
      <c r="G979" s="21">
        <f t="shared" si="244"/>
        <v>6651898.5970700178</v>
      </c>
      <c r="H979" s="21">
        <f t="shared" si="245"/>
        <v>2.4483216124437353E-5</v>
      </c>
      <c r="I979" s="21">
        <f t="shared" si="246"/>
        <v>0.12452858064673793</v>
      </c>
      <c r="J979" s="22">
        <f t="shared" si="240"/>
        <v>27.946613373911827</v>
      </c>
      <c r="K979" s="114"/>
      <c r="L979" s="116"/>
      <c r="M979" s="118"/>
      <c r="N979" s="120"/>
      <c r="S979" s="2"/>
    </row>
    <row r="980" spans="1:19" x14ac:dyDescent="0.25">
      <c r="A980" s="20">
        <f t="shared" si="243"/>
        <v>24400</v>
      </c>
      <c r="B980" s="21">
        <f t="shared" si="236"/>
        <v>-27.86399999999999</v>
      </c>
      <c r="C980" s="21">
        <f t="shared" si="237"/>
        <v>808.33582047788866</v>
      </c>
      <c r="D980" s="21">
        <f t="shared" si="238"/>
        <v>1.0895566620943646E-3</v>
      </c>
      <c r="E980" s="21">
        <f t="shared" si="239"/>
        <v>2.7226974282071714E-2</v>
      </c>
      <c r="F980" s="21">
        <f>SUM(E980:$E$5004)</f>
        <v>24.829580164034684</v>
      </c>
      <c r="G980" s="21">
        <f t="shared" si="244"/>
        <v>6651898.5970700178</v>
      </c>
      <c r="H980" s="21">
        <f t="shared" si="245"/>
        <v>2.4483216124437353E-5</v>
      </c>
      <c r="I980" s="21">
        <f t="shared" si="246"/>
        <v>0.12452858064673793</v>
      </c>
      <c r="J980" s="22">
        <f t="shared" si="240"/>
        <v>28.034182234462993</v>
      </c>
      <c r="K980" s="114"/>
      <c r="L980" s="116"/>
      <c r="M980" s="118"/>
      <c r="N980" s="120"/>
      <c r="S980" s="2"/>
    </row>
    <row r="981" spans="1:19" x14ac:dyDescent="0.25">
      <c r="A981" s="20">
        <f t="shared" si="243"/>
        <v>24425</v>
      </c>
      <c r="B981" s="21">
        <f t="shared" si="236"/>
        <v>-27.952999999999989</v>
      </c>
      <c r="C981" s="21">
        <f t="shared" si="237"/>
        <v>807.46057903415942</v>
      </c>
      <c r="D981" s="21">
        <f t="shared" si="238"/>
        <v>1.0886012804713725E-3</v>
      </c>
      <c r="E981" s="21">
        <f t="shared" si="239"/>
        <v>2.7203097754332474E-2</v>
      </c>
      <c r="F981" s="21">
        <f>SUM(E981:$E$5004)</f>
        <v>24.802353189752612</v>
      </c>
      <c r="G981" s="21">
        <f t="shared" si="244"/>
        <v>6651898.5970700178</v>
      </c>
      <c r="H981" s="21">
        <f t="shared" si="245"/>
        <v>2.4483216124437353E-5</v>
      </c>
      <c r="I981" s="21">
        <f t="shared" si="246"/>
        <v>0.12452858064673793</v>
      </c>
      <c r="J981" s="22">
        <f t="shared" si="240"/>
        <v>28.12193673091215</v>
      </c>
      <c r="K981" s="114"/>
      <c r="L981" s="116"/>
      <c r="M981" s="118"/>
      <c r="N981" s="120"/>
      <c r="S981" s="2"/>
    </row>
    <row r="982" spans="1:19" x14ac:dyDescent="0.25">
      <c r="A982" s="20">
        <f t="shared" si="243"/>
        <v>24450</v>
      </c>
      <c r="B982" s="21">
        <f t="shared" si="236"/>
        <v>-28.042000000000002</v>
      </c>
      <c r="C982" s="21">
        <f t="shared" si="237"/>
        <v>806.5861051280524</v>
      </c>
      <c r="D982" s="21">
        <f t="shared" si="238"/>
        <v>1.0876465398752255E-3</v>
      </c>
      <c r="E982" s="21">
        <f t="shared" si="239"/>
        <v>2.7179237248538452E-2</v>
      </c>
      <c r="F982" s="21">
        <f>SUM(E982:$E$5004)</f>
        <v>24.775150091998281</v>
      </c>
      <c r="G982" s="21">
        <f t="shared" si="244"/>
        <v>6651898.5970700178</v>
      </c>
      <c r="H982" s="21">
        <f t="shared" si="245"/>
        <v>2.4483216124437353E-5</v>
      </c>
      <c r="I982" s="21">
        <f t="shared" si="246"/>
        <v>0.12452858064673793</v>
      </c>
      <c r="J982" s="22">
        <f t="shared" si="240"/>
        <v>28.209876943769732</v>
      </c>
      <c r="K982" s="114"/>
      <c r="L982" s="116"/>
      <c r="M982" s="118"/>
      <c r="N982" s="120"/>
      <c r="S982" s="2"/>
    </row>
    <row r="983" spans="1:19" x14ac:dyDescent="0.25">
      <c r="A983" s="20">
        <f t="shared" si="243"/>
        <v>24475</v>
      </c>
      <c r="B983" s="21">
        <f t="shared" si="236"/>
        <v>-28.131</v>
      </c>
      <c r="C983" s="21">
        <f t="shared" si="237"/>
        <v>805.712398244523</v>
      </c>
      <c r="D983" s="21">
        <f t="shared" si="238"/>
        <v>1.0866924400078505E-3</v>
      </c>
      <c r="E983" s="21">
        <f t="shared" si="239"/>
        <v>2.7155392757238831E-2</v>
      </c>
      <c r="F983" s="21">
        <f>SUM(E983:$E$5004)</f>
        <v>24.747970854749742</v>
      </c>
      <c r="G983" s="21">
        <f t="shared" si="244"/>
        <v>6651898.5970700178</v>
      </c>
      <c r="H983" s="21">
        <f t="shared" si="245"/>
        <v>2.4483216124437353E-5</v>
      </c>
      <c r="I983" s="21">
        <f t="shared" si="246"/>
        <v>0.12452858064673793</v>
      </c>
      <c r="J983" s="22">
        <f t="shared" si="240"/>
        <v>28.298002952517656</v>
      </c>
      <c r="K983" s="114"/>
      <c r="L983" s="117"/>
      <c r="M983" s="118"/>
      <c r="N983" s="120"/>
      <c r="S983" s="2"/>
    </row>
    <row r="984" spans="1:19" x14ac:dyDescent="0.25">
      <c r="A984" s="20">
        <f t="shared" si="243"/>
        <v>24500</v>
      </c>
      <c r="B984" s="21">
        <f t="shared" si="236"/>
        <v>-28.22</v>
      </c>
      <c r="C984" s="21">
        <f t="shared" si="237"/>
        <v>804.83945786876939</v>
      </c>
      <c r="D984" s="21">
        <f t="shared" si="238"/>
        <v>1.0857389805712561E-3</v>
      </c>
      <c r="E984" s="21">
        <f t="shared" si="239"/>
        <v>2.713156427298475E-2</v>
      </c>
      <c r="F984" s="21">
        <f>SUM(E984:$E$5004)</f>
        <v>24.720815461992505</v>
      </c>
      <c r="G984" s="21">
        <f t="shared" si="244"/>
        <v>6651898.5970700178</v>
      </c>
      <c r="H984" s="21">
        <f t="shared" si="245"/>
        <v>2.4483216124437353E-5</v>
      </c>
      <c r="I984" s="21">
        <f t="shared" si="246"/>
        <v>0.12452858064673793</v>
      </c>
      <c r="J984" s="22">
        <f t="shared" si="240"/>
        <v>28.38631483560685</v>
      </c>
      <c r="K984" s="113">
        <f t="shared" ref="K984" si="247">AVERAGE(J984:J1003)</f>
        <v>29.23766531149758</v>
      </c>
      <c r="L984" s="115">
        <f t="shared" ref="L984" si="248">K984/0.1667</f>
        <v>175.39091368624824</v>
      </c>
      <c r="M984" s="118">
        <f>AVERAGE(A984:A1003)</f>
        <v>24737.5</v>
      </c>
      <c r="N984" s="119">
        <f>K964-K984</f>
        <v>-1.7662891234354561</v>
      </c>
      <c r="S984" s="2"/>
    </row>
    <row r="985" spans="1:19" x14ac:dyDescent="0.25">
      <c r="A985" s="20">
        <f t="shared" si="243"/>
        <v>24525</v>
      </c>
      <c r="B985" s="21">
        <f t="shared" si="236"/>
        <v>-28.308999999999997</v>
      </c>
      <c r="C985" s="21">
        <f t="shared" si="237"/>
        <v>803.9672834862256</v>
      </c>
      <c r="D985" s="21">
        <f t="shared" si="238"/>
        <v>1.0847861612675238E-3</v>
      </c>
      <c r="E985" s="21">
        <f t="shared" si="239"/>
        <v>2.7107751788329238E-2</v>
      </c>
      <c r="F985" s="21">
        <f>SUM(E985:$E$5004)</f>
        <v>24.69368389771952</v>
      </c>
      <c r="G985" s="21">
        <f t="shared" si="244"/>
        <v>6651898.5970700178</v>
      </c>
      <c r="H985" s="21">
        <f t="shared" si="245"/>
        <v>2.4483216124437353E-5</v>
      </c>
      <c r="I985" s="21">
        <f t="shared" si="246"/>
        <v>0.12452858064673793</v>
      </c>
      <c r="J985" s="22">
        <f t="shared" si="240"/>
        <v>28.474812670454927</v>
      </c>
      <c r="K985" s="114"/>
      <c r="L985" s="116"/>
      <c r="M985" s="118"/>
      <c r="N985" s="120"/>
      <c r="S985" s="2"/>
    </row>
    <row r="986" spans="1:19" x14ac:dyDescent="0.25">
      <c r="A986" s="20">
        <f t="shared" si="243"/>
        <v>24550</v>
      </c>
      <c r="B986" s="21">
        <f t="shared" si="236"/>
        <v>-28.397999999999996</v>
      </c>
      <c r="C986" s="21">
        <f t="shared" si="237"/>
        <v>803.09587458256783</v>
      </c>
      <c r="D986" s="21">
        <f t="shared" si="238"/>
        <v>1.0838339817988154E-3</v>
      </c>
      <c r="E986" s="21">
        <f t="shared" si="239"/>
        <v>2.7083955295827276E-2</v>
      </c>
      <c r="F986" s="21">
        <f>SUM(E986:$E$5004)</f>
        <v>24.666576145931192</v>
      </c>
      <c r="G986" s="21">
        <f t="shared" si="244"/>
        <v>6651898.5970700178</v>
      </c>
      <c r="H986" s="21">
        <f t="shared" si="245"/>
        <v>2.4483216124437353E-5</v>
      </c>
      <c r="I986" s="21">
        <f t="shared" si="246"/>
        <v>0.12452858064673793</v>
      </c>
      <c r="J986" s="22">
        <f t="shared" si="240"/>
        <v>28.563496533443686</v>
      </c>
      <c r="K986" s="114"/>
      <c r="L986" s="116"/>
      <c r="M986" s="118"/>
      <c r="N986" s="120"/>
      <c r="S986" s="2"/>
    </row>
    <row r="987" spans="1:19" x14ac:dyDescent="0.25">
      <c r="A987" s="20">
        <f t="shared" si="243"/>
        <v>24575</v>
      </c>
      <c r="B987" s="21">
        <f t="shared" si="236"/>
        <v>-28.486999999999995</v>
      </c>
      <c r="C987" s="21">
        <f t="shared" si="237"/>
        <v>802.22523064370887</v>
      </c>
      <c r="D987" s="21">
        <f t="shared" si="238"/>
        <v>1.0828824418673668E-3</v>
      </c>
      <c r="E987" s="21">
        <f t="shared" si="239"/>
        <v>2.7060174788035778E-2</v>
      </c>
      <c r="F987" s="21">
        <f>SUM(E987:$E$5004)</f>
        <v>24.639492190635369</v>
      </c>
      <c r="G987" s="21">
        <f t="shared" si="244"/>
        <v>6651898.5970700178</v>
      </c>
      <c r="H987" s="21">
        <f t="shared" si="245"/>
        <v>2.4483216124437353E-5</v>
      </c>
      <c r="I987" s="21">
        <f t="shared" si="246"/>
        <v>0.12452858064673793</v>
      </c>
      <c r="J987" s="22">
        <f t="shared" si="240"/>
        <v>28.652366499916717</v>
      </c>
      <c r="K987" s="114"/>
      <c r="L987" s="116"/>
      <c r="M987" s="118"/>
      <c r="N987" s="120"/>
      <c r="S987" s="2"/>
    </row>
    <row r="988" spans="1:19" x14ac:dyDescent="0.25">
      <c r="A988" s="20">
        <f t="shared" si="243"/>
        <v>24600</v>
      </c>
      <c r="B988" s="21">
        <f t="shared" si="236"/>
        <v>-28.575999999999993</v>
      </c>
      <c r="C988" s="21">
        <f t="shared" si="237"/>
        <v>801.3553511558049</v>
      </c>
      <c r="D988" s="21">
        <f t="shared" si="238"/>
        <v>1.0819315411754956E-3</v>
      </c>
      <c r="E988" s="21">
        <f t="shared" si="239"/>
        <v>2.7036410257513584E-2</v>
      </c>
      <c r="F988" s="21">
        <f>SUM(E988:$E$5004)</f>
        <v>24.612432015847336</v>
      </c>
      <c r="G988" s="21">
        <f t="shared" si="244"/>
        <v>6651898.5970700178</v>
      </c>
      <c r="H988" s="21">
        <f t="shared" si="245"/>
        <v>2.4483216124437353E-5</v>
      </c>
      <c r="I988" s="21">
        <f t="shared" si="246"/>
        <v>0.12452858064673793</v>
      </c>
      <c r="J988" s="22">
        <f t="shared" si="240"/>
        <v>28.741422644177241</v>
      </c>
      <c r="K988" s="114"/>
      <c r="L988" s="116"/>
      <c r="M988" s="118"/>
      <c r="N988" s="120"/>
      <c r="S988" s="2"/>
    </row>
    <row r="989" spans="1:19" x14ac:dyDescent="0.25">
      <c r="A989" s="20">
        <f t="shared" si="243"/>
        <v>24625</v>
      </c>
      <c r="B989" s="21">
        <f t="shared" si="236"/>
        <v>-28.664999999999992</v>
      </c>
      <c r="C989" s="21">
        <f t="shared" si="237"/>
        <v>800.48623560524584</v>
      </c>
      <c r="D989" s="21">
        <f t="shared" si="238"/>
        <v>1.0809812794255907E-3</v>
      </c>
      <c r="E989" s="21">
        <f t="shared" si="239"/>
        <v>2.7012661696821431E-2</v>
      </c>
      <c r="F989" s="21">
        <f>SUM(E989:$E$5004)</f>
        <v>24.58539560558982</v>
      </c>
      <c r="G989" s="21">
        <f t="shared" si="244"/>
        <v>6651898.5970700178</v>
      </c>
      <c r="H989" s="21">
        <f t="shared" si="245"/>
        <v>2.4483216124437353E-5</v>
      </c>
      <c r="I989" s="21">
        <f t="shared" si="246"/>
        <v>0.12452858064673793</v>
      </c>
      <c r="J989" s="22">
        <f t="shared" si="240"/>
        <v>28.830665039485407</v>
      </c>
      <c r="K989" s="114"/>
      <c r="L989" s="116"/>
      <c r="M989" s="118"/>
      <c r="N989" s="120"/>
      <c r="S989" s="2"/>
    </row>
    <row r="990" spans="1:19" x14ac:dyDescent="0.25">
      <c r="A990" s="20">
        <f t="shared" si="243"/>
        <v>24650</v>
      </c>
      <c r="B990" s="21">
        <f t="shared" si="236"/>
        <v>-28.753999999999991</v>
      </c>
      <c r="C990" s="21">
        <f t="shared" si="237"/>
        <v>799.61788347866604</v>
      </c>
      <c r="D990" s="21">
        <f t="shared" si="238"/>
        <v>1.0800316563201236E-3</v>
      </c>
      <c r="E990" s="21">
        <f t="shared" si="239"/>
        <v>2.698892909852204E-2</v>
      </c>
      <c r="F990" s="21">
        <f>SUM(E990:$E$5004)</f>
        <v>24.558382943893005</v>
      </c>
      <c r="G990" s="21">
        <f t="shared" si="244"/>
        <v>6651898.5970700178</v>
      </c>
      <c r="H990" s="21">
        <f t="shared" si="245"/>
        <v>2.4483216124437353E-5</v>
      </c>
      <c r="I990" s="21">
        <f t="shared" si="246"/>
        <v>0.12452858064673793</v>
      </c>
      <c r="J990" s="22">
        <f t="shared" si="240"/>
        <v>28.920093758056144</v>
      </c>
      <c r="K990" s="114"/>
      <c r="L990" s="116"/>
      <c r="M990" s="118"/>
      <c r="N990" s="120"/>
      <c r="S990" s="2"/>
    </row>
    <row r="991" spans="1:19" x14ac:dyDescent="0.25">
      <c r="A991" s="20">
        <f t="shared" si="243"/>
        <v>24675</v>
      </c>
      <c r="B991" s="21">
        <f t="shared" si="236"/>
        <v>-28.842999999999989</v>
      </c>
      <c r="C991" s="21">
        <f t="shared" si="237"/>
        <v>798.7502942629352</v>
      </c>
      <c r="D991" s="21">
        <f t="shared" si="238"/>
        <v>1.0790826715616395E-3</v>
      </c>
      <c r="E991" s="21">
        <f t="shared" si="239"/>
        <v>2.6965212455180024E-2</v>
      </c>
      <c r="F991" s="21">
        <f>SUM(E991:$E$5004)</f>
        <v>24.531394014794483</v>
      </c>
      <c r="G991" s="21">
        <f t="shared" si="244"/>
        <v>6651898.5970700178</v>
      </c>
      <c r="H991" s="21">
        <f t="shared" si="245"/>
        <v>2.4483216124437353E-5</v>
      </c>
      <c r="I991" s="21">
        <f t="shared" si="246"/>
        <v>0.12452858064673793</v>
      </c>
      <c r="J991" s="22">
        <f t="shared" si="240"/>
        <v>29.009708871056816</v>
      </c>
      <c r="K991" s="114"/>
      <c r="L991" s="116"/>
      <c r="M991" s="118"/>
      <c r="N991" s="120"/>
      <c r="S991" s="2"/>
    </row>
    <row r="992" spans="1:19" x14ac:dyDescent="0.25">
      <c r="A992" s="20">
        <f t="shared" si="243"/>
        <v>24700</v>
      </c>
      <c r="B992" s="21">
        <f t="shared" si="236"/>
        <v>-28.931999999999988</v>
      </c>
      <c r="C992" s="21">
        <f t="shared" si="237"/>
        <v>797.88346744516423</v>
      </c>
      <c r="D992" s="21">
        <f t="shared" si="238"/>
        <v>1.0781343248527624E-3</v>
      </c>
      <c r="E992" s="21">
        <f t="shared" si="239"/>
        <v>2.6941511759361922E-2</v>
      </c>
      <c r="F992" s="21">
        <f>SUM(E992:$E$5004)</f>
        <v>24.504428802339302</v>
      </c>
      <c r="G992" s="21">
        <f t="shared" si="244"/>
        <v>6651898.5970700178</v>
      </c>
      <c r="H992" s="21">
        <f t="shared" si="245"/>
        <v>2.4483216124437353E-5</v>
      </c>
      <c r="I992" s="21">
        <f t="shared" si="246"/>
        <v>0.12452858064673793</v>
      </c>
      <c r="J992" s="22">
        <f t="shared" si="240"/>
        <v>29.099510448604793</v>
      </c>
      <c r="K992" s="114"/>
      <c r="L992" s="116"/>
      <c r="M992" s="118"/>
      <c r="N992" s="120"/>
      <c r="S992" s="2"/>
    </row>
    <row r="993" spans="1:19" x14ac:dyDescent="0.25">
      <c r="A993" s="20">
        <f t="shared" si="243"/>
        <v>24725</v>
      </c>
      <c r="B993" s="21">
        <f t="shared" si="236"/>
        <v>-29.021000000000001</v>
      </c>
      <c r="C993" s="21">
        <f t="shared" si="237"/>
        <v>797.01740251270076</v>
      </c>
      <c r="D993" s="21">
        <f t="shared" si="238"/>
        <v>1.0771866158961912E-3</v>
      </c>
      <c r="E993" s="21">
        <f t="shared" si="239"/>
        <v>2.6917827003636222E-2</v>
      </c>
      <c r="F993" s="21">
        <f>SUM(E993:$E$5004)</f>
        <v>24.477487290579941</v>
      </c>
      <c r="G993" s="21">
        <f t="shared" si="244"/>
        <v>6651898.5970700178</v>
      </c>
      <c r="H993" s="21">
        <f t="shared" si="245"/>
        <v>2.4483216124437353E-5</v>
      </c>
      <c r="I993" s="21">
        <f t="shared" si="246"/>
        <v>0.12452858064673793</v>
      </c>
      <c r="J993" s="22">
        <f t="shared" si="240"/>
        <v>29.18949855976501</v>
      </c>
      <c r="K993" s="114"/>
      <c r="L993" s="116"/>
      <c r="M993" s="118"/>
      <c r="N993" s="120"/>
      <c r="S993" s="2"/>
    </row>
    <row r="994" spans="1:19" x14ac:dyDescent="0.25">
      <c r="A994" s="20">
        <f t="shared" si="243"/>
        <v>24750</v>
      </c>
      <c r="B994" s="21">
        <f t="shared" si="236"/>
        <v>-29.11</v>
      </c>
      <c r="C994" s="21">
        <f t="shared" si="237"/>
        <v>796.1520989531349</v>
      </c>
      <c r="D994" s="21">
        <f t="shared" si="238"/>
        <v>1.0762395443947065E-3</v>
      </c>
      <c r="E994" s="21">
        <f t="shared" si="239"/>
        <v>2.6894158180573346E-2</v>
      </c>
      <c r="F994" s="21">
        <f>SUM(E994:$E$5004)</f>
        <v>24.450569463576304</v>
      </c>
      <c r="G994" s="21">
        <f t="shared" si="244"/>
        <v>6651898.5970700178</v>
      </c>
      <c r="H994" s="21">
        <f t="shared" si="245"/>
        <v>2.4483216124437353E-5</v>
      </c>
      <c r="I994" s="21">
        <f t="shared" si="246"/>
        <v>0.12452858064673793</v>
      </c>
      <c r="J994" s="22">
        <f t="shared" si="240"/>
        <v>29.279673272548017</v>
      </c>
      <c r="K994" s="114"/>
      <c r="L994" s="116"/>
      <c r="M994" s="118"/>
      <c r="N994" s="120"/>
      <c r="S994" s="2"/>
    </row>
    <row r="995" spans="1:19" x14ac:dyDescent="0.25">
      <c r="A995" s="20">
        <f t="shared" si="243"/>
        <v>24775</v>
      </c>
      <c r="B995" s="21">
        <f t="shared" si="236"/>
        <v>-29.198999999999998</v>
      </c>
      <c r="C995" s="21">
        <f t="shared" si="237"/>
        <v>795.28755625429164</v>
      </c>
      <c r="D995" s="21">
        <f t="shared" si="238"/>
        <v>1.0752931100511608E-3</v>
      </c>
      <c r="E995" s="21">
        <f t="shared" si="239"/>
        <v>2.6870505282745601E-2</v>
      </c>
      <c r="F995" s="21">
        <f>SUM(E995:$E$5004)</f>
        <v>24.423675305395729</v>
      </c>
      <c r="G995" s="21">
        <f t="shared" si="244"/>
        <v>6651898.5970700178</v>
      </c>
      <c r="H995" s="21">
        <f t="shared" si="245"/>
        <v>2.4483216124437353E-5</v>
      </c>
      <c r="I995" s="21">
        <f t="shared" si="246"/>
        <v>0.12452858064673793</v>
      </c>
      <c r="J995" s="22">
        <f t="shared" si="240"/>
        <v>29.370034653907201</v>
      </c>
      <c r="K995" s="114"/>
      <c r="L995" s="116"/>
      <c r="M995" s="118"/>
      <c r="N995" s="120"/>
      <c r="S995" s="2"/>
    </row>
    <row r="996" spans="1:19" x14ac:dyDescent="0.25">
      <c r="A996" s="20">
        <f t="shared" si="243"/>
        <v>24800</v>
      </c>
      <c r="B996" s="21">
        <f t="shared" si="236"/>
        <v>-29.287999999999997</v>
      </c>
      <c r="C996" s="21">
        <f t="shared" si="237"/>
        <v>794.42377390423724</v>
      </c>
      <c r="D996" s="21">
        <f t="shared" si="238"/>
        <v>1.0743473125684872E-3</v>
      </c>
      <c r="E996" s="21">
        <f t="shared" si="239"/>
        <v>2.6846868302727277E-2</v>
      </c>
      <c r="F996" s="21">
        <f>SUM(E996:$E$5004)</f>
        <v>24.396804800112978</v>
      </c>
      <c r="G996" s="21">
        <f t="shared" si="244"/>
        <v>6651898.5970700178</v>
      </c>
      <c r="H996" s="21">
        <f t="shared" si="245"/>
        <v>2.4483216124437353E-5</v>
      </c>
      <c r="I996" s="21">
        <f t="shared" si="246"/>
        <v>0.12452858064673793</v>
      </c>
      <c r="J996" s="22">
        <f t="shared" si="240"/>
        <v>29.460582769736817</v>
      </c>
      <c r="K996" s="114"/>
      <c r="L996" s="116"/>
      <c r="M996" s="118"/>
      <c r="N996" s="120"/>
      <c r="S996" s="2"/>
    </row>
    <row r="997" spans="1:19" x14ac:dyDescent="0.25">
      <c r="A997" s="20">
        <f t="shared" si="243"/>
        <v>24825</v>
      </c>
      <c r="B997" s="21">
        <f t="shared" si="236"/>
        <v>-29.376999999999995</v>
      </c>
      <c r="C997" s="21">
        <f t="shared" si="237"/>
        <v>793.56075139127643</v>
      </c>
      <c r="D997" s="21">
        <f t="shared" si="238"/>
        <v>1.0734021516496952E-3</v>
      </c>
      <c r="E997" s="21">
        <f t="shared" si="239"/>
        <v>2.6823247233094559E-2</v>
      </c>
      <c r="F997" s="21">
        <f>SUM(E997:$E$5004)</f>
        <v>24.369957931810251</v>
      </c>
      <c r="G997" s="21">
        <f t="shared" si="244"/>
        <v>6651898.5970700178</v>
      </c>
      <c r="H997" s="21">
        <f t="shared" si="245"/>
        <v>2.4483216124437353E-5</v>
      </c>
      <c r="I997" s="21">
        <f t="shared" si="246"/>
        <v>0.12452858064673793</v>
      </c>
      <c r="J997" s="22">
        <f t="shared" si="240"/>
        <v>29.55131768486951</v>
      </c>
      <c r="K997" s="114"/>
      <c r="L997" s="116"/>
      <c r="M997" s="118"/>
      <c r="N997" s="120"/>
      <c r="S997" s="2"/>
    </row>
    <row r="998" spans="1:19" x14ac:dyDescent="0.25">
      <c r="A998" s="20">
        <f t="shared" si="243"/>
        <v>24850</v>
      </c>
      <c r="B998" s="21">
        <f t="shared" si="236"/>
        <v>-29.465999999999994</v>
      </c>
      <c r="C998" s="21">
        <f t="shared" si="237"/>
        <v>792.69848820395077</v>
      </c>
      <c r="D998" s="21">
        <f t="shared" si="238"/>
        <v>1.0724576269978696E-3</v>
      </c>
      <c r="E998" s="21">
        <f t="shared" si="239"/>
        <v>2.6799642066425565E-2</v>
      </c>
      <c r="F998" s="21">
        <f>SUM(E998:$E$5004)</f>
        <v>24.343134684577155</v>
      </c>
      <c r="G998" s="21">
        <f t="shared" si="244"/>
        <v>6651898.5970700178</v>
      </c>
      <c r="H998" s="21">
        <f t="shared" si="245"/>
        <v>2.4483216124437353E-5</v>
      </c>
      <c r="I998" s="21">
        <f t="shared" si="246"/>
        <v>0.12452858064673793</v>
      </c>
      <c r="J998" s="22">
        <f t="shared" si="240"/>
        <v>29.642239463074073</v>
      </c>
      <c r="K998" s="114"/>
      <c r="L998" s="116"/>
      <c r="M998" s="118"/>
      <c r="N998" s="120"/>
      <c r="S998" s="2"/>
    </row>
    <row r="999" spans="1:19" x14ac:dyDescent="0.25">
      <c r="A999" s="20">
        <f t="shared" si="243"/>
        <v>24875</v>
      </c>
      <c r="B999" s="21">
        <f t="shared" si="236"/>
        <v>-29.554999999999993</v>
      </c>
      <c r="C999" s="21">
        <f t="shared" si="237"/>
        <v>791.83698383104331</v>
      </c>
      <c r="D999" s="21">
        <f t="shared" si="238"/>
        <v>1.0715137383161754E-3</v>
      </c>
      <c r="E999" s="21">
        <f t="shared" si="239"/>
        <v>2.6776052795300327E-2</v>
      </c>
      <c r="F999" s="21">
        <f>SUM(E999:$E$5004)</f>
        <v>24.316335042510726</v>
      </c>
      <c r="G999" s="21">
        <f t="shared" si="244"/>
        <v>6651898.5970700178</v>
      </c>
      <c r="H999" s="21">
        <f t="shared" si="245"/>
        <v>2.4483216124437353E-5</v>
      </c>
      <c r="I999" s="21">
        <f t="shared" si="246"/>
        <v>0.12452858064673793</v>
      </c>
      <c r="J999" s="22">
        <f t="shared" si="240"/>
        <v>29.733348167053233</v>
      </c>
      <c r="K999" s="114"/>
      <c r="L999" s="116"/>
      <c r="M999" s="118"/>
      <c r="N999" s="120"/>
      <c r="S999" s="2"/>
    </row>
    <row r="1000" spans="1:19" x14ac:dyDescent="0.25">
      <c r="A1000" s="20">
        <f t="shared" si="243"/>
        <v>24900</v>
      </c>
      <c r="B1000" s="21">
        <f t="shared" si="236"/>
        <v>-29.643999999999991</v>
      </c>
      <c r="C1000" s="21">
        <f t="shared" si="237"/>
        <v>790.97623776157241</v>
      </c>
      <c r="D1000" s="21">
        <f t="shared" si="238"/>
        <v>1.0705704853078511E-3</v>
      </c>
      <c r="E1000" s="21">
        <f t="shared" si="239"/>
        <v>2.6752479412300835E-2</v>
      </c>
      <c r="F1000" s="21">
        <f>SUM(E1000:$E$5004)</f>
        <v>24.289558989715427</v>
      </c>
      <c r="G1000" s="21">
        <f t="shared" si="244"/>
        <v>6651898.5970700178</v>
      </c>
      <c r="H1000" s="21">
        <f t="shared" si="245"/>
        <v>2.4483216124437353E-5</v>
      </c>
      <c r="I1000" s="21">
        <f t="shared" si="246"/>
        <v>0.12452858064673793</v>
      </c>
      <c r="J1000" s="22">
        <f t="shared" si="240"/>
        <v>29.824643858441167</v>
      </c>
      <c r="K1000" s="114"/>
      <c r="L1000" s="116"/>
      <c r="M1000" s="118"/>
      <c r="N1000" s="120"/>
      <c r="S1000" s="2"/>
    </row>
    <row r="1001" spans="1:19" x14ac:dyDescent="0.25">
      <c r="A1001" s="20">
        <f t="shared" si="243"/>
        <v>24925</v>
      </c>
      <c r="B1001" s="21">
        <f t="shared" si="236"/>
        <v>-29.73299999999999</v>
      </c>
      <c r="C1001" s="21">
        <f t="shared" si="237"/>
        <v>790.11624948479766</v>
      </c>
      <c r="D1001" s="21">
        <f t="shared" si="238"/>
        <v>1.0696278676762159E-3</v>
      </c>
      <c r="E1001" s="21">
        <f t="shared" si="239"/>
        <v>2.6728921910011007E-2</v>
      </c>
      <c r="F1001" s="21">
        <f>SUM(E1001:$E$5004)</f>
        <v>24.262806510303133</v>
      </c>
      <c r="G1001" s="21">
        <f t="shared" si="244"/>
        <v>6651898.5970700178</v>
      </c>
      <c r="H1001" s="21">
        <f t="shared" si="245"/>
        <v>2.4483216124437353E-5</v>
      </c>
      <c r="I1001" s="21">
        <f t="shared" si="246"/>
        <v>0.12452858064673793</v>
      </c>
      <c r="J1001" s="22">
        <f t="shared" si="240"/>
        <v>29.916126597801547</v>
      </c>
      <c r="K1001" s="114"/>
      <c r="L1001" s="116"/>
      <c r="M1001" s="118"/>
      <c r="N1001" s="120"/>
      <c r="S1001" s="2"/>
    </row>
    <row r="1002" spans="1:19" x14ac:dyDescent="0.25">
      <c r="A1002" s="20">
        <f t="shared" si="243"/>
        <v>24950</v>
      </c>
      <c r="B1002" s="21">
        <f t="shared" si="236"/>
        <v>-29.821999999999989</v>
      </c>
      <c r="C1002" s="21">
        <f t="shared" si="237"/>
        <v>789.25701849021607</v>
      </c>
      <c r="D1002" s="21">
        <f t="shared" si="238"/>
        <v>1.0686858851246645E-3</v>
      </c>
      <c r="E1002" s="21">
        <f t="shared" si="239"/>
        <v>2.6705380281016648E-2</v>
      </c>
      <c r="F1002" s="21">
        <f>SUM(E1002:$E$5004)</f>
        <v>24.236077588393119</v>
      </c>
      <c r="G1002" s="21">
        <f t="shared" si="244"/>
        <v>6651898.5970700178</v>
      </c>
      <c r="H1002" s="21">
        <f t="shared" si="245"/>
        <v>2.4483216124437353E-5</v>
      </c>
      <c r="I1002" s="21">
        <f t="shared" si="246"/>
        <v>0.12452858064673793</v>
      </c>
      <c r="J1002" s="22">
        <f t="shared" si="240"/>
        <v>30.007796444625114</v>
      </c>
      <c r="K1002" s="114"/>
      <c r="L1002" s="116"/>
      <c r="M1002" s="118"/>
      <c r="N1002" s="120"/>
      <c r="S1002" s="2"/>
    </row>
    <row r="1003" spans="1:19" x14ac:dyDescent="0.25">
      <c r="A1003" s="20">
        <f t="shared" si="243"/>
        <v>24975</v>
      </c>
      <c r="B1003" s="21">
        <f t="shared" si="236"/>
        <v>-29.911000000000001</v>
      </c>
      <c r="C1003" s="21">
        <f t="shared" si="237"/>
        <v>788.39854426756176</v>
      </c>
      <c r="D1003" s="21">
        <f t="shared" si="238"/>
        <v>1.0677445373566674E-3</v>
      </c>
      <c r="E1003" s="21">
        <f t="shared" si="239"/>
        <v>2.6681854517905525E-2</v>
      </c>
      <c r="F1003" s="21">
        <f>SUM(E1003:$E$5004)</f>
        <v>24.209372208112104</v>
      </c>
      <c r="G1003" s="21">
        <f t="shared" si="244"/>
        <v>6651898.5970700178</v>
      </c>
      <c r="H1003" s="21">
        <f t="shared" si="245"/>
        <v>2.4483216124437353E-5</v>
      </c>
      <c r="I1003" s="21">
        <f t="shared" si="246"/>
        <v>0.12452858064673793</v>
      </c>
      <c r="J1003" s="22">
        <f t="shared" si="240"/>
        <v>30.099653457327324</v>
      </c>
      <c r="K1003" s="114"/>
      <c r="L1003" s="117"/>
      <c r="M1003" s="118"/>
      <c r="N1003" s="120"/>
      <c r="S1003" s="2"/>
    </row>
    <row r="1004" spans="1:19" x14ac:dyDescent="0.25">
      <c r="A1004" s="20">
        <f t="shared" si="243"/>
        <v>25000</v>
      </c>
      <c r="B1004" s="21">
        <f t="shared" si="236"/>
        <v>-30</v>
      </c>
      <c r="C1004" s="21">
        <f t="shared" si="237"/>
        <v>787.54082630680898</v>
      </c>
      <c r="D1004" s="21">
        <f t="shared" si="238"/>
        <v>1.0668038240757745E-3</v>
      </c>
      <c r="E1004" s="21">
        <f t="shared" si="239"/>
        <v>2.6658344613267333E-2</v>
      </c>
      <c r="F1004" s="21">
        <f>SUM(E1004:$E$5004)</f>
        <v>24.1826903535942</v>
      </c>
      <c r="G1004" s="21">
        <f t="shared" si="244"/>
        <v>6651898.5970700178</v>
      </c>
      <c r="H1004" s="21">
        <f t="shared" si="245"/>
        <v>2.4483216124437353E-5</v>
      </c>
      <c r="I1004" s="21">
        <f t="shared" si="246"/>
        <v>0.12452858064673793</v>
      </c>
      <c r="J1004" s="22">
        <f t="shared" si="240"/>
        <v>30.191697693246297</v>
      </c>
      <c r="K1004" s="113">
        <f t="shared" ref="K1004" si="249">AVERAGE(J1004:J1023)</f>
        <v>31.078587422318623</v>
      </c>
      <c r="L1004" s="115">
        <f t="shared" ref="L1004" si="250">K1004/0.1667</f>
        <v>186.43423768637447</v>
      </c>
      <c r="M1004" s="118">
        <f>AVERAGE(A1004:A1023)</f>
        <v>25237.5</v>
      </c>
      <c r="N1004" s="119">
        <f>K984-K1004</f>
        <v>-1.8409221108210438</v>
      </c>
      <c r="S1004" s="2"/>
    </row>
    <row r="1005" spans="1:19" x14ac:dyDescent="0.25">
      <c r="A1005" s="20">
        <f t="shared" si="243"/>
        <v>25025</v>
      </c>
      <c r="B1005" s="21">
        <f t="shared" si="236"/>
        <v>-30.088999999999999</v>
      </c>
      <c r="C1005" s="21">
        <f t="shared" si="237"/>
        <v>786.68386409816969</v>
      </c>
      <c r="D1005" s="21">
        <f t="shared" si="238"/>
        <v>1.0658637449856121E-3</v>
      </c>
      <c r="E1005" s="21">
        <f t="shared" si="239"/>
        <v>2.6634850559693678E-2</v>
      </c>
      <c r="F1005" s="21">
        <f>SUM(E1005:$E$5004)</f>
        <v>24.156032008980933</v>
      </c>
      <c r="G1005" s="21">
        <f t="shared" si="244"/>
        <v>6651898.5970700178</v>
      </c>
      <c r="H1005" s="21">
        <f t="shared" si="245"/>
        <v>2.4483216124437353E-5</v>
      </c>
      <c r="I1005" s="21">
        <f t="shared" si="246"/>
        <v>0.12452858064673793</v>
      </c>
      <c r="J1005" s="22">
        <f t="shared" si="240"/>
        <v>30.283929208640593</v>
      </c>
      <c r="K1005" s="114"/>
      <c r="L1005" s="116"/>
      <c r="M1005" s="118"/>
      <c r="N1005" s="120"/>
      <c r="S1005" s="2"/>
    </row>
    <row r="1006" spans="1:19" x14ac:dyDescent="0.25">
      <c r="A1006" s="20">
        <f t="shared" si="243"/>
        <v>25050</v>
      </c>
      <c r="B1006" s="21">
        <f t="shared" si="236"/>
        <v>-30.177999999999997</v>
      </c>
      <c r="C1006" s="21">
        <f t="shared" si="237"/>
        <v>785.8276571320929</v>
      </c>
      <c r="D1006" s="21">
        <f t="shared" si="238"/>
        <v>1.0649242997898822E-3</v>
      </c>
      <c r="E1006" s="21">
        <f t="shared" si="239"/>
        <v>2.66113723497781E-2</v>
      </c>
      <c r="F1006" s="21">
        <f>SUM(E1006:$E$5004)</f>
        <v>24.129397158421238</v>
      </c>
      <c r="G1006" s="21">
        <f t="shared" si="244"/>
        <v>6651898.5970700178</v>
      </c>
      <c r="H1006" s="21">
        <f t="shared" si="245"/>
        <v>2.4483216124437353E-5</v>
      </c>
      <c r="I1006" s="21">
        <f t="shared" si="246"/>
        <v>0.12452858064673793</v>
      </c>
      <c r="J1006" s="22">
        <f t="shared" si="240"/>
        <v>30.37634805868683</v>
      </c>
      <c r="K1006" s="114"/>
      <c r="L1006" s="116"/>
      <c r="M1006" s="118"/>
      <c r="N1006" s="120"/>
      <c r="S1006" s="2"/>
    </row>
    <row r="1007" spans="1:19" x14ac:dyDescent="0.25">
      <c r="A1007" s="20">
        <f t="shared" si="243"/>
        <v>25075</v>
      </c>
      <c r="B1007" s="21">
        <f t="shared" si="236"/>
        <v>-30.266999999999996</v>
      </c>
      <c r="C1007" s="21">
        <f t="shared" si="237"/>
        <v>784.97220489926701</v>
      </c>
      <c r="D1007" s="21">
        <f t="shared" si="238"/>
        <v>1.0639854881923656E-3</v>
      </c>
      <c r="E1007" s="21">
        <f t="shared" si="239"/>
        <v>2.658790997611607E-2</v>
      </c>
      <c r="F1007" s="21">
        <f>SUM(E1007:$E$5004)</f>
        <v>24.102785786071461</v>
      </c>
      <c r="G1007" s="21">
        <f t="shared" si="244"/>
        <v>6651898.5970700178</v>
      </c>
      <c r="H1007" s="21">
        <f t="shared" si="245"/>
        <v>2.4483216124437353E-5</v>
      </c>
      <c r="I1007" s="21">
        <f t="shared" si="246"/>
        <v>0.12452858064673793</v>
      </c>
      <c r="J1007" s="22">
        <f t="shared" si="240"/>
        <v>30.468954297477598</v>
      </c>
      <c r="K1007" s="114"/>
      <c r="L1007" s="116"/>
      <c r="M1007" s="118"/>
      <c r="N1007" s="120"/>
      <c r="S1007" s="2"/>
    </row>
    <row r="1008" spans="1:19" x14ac:dyDescent="0.25">
      <c r="A1008" s="20">
        <f t="shared" si="243"/>
        <v>25100</v>
      </c>
      <c r="B1008" s="21">
        <f t="shared" si="236"/>
        <v>-30.355999999999995</v>
      </c>
      <c r="C1008" s="21">
        <f t="shared" si="237"/>
        <v>784.11750689061853</v>
      </c>
      <c r="D1008" s="21">
        <f t="shared" si="238"/>
        <v>1.0630473098969203E-3</v>
      </c>
      <c r="E1008" s="21">
        <f t="shared" si="239"/>
        <v>2.6564463431304988E-2</v>
      </c>
      <c r="F1008" s="21">
        <f>SUM(E1008:$E$5004)</f>
        <v>24.076197876095346</v>
      </c>
      <c r="G1008" s="21">
        <f t="shared" si="244"/>
        <v>6651898.5970700178</v>
      </c>
      <c r="H1008" s="21">
        <f t="shared" si="245"/>
        <v>2.4483216124437353E-5</v>
      </c>
      <c r="I1008" s="21">
        <f t="shared" si="246"/>
        <v>0.12452858064673793</v>
      </c>
      <c r="J1008" s="22">
        <f t="shared" si="240"/>
        <v>30.561747978019259</v>
      </c>
      <c r="K1008" s="114"/>
      <c r="L1008" s="116"/>
      <c r="M1008" s="118"/>
      <c r="N1008" s="120"/>
      <c r="S1008" s="2"/>
    </row>
    <row r="1009" spans="1:19" x14ac:dyDescent="0.25">
      <c r="A1009" s="20">
        <f t="shared" si="243"/>
        <v>25125</v>
      </c>
      <c r="B1009" s="21">
        <f t="shared" si="236"/>
        <v>-30.444999999999993</v>
      </c>
      <c r="C1009" s="21">
        <f t="shared" si="237"/>
        <v>783.26356259730994</v>
      </c>
      <c r="D1009" s="21">
        <f t="shared" si="238"/>
        <v>1.0621097646074786E-3</v>
      </c>
      <c r="E1009" s="21">
        <f t="shared" si="239"/>
        <v>2.654103270794415E-2</v>
      </c>
      <c r="F1009" s="21">
        <f>SUM(E1009:$E$5004)</f>
        <v>24.04963341266404</v>
      </c>
      <c r="G1009" s="21">
        <f t="shared" si="244"/>
        <v>6651898.5970700178</v>
      </c>
      <c r="H1009" s="21">
        <f t="shared" si="245"/>
        <v>2.4483216124437353E-5</v>
      </c>
      <c r="I1009" s="21">
        <f t="shared" si="246"/>
        <v>0.12452858064673793</v>
      </c>
      <c r="J1009" s="22">
        <f t="shared" si="240"/>
        <v>30.654729152229713</v>
      </c>
      <c r="K1009" s="114"/>
      <c r="L1009" s="116"/>
      <c r="M1009" s="118"/>
      <c r="N1009" s="120"/>
      <c r="S1009" s="2"/>
    </row>
    <row r="1010" spans="1:19" x14ac:dyDescent="0.25">
      <c r="A1010" s="20">
        <f t="shared" si="243"/>
        <v>25150</v>
      </c>
      <c r="B1010" s="21">
        <f t="shared" si="236"/>
        <v>-30.533999999999992</v>
      </c>
      <c r="C1010" s="21">
        <f t="shared" si="237"/>
        <v>782.41037151074408</v>
      </c>
      <c r="D1010" s="21">
        <f t="shared" si="238"/>
        <v>1.0611728520280533E-3</v>
      </c>
      <c r="E1010" s="21">
        <f t="shared" si="239"/>
        <v>2.6517617798634836E-2</v>
      </c>
      <c r="F1010" s="21">
        <f>SUM(E1010:$E$5004)</f>
        <v>24.0230923799561</v>
      </c>
      <c r="G1010" s="21">
        <f t="shared" si="244"/>
        <v>6651898.5970700178</v>
      </c>
      <c r="H1010" s="21">
        <f t="shared" si="245"/>
        <v>2.4483216124437353E-5</v>
      </c>
      <c r="I1010" s="21">
        <f t="shared" si="246"/>
        <v>0.12452858064673793</v>
      </c>
      <c r="J1010" s="22">
        <f t="shared" si="240"/>
        <v>30.747897870936221</v>
      </c>
      <c r="K1010" s="114"/>
      <c r="L1010" s="116"/>
      <c r="M1010" s="118"/>
      <c r="N1010" s="120"/>
      <c r="S1010" s="2"/>
    </row>
    <row r="1011" spans="1:19" x14ac:dyDescent="0.25">
      <c r="A1011" s="20">
        <f t="shared" si="243"/>
        <v>25175</v>
      </c>
      <c r="B1011" s="21">
        <f t="shared" si="236"/>
        <v>-30.62299999999999</v>
      </c>
      <c r="C1011" s="21">
        <f t="shared" si="237"/>
        <v>781.55793312256105</v>
      </c>
      <c r="D1011" s="21">
        <f t="shared" si="238"/>
        <v>1.0602365718627336E-3</v>
      </c>
      <c r="E1011" s="21">
        <f t="shared" si="239"/>
        <v>2.6494218695980207E-2</v>
      </c>
      <c r="F1011" s="21">
        <f>SUM(E1011:$E$5004)</f>
        <v>23.996574762157461</v>
      </c>
      <c r="G1011" s="21">
        <f t="shared" si="244"/>
        <v>6651898.5970700178</v>
      </c>
      <c r="H1011" s="21">
        <f t="shared" si="245"/>
        <v>2.4483216124437353E-5</v>
      </c>
      <c r="I1011" s="21">
        <f t="shared" si="246"/>
        <v>0.12452858064673793</v>
      </c>
      <c r="J1011" s="22">
        <f t="shared" si="240"/>
        <v>30.841254183873382</v>
      </c>
      <c r="K1011" s="114"/>
      <c r="L1011" s="116"/>
      <c r="M1011" s="118"/>
      <c r="N1011" s="120"/>
      <c r="S1011" s="2"/>
    </row>
    <row r="1012" spans="1:19" x14ac:dyDescent="0.25">
      <c r="A1012" s="20">
        <f t="shared" si="243"/>
        <v>25200</v>
      </c>
      <c r="B1012" s="21">
        <f t="shared" si="236"/>
        <v>-30.711999999999989</v>
      </c>
      <c r="C1012" s="21">
        <f t="shared" si="237"/>
        <v>780.70624692463696</v>
      </c>
      <c r="D1012" s="21">
        <f t="shared" si="238"/>
        <v>1.059300923815683E-3</v>
      </c>
      <c r="E1012" s="21">
        <f t="shared" si="239"/>
        <v>2.6470835392585358E-2</v>
      </c>
      <c r="F1012" s="21">
        <f>SUM(E1012:$E$5004)</f>
        <v>23.970080543461489</v>
      </c>
      <c r="G1012" s="21">
        <f t="shared" si="244"/>
        <v>6651898.5970700178</v>
      </c>
      <c r="H1012" s="21">
        <f t="shared" si="245"/>
        <v>2.4483216124437353E-5</v>
      </c>
      <c r="I1012" s="21">
        <f t="shared" si="246"/>
        <v>0.12452858064673793</v>
      </c>
      <c r="J1012" s="22">
        <f t="shared" si="240"/>
        <v>30.934798139680634</v>
      </c>
      <c r="K1012" s="114"/>
      <c r="L1012" s="116"/>
      <c r="M1012" s="118"/>
      <c r="N1012" s="120"/>
      <c r="S1012" s="2"/>
    </row>
    <row r="1013" spans="1:19" x14ac:dyDescent="0.25">
      <c r="A1013" s="20">
        <f t="shared" si="243"/>
        <v>25225</v>
      </c>
      <c r="B1013" s="21">
        <f t="shared" si="236"/>
        <v>-30.801000000000002</v>
      </c>
      <c r="C1013" s="21">
        <f t="shared" si="237"/>
        <v>779.85531240908767</v>
      </c>
      <c r="D1013" s="21">
        <f t="shared" si="238"/>
        <v>1.0583659075911454E-3</v>
      </c>
      <c r="E1013" s="21">
        <f t="shared" si="239"/>
        <v>2.644746788105733E-2</v>
      </c>
      <c r="F1013" s="21">
        <f>SUM(E1013:$E$5004)</f>
        <v>23.943609708068902</v>
      </c>
      <c r="G1013" s="21">
        <f t="shared" si="244"/>
        <v>6651898.5970700178</v>
      </c>
      <c r="H1013" s="21">
        <f t="shared" si="245"/>
        <v>2.4483216124437353E-5</v>
      </c>
      <c r="I1013" s="21">
        <f t="shared" si="246"/>
        <v>0.12452858064673793</v>
      </c>
      <c r="J1013" s="22">
        <f t="shared" si="240"/>
        <v>31.028529785900481</v>
      </c>
      <c r="K1013" s="114"/>
      <c r="L1013" s="116"/>
      <c r="M1013" s="118"/>
      <c r="N1013" s="120"/>
      <c r="S1013" s="2"/>
    </row>
    <row r="1014" spans="1:19" x14ac:dyDescent="0.25">
      <c r="A1014" s="20">
        <f t="shared" si="243"/>
        <v>25250</v>
      </c>
      <c r="B1014" s="21">
        <f t="shared" si="236"/>
        <v>-30.89</v>
      </c>
      <c r="C1014" s="21">
        <f t="shared" si="237"/>
        <v>779.00512906826668</v>
      </c>
      <c r="D1014" s="21">
        <f t="shared" si="238"/>
        <v>1.057431522893441E-3</v>
      </c>
      <c r="E1014" s="21">
        <f t="shared" si="239"/>
        <v>2.6424116154005074E-2</v>
      </c>
      <c r="F1014" s="21">
        <f>SUM(E1014:$E$5004)</f>
        <v>23.917162240187839</v>
      </c>
      <c r="G1014" s="21">
        <f t="shared" si="244"/>
        <v>6651898.5970700178</v>
      </c>
      <c r="H1014" s="21">
        <f t="shared" si="245"/>
        <v>2.4483216124437353E-5</v>
      </c>
      <c r="I1014" s="21">
        <f t="shared" si="246"/>
        <v>0.12452858064673793</v>
      </c>
      <c r="J1014" s="22">
        <f t="shared" si="240"/>
        <v>31.122449168976225</v>
      </c>
      <c r="K1014" s="114"/>
      <c r="L1014" s="116"/>
      <c r="M1014" s="118"/>
      <c r="N1014" s="120"/>
      <c r="S1014" s="2"/>
    </row>
    <row r="1015" spans="1:19" x14ac:dyDescent="0.25">
      <c r="A1015" s="20">
        <f t="shared" si="243"/>
        <v>25275</v>
      </c>
      <c r="B1015" s="21">
        <f t="shared" si="236"/>
        <v>-30.978999999999999</v>
      </c>
      <c r="C1015" s="21">
        <f t="shared" si="237"/>
        <v>778.15569639476314</v>
      </c>
      <c r="D1015" s="21">
        <f t="shared" si="238"/>
        <v>1.0564977694269648E-3</v>
      </c>
      <c r="E1015" s="21">
        <f t="shared" si="239"/>
        <v>2.6400780204039458E-2</v>
      </c>
      <c r="F1015" s="21">
        <f>SUM(E1015:$E$5004)</f>
        <v>23.890738124033842</v>
      </c>
      <c r="G1015" s="21">
        <f t="shared" si="244"/>
        <v>6651898.5970700178</v>
      </c>
      <c r="H1015" s="21">
        <f t="shared" si="245"/>
        <v>2.4483216124437353E-5</v>
      </c>
      <c r="I1015" s="21">
        <f t="shared" si="246"/>
        <v>0.12452858064673793</v>
      </c>
      <c r="J1015" s="22">
        <f t="shared" si="240"/>
        <v>31.216556334249532</v>
      </c>
      <c r="K1015" s="114"/>
      <c r="L1015" s="116"/>
      <c r="M1015" s="118"/>
      <c r="N1015" s="120"/>
      <c r="S1015" s="2"/>
    </row>
    <row r="1016" spans="1:19" x14ac:dyDescent="0.25">
      <c r="A1016" s="20">
        <f t="shared" si="243"/>
        <v>25300</v>
      </c>
      <c r="B1016" s="21">
        <f t="shared" si="236"/>
        <v>-31.067999999999998</v>
      </c>
      <c r="C1016" s="21">
        <f t="shared" si="237"/>
        <v>777.30701388140562</v>
      </c>
      <c r="D1016" s="21">
        <f t="shared" si="238"/>
        <v>1.0555646468961917E-3</v>
      </c>
      <c r="E1016" s="21">
        <f t="shared" si="239"/>
        <v>2.6377460023773305E-2</v>
      </c>
      <c r="F1016" s="21">
        <f>SUM(E1016:$E$5004)</f>
        <v>23.864337343829806</v>
      </c>
      <c r="G1016" s="21">
        <f t="shared" si="244"/>
        <v>6651898.5970700178</v>
      </c>
      <c r="H1016" s="21">
        <f t="shared" si="245"/>
        <v>2.4483216124437353E-5</v>
      </c>
      <c r="I1016" s="21">
        <f t="shared" si="246"/>
        <v>0.12452858064673793</v>
      </c>
      <c r="J1016" s="22">
        <f t="shared" si="240"/>
        <v>31.310851325958879</v>
      </c>
      <c r="K1016" s="114"/>
      <c r="L1016" s="116"/>
      <c r="M1016" s="118"/>
      <c r="N1016" s="120"/>
      <c r="S1016" s="2"/>
    </row>
    <row r="1017" spans="1:19" x14ac:dyDescent="0.25">
      <c r="A1017" s="20">
        <f t="shared" si="243"/>
        <v>25325</v>
      </c>
      <c r="B1017" s="21">
        <f t="shared" si="236"/>
        <v>-31.156999999999996</v>
      </c>
      <c r="C1017" s="21">
        <f t="shared" si="237"/>
        <v>776.45908102125998</v>
      </c>
      <c r="D1017" s="21">
        <f t="shared" si="238"/>
        <v>1.0546321550056726E-3</v>
      </c>
      <c r="E1017" s="21">
        <f t="shared" si="239"/>
        <v>2.6354155605821342E-2</v>
      </c>
      <c r="F1017" s="21">
        <f>SUM(E1017:$E$5004)</f>
        <v>23.837959883806032</v>
      </c>
      <c r="G1017" s="21">
        <f t="shared" si="244"/>
        <v>6651898.5970700178</v>
      </c>
      <c r="H1017" s="21">
        <f t="shared" si="245"/>
        <v>2.4483216124437353E-5</v>
      </c>
      <c r="I1017" s="21">
        <f t="shared" si="246"/>
        <v>0.12452858064673793</v>
      </c>
      <c r="J1017" s="22">
        <f t="shared" si="240"/>
        <v>31.405334187237003</v>
      </c>
      <c r="K1017" s="114"/>
      <c r="L1017" s="116"/>
      <c r="M1017" s="118"/>
      <c r="N1017" s="120"/>
      <c r="S1017" s="2"/>
    </row>
    <row r="1018" spans="1:19" x14ac:dyDescent="0.25">
      <c r="A1018" s="20">
        <f t="shared" si="243"/>
        <v>25350</v>
      </c>
      <c r="B1018" s="21">
        <f t="shared" si="236"/>
        <v>-31.245999999999995</v>
      </c>
      <c r="C1018" s="21">
        <f t="shared" si="237"/>
        <v>775.61189730762794</v>
      </c>
      <c r="D1018" s="21">
        <f t="shared" si="238"/>
        <v>1.0537002934600346E-3</v>
      </c>
      <c r="E1018" s="21">
        <f t="shared" si="239"/>
        <v>2.6330866942800232E-2</v>
      </c>
      <c r="F1018" s="21">
        <f>SUM(E1018:$E$5004)</f>
        <v>23.811605728200217</v>
      </c>
      <c r="G1018" s="21">
        <f t="shared" si="244"/>
        <v>6651898.5970700178</v>
      </c>
      <c r="H1018" s="21">
        <f t="shared" si="245"/>
        <v>2.4483216124437353E-5</v>
      </c>
      <c r="I1018" s="21">
        <f t="shared" si="246"/>
        <v>0.12452858064673793</v>
      </c>
      <c r="J1018" s="22">
        <f t="shared" si="240"/>
        <v>31.500004960108914</v>
      </c>
      <c r="K1018" s="114"/>
      <c r="L1018" s="116"/>
      <c r="M1018" s="118"/>
      <c r="N1018" s="120"/>
      <c r="S1018" s="2"/>
    </row>
    <row r="1019" spans="1:19" x14ac:dyDescent="0.25">
      <c r="A1019" s="20">
        <f t="shared" si="243"/>
        <v>25375</v>
      </c>
      <c r="B1019" s="21">
        <f t="shared" si="236"/>
        <v>-31.334999999999994</v>
      </c>
      <c r="C1019" s="21">
        <f t="shared" si="237"/>
        <v>774.76546223405103</v>
      </c>
      <c r="D1019" s="21">
        <f t="shared" si="238"/>
        <v>1.0527690619639839E-3</v>
      </c>
      <c r="E1019" s="21">
        <f t="shared" si="239"/>
        <v>2.6307594027328553E-2</v>
      </c>
      <c r="F1019" s="21">
        <f>SUM(E1019:$E$5004)</f>
        <v>23.785274861257417</v>
      </c>
      <c r="G1019" s="21">
        <f t="shared" si="244"/>
        <v>6651898.5970700178</v>
      </c>
      <c r="H1019" s="21">
        <f t="shared" si="245"/>
        <v>2.4483216124437353E-5</v>
      </c>
      <c r="I1019" s="21">
        <f t="shared" si="246"/>
        <v>0.12452858064673793</v>
      </c>
      <c r="J1019" s="22">
        <f t="shared" si="240"/>
        <v>31.594863685489919</v>
      </c>
      <c r="K1019" s="114"/>
      <c r="L1019" s="116"/>
      <c r="M1019" s="118"/>
      <c r="N1019" s="120"/>
      <c r="S1019" s="2"/>
    </row>
    <row r="1020" spans="1:19" x14ac:dyDescent="0.25">
      <c r="A1020" s="20">
        <f t="shared" si="243"/>
        <v>25400</v>
      </c>
      <c r="B1020" s="21">
        <f t="shared" si="236"/>
        <v>-31.423999999999992</v>
      </c>
      <c r="C1020" s="21">
        <f t="shared" si="237"/>
        <v>773.91977529430528</v>
      </c>
      <c r="D1020" s="21">
        <f t="shared" si="238"/>
        <v>1.0518384602223006E-3</v>
      </c>
      <c r="E1020" s="21">
        <f t="shared" si="239"/>
        <v>2.6284336852026816E-2</v>
      </c>
      <c r="F1020" s="21">
        <f>SUM(E1020:$E$5004)</f>
        <v>23.758967267230087</v>
      </c>
      <c r="G1020" s="21">
        <f t="shared" si="244"/>
        <v>6651898.5970700178</v>
      </c>
      <c r="H1020" s="21">
        <f t="shared" si="245"/>
        <v>2.4483216124437353E-5</v>
      </c>
      <c r="I1020" s="21">
        <f t="shared" si="246"/>
        <v>0.12452858064673793</v>
      </c>
      <c r="J1020" s="22">
        <f t="shared" si="240"/>
        <v>31.689910403183308</v>
      </c>
      <c r="K1020" s="114"/>
      <c r="L1020" s="116"/>
      <c r="M1020" s="118"/>
      <c r="N1020" s="120"/>
      <c r="S1020" s="2"/>
    </row>
    <row r="1021" spans="1:19" x14ac:dyDescent="0.25">
      <c r="A1021" s="20">
        <f t="shared" si="243"/>
        <v>25425</v>
      </c>
      <c r="B1021" s="21">
        <f t="shared" si="236"/>
        <v>-31.512999999999991</v>
      </c>
      <c r="C1021" s="21">
        <f t="shared" si="237"/>
        <v>773.07483598240594</v>
      </c>
      <c r="D1021" s="21">
        <f t="shared" si="238"/>
        <v>1.0509084879398445E-3</v>
      </c>
      <c r="E1021" s="21">
        <f t="shared" si="239"/>
        <v>2.626109540951746E-2</v>
      </c>
      <c r="F1021" s="21">
        <f>SUM(E1021:$E$5004)</f>
        <v>23.732682930378065</v>
      </c>
      <c r="G1021" s="21">
        <f t="shared" si="244"/>
        <v>6651898.5970700178</v>
      </c>
      <c r="H1021" s="21">
        <f t="shared" si="245"/>
        <v>2.4483216124437353E-5</v>
      </c>
      <c r="I1021" s="21">
        <f t="shared" si="246"/>
        <v>0.12452858064673793</v>
      </c>
      <c r="J1021" s="22">
        <f t="shared" si="240"/>
        <v>31.785145151878524</v>
      </c>
      <c r="K1021" s="114"/>
      <c r="L1021" s="116"/>
      <c r="M1021" s="118"/>
      <c r="N1021" s="120"/>
      <c r="S1021" s="2"/>
    </row>
    <row r="1022" spans="1:19" x14ac:dyDescent="0.25">
      <c r="A1022" s="20">
        <f t="shared" si="243"/>
        <v>25450</v>
      </c>
      <c r="B1022" s="21">
        <f t="shared" si="236"/>
        <v>-31.60199999999999</v>
      </c>
      <c r="C1022" s="21">
        <f t="shared" si="237"/>
        <v>772.23064379260541</v>
      </c>
      <c r="D1022" s="21">
        <f t="shared" si="238"/>
        <v>1.0499791448215522E-3</v>
      </c>
      <c r="E1022" s="21">
        <f t="shared" si="239"/>
        <v>2.6237869692424847E-2</v>
      </c>
      <c r="F1022" s="21">
        <f>SUM(E1022:$E$5004)</f>
        <v>23.706421834968548</v>
      </c>
      <c r="G1022" s="21">
        <f t="shared" si="244"/>
        <v>6651898.5970700178</v>
      </c>
      <c r="H1022" s="21">
        <f t="shared" si="245"/>
        <v>2.4483216124437353E-5</v>
      </c>
      <c r="I1022" s="21">
        <f t="shared" si="246"/>
        <v>0.12452858064673793</v>
      </c>
      <c r="J1022" s="22">
        <f t="shared" si="240"/>
        <v>31.88056796914902</v>
      </c>
      <c r="K1022" s="114"/>
      <c r="L1022" s="116"/>
      <c r="M1022" s="118"/>
      <c r="N1022" s="120"/>
      <c r="S1022" s="2"/>
    </row>
    <row r="1023" spans="1:19" x14ac:dyDescent="0.25">
      <c r="A1023" s="20">
        <f t="shared" si="243"/>
        <v>25475</v>
      </c>
      <c r="B1023" s="21">
        <f t="shared" si="236"/>
        <v>-31.690999999999988</v>
      </c>
      <c r="C1023" s="21">
        <f t="shared" si="237"/>
        <v>771.38719821939173</v>
      </c>
      <c r="D1023" s="21">
        <f t="shared" si="238"/>
        <v>1.0490504305724355E-3</v>
      </c>
      <c r="E1023" s="21">
        <f t="shared" si="239"/>
        <v>2.6214659693375247E-2</v>
      </c>
      <c r="F1023" s="21">
        <f>SUM(E1023:$E$5004)</f>
        <v>23.680183965276125</v>
      </c>
      <c r="G1023" s="21">
        <f t="shared" si="244"/>
        <v>6651898.5970700178</v>
      </c>
      <c r="H1023" s="21">
        <f t="shared" si="245"/>
        <v>2.4483216124437353E-5</v>
      </c>
      <c r="I1023" s="21">
        <f t="shared" si="246"/>
        <v>0.12452858064673793</v>
      </c>
      <c r="J1023" s="22">
        <f t="shared" si="240"/>
        <v>31.976178891450026</v>
      </c>
      <c r="K1023" s="114"/>
      <c r="L1023" s="117"/>
      <c r="M1023" s="118"/>
      <c r="N1023" s="120"/>
      <c r="S1023" s="2"/>
    </row>
    <row r="1024" spans="1:19" x14ac:dyDescent="0.25">
      <c r="A1024" s="20">
        <f t="shared" si="243"/>
        <v>25500</v>
      </c>
      <c r="B1024" s="21">
        <f t="shared" si="236"/>
        <v>-31.78</v>
      </c>
      <c r="C1024" s="21">
        <f t="shared" si="237"/>
        <v>770.54449875749049</v>
      </c>
      <c r="D1024" s="21">
        <f t="shared" si="238"/>
        <v>1.0481223448975843E-3</v>
      </c>
      <c r="E1024" s="21">
        <f t="shared" si="239"/>
        <v>2.6191465404996905E-2</v>
      </c>
      <c r="F1024" s="21">
        <f>SUM(E1024:$E$5004)</f>
        <v>23.653969305582745</v>
      </c>
      <c r="G1024" s="21">
        <f t="shared" si="244"/>
        <v>6651898.5970700178</v>
      </c>
      <c r="H1024" s="21">
        <f t="shared" si="245"/>
        <v>2.4483216124437353E-5</v>
      </c>
      <c r="I1024" s="21">
        <f t="shared" si="246"/>
        <v>0.12452858064673793</v>
      </c>
      <c r="J1024" s="22">
        <f t="shared" si="240"/>
        <v>32.071977954116896</v>
      </c>
      <c r="K1024" s="113">
        <f t="shared" ref="K1024" si="251">AVERAGE(J1024:J1043)</f>
        <v>32.994591409615637</v>
      </c>
      <c r="L1024" s="115">
        <f t="shared" ref="L1024" si="252">K1024/0.1667</f>
        <v>197.9279628651208</v>
      </c>
      <c r="M1024" s="118">
        <f>AVERAGE(A1024:A1043)</f>
        <v>25737.5</v>
      </c>
      <c r="N1024" s="119">
        <f>K1004-K1024</f>
        <v>-1.9160039872970138</v>
      </c>
      <c r="S1024" s="2"/>
    </row>
    <row r="1025" spans="1:19" x14ac:dyDescent="0.25">
      <c r="A1025" s="20">
        <f t="shared" si="243"/>
        <v>25525</v>
      </c>
      <c r="B1025" s="21">
        <f t="shared" si="236"/>
        <v>-31.869</v>
      </c>
      <c r="C1025" s="21">
        <f t="shared" si="237"/>
        <v>769.70254490186721</v>
      </c>
      <c r="D1025" s="21">
        <f t="shared" si="238"/>
        <v>1.0471948875021683E-3</v>
      </c>
      <c r="E1025" s="21">
        <f t="shared" si="239"/>
        <v>2.6168286819919943E-2</v>
      </c>
      <c r="F1025" s="21">
        <f>SUM(E1025:$E$5004)</f>
        <v>23.627777840177753</v>
      </c>
      <c r="G1025" s="21">
        <f t="shared" si="244"/>
        <v>6651898.5970700178</v>
      </c>
      <c r="H1025" s="21">
        <f t="shared" si="245"/>
        <v>2.4483216124437353E-5</v>
      </c>
      <c r="I1025" s="21">
        <f t="shared" si="246"/>
        <v>0.12452858064673793</v>
      </c>
      <c r="J1025" s="22">
        <f t="shared" si="240"/>
        <v>32.167965191362654</v>
      </c>
      <c r="K1025" s="114"/>
      <c r="L1025" s="116"/>
      <c r="M1025" s="118"/>
      <c r="N1025" s="120"/>
      <c r="S1025" s="2"/>
    </row>
    <row r="1026" spans="1:19" x14ac:dyDescent="0.25">
      <c r="A1026" s="20">
        <f t="shared" si="243"/>
        <v>25550</v>
      </c>
      <c r="B1026" s="21">
        <f t="shared" si="236"/>
        <v>-31.957999999999998</v>
      </c>
      <c r="C1026" s="21">
        <f t="shared" si="237"/>
        <v>768.86133614771825</v>
      </c>
      <c r="D1026" s="21">
        <f t="shared" si="238"/>
        <v>1.0462680580914274E-3</v>
      </c>
      <c r="E1026" s="21">
        <f t="shared" si="239"/>
        <v>2.614512393077642E-2</v>
      </c>
      <c r="F1026" s="21">
        <f>SUM(E1026:$E$5004)</f>
        <v>23.601609553357829</v>
      </c>
      <c r="G1026" s="21">
        <f t="shared" si="244"/>
        <v>6651898.5970700178</v>
      </c>
      <c r="H1026" s="21">
        <f t="shared" si="245"/>
        <v>2.4483216124437353E-5</v>
      </c>
      <c r="I1026" s="21">
        <f t="shared" si="246"/>
        <v>0.12452858064673793</v>
      </c>
      <c r="J1026" s="22">
        <f t="shared" si="240"/>
        <v>32.264140636276252</v>
      </c>
      <c r="K1026" s="114"/>
      <c r="L1026" s="116"/>
      <c r="M1026" s="118"/>
      <c r="N1026" s="120"/>
      <c r="S1026" s="2"/>
    </row>
    <row r="1027" spans="1:19" x14ac:dyDescent="0.25">
      <c r="A1027" s="20">
        <f t="shared" si="243"/>
        <v>25575</v>
      </c>
      <c r="B1027" s="21">
        <f t="shared" si="236"/>
        <v>-32.046999999999997</v>
      </c>
      <c r="C1027" s="21">
        <f t="shared" si="237"/>
        <v>768.0208719904831</v>
      </c>
      <c r="D1027" s="21">
        <f t="shared" si="238"/>
        <v>1.0453418563706861E-3</v>
      </c>
      <c r="E1027" s="21">
        <f t="shared" si="239"/>
        <v>2.6121976730200332E-2</v>
      </c>
      <c r="F1027" s="21">
        <f>SUM(E1027:$E$5004)</f>
        <v>23.575464429427054</v>
      </c>
      <c r="G1027" s="21">
        <f t="shared" si="244"/>
        <v>6651898.5970700178</v>
      </c>
      <c r="H1027" s="21">
        <f t="shared" si="245"/>
        <v>2.4483216124437353E-5</v>
      </c>
      <c r="I1027" s="21">
        <f t="shared" si="246"/>
        <v>0.12452858064673793</v>
      </c>
      <c r="J1027" s="22">
        <f t="shared" si="240"/>
        <v>32.360504320820418</v>
      </c>
      <c r="K1027" s="114"/>
      <c r="L1027" s="116"/>
      <c r="M1027" s="118"/>
      <c r="N1027" s="120"/>
      <c r="S1027" s="2"/>
    </row>
    <row r="1028" spans="1:19" x14ac:dyDescent="0.25">
      <c r="A1028" s="20">
        <f t="shared" si="243"/>
        <v>25600</v>
      </c>
      <c r="B1028" s="21">
        <f t="shared" ref="B1028:B1091" si="253">59-0.00356*A1028</f>
        <v>-32.135999999999996</v>
      </c>
      <c r="C1028" s="21">
        <f t="shared" ref="C1028:C1091" si="254">2116*((B1028+459.7)/518.6)^5.256</f>
        <v>767.18115192583355</v>
      </c>
      <c r="D1028" s="21">
        <f t="shared" ref="D1028:D1091" si="255">C1028/(1718*(B1028+459.7))</f>
        <v>1.0444162820453407E-3</v>
      </c>
      <c r="E1028" s="21">
        <f t="shared" ref="E1028:E1091" si="256">25*(D1028+D1029)/2</f>
        <v>2.6098845210827594E-2</v>
      </c>
      <c r="F1028" s="21">
        <f>SUM(E1028:$E$5004)</f>
        <v>23.549342452696852</v>
      </c>
      <c r="G1028" s="21">
        <f t="shared" si="244"/>
        <v>6651898.5970700178</v>
      </c>
      <c r="H1028" s="21">
        <f t="shared" si="245"/>
        <v>2.4483216124437353E-5</v>
      </c>
      <c r="I1028" s="21">
        <f t="shared" si="246"/>
        <v>0.12452858064673793</v>
      </c>
      <c r="J1028" s="22">
        <f t="shared" ref="J1028:J1091" si="257">G1028*D1028*EXP(-H1028*(125000-A1028)-I1028*F1028)</f>
        <v>32.45705627582975</v>
      </c>
      <c r="K1028" s="114"/>
      <c r="L1028" s="116"/>
      <c r="M1028" s="118"/>
      <c r="N1028" s="120"/>
      <c r="S1028" s="2"/>
    </row>
    <row r="1029" spans="1:19" x14ac:dyDescent="0.25">
      <c r="A1029" s="20">
        <f t="shared" ref="A1029:A1092" si="258">A1028+25</f>
        <v>25625</v>
      </c>
      <c r="B1029" s="21">
        <f t="shared" si="253"/>
        <v>-32.224999999999994</v>
      </c>
      <c r="C1029" s="21">
        <f t="shared" si="254"/>
        <v>766.34217544968089</v>
      </c>
      <c r="D1029" s="21">
        <f t="shared" si="255"/>
        <v>1.0434913348208667E-3</v>
      </c>
      <c r="E1029" s="21">
        <f t="shared" si="256"/>
        <v>2.6075729365296021E-2</v>
      </c>
      <c r="F1029" s="21">
        <f>SUM(E1029:$E$5004)</f>
        <v>23.523243607486027</v>
      </c>
      <c r="G1029" s="21">
        <f t="shared" ref="G1029:G1092" si="259">$G$4</f>
        <v>6651898.5970700178</v>
      </c>
      <c r="H1029" s="21">
        <f t="shared" ref="H1029:H1092" si="260">$H$4</f>
        <v>2.4483216124437353E-5</v>
      </c>
      <c r="I1029" s="21">
        <f t="shared" ref="I1029:I1092" si="261">$I$4</f>
        <v>0.12452858064673793</v>
      </c>
      <c r="J1029" s="22">
        <f t="shared" si="257"/>
        <v>32.553796531008629</v>
      </c>
      <c r="K1029" s="114"/>
      <c r="L1029" s="116"/>
      <c r="M1029" s="118"/>
      <c r="N1029" s="120"/>
      <c r="S1029" s="2"/>
    </row>
    <row r="1030" spans="1:19" x14ac:dyDescent="0.25">
      <c r="A1030" s="20">
        <f t="shared" si="258"/>
        <v>25650</v>
      </c>
      <c r="B1030" s="21">
        <f t="shared" si="253"/>
        <v>-32.313999999999993</v>
      </c>
      <c r="C1030" s="21">
        <f t="shared" si="254"/>
        <v>765.50394205817054</v>
      </c>
      <c r="D1030" s="21">
        <f t="shared" si="255"/>
        <v>1.042567014402815E-3</v>
      </c>
      <c r="E1030" s="21">
        <f t="shared" si="256"/>
        <v>2.6052629186245405E-2</v>
      </c>
      <c r="F1030" s="21">
        <f>SUM(E1030:$E$5004)</f>
        <v>23.497167878120731</v>
      </c>
      <c r="G1030" s="21">
        <f t="shared" si="259"/>
        <v>6651898.5970700178</v>
      </c>
      <c r="H1030" s="21">
        <f t="shared" si="260"/>
        <v>2.4483216124437353E-5</v>
      </c>
      <c r="I1030" s="21">
        <f t="shared" si="261"/>
        <v>0.12452858064673793</v>
      </c>
      <c r="J1030" s="22">
        <f t="shared" si="257"/>
        <v>32.650725114929386</v>
      </c>
      <c r="K1030" s="114"/>
      <c r="L1030" s="116"/>
      <c r="M1030" s="118"/>
      <c r="N1030" s="120"/>
      <c r="S1030" s="2"/>
    </row>
    <row r="1031" spans="1:19" x14ac:dyDescent="0.25">
      <c r="A1031" s="20">
        <f t="shared" si="258"/>
        <v>25675</v>
      </c>
      <c r="B1031" s="21">
        <f t="shared" si="253"/>
        <v>-32.402999999999992</v>
      </c>
      <c r="C1031" s="21">
        <f t="shared" si="254"/>
        <v>764.66645124768843</v>
      </c>
      <c r="D1031" s="21">
        <f t="shared" si="255"/>
        <v>1.0416433204968173E-3</v>
      </c>
      <c r="E1031" s="21">
        <f t="shared" si="256"/>
        <v>2.6029544666317413E-2</v>
      </c>
      <c r="F1031" s="21">
        <f>SUM(E1031:$E$5004)</f>
        <v>23.471115248934485</v>
      </c>
      <c r="G1031" s="21">
        <f t="shared" si="259"/>
        <v>6651898.5970700178</v>
      </c>
      <c r="H1031" s="21">
        <f t="shared" si="260"/>
        <v>2.4483216124437353E-5</v>
      </c>
      <c r="I1031" s="21">
        <f t="shared" si="261"/>
        <v>0.12452858064673793</v>
      </c>
      <c r="J1031" s="22">
        <f t="shared" si="257"/>
        <v>32.747842055030176</v>
      </c>
      <c r="K1031" s="114"/>
      <c r="L1031" s="116"/>
      <c r="M1031" s="118"/>
      <c r="N1031" s="120"/>
      <c r="S1031" s="2"/>
    </row>
    <row r="1032" spans="1:19" x14ac:dyDescent="0.25">
      <c r="A1032" s="20">
        <f t="shared" si="258"/>
        <v>25700</v>
      </c>
      <c r="B1032" s="21">
        <f t="shared" si="253"/>
        <v>-32.49199999999999</v>
      </c>
      <c r="C1032" s="21">
        <f t="shared" si="254"/>
        <v>763.82970251485142</v>
      </c>
      <c r="D1032" s="21">
        <f t="shared" si="255"/>
        <v>1.0407202528085757E-3</v>
      </c>
      <c r="E1032" s="21">
        <f t="shared" si="256"/>
        <v>2.6006475798155661E-2</v>
      </c>
      <c r="F1032" s="21">
        <f>SUM(E1032:$E$5004)</f>
        <v>23.445085704268163</v>
      </c>
      <c r="G1032" s="21">
        <f t="shared" si="259"/>
        <v>6651898.5970700178</v>
      </c>
      <c r="H1032" s="21">
        <f t="shared" si="260"/>
        <v>2.4483216124437353E-5</v>
      </c>
      <c r="I1032" s="21">
        <f t="shared" si="261"/>
        <v>0.12452858064673793</v>
      </c>
      <c r="J1032" s="22">
        <f t="shared" si="257"/>
        <v>32.84514737761301</v>
      </c>
      <c r="K1032" s="114"/>
      <c r="L1032" s="116"/>
      <c r="M1032" s="118"/>
      <c r="N1032" s="120"/>
      <c r="S1032" s="2"/>
    </row>
    <row r="1033" spans="1:19" x14ac:dyDescent="0.25">
      <c r="A1033" s="20">
        <f t="shared" si="258"/>
        <v>25725</v>
      </c>
      <c r="B1033" s="21">
        <f t="shared" si="253"/>
        <v>-32.580999999999989</v>
      </c>
      <c r="C1033" s="21">
        <f t="shared" si="254"/>
        <v>762.99369535651908</v>
      </c>
      <c r="D1033" s="21">
        <f t="shared" si="255"/>
        <v>1.0397978110438771E-3</v>
      </c>
      <c r="E1033" s="21">
        <f t="shared" si="256"/>
        <v>2.5983422574405699E-2</v>
      </c>
      <c r="F1033" s="21">
        <f>SUM(E1033:$E$5004)</f>
        <v>23.419079228470007</v>
      </c>
      <c r="G1033" s="21">
        <f t="shared" si="259"/>
        <v>6651898.5970700178</v>
      </c>
      <c r="H1033" s="21">
        <f t="shared" si="260"/>
        <v>2.4483216124437353E-5</v>
      </c>
      <c r="I1033" s="21">
        <f t="shared" si="261"/>
        <v>0.12452858064673793</v>
      </c>
      <c r="J1033" s="22">
        <f t="shared" si="257"/>
        <v>32.942641107842007</v>
      </c>
      <c r="K1033" s="114"/>
      <c r="L1033" s="116"/>
      <c r="M1033" s="118"/>
      <c r="N1033" s="120"/>
      <c r="S1033" s="2"/>
    </row>
    <row r="1034" spans="1:19" x14ac:dyDescent="0.25">
      <c r="A1034" s="20">
        <f t="shared" si="258"/>
        <v>25750</v>
      </c>
      <c r="B1034" s="21">
        <f t="shared" si="253"/>
        <v>-32.67</v>
      </c>
      <c r="C1034" s="21">
        <f t="shared" si="254"/>
        <v>762.15842926978212</v>
      </c>
      <c r="D1034" s="21">
        <f t="shared" si="255"/>
        <v>1.0388759949085788E-3</v>
      </c>
      <c r="E1034" s="21">
        <f t="shared" si="256"/>
        <v>2.5960384987714961E-2</v>
      </c>
      <c r="F1034" s="21">
        <f>SUM(E1034:$E$5004)</f>
        <v>23.393095805895602</v>
      </c>
      <c r="G1034" s="21">
        <f t="shared" si="259"/>
        <v>6651898.5970700178</v>
      </c>
      <c r="H1034" s="21">
        <f t="shared" si="260"/>
        <v>2.4483216124437353E-5</v>
      </c>
      <c r="I1034" s="21">
        <f t="shared" si="261"/>
        <v>0.12452858064673793</v>
      </c>
      <c r="J1034" s="22">
        <f t="shared" si="257"/>
        <v>33.040323269741194</v>
      </c>
      <c r="K1034" s="114"/>
      <c r="L1034" s="116"/>
      <c r="M1034" s="118"/>
      <c r="N1034" s="120"/>
      <c r="S1034" s="2"/>
    </row>
    <row r="1035" spans="1:19" x14ac:dyDescent="0.25">
      <c r="A1035" s="20">
        <f t="shared" si="258"/>
        <v>25775</v>
      </c>
      <c r="B1035" s="21">
        <f t="shared" si="253"/>
        <v>-32.759</v>
      </c>
      <c r="C1035" s="21">
        <f t="shared" si="254"/>
        <v>761.32390375197076</v>
      </c>
      <c r="D1035" s="21">
        <f t="shared" si="255"/>
        <v>1.0379548041086185E-3</v>
      </c>
      <c r="E1035" s="21">
        <f t="shared" si="256"/>
        <v>2.5937363030732848E-2</v>
      </c>
      <c r="F1035" s="21">
        <f>SUM(E1035:$E$5004)</f>
        <v>23.367135420907889</v>
      </c>
      <c r="G1035" s="21">
        <f t="shared" si="259"/>
        <v>6651898.5970700178</v>
      </c>
      <c r="H1035" s="21">
        <f t="shared" si="260"/>
        <v>2.4483216124437353E-5</v>
      </c>
      <c r="I1035" s="21">
        <f t="shared" si="261"/>
        <v>0.12452858064673793</v>
      </c>
      <c r="J1035" s="22">
        <f t="shared" si="257"/>
        <v>33.138193886192731</v>
      </c>
      <c r="K1035" s="114"/>
      <c r="L1035" s="116"/>
      <c r="M1035" s="118"/>
      <c r="N1035" s="120"/>
      <c r="S1035" s="2"/>
    </row>
    <row r="1036" spans="1:19" x14ac:dyDescent="0.25">
      <c r="A1036" s="20">
        <f t="shared" si="258"/>
        <v>25800</v>
      </c>
      <c r="B1036" s="21">
        <f t="shared" si="253"/>
        <v>-32.847999999999999</v>
      </c>
      <c r="C1036" s="21">
        <f t="shared" si="254"/>
        <v>760.49011830065024</v>
      </c>
      <c r="D1036" s="21">
        <f t="shared" si="255"/>
        <v>1.0370342383500097E-3</v>
      </c>
      <c r="E1036" s="21">
        <f t="shared" si="256"/>
        <v>2.5914356696110682E-2</v>
      </c>
      <c r="F1036" s="21">
        <f>SUM(E1036:$E$5004)</f>
        <v>23.341198057877154</v>
      </c>
      <c r="G1036" s="21">
        <f t="shared" si="259"/>
        <v>6651898.5970700178</v>
      </c>
      <c r="H1036" s="21">
        <f t="shared" si="260"/>
        <v>2.4483216124437353E-5</v>
      </c>
      <c r="I1036" s="21">
        <f t="shared" si="261"/>
        <v>0.12452858064673793</v>
      </c>
      <c r="J1036" s="22">
        <f t="shared" si="257"/>
        <v>33.236252978935063</v>
      </c>
      <c r="K1036" s="114"/>
      <c r="L1036" s="116"/>
      <c r="M1036" s="118"/>
      <c r="N1036" s="120"/>
      <c r="S1036" s="2"/>
    </row>
    <row r="1037" spans="1:19" x14ac:dyDescent="0.25">
      <c r="A1037" s="20">
        <f t="shared" si="258"/>
        <v>25825</v>
      </c>
      <c r="B1037" s="21">
        <f t="shared" si="253"/>
        <v>-32.936999999999998</v>
      </c>
      <c r="C1037" s="21">
        <f t="shared" si="254"/>
        <v>759.6570724136235</v>
      </c>
      <c r="D1037" s="21">
        <f t="shared" si="255"/>
        <v>1.0361142973388448E-3</v>
      </c>
      <c r="E1037" s="21">
        <f t="shared" si="256"/>
        <v>2.5891365976501681E-2</v>
      </c>
      <c r="F1037" s="21">
        <f>SUM(E1037:$E$5004)</f>
        <v>23.315283701181041</v>
      </c>
      <c r="G1037" s="21">
        <f t="shared" si="259"/>
        <v>6651898.5970700178</v>
      </c>
      <c r="H1037" s="21">
        <f t="shared" si="260"/>
        <v>2.4483216124437353E-5</v>
      </c>
      <c r="I1037" s="21">
        <f t="shared" si="261"/>
        <v>0.12452858064673793</v>
      </c>
      <c r="J1037" s="22">
        <f t="shared" si="257"/>
        <v>33.334500568560841</v>
      </c>
      <c r="K1037" s="114"/>
      <c r="L1037" s="116"/>
      <c r="M1037" s="118"/>
      <c r="N1037" s="120"/>
      <c r="S1037" s="2"/>
    </row>
    <row r="1038" spans="1:19" x14ac:dyDescent="0.25">
      <c r="A1038" s="20">
        <f t="shared" si="258"/>
        <v>25850</v>
      </c>
      <c r="B1038" s="21">
        <f t="shared" si="253"/>
        <v>-33.025999999999996</v>
      </c>
      <c r="C1038" s="21">
        <f t="shared" si="254"/>
        <v>758.82476558892688</v>
      </c>
      <c r="D1038" s="21">
        <f t="shared" si="255"/>
        <v>1.0351949807812896E-3</v>
      </c>
      <c r="E1038" s="21">
        <f t="shared" si="256"/>
        <v>2.5868390864560994E-2</v>
      </c>
      <c r="F1038" s="21">
        <f>SUM(E1038:$E$5004)</f>
        <v>23.289392335204543</v>
      </c>
      <c r="G1038" s="21">
        <f t="shared" si="259"/>
        <v>6651898.5970700178</v>
      </c>
      <c r="H1038" s="21">
        <f t="shared" si="260"/>
        <v>2.4483216124437353E-5</v>
      </c>
      <c r="I1038" s="21">
        <f t="shared" si="261"/>
        <v>0.12452858064673793</v>
      </c>
      <c r="J1038" s="22">
        <f t="shared" si="257"/>
        <v>33.432936674514991</v>
      </c>
      <c r="K1038" s="114"/>
      <c r="L1038" s="116"/>
      <c r="M1038" s="118"/>
      <c r="N1038" s="120"/>
      <c r="S1038" s="2"/>
    </row>
    <row r="1039" spans="1:19" x14ac:dyDescent="0.25">
      <c r="A1039" s="20">
        <f t="shared" si="258"/>
        <v>25875</v>
      </c>
      <c r="B1039" s="21">
        <f t="shared" si="253"/>
        <v>-33.114999999999995</v>
      </c>
      <c r="C1039" s="21">
        <f t="shared" si="254"/>
        <v>757.99319732483525</v>
      </c>
      <c r="D1039" s="21">
        <f t="shared" si="255"/>
        <v>1.03427628838359E-3</v>
      </c>
      <c r="E1039" s="21">
        <f t="shared" si="256"/>
        <v>2.5845431352945727E-2</v>
      </c>
      <c r="F1039" s="21">
        <f>SUM(E1039:$E$5004)</f>
        <v>23.263523944339983</v>
      </c>
      <c r="G1039" s="21">
        <f t="shared" si="259"/>
        <v>6651898.5970700178</v>
      </c>
      <c r="H1039" s="21">
        <f t="shared" si="260"/>
        <v>2.4483216124437353E-5</v>
      </c>
      <c r="I1039" s="21">
        <f t="shared" si="261"/>
        <v>0.12452858064673793</v>
      </c>
      <c r="J1039" s="22">
        <f t="shared" si="257"/>
        <v>33.531561315093093</v>
      </c>
      <c r="K1039" s="114"/>
      <c r="L1039" s="116"/>
      <c r="M1039" s="118"/>
      <c r="N1039" s="120"/>
      <c r="S1039" s="2"/>
    </row>
    <row r="1040" spans="1:19" x14ac:dyDescent="0.25">
      <c r="A1040" s="20">
        <f t="shared" si="258"/>
        <v>25900</v>
      </c>
      <c r="B1040" s="21">
        <f t="shared" si="253"/>
        <v>-33.203999999999994</v>
      </c>
      <c r="C1040" s="21">
        <f t="shared" si="254"/>
        <v>757.16236711985914</v>
      </c>
      <c r="D1040" s="21">
        <f t="shared" si="255"/>
        <v>1.0333582198520678E-3</v>
      </c>
      <c r="E1040" s="21">
        <f t="shared" si="256"/>
        <v>2.582248743431485E-2</v>
      </c>
      <c r="F1040" s="21">
        <f>SUM(E1040:$E$5004)</f>
        <v>23.237678512987035</v>
      </c>
      <c r="G1040" s="21">
        <f t="shared" si="259"/>
        <v>6651898.5970700178</v>
      </c>
      <c r="H1040" s="21">
        <f t="shared" si="260"/>
        <v>2.4483216124437353E-5</v>
      </c>
      <c r="I1040" s="21">
        <f t="shared" si="261"/>
        <v>0.12452858064673793</v>
      </c>
      <c r="J1040" s="22">
        <f t="shared" si="257"/>
        <v>33.630374507439292</v>
      </c>
      <c r="K1040" s="114"/>
      <c r="L1040" s="116"/>
      <c r="M1040" s="118"/>
      <c r="N1040" s="120"/>
      <c r="S1040" s="2"/>
    </row>
    <row r="1041" spans="1:19" x14ac:dyDescent="0.25">
      <c r="A1041" s="20">
        <f t="shared" si="258"/>
        <v>25925</v>
      </c>
      <c r="B1041" s="21">
        <f t="shared" si="253"/>
        <v>-33.292999999999992</v>
      </c>
      <c r="C1041" s="21">
        <f t="shared" si="254"/>
        <v>756.33227447274351</v>
      </c>
      <c r="D1041" s="21">
        <f t="shared" si="255"/>
        <v>1.0324407748931201E-3</v>
      </c>
      <c r="E1041" s="21">
        <f t="shared" si="256"/>
        <v>2.5799559101329313E-2</v>
      </c>
      <c r="F1041" s="21">
        <f>SUM(E1041:$E$5004)</f>
        <v>23.211856025552716</v>
      </c>
      <c r="G1041" s="21">
        <f t="shared" si="259"/>
        <v>6651898.5970700178</v>
      </c>
      <c r="H1041" s="21">
        <f t="shared" si="260"/>
        <v>2.4483216124437353E-5</v>
      </c>
      <c r="I1041" s="21">
        <f t="shared" si="261"/>
        <v>0.12452858064673793</v>
      </c>
      <c r="J1041" s="22">
        <f t="shared" si="257"/>
        <v>33.72937626754441</v>
      </c>
      <c r="K1041" s="114"/>
      <c r="L1041" s="116"/>
      <c r="M1041" s="118"/>
      <c r="N1041" s="120"/>
      <c r="S1041" s="2"/>
    </row>
    <row r="1042" spans="1:19" x14ac:dyDescent="0.25">
      <c r="A1042" s="20">
        <f t="shared" si="258"/>
        <v>25950</v>
      </c>
      <c r="B1042" s="21">
        <f t="shared" si="253"/>
        <v>-33.381999999999991</v>
      </c>
      <c r="C1042" s="21">
        <f t="shared" si="254"/>
        <v>755.5029188824717</v>
      </c>
      <c r="D1042" s="21">
        <f t="shared" si="255"/>
        <v>1.0315239532132248E-3</v>
      </c>
      <c r="E1042" s="21">
        <f t="shared" si="256"/>
        <v>2.5776646346651971E-2</v>
      </c>
      <c r="F1042" s="21">
        <f>SUM(E1042:$E$5004)</f>
        <v>23.186056466451394</v>
      </c>
      <c r="G1042" s="21">
        <f t="shared" si="259"/>
        <v>6651898.5970700178</v>
      </c>
      <c r="H1042" s="21">
        <f t="shared" si="260"/>
        <v>2.4483216124437353E-5</v>
      </c>
      <c r="I1042" s="21">
        <f t="shared" si="261"/>
        <v>0.12452858064673793</v>
      </c>
      <c r="J1042" s="22">
        <f t="shared" si="257"/>
        <v>33.828566610244245</v>
      </c>
      <c r="K1042" s="114"/>
      <c r="L1042" s="116"/>
      <c r="M1042" s="118"/>
      <c r="N1042" s="120"/>
      <c r="S1042" s="2"/>
    </row>
    <row r="1043" spans="1:19" x14ac:dyDescent="0.25">
      <c r="A1043" s="20">
        <f t="shared" si="258"/>
        <v>25975</v>
      </c>
      <c r="B1043" s="21">
        <f t="shared" si="253"/>
        <v>-33.470999999999989</v>
      </c>
      <c r="C1043" s="21">
        <f t="shared" si="254"/>
        <v>754.6742998482606</v>
      </c>
      <c r="D1043" s="21">
        <f t="shared" si="255"/>
        <v>1.0306077545189328E-3</v>
      </c>
      <c r="E1043" s="21">
        <f t="shared" si="256"/>
        <v>2.5753749162947578E-2</v>
      </c>
      <c r="F1043" s="21">
        <f>SUM(E1043:$E$5004)</f>
        <v>23.160279820104737</v>
      </c>
      <c r="G1043" s="21">
        <f t="shared" si="259"/>
        <v>6651898.5970700178</v>
      </c>
      <c r="H1043" s="21">
        <f t="shared" si="260"/>
        <v>2.4483216124437353E-5</v>
      </c>
      <c r="I1043" s="21">
        <f t="shared" si="261"/>
        <v>0.12452858064673793</v>
      </c>
      <c r="J1043" s="22">
        <f t="shared" si="257"/>
        <v>33.927945549217654</v>
      </c>
      <c r="K1043" s="114"/>
      <c r="L1043" s="117"/>
      <c r="M1043" s="118"/>
      <c r="N1043" s="120"/>
      <c r="S1043" s="2"/>
    </row>
    <row r="1044" spans="1:19" x14ac:dyDescent="0.25">
      <c r="A1044" s="20">
        <f t="shared" si="258"/>
        <v>26000</v>
      </c>
      <c r="B1044" s="21">
        <f t="shared" si="253"/>
        <v>-33.559999999999988</v>
      </c>
      <c r="C1044" s="21">
        <f t="shared" si="254"/>
        <v>753.84641686956422</v>
      </c>
      <c r="D1044" s="21">
        <f t="shared" si="255"/>
        <v>1.0296921785168736E-3</v>
      </c>
      <c r="E1044" s="21">
        <f t="shared" si="256"/>
        <v>2.5730867542882858E-2</v>
      </c>
      <c r="F1044" s="21">
        <f>SUM(E1044:$E$5004)</f>
        <v>23.134526070941792</v>
      </c>
      <c r="G1044" s="21">
        <f t="shared" si="259"/>
        <v>6651898.5970700178</v>
      </c>
      <c r="H1044" s="21">
        <f t="shared" si="260"/>
        <v>2.4483216124437353E-5</v>
      </c>
      <c r="I1044" s="21">
        <f t="shared" si="261"/>
        <v>0.12452858064673793</v>
      </c>
      <c r="J1044" s="22">
        <f t="shared" si="257"/>
        <v>34.027513096984627</v>
      </c>
      <c r="K1044" s="113">
        <f t="shared" ref="K1044" si="262">AVERAGE(J1044:J1063)</f>
        <v>34.985949903069695</v>
      </c>
      <c r="L1044" s="115">
        <f t="shared" ref="L1044" si="263">K1044/0.1667</f>
        <v>209.87372467348348</v>
      </c>
      <c r="M1044" s="118">
        <f>AVERAGE(A1044:A1063)</f>
        <v>26237.5</v>
      </c>
      <c r="N1044" s="119">
        <f>K1024-K1044</f>
        <v>-1.991358493454058</v>
      </c>
      <c r="S1044" s="2"/>
    </row>
    <row r="1045" spans="1:19" x14ac:dyDescent="0.25">
      <c r="A1045" s="20">
        <f t="shared" si="258"/>
        <v>26025</v>
      </c>
      <c r="B1045" s="21">
        <f t="shared" si="253"/>
        <v>-33.649000000000001</v>
      </c>
      <c r="C1045" s="21">
        <f t="shared" si="254"/>
        <v>753.01926944607237</v>
      </c>
      <c r="D1045" s="21">
        <f t="shared" si="255"/>
        <v>1.0287772249137548E-3</v>
      </c>
      <c r="E1045" s="21">
        <f t="shared" si="256"/>
        <v>2.5708001479126417E-2</v>
      </c>
      <c r="F1045" s="21">
        <f>SUM(E1045:$E$5004)</f>
        <v>23.108795203398909</v>
      </c>
      <c r="G1045" s="21">
        <f t="shared" si="259"/>
        <v>6651898.5970700178</v>
      </c>
      <c r="H1045" s="21">
        <f t="shared" si="260"/>
        <v>2.4483216124437353E-5</v>
      </c>
      <c r="I1045" s="21">
        <f t="shared" si="261"/>
        <v>0.12452858064673793</v>
      </c>
      <c r="J1045" s="22">
        <f t="shared" si="257"/>
        <v>34.127269264904598</v>
      </c>
      <c r="K1045" s="114"/>
      <c r="L1045" s="116"/>
      <c r="M1045" s="118"/>
      <c r="N1045" s="120"/>
      <c r="S1045" s="2"/>
    </row>
    <row r="1046" spans="1:19" x14ac:dyDescent="0.25">
      <c r="A1046" s="20">
        <f t="shared" si="258"/>
        <v>26050</v>
      </c>
      <c r="B1046" s="21">
        <f t="shared" si="253"/>
        <v>-33.738</v>
      </c>
      <c r="C1046" s="21">
        <f t="shared" si="254"/>
        <v>752.1928570777095</v>
      </c>
      <c r="D1046" s="21">
        <f t="shared" si="255"/>
        <v>1.0278628934163583E-3</v>
      </c>
      <c r="E1046" s="21">
        <f t="shared" si="256"/>
        <v>2.5685150964348789E-2</v>
      </c>
      <c r="F1046" s="21">
        <f>SUM(E1046:$E$5004)</f>
        <v>23.083087201919778</v>
      </c>
      <c r="G1046" s="21">
        <f t="shared" si="259"/>
        <v>6651898.5970700178</v>
      </c>
      <c r="H1046" s="21">
        <f t="shared" si="260"/>
        <v>2.4483216124437353E-5</v>
      </c>
      <c r="I1046" s="21">
        <f t="shared" si="261"/>
        <v>0.12452858064673793</v>
      </c>
      <c r="J1046" s="22">
        <f t="shared" si="257"/>
        <v>34.227214063174628</v>
      </c>
      <c r="K1046" s="114"/>
      <c r="L1046" s="116"/>
      <c r="M1046" s="118"/>
      <c r="N1046" s="120"/>
      <c r="S1046" s="2"/>
    </row>
    <row r="1047" spans="1:19" x14ac:dyDescent="0.25">
      <c r="A1047" s="20">
        <f t="shared" si="258"/>
        <v>26075</v>
      </c>
      <c r="B1047" s="21">
        <f t="shared" si="253"/>
        <v>-33.826999999999998</v>
      </c>
      <c r="C1047" s="21">
        <f t="shared" si="254"/>
        <v>751.36717926463666</v>
      </c>
      <c r="D1047" s="21">
        <f t="shared" si="255"/>
        <v>1.0269491837315448E-3</v>
      </c>
      <c r="E1047" s="21">
        <f t="shared" si="256"/>
        <v>2.5662315991222467E-2</v>
      </c>
      <c r="F1047" s="21">
        <f>SUM(E1047:$E$5004)</f>
        <v>23.057402050955428</v>
      </c>
      <c r="G1047" s="21">
        <f t="shared" si="259"/>
        <v>6651898.5970700178</v>
      </c>
      <c r="H1047" s="21">
        <f t="shared" si="260"/>
        <v>2.4483216124437353E-5</v>
      </c>
      <c r="I1047" s="21">
        <f t="shared" si="261"/>
        <v>0.12452858064673793</v>
      </c>
      <c r="J1047" s="22">
        <f t="shared" si="257"/>
        <v>34.327347500827422</v>
      </c>
      <c r="K1047" s="114"/>
      <c r="L1047" s="116"/>
      <c r="M1047" s="118"/>
      <c r="N1047" s="120"/>
      <c r="S1047" s="2"/>
    </row>
    <row r="1048" spans="1:19" x14ac:dyDescent="0.25">
      <c r="A1048" s="20">
        <f t="shared" si="258"/>
        <v>26100</v>
      </c>
      <c r="B1048" s="21">
        <f t="shared" si="253"/>
        <v>-33.915999999999997</v>
      </c>
      <c r="C1048" s="21">
        <f t="shared" si="254"/>
        <v>750.54223550725055</v>
      </c>
      <c r="D1048" s="21">
        <f t="shared" si="255"/>
        <v>1.0260360955662525E-3</v>
      </c>
      <c r="E1048" s="21">
        <f t="shared" si="256"/>
        <v>2.5639496552421825E-2</v>
      </c>
      <c r="F1048" s="21">
        <f>SUM(E1048:$E$5004)</f>
        <v>23.031739734964201</v>
      </c>
      <c r="G1048" s="21">
        <f t="shared" si="259"/>
        <v>6651898.5970700178</v>
      </c>
      <c r="H1048" s="21">
        <f t="shared" si="260"/>
        <v>2.4483216124437353E-5</v>
      </c>
      <c r="I1048" s="21">
        <f t="shared" si="261"/>
        <v>0.12452858064673793</v>
      </c>
      <c r="J1048" s="22">
        <f t="shared" si="257"/>
        <v>34.427669585729852</v>
      </c>
      <c r="K1048" s="114"/>
      <c r="L1048" s="116"/>
      <c r="M1048" s="118"/>
      <c r="N1048" s="120"/>
      <c r="S1048" s="2"/>
    </row>
    <row r="1049" spans="1:19" x14ac:dyDescent="0.25">
      <c r="A1049" s="20">
        <f t="shared" si="258"/>
        <v>26125</v>
      </c>
      <c r="B1049" s="21">
        <f t="shared" si="253"/>
        <v>-34.004999999999995</v>
      </c>
      <c r="C1049" s="21">
        <f t="shared" si="254"/>
        <v>749.71802530618208</v>
      </c>
      <c r="D1049" s="21">
        <f t="shared" si="255"/>
        <v>1.0251236286274938E-3</v>
      </c>
      <c r="E1049" s="21">
        <f t="shared" si="256"/>
        <v>2.5616692640623179E-2</v>
      </c>
      <c r="F1049" s="21">
        <f>SUM(E1049:$E$5004)</f>
        <v>23.006100238411779</v>
      </c>
      <c r="G1049" s="21">
        <f t="shared" si="259"/>
        <v>6651898.5970700178</v>
      </c>
      <c r="H1049" s="21">
        <f t="shared" si="260"/>
        <v>2.4483216124437353E-5</v>
      </c>
      <c r="I1049" s="21">
        <f t="shared" si="261"/>
        <v>0.12452858064673793</v>
      </c>
      <c r="J1049" s="22">
        <f t="shared" si="257"/>
        <v>34.528180324580831</v>
      </c>
      <c r="K1049" s="114"/>
      <c r="L1049" s="116"/>
      <c r="M1049" s="118"/>
      <c r="N1049" s="120"/>
      <c r="S1049" s="2"/>
    </row>
    <row r="1050" spans="1:19" x14ac:dyDescent="0.25">
      <c r="A1050" s="20">
        <f t="shared" si="258"/>
        <v>26150</v>
      </c>
      <c r="B1050" s="21">
        <f t="shared" si="253"/>
        <v>-34.093999999999994</v>
      </c>
      <c r="C1050" s="21">
        <f t="shared" si="254"/>
        <v>748.89454816229886</v>
      </c>
      <c r="D1050" s="21">
        <f t="shared" si="255"/>
        <v>1.0242117826223605E-3</v>
      </c>
      <c r="E1050" s="21">
        <f t="shared" si="256"/>
        <v>2.5593904248504769E-2</v>
      </c>
      <c r="F1050" s="21">
        <f>SUM(E1050:$E$5004)</f>
        <v>22.980483545771161</v>
      </c>
      <c r="G1050" s="21">
        <f t="shared" si="259"/>
        <v>6651898.5970700178</v>
      </c>
      <c r="H1050" s="21">
        <f t="shared" si="260"/>
        <v>2.4483216124437353E-5</v>
      </c>
      <c r="I1050" s="21">
        <f t="shared" si="261"/>
        <v>0.12452858064673793</v>
      </c>
      <c r="J1050" s="22">
        <f t="shared" si="257"/>
        <v>34.628879722909737</v>
      </c>
      <c r="K1050" s="114"/>
      <c r="L1050" s="116"/>
      <c r="M1050" s="118"/>
      <c r="N1050" s="120"/>
      <c r="S1050" s="2"/>
    </row>
    <row r="1051" spans="1:19" x14ac:dyDescent="0.25">
      <c r="A1051" s="20">
        <f t="shared" si="258"/>
        <v>26175</v>
      </c>
      <c r="B1051" s="21">
        <f t="shared" si="253"/>
        <v>-34.182999999999993</v>
      </c>
      <c r="C1051" s="21">
        <f t="shared" si="254"/>
        <v>748.07180357670404</v>
      </c>
      <c r="D1051" s="21">
        <f t="shared" si="255"/>
        <v>1.0233005572580212E-3</v>
      </c>
      <c r="E1051" s="21">
        <f t="shared" si="256"/>
        <v>2.5571131368746752E-2</v>
      </c>
      <c r="F1051" s="21">
        <f>SUM(E1051:$E$5004)</f>
        <v>22.954889641522652</v>
      </c>
      <c r="G1051" s="21">
        <f t="shared" si="259"/>
        <v>6651898.5970700178</v>
      </c>
      <c r="H1051" s="21">
        <f t="shared" si="260"/>
        <v>2.4483216124437353E-5</v>
      </c>
      <c r="I1051" s="21">
        <f t="shared" si="261"/>
        <v>0.12452858064673793</v>
      </c>
      <c r="J1051" s="22">
        <f t="shared" si="257"/>
        <v>34.729767785074856</v>
      </c>
      <c r="K1051" s="114"/>
      <c r="L1051" s="116"/>
      <c r="M1051" s="118"/>
      <c r="N1051" s="120"/>
      <c r="S1051" s="2"/>
    </row>
    <row r="1052" spans="1:19" x14ac:dyDescent="0.25">
      <c r="A1052" s="20">
        <f t="shared" si="258"/>
        <v>26200</v>
      </c>
      <c r="B1052" s="21">
        <f t="shared" si="253"/>
        <v>-34.271999999999991</v>
      </c>
      <c r="C1052" s="21">
        <f t="shared" si="254"/>
        <v>747.2497910507343</v>
      </c>
      <c r="D1052" s="21">
        <f t="shared" si="255"/>
        <v>1.0223899522417191E-3</v>
      </c>
      <c r="E1052" s="21">
        <f t="shared" si="256"/>
        <v>2.5548373994031197E-2</v>
      </c>
      <c r="F1052" s="21">
        <f>SUM(E1052:$E$5004)</f>
        <v>22.929318510153909</v>
      </c>
      <c r="G1052" s="21">
        <f t="shared" si="259"/>
        <v>6651898.5970700178</v>
      </c>
      <c r="H1052" s="21">
        <f t="shared" si="260"/>
        <v>2.4483216124437353E-5</v>
      </c>
      <c r="I1052" s="21">
        <f t="shared" si="261"/>
        <v>0.12452858064673793</v>
      </c>
      <c r="J1052" s="22">
        <f t="shared" si="257"/>
        <v>34.830844514261003</v>
      </c>
      <c r="K1052" s="114"/>
      <c r="L1052" s="116"/>
      <c r="M1052" s="118"/>
      <c r="N1052" s="120"/>
      <c r="S1052" s="2"/>
    </row>
    <row r="1053" spans="1:19" x14ac:dyDescent="0.25">
      <c r="A1053" s="20">
        <f t="shared" si="258"/>
        <v>26225</v>
      </c>
      <c r="B1053" s="21">
        <f t="shared" si="253"/>
        <v>-34.36099999999999</v>
      </c>
      <c r="C1053" s="21">
        <f t="shared" si="254"/>
        <v>746.42851008596347</v>
      </c>
      <c r="D1053" s="21">
        <f t="shared" si="255"/>
        <v>1.0214799672807768E-3</v>
      </c>
      <c r="E1053" s="21">
        <f t="shared" si="256"/>
        <v>2.5525632117042125E-2</v>
      </c>
      <c r="F1053" s="21">
        <f>SUM(E1053:$E$5004)</f>
        <v>22.903770136159881</v>
      </c>
      <c r="G1053" s="21">
        <f t="shared" si="259"/>
        <v>6651898.5970700178</v>
      </c>
      <c r="H1053" s="21">
        <f t="shared" si="260"/>
        <v>2.4483216124437353E-5</v>
      </c>
      <c r="I1053" s="21">
        <f t="shared" si="261"/>
        <v>0.12452858064673793</v>
      </c>
      <c r="J1053" s="22">
        <f t="shared" si="257"/>
        <v>34.932109912478545</v>
      </c>
      <c r="K1053" s="114"/>
      <c r="L1053" s="116"/>
      <c r="M1053" s="118"/>
      <c r="N1053" s="120"/>
      <c r="S1053" s="2"/>
    </row>
    <row r="1054" spans="1:19" x14ac:dyDescent="0.25">
      <c r="A1054" s="20">
        <f t="shared" si="258"/>
        <v>26250</v>
      </c>
      <c r="B1054" s="21">
        <f t="shared" si="253"/>
        <v>-34.449999999999989</v>
      </c>
      <c r="C1054" s="21">
        <f t="shared" si="254"/>
        <v>745.60796018420001</v>
      </c>
      <c r="D1054" s="21">
        <f t="shared" si="255"/>
        <v>1.0205706020825934E-3</v>
      </c>
      <c r="E1054" s="21">
        <f t="shared" si="256"/>
        <v>2.5502905730465455E-2</v>
      </c>
      <c r="F1054" s="21">
        <f>SUM(E1054:$E$5004)</f>
        <v>22.878244504042843</v>
      </c>
      <c r="G1054" s="21">
        <f t="shared" si="259"/>
        <v>6651898.5970700178</v>
      </c>
      <c r="H1054" s="21">
        <f t="shared" si="260"/>
        <v>2.4483216124437353E-5</v>
      </c>
      <c r="I1054" s="21">
        <f t="shared" si="261"/>
        <v>0.12452858064673793</v>
      </c>
      <c r="J1054" s="22">
        <f t="shared" si="257"/>
        <v>35.03356398056124</v>
      </c>
      <c r="K1054" s="114"/>
      <c r="L1054" s="116"/>
      <c r="M1054" s="118"/>
      <c r="N1054" s="120"/>
      <c r="S1054" s="2"/>
    </row>
    <row r="1055" spans="1:19" x14ac:dyDescent="0.25">
      <c r="A1055" s="20">
        <f t="shared" si="258"/>
        <v>26275</v>
      </c>
      <c r="B1055" s="21">
        <f t="shared" si="253"/>
        <v>-34.539000000000001</v>
      </c>
      <c r="C1055" s="21">
        <f t="shared" si="254"/>
        <v>744.78814084748683</v>
      </c>
      <c r="D1055" s="21">
        <f t="shared" si="255"/>
        <v>1.0196618563546433E-3</v>
      </c>
      <c r="E1055" s="21">
        <f t="shared" si="256"/>
        <v>2.5480194826989027E-2</v>
      </c>
      <c r="F1055" s="21">
        <f>SUM(E1055:$E$5004)</f>
        <v>22.852741598312381</v>
      </c>
      <c r="G1055" s="21">
        <f t="shared" si="259"/>
        <v>6651898.5970700178</v>
      </c>
      <c r="H1055" s="21">
        <f t="shared" si="260"/>
        <v>2.4483216124437353E-5</v>
      </c>
      <c r="I1055" s="21">
        <f t="shared" si="261"/>
        <v>0.12452858064673793</v>
      </c>
      <c r="J1055" s="22">
        <f t="shared" si="257"/>
        <v>35.135206718164468</v>
      </c>
      <c r="K1055" s="114"/>
      <c r="L1055" s="116"/>
      <c r="M1055" s="118"/>
      <c r="N1055" s="120"/>
      <c r="S1055" s="2"/>
    </row>
    <row r="1056" spans="1:19" x14ac:dyDescent="0.25">
      <c r="A1056" s="20">
        <f t="shared" si="258"/>
        <v>26300</v>
      </c>
      <c r="B1056" s="21">
        <f t="shared" si="253"/>
        <v>-34.628</v>
      </c>
      <c r="C1056" s="21">
        <f t="shared" si="254"/>
        <v>743.96905157810227</v>
      </c>
      <c r="D1056" s="21">
        <f t="shared" si="255"/>
        <v>1.0187537298044791E-3</v>
      </c>
      <c r="E1056" s="21">
        <f t="shared" si="256"/>
        <v>2.5457499399302627E-2</v>
      </c>
      <c r="F1056" s="21">
        <f>SUM(E1056:$E$5004)</f>
        <v>22.827261403485391</v>
      </c>
      <c r="G1056" s="21">
        <f t="shared" si="259"/>
        <v>6651898.5970700178</v>
      </c>
      <c r="H1056" s="21">
        <f t="shared" si="260"/>
        <v>2.4483216124437353E-5</v>
      </c>
      <c r="I1056" s="21">
        <f t="shared" si="261"/>
        <v>0.12452858064673793</v>
      </c>
      <c r="J1056" s="22">
        <f t="shared" si="257"/>
        <v>35.237038123763824</v>
      </c>
      <c r="K1056" s="114"/>
      <c r="L1056" s="116"/>
      <c r="M1056" s="118"/>
      <c r="N1056" s="120"/>
      <c r="S1056" s="2"/>
    </row>
    <row r="1057" spans="1:19" x14ac:dyDescent="0.25">
      <c r="A1057" s="20">
        <f t="shared" si="258"/>
        <v>26325</v>
      </c>
      <c r="B1057" s="21">
        <f t="shared" si="253"/>
        <v>-34.716999999999999</v>
      </c>
      <c r="C1057" s="21">
        <f t="shared" si="254"/>
        <v>743.15069187856079</v>
      </c>
      <c r="D1057" s="21">
        <f t="shared" si="255"/>
        <v>1.0178462221397311E-3</v>
      </c>
      <c r="E1057" s="21">
        <f t="shared" si="256"/>
        <v>2.5434819440097931E-2</v>
      </c>
      <c r="F1057" s="21">
        <f>SUM(E1057:$E$5004)</f>
        <v>22.801803904086089</v>
      </c>
      <c r="G1057" s="21">
        <f t="shared" si="259"/>
        <v>6651898.5970700178</v>
      </c>
      <c r="H1057" s="21">
        <f t="shared" si="260"/>
        <v>2.4483216124437353E-5</v>
      </c>
      <c r="I1057" s="21">
        <f t="shared" si="261"/>
        <v>0.12452858064673793</v>
      </c>
      <c r="J1057" s="22">
        <f t="shared" si="257"/>
        <v>35.339058194653241</v>
      </c>
      <c r="K1057" s="114"/>
      <c r="L1057" s="116"/>
      <c r="M1057" s="118"/>
      <c r="N1057" s="120"/>
      <c r="S1057" s="2"/>
    </row>
    <row r="1058" spans="1:19" x14ac:dyDescent="0.25">
      <c r="A1058" s="20">
        <f t="shared" si="258"/>
        <v>26350</v>
      </c>
      <c r="B1058" s="21">
        <f t="shared" si="253"/>
        <v>-34.805999999999997</v>
      </c>
      <c r="C1058" s="21">
        <f t="shared" si="254"/>
        <v>742.33306125160948</v>
      </c>
      <c r="D1058" s="21">
        <f t="shared" si="255"/>
        <v>1.0169393330681036E-3</v>
      </c>
      <c r="E1058" s="21">
        <f t="shared" si="256"/>
        <v>2.5412154942068554E-2</v>
      </c>
      <c r="F1058" s="21">
        <f>SUM(E1058:$E$5004)</f>
        <v>22.776369084645989</v>
      </c>
      <c r="G1058" s="21">
        <f t="shared" si="259"/>
        <v>6651898.5970700178</v>
      </c>
      <c r="H1058" s="21">
        <f t="shared" si="260"/>
        <v>2.4483216124437353E-5</v>
      </c>
      <c r="I1058" s="21">
        <f t="shared" si="261"/>
        <v>0.12452858064673793</v>
      </c>
      <c r="J1058" s="22">
        <f t="shared" si="257"/>
        <v>35.441266926943221</v>
      </c>
      <c r="K1058" s="114"/>
      <c r="L1058" s="116"/>
      <c r="M1058" s="118"/>
      <c r="N1058" s="120"/>
      <c r="S1058" s="2"/>
    </row>
    <row r="1059" spans="1:19" x14ac:dyDescent="0.25">
      <c r="A1059" s="20">
        <f t="shared" si="258"/>
        <v>26375</v>
      </c>
      <c r="B1059" s="21">
        <f t="shared" si="253"/>
        <v>-34.894999999999996</v>
      </c>
      <c r="C1059" s="21">
        <f t="shared" si="254"/>
        <v>741.51615920023221</v>
      </c>
      <c r="D1059" s="21">
        <f t="shared" si="255"/>
        <v>1.0160330622973805E-3</v>
      </c>
      <c r="E1059" s="21">
        <f t="shared" si="256"/>
        <v>2.5389505897910045E-2</v>
      </c>
      <c r="F1059" s="21">
        <f>SUM(E1059:$E$5004)</f>
        <v>22.750956929703921</v>
      </c>
      <c r="G1059" s="21">
        <f t="shared" si="259"/>
        <v>6651898.5970700178</v>
      </c>
      <c r="H1059" s="21">
        <f t="shared" si="260"/>
        <v>2.4483216124437353E-5</v>
      </c>
      <c r="I1059" s="21">
        <f t="shared" si="261"/>
        <v>0.12452858064673793</v>
      </c>
      <c r="J1059" s="22">
        <f t="shared" si="257"/>
        <v>35.54366431555939</v>
      </c>
      <c r="K1059" s="114"/>
      <c r="L1059" s="116"/>
      <c r="M1059" s="118"/>
      <c r="N1059" s="120"/>
      <c r="S1059" s="2"/>
    </row>
    <row r="1060" spans="1:19" x14ac:dyDescent="0.25">
      <c r="A1060" s="20">
        <f t="shared" si="258"/>
        <v>26400</v>
      </c>
      <c r="B1060" s="21">
        <f t="shared" si="253"/>
        <v>-34.983999999999995</v>
      </c>
      <c r="C1060" s="21">
        <f t="shared" si="254"/>
        <v>740.69998522764774</v>
      </c>
      <c r="D1060" s="21">
        <f t="shared" si="255"/>
        <v>1.0151274095354229E-3</v>
      </c>
      <c r="E1060" s="21">
        <f t="shared" si="256"/>
        <v>2.5366872300319851E-2</v>
      </c>
      <c r="F1060" s="21">
        <f>SUM(E1060:$E$5004)</f>
        <v>22.725567423806009</v>
      </c>
      <c r="G1060" s="21">
        <f t="shared" si="259"/>
        <v>6651898.5970700178</v>
      </c>
      <c r="H1060" s="21">
        <f t="shared" si="260"/>
        <v>2.4483216124437353E-5</v>
      </c>
      <c r="I1060" s="21">
        <f t="shared" si="261"/>
        <v>0.12452858064673793</v>
      </c>
      <c r="J1060" s="22">
        <f t="shared" si="257"/>
        <v>35.646250354240806</v>
      </c>
      <c r="K1060" s="114"/>
      <c r="L1060" s="116"/>
      <c r="M1060" s="118"/>
      <c r="N1060" s="120"/>
      <c r="S1060" s="2"/>
    </row>
    <row r="1061" spans="1:19" x14ac:dyDescent="0.25">
      <c r="A1061" s="20">
        <f t="shared" si="258"/>
        <v>26425</v>
      </c>
      <c r="B1061" s="21">
        <f t="shared" si="253"/>
        <v>-35.072999999999993</v>
      </c>
      <c r="C1061" s="21">
        <f t="shared" si="254"/>
        <v>739.88453883730756</v>
      </c>
      <c r="D1061" s="21">
        <f t="shared" si="255"/>
        <v>1.0142223744901652E-3</v>
      </c>
      <c r="E1061" s="21">
        <f t="shared" si="256"/>
        <v>2.5344254141997351E-2</v>
      </c>
      <c r="F1061" s="21">
        <f>SUM(E1061:$E$5004)</f>
        <v>22.700200551505691</v>
      </c>
      <c r="G1061" s="21">
        <f t="shared" si="259"/>
        <v>6651898.5970700178</v>
      </c>
      <c r="H1061" s="21">
        <f t="shared" si="260"/>
        <v>2.4483216124437353E-5</v>
      </c>
      <c r="I1061" s="21">
        <f t="shared" si="261"/>
        <v>0.12452858064673793</v>
      </c>
      <c r="J1061" s="22">
        <f t="shared" si="257"/>
        <v>35.749025035538047</v>
      </c>
      <c r="K1061" s="114"/>
      <c r="L1061" s="116"/>
      <c r="M1061" s="118"/>
      <c r="N1061" s="120"/>
      <c r="S1061" s="2"/>
    </row>
    <row r="1062" spans="1:19" x14ac:dyDescent="0.25">
      <c r="A1062" s="20">
        <f t="shared" si="258"/>
        <v>26450</v>
      </c>
      <c r="B1062" s="21">
        <f t="shared" si="253"/>
        <v>-35.161999999999992</v>
      </c>
      <c r="C1062" s="21">
        <f t="shared" si="254"/>
        <v>739.06981953290028</v>
      </c>
      <c r="D1062" s="21">
        <f t="shared" si="255"/>
        <v>1.0133179568696227E-3</v>
      </c>
      <c r="E1062" s="21">
        <f t="shared" si="256"/>
        <v>2.5321651415643846E-2</v>
      </c>
      <c r="F1062" s="21">
        <f>SUM(E1062:$E$5004)</f>
        <v>22.674856297363693</v>
      </c>
      <c r="G1062" s="21">
        <f t="shared" si="259"/>
        <v>6651898.5970700178</v>
      </c>
      <c r="H1062" s="21">
        <f t="shared" si="260"/>
        <v>2.4483216124437353E-5</v>
      </c>
      <c r="I1062" s="21">
        <f t="shared" si="261"/>
        <v>0.12452858064673793</v>
      </c>
      <c r="J1062" s="22">
        <f t="shared" si="257"/>
        <v>35.851988350811972</v>
      </c>
      <c r="K1062" s="114"/>
      <c r="L1062" s="116"/>
      <c r="M1062" s="118"/>
      <c r="N1062" s="120"/>
      <c r="S1062" s="2"/>
    </row>
    <row r="1063" spans="1:19" x14ac:dyDescent="0.25">
      <c r="A1063" s="20">
        <f t="shared" si="258"/>
        <v>26475</v>
      </c>
      <c r="B1063" s="21">
        <f t="shared" si="253"/>
        <v>-35.250999999999991</v>
      </c>
      <c r="C1063" s="21">
        <f t="shared" si="254"/>
        <v>738.25582681834726</v>
      </c>
      <c r="D1063" s="21">
        <f t="shared" si="255"/>
        <v>1.0124141563818848E-3</v>
      </c>
      <c r="E1063" s="21">
        <f t="shared" si="256"/>
        <v>2.5299064113962547E-2</v>
      </c>
      <c r="F1063" s="21">
        <f>SUM(E1063:$E$5004)</f>
        <v>22.649534645948055</v>
      </c>
      <c r="G1063" s="21">
        <f t="shared" si="259"/>
        <v>6651898.5970700178</v>
      </c>
      <c r="H1063" s="21">
        <f t="shared" si="260"/>
        <v>2.4483216124437353E-5</v>
      </c>
      <c r="I1063" s="21">
        <f t="shared" si="261"/>
        <v>0.12452858064673793</v>
      </c>
      <c r="J1063" s="22">
        <f t="shared" si="257"/>
        <v>35.955140290231697</v>
      </c>
      <c r="K1063" s="114"/>
      <c r="L1063" s="117"/>
      <c r="M1063" s="118"/>
      <c r="N1063" s="120"/>
      <c r="S1063" s="2"/>
    </row>
    <row r="1064" spans="1:19" x14ac:dyDescent="0.25">
      <c r="A1064" s="20">
        <f t="shared" si="258"/>
        <v>26500</v>
      </c>
      <c r="B1064" s="21">
        <f t="shared" si="253"/>
        <v>-35.339999999999989</v>
      </c>
      <c r="C1064" s="21">
        <f t="shared" si="254"/>
        <v>737.44256019780539</v>
      </c>
      <c r="D1064" s="21">
        <f t="shared" si="255"/>
        <v>1.011510972735119E-3</v>
      </c>
      <c r="E1064" s="21">
        <f t="shared" si="256"/>
        <v>2.5276492229658616E-2</v>
      </c>
      <c r="F1064" s="21">
        <f>SUM(E1064:$E$5004)</f>
        <v>22.624235581834089</v>
      </c>
      <c r="G1064" s="21">
        <f t="shared" si="259"/>
        <v>6651898.5970700178</v>
      </c>
      <c r="H1064" s="21">
        <f t="shared" si="260"/>
        <v>2.4483216124437353E-5</v>
      </c>
      <c r="I1064" s="21">
        <f t="shared" si="261"/>
        <v>0.12452858064673793</v>
      </c>
      <c r="J1064" s="22">
        <f t="shared" si="257"/>
        <v>36.058480842773349</v>
      </c>
      <c r="K1064" s="113">
        <f t="shared" ref="K1064" si="264">AVERAGE(J1064:J1083)</f>
        <v>37.052752814516367</v>
      </c>
      <c r="L1064" s="115">
        <f t="shared" ref="L1064" si="265">K1064/0.1667</f>
        <v>222.2720624746033</v>
      </c>
      <c r="M1064" s="118">
        <f>AVERAGE(A1064:A1083)</f>
        <v>26737.5</v>
      </c>
      <c r="N1064" s="119">
        <f>K1044-K1064</f>
        <v>-2.0668029114466719</v>
      </c>
      <c r="S1064" s="2"/>
    </row>
    <row r="1065" spans="1:19" x14ac:dyDescent="0.25">
      <c r="A1065" s="20">
        <f t="shared" si="258"/>
        <v>26525</v>
      </c>
      <c r="B1065" s="21">
        <f t="shared" si="253"/>
        <v>-35.428999999999988</v>
      </c>
      <c r="C1065" s="21">
        <f t="shared" si="254"/>
        <v>736.63001917566646</v>
      </c>
      <c r="D1065" s="21">
        <f t="shared" si="255"/>
        <v>1.0106084056375703E-3</v>
      </c>
      <c r="E1065" s="21">
        <f t="shared" si="256"/>
        <v>2.5253935755439109E-2</v>
      </c>
      <c r="F1065" s="21">
        <f>SUM(E1065:$E$5004)</f>
        <v>22.598959089604431</v>
      </c>
      <c r="G1065" s="21">
        <f t="shared" si="259"/>
        <v>6651898.5970700178</v>
      </c>
      <c r="H1065" s="21">
        <f t="shared" si="260"/>
        <v>2.4483216124437353E-5</v>
      </c>
      <c r="I1065" s="21">
        <f t="shared" si="261"/>
        <v>0.12452858064673793</v>
      </c>
      <c r="J1065" s="22">
        <f t="shared" si="257"/>
        <v>36.162009996218195</v>
      </c>
      <c r="K1065" s="114"/>
      <c r="L1065" s="116"/>
      <c r="M1065" s="118"/>
      <c r="N1065" s="120"/>
      <c r="S1065" s="2"/>
    </row>
    <row r="1066" spans="1:19" x14ac:dyDescent="0.25">
      <c r="A1066" s="20">
        <f t="shared" si="258"/>
        <v>26550</v>
      </c>
      <c r="B1066" s="21">
        <f t="shared" si="253"/>
        <v>-35.518000000000001</v>
      </c>
      <c r="C1066" s="21">
        <f t="shared" si="254"/>
        <v>735.81820325655531</v>
      </c>
      <c r="D1066" s="21">
        <f t="shared" si="255"/>
        <v>1.0097064547975583E-3</v>
      </c>
      <c r="E1066" s="21">
        <f t="shared" si="256"/>
        <v>2.5231394684012982E-2</v>
      </c>
      <c r="F1066" s="21">
        <f>SUM(E1066:$E$5004)</f>
        <v>22.573705153848994</v>
      </c>
      <c r="G1066" s="21">
        <f t="shared" si="259"/>
        <v>6651898.5970700178</v>
      </c>
      <c r="H1066" s="21">
        <f t="shared" si="260"/>
        <v>2.4483216124437353E-5</v>
      </c>
      <c r="I1066" s="21">
        <f t="shared" si="261"/>
        <v>0.12452858064673793</v>
      </c>
      <c r="J1066" s="22">
        <f t="shared" si="257"/>
        <v>36.265727737151209</v>
      </c>
      <c r="K1066" s="114"/>
      <c r="L1066" s="116"/>
      <c r="M1066" s="118"/>
      <c r="N1066" s="120"/>
      <c r="S1066" s="2"/>
    </row>
    <row r="1067" spans="1:19" x14ac:dyDescent="0.25">
      <c r="A1067" s="20">
        <f t="shared" si="258"/>
        <v>26575</v>
      </c>
      <c r="B1067" s="21">
        <f t="shared" si="253"/>
        <v>-35.606999999999999</v>
      </c>
      <c r="C1067" s="21">
        <f t="shared" si="254"/>
        <v>735.00711194533153</v>
      </c>
      <c r="D1067" s="21">
        <f t="shared" si="255"/>
        <v>1.0088051199234806E-3</v>
      </c>
      <c r="E1067" s="21">
        <f t="shared" si="256"/>
        <v>2.5208869008091193E-2</v>
      </c>
      <c r="F1067" s="21">
        <f>SUM(E1067:$E$5004)</f>
        <v>22.548473759164981</v>
      </c>
      <c r="G1067" s="21">
        <f t="shared" si="259"/>
        <v>6651898.5970700178</v>
      </c>
      <c r="H1067" s="21">
        <f t="shared" si="260"/>
        <v>2.4483216124437353E-5</v>
      </c>
      <c r="I1067" s="21">
        <f t="shared" si="261"/>
        <v>0.12452858064673793</v>
      </c>
      <c r="J1067" s="22">
        <f t="shared" si="257"/>
        <v>36.369634050959405</v>
      </c>
      <c r="K1067" s="114"/>
      <c r="L1067" s="116"/>
      <c r="M1067" s="118"/>
      <c r="N1067" s="120"/>
      <c r="S1067" s="2"/>
    </row>
    <row r="1068" spans="1:19" x14ac:dyDescent="0.25">
      <c r="A1068" s="20">
        <f t="shared" si="258"/>
        <v>26600</v>
      </c>
      <c r="B1068" s="21">
        <f t="shared" si="253"/>
        <v>-35.695999999999998</v>
      </c>
      <c r="C1068" s="21">
        <f t="shared" si="254"/>
        <v>734.19674474709166</v>
      </c>
      <c r="D1068" s="21">
        <f t="shared" si="255"/>
        <v>1.0079044007238146E-3</v>
      </c>
      <c r="E1068" s="21">
        <f t="shared" si="256"/>
        <v>2.5186358720386541E-2</v>
      </c>
      <c r="F1068" s="21">
        <f>SUM(E1068:$E$5004)</f>
        <v>22.523264890156884</v>
      </c>
      <c r="G1068" s="21">
        <f t="shared" si="259"/>
        <v>6651898.5970700178</v>
      </c>
      <c r="H1068" s="21">
        <f t="shared" si="260"/>
        <v>2.4483216124437353E-5</v>
      </c>
      <c r="I1068" s="21">
        <f t="shared" si="261"/>
        <v>0.12452858064673793</v>
      </c>
      <c r="J1068" s="22">
        <f t="shared" si="257"/>
        <v>36.473728921830357</v>
      </c>
      <c r="K1068" s="114"/>
      <c r="L1068" s="116"/>
      <c r="M1068" s="118"/>
      <c r="N1068" s="120"/>
      <c r="S1068" s="2"/>
    </row>
    <row r="1069" spans="1:19" x14ac:dyDescent="0.25">
      <c r="A1069" s="20">
        <f t="shared" si="258"/>
        <v>26625</v>
      </c>
      <c r="B1069" s="21">
        <f t="shared" si="253"/>
        <v>-35.784999999999997</v>
      </c>
      <c r="C1069" s="21">
        <f t="shared" si="254"/>
        <v>733.38710116716163</v>
      </c>
      <c r="D1069" s="21">
        <f t="shared" si="255"/>
        <v>1.0070042969071086E-3</v>
      </c>
      <c r="E1069" s="21">
        <f t="shared" si="256"/>
        <v>2.5163863813613779E-2</v>
      </c>
      <c r="F1069" s="21">
        <f>SUM(E1069:$E$5004)</f>
        <v>22.498078531436501</v>
      </c>
      <c r="G1069" s="21">
        <f t="shared" si="259"/>
        <v>6651898.5970700178</v>
      </c>
      <c r="H1069" s="21">
        <f t="shared" si="260"/>
        <v>2.4483216124437353E-5</v>
      </c>
      <c r="I1069" s="21">
        <f t="shared" si="261"/>
        <v>0.12452858064673793</v>
      </c>
      <c r="J1069" s="22">
        <f t="shared" si="257"/>
        <v>36.578012332750475</v>
      </c>
      <c r="K1069" s="114"/>
      <c r="L1069" s="116"/>
      <c r="M1069" s="118"/>
      <c r="N1069" s="120"/>
      <c r="S1069" s="2"/>
    </row>
    <row r="1070" spans="1:19" x14ac:dyDescent="0.25">
      <c r="A1070" s="20">
        <f t="shared" si="258"/>
        <v>26650</v>
      </c>
      <c r="B1070" s="21">
        <f t="shared" si="253"/>
        <v>-35.873999999999995</v>
      </c>
      <c r="C1070" s="21">
        <f t="shared" si="254"/>
        <v>732.57818071110637</v>
      </c>
      <c r="D1070" s="21">
        <f t="shared" si="255"/>
        <v>1.0061048081819934E-3</v>
      </c>
      <c r="E1070" s="21">
        <f t="shared" si="256"/>
        <v>2.5141384280489568E-2</v>
      </c>
      <c r="F1070" s="21">
        <f>SUM(E1070:$E$5004)</f>
        <v>22.472914667622884</v>
      </c>
      <c r="G1070" s="21">
        <f t="shared" si="259"/>
        <v>6651898.5970700178</v>
      </c>
      <c r="H1070" s="21">
        <f t="shared" si="260"/>
        <v>2.4483216124437353E-5</v>
      </c>
      <c r="I1070" s="21">
        <f t="shared" si="261"/>
        <v>0.12452858064673793</v>
      </c>
      <c r="J1070" s="22">
        <f t="shared" si="257"/>
        <v>36.682484265503788</v>
      </c>
      <c r="K1070" s="114"/>
      <c r="L1070" s="116"/>
      <c r="M1070" s="118"/>
      <c r="N1070" s="120"/>
      <c r="S1070" s="2"/>
    </row>
    <row r="1071" spans="1:19" x14ac:dyDescent="0.25">
      <c r="A1071" s="20">
        <f t="shared" si="258"/>
        <v>26675</v>
      </c>
      <c r="B1071" s="21">
        <f t="shared" si="253"/>
        <v>-35.962999999999994</v>
      </c>
      <c r="C1071" s="21">
        <f t="shared" si="254"/>
        <v>731.769982884721</v>
      </c>
      <c r="D1071" s="21">
        <f t="shared" si="255"/>
        <v>1.0052059342571717E-3</v>
      </c>
      <c r="E1071" s="21">
        <f t="shared" si="256"/>
        <v>2.5118920113732499E-2</v>
      </c>
      <c r="F1071" s="21">
        <f>SUM(E1071:$E$5004)</f>
        <v>22.447773283342396</v>
      </c>
      <c r="G1071" s="21">
        <f t="shared" si="259"/>
        <v>6651898.5970700178</v>
      </c>
      <c r="H1071" s="21">
        <f t="shared" si="260"/>
        <v>2.4483216124437353E-5</v>
      </c>
      <c r="I1071" s="21">
        <f t="shared" si="261"/>
        <v>0.12452858064673793</v>
      </c>
      <c r="J1071" s="22">
        <f t="shared" si="257"/>
        <v>36.787144700669906</v>
      </c>
      <c r="K1071" s="114"/>
      <c r="L1071" s="116"/>
      <c r="M1071" s="118"/>
      <c r="N1071" s="120"/>
      <c r="S1071" s="2"/>
    </row>
    <row r="1072" spans="1:19" x14ac:dyDescent="0.25">
      <c r="A1072" s="20">
        <f t="shared" si="258"/>
        <v>26700</v>
      </c>
      <c r="B1072" s="21">
        <f t="shared" si="253"/>
        <v>-36.051999999999992</v>
      </c>
      <c r="C1072" s="21">
        <f t="shared" si="254"/>
        <v>730.96250719403815</v>
      </c>
      <c r="D1072" s="21">
        <f t="shared" si="255"/>
        <v>1.0043076748414278E-3</v>
      </c>
      <c r="E1072" s="21">
        <f t="shared" si="256"/>
        <v>2.5096471306063073E-2</v>
      </c>
      <c r="F1072" s="21">
        <f>SUM(E1072:$E$5004)</f>
        <v>22.422654363228656</v>
      </c>
      <c r="G1072" s="21">
        <f t="shared" si="259"/>
        <v>6651898.5970700178</v>
      </c>
      <c r="H1072" s="21">
        <f t="shared" si="260"/>
        <v>2.4483216124437353E-5</v>
      </c>
      <c r="I1072" s="21">
        <f t="shared" si="261"/>
        <v>0.12452858064673793</v>
      </c>
      <c r="J1072" s="22">
        <f t="shared" si="257"/>
        <v>36.8919936176231</v>
      </c>
      <c r="K1072" s="114"/>
      <c r="L1072" s="116"/>
      <c r="M1072" s="118"/>
      <c r="N1072" s="120"/>
      <c r="S1072" s="2"/>
    </row>
    <row r="1073" spans="1:19" x14ac:dyDescent="0.25">
      <c r="A1073" s="20">
        <f t="shared" si="258"/>
        <v>26725</v>
      </c>
      <c r="B1073" s="21">
        <f t="shared" si="253"/>
        <v>-36.140999999999991</v>
      </c>
      <c r="C1073" s="21">
        <f t="shared" si="254"/>
        <v>730.155753145321</v>
      </c>
      <c r="D1073" s="21">
        <f t="shared" si="255"/>
        <v>1.0034100296436182E-3</v>
      </c>
      <c r="E1073" s="21">
        <f t="shared" si="256"/>
        <v>2.5074037850203738E-2</v>
      </c>
      <c r="F1073" s="21">
        <f>SUM(E1073:$E$5004)</f>
        <v>22.397557891922599</v>
      </c>
      <c r="G1073" s="21">
        <f t="shared" si="259"/>
        <v>6651898.5970700178</v>
      </c>
      <c r="H1073" s="21">
        <f t="shared" si="260"/>
        <v>2.4483216124437353E-5</v>
      </c>
      <c r="I1073" s="21">
        <f t="shared" si="261"/>
        <v>0.12452858064673793</v>
      </c>
      <c r="J1073" s="22">
        <f t="shared" si="257"/>
        <v>36.997030994530228</v>
      </c>
      <c r="K1073" s="114"/>
      <c r="L1073" s="116"/>
      <c r="M1073" s="118"/>
      <c r="N1073" s="120"/>
      <c r="S1073" s="2"/>
    </row>
    <row r="1074" spans="1:19" x14ac:dyDescent="0.25">
      <c r="A1074" s="20">
        <f t="shared" si="258"/>
        <v>26750</v>
      </c>
      <c r="B1074" s="21">
        <f t="shared" si="253"/>
        <v>-36.22999999999999</v>
      </c>
      <c r="C1074" s="21">
        <f t="shared" si="254"/>
        <v>729.34972024507067</v>
      </c>
      <c r="D1074" s="21">
        <f t="shared" si="255"/>
        <v>1.0025129983726811E-3</v>
      </c>
      <c r="E1074" s="21">
        <f t="shared" si="256"/>
        <v>2.5051619738878837E-2</v>
      </c>
      <c r="F1074" s="21">
        <f>SUM(E1074:$E$5004)</f>
        <v>22.372483854072389</v>
      </c>
      <c r="G1074" s="21">
        <f t="shared" si="259"/>
        <v>6651898.5970700178</v>
      </c>
      <c r="H1074" s="21">
        <f t="shared" si="260"/>
        <v>2.4483216124437353E-5</v>
      </c>
      <c r="I1074" s="21">
        <f t="shared" si="261"/>
        <v>0.12452858064673793</v>
      </c>
      <c r="J1074" s="22">
        <f t="shared" si="257"/>
        <v>37.102256808349708</v>
      </c>
      <c r="K1074" s="114"/>
      <c r="L1074" s="116"/>
      <c r="M1074" s="118"/>
      <c r="N1074" s="120"/>
      <c r="S1074" s="2"/>
    </row>
    <row r="1075" spans="1:19" x14ac:dyDescent="0.25">
      <c r="A1075" s="20">
        <f t="shared" si="258"/>
        <v>26775</v>
      </c>
      <c r="B1075" s="21">
        <f t="shared" si="253"/>
        <v>-36.318999999999988</v>
      </c>
      <c r="C1075" s="21">
        <f t="shared" si="254"/>
        <v>728.5444080000176</v>
      </c>
      <c r="D1075" s="21">
        <f t="shared" si="255"/>
        <v>1.0016165807376261E-3</v>
      </c>
      <c r="E1075" s="21">
        <f t="shared" si="256"/>
        <v>2.5029216964814621E-2</v>
      </c>
      <c r="F1075" s="21">
        <f>SUM(E1075:$E$5004)</f>
        <v>22.347432234333507</v>
      </c>
      <c r="G1075" s="21">
        <f t="shared" si="259"/>
        <v>6651898.5970700178</v>
      </c>
      <c r="H1075" s="21">
        <f t="shared" si="260"/>
        <v>2.4483216124437353E-5</v>
      </c>
      <c r="I1075" s="21">
        <f t="shared" si="261"/>
        <v>0.12452858064673793</v>
      </c>
      <c r="J1075" s="22">
        <f t="shared" si="257"/>
        <v>37.20767103482963</v>
      </c>
      <c r="K1075" s="114"/>
      <c r="L1075" s="116"/>
      <c r="M1075" s="118"/>
      <c r="N1075" s="120"/>
      <c r="S1075" s="2"/>
    </row>
    <row r="1076" spans="1:19" x14ac:dyDescent="0.25">
      <c r="A1076" s="20">
        <f t="shared" si="258"/>
        <v>26800</v>
      </c>
      <c r="B1076" s="21">
        <f t="shared" si="253"/>
        <v>-36.408000000000001</v>
      </c>
      <c r="C1076" s="21">
        <f t="shared" si="254"/>
        <v>727.73981591712982</v>
      </c>
      <c r="D1076" s="21">
        <f t="shared" si="255"/>
        <v>1.0007207764475437E-3</v>
      </c>
      <c r="E1076" s="21">
        <f t="shared" si="256"/>
        <v>2.5006829520739314E-2</v>
      </c>
      <c r="F1076" s="21">
        <f>SUM(E1076:$E$5004)</f>
        <v>22.322403017368689</v>
      </c>
      <c r="G1076" s="21">
        <f t="shared" si="259"/>
        <v>6651898.5970700178</v>
      </c>
      <c r="H1076" s="21">
        <f t="shared" si="260"/>
        <v>2.4483216124437353E-5</v>
      </c>
      <c r="I1076" s="21">
        <f t="shared" si="261"/>
        <v>0.12452858064673793</v>
      </c>
      <c r="J1076" s="22">
        <f t="shared" si="257"/>
        <v>37.313273648506623</v>
      </c>
      <c r="K1076" s="114"/>
      <c r="L1076" s="116"/>
      <c r="M1076" s="118"/>
      <c r="N1076" s="120"/>
      <c r="S1076" s="2"/>
    </row>
    <row r="1077" spans="1:19" x14ac:dyDescent="0.25">
      <c r="A1077" s="20">
        <f t="shared" si="258"/>
        <v>26825</v>
      </c>
      <c r="B1077" s="21">
        <f t="shared" si="253"/>
        <v>-36.497</v>
      </c>
      <c r="C1077" s="21">
        <f t="shared" si="254"/>
        <v>726.93594350360831</v>
      </c>
      <c r="D1077" s="21">
        <f t="shared" si="255"/>
        <v>9.9982558521160116E-4</v>
      </c>
      <c r="E1077" s="21">
        <f t="shared" si="256"/>
        <v>2.4984457399383E-2</v>
      </c>
      <c r="F1077" s="21">
        <f>SUM(E1077:$E$5004)</f>
        <v>22.297396187847955</v>
      </c>
      <c r="G1077" s="21">
        <f t="shared" si="259"/>
        <v>6651898.5970700178</v>
      </c>
      <c r="H1077" s="21">
        <f t="shared" si="260"/>
        <v>2.4483216124437353E-5</v>
      </c>
      <c r="I1077" s="21">
        <f t="shared" si="261"/>
        <v>0.12452858064673793</v>
      </c>
      <c r="J1077" s="22">
        <f t="shared" si="257"/>
        <v>37.419064622704191</v>
      </c>
      <c r="K1077" s="114"/>
      <c r="L1077" s="116"/>
      <c r="M1077" s="118"/>
      <c r="N1077" s="120"/>
      <c r="S1077" s="2"/>
    </row>
    <row r="1078" spans="1:19" x14ac:dyDescent="0.25">
      <c r="A1078" s="20">
        <f t="shared" si="258"/>
        <v>26850</v>
      </c>
      <c r="B1078" s="21">
        <f t="shared" si="253"/>
        <v>-36.585999999999999</v>
      </c>
      <c r="C1078" s="21">
        <f t="shared" si="254"/>
        <v>726.13279026688565</v>
      </c>
      <c r="D1078" s="21">
        <f t="shared" si="255"/>
        <v>9.9893100673903879E-4</v>
      </c>
      <c r="E1078" s="21">
        <f t="shared" si="256"/>
        <v>2.4962100593477702E-2</v>
      </c>
      <c r="F1078" s="21">
        <f>SUM(E1078:$E$5004)</f>
        <v>22.272411730448571</v>
      </c>
      <c r="G1078" s="21">
        <f t="shared" si="259"/>
        <v>6651898.5970700178</v>
      </c>
      <c r="H1078" s="21">
        <f t="shared" si="260"/>
        <v>2.4483216124437353E-5</v>
      </c>
      <c r="I1078" s="21">
        <f t="shared" si="261"/>
        <v>0.12452858064673793</v>
      </c>
      <c r="J1078" s="22">
        <f t="shared" si="257"/>
        <v>37.525043929531329</v>
      </c>
      <c r="K1078" s="114"/>
      <c r="L1078" s="116"/>
      <c r="M1078" s="118"/>
      <c r="N1078" s="120"/>
      <c r="S1078" s="2"/>
    </row>
    <row r="1079" spans="1:19" x14ac:dyDescent="0.25">
      <c r="A1079" s="20">
        <f t="shared" si="258"/>
        <v>26875</v>
      </c>
      <c r="B1079" s="21">
        <f t="shared" si="253"/>
        <v>-36.674999999999997</v>
      </c>
      <c r="C1079" s="21">
        <f t="shared" si="254"/>
        <v>725.33035571463029</v>
      </c>
      <c r="D1079" s="21">
        <f t="shared" si="255"/>
        <v>9.9803704073917745E-4</v>
      </c>
      <c r="E1079" s="21">
        <f t="shared" si="256"/>
        <v>2.4939759095757394E-2</v>
      </c>
      <c r="F1079" s="21">
        <f>SUM(E1079:$E$5004)</f>
        <v>22.247449629855101</v>
      </c>
      <c r="G1079" s="21">
        <f t="shared" si="259"/>
        <v>6651898.5970700178</v>
      </c>
      <c r="H1079" s="21">
        <f t="shared" si="260"/>
        <v>2.4483216124437353E-5</v>
      </c>
      <c r="I1079" s="21">
        <f t="shared" si="261"/>
        <v>0.12452858064673793</v>
      </c>
      <c r="J1079" s="22">
        <f t="shared" si="257"/>
        <v>37.631211539880958</v>
      </c>
      <c r="K1079" s="114"/>
      <c r="L1079" s="116"/>
      <c r="M1079" s="118"/>
      <c r="N1079" s="120"/>
      <c r="S1079" s="2"/>
    </row>
    <row r="1080" spans="1:19" x14ac:dyDescent="0.25">
      <c r="A1080" s="20">
        <f t="shared" si="258"/>
        <v>26900</v>
      </c>
      <c r="B1080" s="21">
        <f t="shared" si="253"/>
        <v>-36.763999999999996</v>
      </c>
      <c r="C1080" s="21">
        <f t="shared" si="254"/>
        <v>724.52863935474397</v>
      </c>
      <c r="D1080" s="21">
        <f t="shared" si="255"/>
        <v>9.9714368692141388E-4</v>
      </c>
      <c r="E1080" s="21">
        <f t="shared" si="256"/>
        <v>2.4917432898957929E-2</v>
      </c>
      <c r="F1080" s="21">
        <f>SUM(E1080:$E$5004)</f>
        <v>22.222509870759342</v>
      </c>
      <c r="G1080" s="21">
        <f t="shared" si="259"/>
        <v>6651898.5970700178</v>
      </c>
      <c r="H1080" s="21">
        <f t="shared" si="260"/>
        <v>2.4483216124437353E-5</v>
      </c>
      <c r="I1080" s="21">
        <f t="shared" si="261"/>
        <v>0.12452858064673793</v>
      </c>
      <c r="J1080" s="22">
        <f t="shared" si="257"/>
        <v>37.737567423428878</v>
      </c>
      <c r="K1080" s="114"/>
      <c r="L1080" s="116"/>
      <c r="M1080" s="118"/>
      <c r="N1080" s="120"/>
      <c r="S1080" s="2"/>
    </row>
    <row r="1081" spans="1:19" x14ac:dyDescent="0.25">
      <c r="A1081" s="20">
        <f t="shared" si="258"/>
        <v>26925</v>
      </c>
      <c r="B1081" s="21">
        <f t="shared" si="253"/>
        <v>-36.852999999999994</v>
      </c>
      <c r="C1081" s="21">
        <f t="shared" si="254"/>
        <v>723.72764069536061</v>
      </c>
      <c r="D1081" s="21">
        <f t="shared" si="255"/>
        <v>9.9625094499522027E-4</v>
      </c>
      <c r="E1081" s="21">
        <f t="shared" si="256"/>
        <v>2.4895121995817088E-2</v>
      </c>
      <c r="F1081" s="21">
        <f>SUM(E1081:$E$5004)</f>
        <v>22.197592437860383</v>
      </c>
      <c r="G1081" s="21">
        <f t="shared" si="259"/>
        <v>6651898.5970700178</v>
      </c>
      <c r="H1081" s="21">
        <f t="shared" si="260"/>
        <v>2.4483216124437353E-5</v>
      </c>
      <c r="I1081" s="21">
        <f t="shared" si="261"/>
        <v>0.12452858064673793</v>
      </c>
      <c r="J1081" s="22">
        <f t="shared" si="257"/>
        <v>37.844111548631851</v>
      </c>
      <c r="K1081" s="114"/>
      <c r="L1081" s="116"/>
      <c r="M1081" s="118"/>
      <c r="N1081" s="120"/>
      <c r="S1081" s="2"/>
    </row>
    <row r="1082" spans="1:19" x14ac:dyDescent="0.25">
      <c r="A1082" s="20">
        <f t="shared" si="258"/>
        <v>26950</v>
      </c>
      <c r="B1082" s="21">
        <f t="shared" si="253"/>
        <v>-36.941999999999993</v>
      </c>
      <c r="C1082" s="21">
        <f t="shared" si="254"/>
        <v>722.92735924484896</v>
      </c>
      <c r="D1082" s="21">
        <f t="shared" si="255"/>
        <v>9.9535881467014667E-4</v>
      </c>
      <c r="E1082" s="21">
        <f t="shared" si="256"/>
        <v>2.4872826379074602E-2</v>
      </c>
      <c r="F1082" s="21">
        <f>SUM(E1082:$E$5004)</f>
        <v>22.172697315864571</v>
      </c>
      <c r="G1082" s="21">
        <f t="shared" si="259"/>
        <v>6651898.5970700178</v>
      </c>
      <c r="H1082" s="21">
        <f t="shared" si="260"/>
        <v>2.4483216124437353E-5</v>
      </c>
      <c r="I1082" s="21">
        <f t="shared" si="261"/>
        <v>0.12452858064673793</v>
      </c>
      <c r="J1082" s="22">
        <f t="shared" si="257"/>
        <v>37.950843882726403</v>
      </c>
      <c r="K1082" s="114"/>
      <c r="L1082" s="116"/>
      <c r="M1082" s="118"/>
      <c r="N1082" s="120"/>
      <c r="S1082" s="2"/>
    </row>
    <row r="1083" spans="1:19" x14ac:dyDescent="0.25">
      <c r="A1083" s="20">
        <f t="shared" si="258"/>
        <v>26975</v>
      </c>
      <c r="B1083" s="21">
        <f t="shared" si="253"/>
        <v>-37.030999999999992</v>
      </c>
      <c r="C1083" s="21">
        <f t="shared" si="254"/>
        <v>722.12779451181132</v>
      </c>
      <c r="D1083" s="21">
        <f t="shared" si="255"/>
        <v>9.9446729565582119E-4</v>
      </c>
      <c r="E1083" s="21">
        <f t="shared" si="256"/>
        <v>2.4850546041472077E-2</v>
      </c>
      <c r="F1083" s="21">
        <f>SUM(E1083:$E$5004)</f>
        <v>22.147824489485497</v>
      </c>
      <c r="G1083" s="21">
        <f t="shared" si="259"/>
        <v>6651898.5970700178</v>
      </c>
      <c r="H1083" s="21">
        <f t="shared" si="260"/>
        <v>2.4483216124437353E-5</v>
      </c>
      <c r="I1083" s="21">
        <f t="shared" si="261"/>
        <v>0.12452858064673793</v>
      </c>
      <c r="J1083" s="22">
        <f t="shared" si="257"/>
        <v>38.057764391727751</v>
      </c>
      <c r="K1083" s="114"/>
      <c r="L1083" s="117"/>
      <c r="M1083" s="118"/>
      <c r="N1083" s="120"/>
      <c r="S1083" s="2"/>
    </row>
    <row r="1084" spans="1:19" x14ac:dyDescent="0.25">
      <c r="A1084" s="20">
        <f t="shared" si="258"/>
        <v>27000</v>
      </c>
      <c r="B1084" s="21">
        <f t="shared" si="253"/>
        <v>-37.11999999999999</v>
      </c>
      <c r="C1084" s="21">
        <f t="shared" si="254"/>
        <v>721.32894600508132</v>
      </c>
      <c r="D1084" s="21">
        <f t="shared" si="255"/>
        <v>9.93576387661945E-4</v>
      </c>
      <c r="E1084" s="21">
        <f t="shared" si="256"/>
        <v>2.4828280975753066E-2</v>
      </c>
      <c r="F1084" s="21">
        <f>SUM(E1084:$E$5004)</f>
        <v>22.12297394344402</v>
      </c>
      <c r="G1084" s="21">
        <f t="shared" si="259"/>
        <v>6651898.5970700178</v>
      </c>
      <c r="H1084" s="21">
        <f t="shared" si="260"/>
        <v>2.4483216124437353E-5</v>
      </c>
      <c r="I1084" s="21">
        <f t="shared" si="261"/>
        <v>0.12452858064673793</v>
      </c>
      <c r="J1084" s="22">
        <f t="shared" si="257"/>
        <v>38.164873040427786</v>
      </c>
      <c r="K1084" s="113">
        <f t="shared" ref="K1084" si="266">AVERAGE(J1084:J1103)</f>
        <v>39.194901549146479</v>
      </c>
      <c r="L1084" s="115">
        <f t="shared" ref="L1084" si="267">K1084/0.1667</f>
        <v>235.1223848179153</v>
      </c>
      <c r="M1084" s="118">
        <f>AVERAGE(A1084:A1103)</f>
        <v>27237.5</v>
      </c>
      <c r="N1084" s="119">
        <f>K1064-K1084</f>
        <v>-2.142148734630112</v>
      </c>
      <c r="S1084" s="2"/>
    </row>
    <row r="1085" spans="1:19" x14ac:dyDescent="0.25">
      <c r="A1085" s="20">
        <f t="shared" si="258"/>
        <v>27025</v>
      </c>
      <c r="B1085" s="21">
        <f t="shared" si="253"/>
        <v>-37.208999999999989</v>
      </c>
      <c r="C1085" s="21">
        <f t="shared" si="254"/>
        <v>720.53081323372851</v>
      </c>
      <c r="D1085" s="21">
        <f t="shared" si="255"/>
        <v>9.9268609039830039E-4</v>
      </c>
      <c r="E1085" s="21">
        <f t="shared" si="256"/>
        <v>2.4806031174663033E-2</v>
      </c>
      <c r="F1085" s="21">
        <f>SUM(E1085:$E$5004)</f>
        <v>22.098145662468266</v>
      </c>
      <c r="G1085" s="21">
        <f t="shared" si="259"/>
        <v>6651898.5970700178</v>
      </c>
      <c r="H1085" s="21">
        <f t="shared" si="260"/>
        <v>2.4483216124437353E-5</v>
      </c>
      <c r="I1085" s="21">
        <f t="shared" si="261"/>
        <v>0.12452858064673793</v>
      </c>
      <c r="J1085" s="22">
        <f t="shared" si="257"/>
        <v>38.272169792394301</v>
      </c>
      <c r="K1085" s="114"/>
      <c r="L1085" s="116"/>
      <c r="M1085" s="118"/>
      <c r="N1085" s="120"/>
      <c r="S1085" s="2"/>
    </row>
    <row r="1086" spans="1:19" x14ac:dyDescent="0.25">
      <c r="A1086" s="20">
        <f t="shared" si="258"/>
        <v>27050</v>
      </c>
      <c r="B1086" s="21">
        <f t="shared" si="253"/>
        <v>-37.297999999999988</v>
      </c>
      <c r="C1086" s="21">
        <f t="shared" si="254"/>
        <v>719.73339570705309</v>
      </c>
      <c r="D1086" s="21">
        <f t="shared" si="255"/>
        <v>9.9179640357474229E-4</v>
      </c>
      <c r="E1086" s="21">
        <f t="shared" si="256"/>
        <v>2.4783796630949352E-2</v>
      </c>
      <c r="F1086" s="21">
        <f>SUM(E1086:$E$5004)</f>
        <v>22.073339631293603</v>
      </c>
      <c r="G1086" s="21">
        <f t="shared" si="259"/>
        <v>6651898.5970700178</v>
      </c>
      <c r="H1086" s="21">
        <f t="shared" si="260"/>
        <v>2.4483216124437353E-5</v>
      </c>
      <c r="I1086" s="21">
        <f t="shared" si="261"/>
        <v>0.12452858064673793</v>
      </c>
      <c r="J1086" s="22">
        <f t="shared" si="257"/>
        <v>38.379654609969243</v>
      </c>
      <c r="K1086" s="114"/>
      <c r="L1086" s="116"/>
      <c r="M1086" s="118"/>
      <c r="N1086" s="120"/>
      <c r="S1086" s="2"/>
    </row>
    <row r="1087" spans="1:19" x14ac:dyDescent="0.25">
      <c r="A1087" s="20">
        <f t="shared" si="258"/>
        <v>27075</v>
      </c>
      <c r="B1087" s="21">
        <f t="shared" si="253"/>
        <v>-37.387</v>
      </c>
      <c r="C1087" s="21">
        <f t="shared" si="254"/>
        <v>718.9366929345905</v>
      </c>
      <c r="D1087" s="21">
        <f t="shared" si="255"/>
        <v>9.9090732690120583E-4</v>
      </c>
      <c r="E1087" s="21">
        <f t="shared" si="256"/>
        <v>2.4761577337361347E-2</v>
      </c>
      <c r="F1087" s="21">
        <f>SUM(E1087:$E$5004)</f>
        <v>22.048555834662654</v>
      </c>
      <c r="G1087" s="21">
        <f t="shared" si="259"/>
        <v>6651898.5970700178</v>
      </c>
      <c r="H1087" s="21">
        <f t="shared" si="260"/>
        <v>2.4483216124437353E-5</v>
      </c>
      <c r="I1087" s="21">
        <f t="shared" si="261"/>
        <v>0.12452858064673793</v>
      </c>
      <c r="J1087" s="22">
        <f t="shared" si="257"/>
        <v>38.487327454267593</v>
      </c>
      <c r="K1087" s="114"/>
      <c r="L1087" s="116"/>
      <c r="M1087" s="118"/>
      <c r="N1087" s="120"/>
      <c r="S1087" s="2"/>
    </row>
    <row r="1088" spans="1:19" x14ac:dyDescent="0.25">
      <c r="A1088" s="20">
        <f t="shared" si="258"/>
        <v>27100</v>
      </c>
      <c r="B1088" s="21">
        <f t="shared" si="253"/>
        <v>-37.475999999999999</v>
      </c>
      <c r="C1088" s="21">
        <f t="shared" si="254"/>
        <v>718.14070442610875</v>
      </c>
      <c r="D1088" s="21">
        <f t="shared" si="255"/>
        <v>9.9001886008770186E-4</v>
      </c>
      <c r="E1088" s="21">
        <f t="shared" si="256"/>
        <v>2.473937328665023E-2</v>
      </c>
      <c r="F1088" s="21">
        <f>SUM(E1088:$E$5004)</f>
        <v>22.023794257325289</v>
      </c>
      <c r="G1088" s="21">
        <f t="shared" si="259"/>
        <v>6651898.5970700178</v>
      </c>
      <c r="H1088" s="21">
        <f t="shared" si="260"/>
        <v>2.4483216124437353E-5</v>
      </c>
      <c r="I1088" s="21">
        <f t="shared" si="261"/>
        <v>0.12452858064673793</v>
      </c>
      <c r="J1088" s="22">
        <f t="shared" si="257"/>
        <v>38.595188285176036</v>
      </c>
      <c r="K1088" s="114"/>
      <c r="L1088" s="116"/>
      <c r="M1088" s="118"/>
      <c r="N1088" s="120"/>
      <c r="S1088" s="2"/>
    </row>
    <row r="1089" spans="1:19" x14ac:dyDescent="0.25">
      <c r="A1089" s="20">
        <f t="shared" si="258"/>
        <v>27125</v>
      </c>
      <c r="B1089" s="21">
        <f t="shared" si="253"/>
        <v>-37.564999999999998</v>
      </c>
      <c r="C1089" s="21">
        <f t="shared" si="254"/>
        <v>717.34542969160759</v>
      </c>
      <c r="D1089" s="21">
        <f t="shared" si="255"/>
        <v>9.8913100284431644E-4</v>
      </c>
      <c r="E1089" s="21">
        <f t="shared" si="256"/>
        <v>2.4717184471569131E-2</v>
      </c>
      <c r="F1089" s="21">
        <f>SUM(E1089:$E$5004)</f>
        <v>21.999054884038639</v>
      </c>
      <c r="G1089" s="21">
        <f t="shared" si="259"/>
        <v>6651898.5970700178</v>
      </c>
      <c r="H1089" s="21">
        <f t="shared" si="260"/>
        <v>2.4483216124437353E-5</v>
      </c>
      <c r="I1089" s="21">
        <f t="shared" si="261"/>
        <v>0.12452858064673793</v>
      </c>
      <c r="J1089" s="22">
        <f t="shared" si="257"/>
        <v>38.703237061351274</v>
      </c>
      <c r="K1089" s="114"/>
      <c r="L1089" s="116"/>
      <c r="M1089" s="118"/>
      <c r="N1089" s="120"/>
      <c r="S1089" s="2"/>
    </row>
    <row r="1090" spans="1:19" x14ac:dyDescent="0.25">
      <c r="A1090" s="20">
        <f t="shared" si="258"/>
        <v>27150</v>
      </c>
      <c r="B1090" s="21">
        <f t="shared" si="253"/>
        <v>-37.653999999999996</v>
      </c>
      <c r="C1090" s="21">
        <f t="shared" si="254"/>
        <v>716.55086824132127</v>
      </c>
      <c r="D1090" s="21">
        <f t="shared" si="255"/>
        <v>9.8824375488121394E-4</v>
      </c>
      <c r="E1090" s="21">
        <f t="shared" si="256"/>
        <v>2.4695010884873126E-2</v>
      </c>
      <c r="F1090" s="21">
        <f>SUM(E1090:$E$5004)</f>
        <v>21.974337699567076</v>
      </c>
      <c r="G1090" s="21">
        <f t="shared" si="259"/>
        <v>6651898.5970700178</v>
      </c>
      <c r="H1090" s="21">
        <f t="shared" si="260"/>
        <v>2.4483216124437353E-5</v>
      </c>
      <c r="I1090" s="21">
        <f t="shared" si="261"/>
        <v>0.12452858064673793</v>
      </c>
      <c r="J1090" s="22">
        <f t="shared" si="257"/>
        <v>38.811473740219355</v>
      </c>
      <c r="K1090" s="114"/>
      <c r="L1090" s="116"/>
      <c r="M1090" s="118"/>
      <c r="N1090" s="120"/>
      <c r="S1090" s="2"/>
    </row>
    <row r="1091" spans="1:19" x14ac:dyDescent="0.25">
      <c r="A1091" s="20">
        <f t="shared" si="258"/>
        <v>27175</v>
      </c>
      <c r="B1091" s="21">
        <f t="shared" si="253"/>
        <v>-37.742999999999995</v>
      </c>
      <c r="C1091" s="21">
        <f t="shared" si="254"/>
        <v>715.75701958571665</v>
      </c>
      <c r="D1091" s="21">
        <f t="shared" si="255"/>
        <v>9.8735711590863589E-4</v>
      </c>
      <c r="E1091" s="21">
        <f t="shared" si="256"/>
        <v>2.4672852519319177E-2</v>
      </c>
      <c r="F1091" s="21">
        <f>SUM(E1091:$E$5004)</f>
        <v>21.949642688682207</v>
      </c>
      <c r="G1091" s="21">
        <f t="shared" si="259"/>
        <v>6651898.5970700178</v>
      </c>
      <c r="H1091" s="21">
        <f t="shared" si="260"/>
        <v>2.4483216124437353E-5</v>
      </c>
      <c r="I1091" s="21">
        <f t="shared" si="261"/>
        <v>0.12452858064673793</v>
      </c>
      <c r="J1091" s="22">
        <f t="shared" si="257"/>
        <v>38.919898277973871</v>
      </c>
      <c r="K1091" s="114"/>
      <c r="L1091" s="116"/>
      <c r="M1091" s="118"/>
      <c r="N1091" s="120"/>
      <c r="S1091" s="2"/>
    </row>
    <row r="1092" spans="1:19" x14ac:dyDescent="0.25">
      <c r="A1092" s="20">
        <f t="shared" si="258"/>
        <v>27200</v>
      </c>
      <c r="B1092" s="21">
        <f t="shared" ref="B1092:B1155" si="268">59-0.00356*A1092</f>
        <v>-37.831999999999994</v>
      </c>
      <c r="C1092" s="21">
        <f t="shared" ref="C1092:C1155" si="269">2116*((B1092+459.7)/518.6)^5.256</f>
        <v>714.96388323549218</v>
      </c>
      <c r="D1092" s="21">
        <f t="shared" ref="D1092:D1155" si="270">C1092/(1718*(B1092+459.7))</f>
        <v>9.8647108563689801E-4</v>
      </c>
      <c r="E1092" s="21">
        <f t="shared" ref="E1092:E1155" si="271">25*(D1092+D1093)/2</f>
        <v>2.4650709367666172E-2</v>
      </c>
      <c r="F1092" s="21">
        <f>SUM(E1092:$E$5004)</f>
        <v>21.924969836162884</v>
      </c>
      <c r="G1092" s="21">
        <f t="shared" si="259"/>
        <v>6651898.5970700178</v>
      </c>
      <c r="H1092" s="21">
        <f t="shared" si="260"/>
        <v>2.4483216124437353E-5</v>
      </c>
      <c r="I1092" s="21">
        <f t="shared" si="261"/>
        <v>0.12452858064673793</v>
      </c>
      <c r="J1092" s="22">
        <f t="shared" ref="J1092:J1155" si="272">G1092*D1092*EXP(-H1092*(125000-A1092)-I1092*F1092)</f>
        <v>39.028510629574811</v>
      </c>
      <c r="K1092" s="114"/>
      <c r="L1092" s="116"/>
      <c r="M1092" s="118"/>
      <c r="N1092" s="120"/>
      <c r="S1092" s="2"/>
    </row>
    <row r="1093" spans="1:19" x14ac:dyDescent="0.25">
      <c r="A1093" s="20">
        <f t="shared" ref="A1093:A1156" si="273">A1092+25</f>
        <v>27225</v>
      </c>
      <c r="B1093" s="21">
        <f t="shared" si="268"/>
        <v>-37.920999999999992</v>
      </c>
      <c r="C1093" s="21">
        <f t="shared" si="269"/>
        <v>714.1714587015806</v>
      </c>
      <c r="D1093" s="21">
        <f t="shared" si="270"/>
        <v>9.855856637763958E-4</v>
      </c>
      <c r="E1093" s="21">
        <f t="shared" si="271"/>
        <v>2.4628581422674954E-2</v>
      </c>
      <c r="F1093" s="21">
        <f>SUM(E1093:$E$5004)</f>
        <v>21.900319126795221</v>
      </c>
      <c r="G1093" s="21">
        <f t="shared" ref="G1093:G1156" si="274">$G$4</f>
        <v>6651898.5970700178</v>
      </c>
      <c r="H1093" s="21">
        <f t="shared" ref="H1093:H1156" si="275">$H$4</f>
        <v>2.4483216124437353E-5</v>
      </c>
      <c r="I1093" s="21">
        <f t="shared" ref="I1093:I1156" si="276">$I$4</f>
        <v>0.12452858064673793</v>
      </c>
      <c r="J1093" s="22">
        <f t="shared" si="272"/>
        <v>39.137310748747375</v>
      </c>
      <c r="K1093" s="114"/>
      <c r="L1093" s="116"/>
      <c r="M1093" s="118"/>
      <c r="N1093" s="120"/>
      <c r="S1093" s="2"/>
    </row>
    <row r="1094" spans="1:19" x14ac:dyDescent="0.25">
      <c r="A1094" s="20">
        <f t="shared" si="273"/>
        <v>27250</v>
      </c>
      <c r="B1094" s="21">
        <f t="shared" si="268"/>
        <v>-38.009999999999991</v>
      </c>
      <c r="C1094" s="21">
        <f t="shared" si="269"/>
        <v>713.37974549514752</v>
      </c>
      <c r="D1094" s="21">
        <f t="shared" si="270"/>
        <v>9.8470085003760088E-4</v>
      </c>
      <c r="E1094" s="21">
        <f t="shared" si="271"/>
        <v>2.4606468677108247E-2</v>
      </c>
      <c r="F1094" s="21">
        <f>SUM(E1094:$E$5004)</f>
        <v>21.875690545372546</v>
      </c>
      <c r="G1094" s="21">
        <f t="shared" si="274"/>
        <v>6651898.5970700178</v>
      </c>
      <c r="H1094" s="21">
        <f t="shared" si="275"/>
        <v>2.4483216124437353E-5</v>
      </c>
      <c r="I1094" s="21">
        <f t="shared" si="276"/>
        <v>0.12452858064673793</v>
      </c>
      <c r="J1094" s="22">
        <f t="shared" si="272"/>
        <v>39.246298587980611</v>
      </c>
      <c r="K1094" s="114"/>
      <c r="L1094" s="116"/>
      <c r="M1094" s="118"/>
      <c r="N1094" s="120"/>
      <c r="S1094" s="2"/>
    </row>
    <row r="1095" spans="1:19" x14ac:dyDescent="0.25">
      <c r="A1095" s="20">
        <f t="shared" si="273"/>
        <v>27275</v>
      </c>
      <c r="B1095" s="21">
        <f t="shared" si="268"/>
        <v>-38.09899999999999</v>
      </c>
      <c r="C1095" s="21">
        <f t="shared" si="269"/>
        <v>712.58874312758905</v>
      </c>
      <c r="D1095" s="21">
        <f t="shared" si="270"/>
        <v>9.8381664413105903E-4</v>
      </c>
      <c r="E1095" s="21">
        <f t="shared" si="271"/>
        <v>2.4584371123730683E-2</v>
      </c>
      <c r="F1095" s="21">
        <f>SUM(E1095:$E$5004)</f>
        <v>21.851084076695432</v>
      </c>
      <c r="G1095" s="21">
        <f t="shared" si="274"/>
        <v>6651898.5970700178</v>
      </c>
      <c r="H1095" s="21">
        <f t="shared" si="275"/>
        <v>2.4483216124437353E-5</v>
      </c>
      <c r="I1095" s="21">
        <f t="shared" si="276"/>
        <v>0.12452858064673793</v>
      </c>
      <c r="J1095" s="22">
        <f t="shared" si="272"/>
        <v>39.355474098526258</v>
      </c>
      <c r="K1095" s="114"/>
      <c r="L1095" s="116"/>
      <c r="M1095" s="118"/>
      <c r="N1095" s="120"/>
      <c r="S1095" s="2"/>
    </row>
    <row r="1096" spans="1:19" x14ac:dyDescent="0.25">
      <c r="A1096" s="20">
        <f t="shared" si="273"/>
        <v>27300</v>
      </c>
      <c r="B1096" s="21">
        <f t="shared" si="268"/>
        <v>-38.187999999999988</v>
      </c>
      <c r="C1096" s="21">
        <f t="shared" si="269"/>
        <v>711.79845111053589</v>
      </c>
      <c r="D1096" s="21">
        <f t="shared" si="270"/>
        <v>9.8293304576739537E-4</v>
      </c>
      <c r="E1096" s="21">
        <f t="shared" si="271"/>
        <v>2.4562288755308841E-2</v>
      </c>
      <c r="F1096" s="21">
        <f>SUM(E1096:$E$5004)</f>
        <v>21.826499705571695</v>
      </c>
      <c r="G1096" s="21">
        <f t="shared" si="274"/>
        <v>6651898.5970700178</v>
      </c>
      <c r="H1096" s="21">
        <f t="shared" si="275"/>
        <v>2.4483216124437353E-5</v>
      </c>
      <c r="I1096" s="21">
        <f t="shared" si="276"/>
        <v>0.12452858064673793</v>
      </c>
      <c r="J1096" s="22">
        <f t="shared" si="272"/>
        <v>39.464837230397414</v>
      </c>
      <c r="K1096" s="114"/>
      <c r="L1096" s="116"/>
      <c r="M1096" s="118"/>
      <c r="N1096" s="120"/>
      <c r="S1096" s="2"/>
    </row>
    <row r="1097" spans="1:19" x14ac:dyDescent="0.25">
      <c r="A1097" s="20">
        <f t="shared" si="273"/>
        <v>27325</v>
      </c>
      <c r="B1097" s="21">
        <f t="shared" si="268"/>
        <v>-38.277000000000001</v>
      </c>
      <c r="C1097" s="21">
        <f t="shared" si="269"/>
        <v>711.00886895585143</v>
      </c>
      <c r="D1097" s="21">
        <f t="shared" si="270"/>
        <v>9.8205005465731182E-4</v>
      </c>
      <c r="E1097" s="21">
        <f t="shared" si="271"/>
        <v>2.4540221564611206E-2</v>
      </c>
      <c r="F1097" s="21">
        <f>SUM(E1097:$E$5004)</f>
        <v>21.80193741681639</v>
      </c>
      <c r="G1097" s="21">
        <f t="shared" si="274"/>
        <v>6651898.5970700178</v>
      </c>
      <c r="H1097" s="21">
        <f t="shared" si="275"/>
        <v>2.4483216124437353E-5</v>
      </c>
      <c r="I1097" s="21">
        <f t="shared" si="276"/>
        <v>0.12452858064673793</v>
      </c>
      <c r="J1097" s="22">
        <f t="shared" si="272"/>
        <v>39.574387932367337</v>
      </c>
      <c r="K1097" s="114"/>
      <c r="L1097" s="116"/>
      <c r="M1097" s="118"/>
      <c r="N1097" s="120"/>
      <c r="S1097" s="2"/>
    </row>
    <row r="1098" spans="1:19" x14ac:dyDescent="0.25">
      <c r="A1098" s="20">
        <f t="shared" si="273"/>
        <v>27350</v>
      </c>
      <c r="B1098" s="21">
        <f t="shared" si="268"/>
        <v>-38.366</v>
      </c>
      <c r="C1098" s="21">
        <f t="shared" si="269"/>
        <v>710.2199961756296</v>
      </c>
      <c r="D1098" s="21">
        <f t="shared" si="270"/>
        <v>9.8116767051158464E-4</v>
      </c>
      <c r="E1098" s="21">
        <f t="shared" si="271"/>
        <v>2.4518169544408178E-2</v>
      </c>
      <c r="F1098" s="21">
        <f>SUM(E1098:$E$5004)</f>
        <v>21.777397195251783</v>
      </c>
      <c r="G1098" s="21">
        <f t="shared" si="274"/>
        <v>6651898.5970700178</v>
      </c>
      <c r="H1098" s="21">
        <f t="shared" si="275"/>
        <v>2.4483216124437353E-5</v>
      </c>
      <c r="I1098" s="21">
        <f t="shared" si="276"/>
        <v>0.12452858064673793</v>
      </c>
      <c r="J1098" s="22">
        <f t="shared" si="272"/>
        <v>39.684126151968364</v>
      </c>
      <c r="K1098" s="114"/>
      <c r="L1098" s="116"/>
      <c r="M1098" s="118"/>
      <c r="N1098" s="120"/>
      <c r="S1098" s="2"/>
    </row>
    <row r="1099" spans="1:19" x14ac:dyDescent="0.25">
      <c r="A1099" s="20">
        <f t="shared" si="273"/>
        <v>27375</v>
      </c>
      <c r="B1099" s="21">
        <f t="shared" si="268"/>
        <v>-38.454999999999998</v>
      </c>
      <c r="C1099" s="21">
        <f t="shared" si="269"/>
        <v>709.43183228219857</v>
      </c>
      <c r="D1099" s="21">
        <f t="shared" si="270"/>
        <v>9.8028589304106949E-4</v>
      </c>
      <c r="E1099" s="21">
        <f t="shared" si="271"/>
        <v>2.449613268747209E-2</v>
      </c>
      <c r="F1099" s="21">
        <f>SUM(E1099:$E$5004)</f>
        <v>21.752879025707376</v>
      </c>
      <c r="G1099" s="21">
        <f t="shared" si="274"/>
        <v>6651898.5970700178</v>
      </c>
      <c r="H1099" s="21">
        <f t="shared" si="275"/>
        <v>2.4483216124437353E-5</v>
      </c>
      <c r="I1099" s="21">
        <f t="shared" si="276"/>
        <v>0.12452858064673793</v>
      </c>
      <c r="J1099" s="22">
        <f t="shared" si="272"/>
        <v>39.794051835490578</v>
      </c>
      <c r="K1099" s="114"/>
      <c r="L1099" s="116"/>
      <c r="M1099" s="118"/>
      <c r="N1099" s="120"/>
      <c r="S1099" s="2"/>
    </row>
    <row r="1100" spans="1:19" x14ac:dyDescent="0.25">
      <c r="A1100" s="20">
        <f t="shared" si="273"/>
        <v>27400</v>
      </c>
      <c r="B1100" s="21">
        <f t="shared" si="268"/>
        <v>-38.543999999999997</v>
      </c>
      <c r="C1100" s="21">
        <f t="shared" si="269"/>
        <v>708.64437678811851</v>
      </c>
      <c r="D1100" s="21">
        <f t="shared" si="270"/>
        <v>9.7940472195669767E-4</v>
      </c>
      <c r="E1100" s="21">
        <f t="shared" si="271"/>
        <v>2.4474110986577167E-2</v>
      </c>
      <c r="F1100" s="21">
        <f>SUM(E1100:$E$5004)</f>
        <v>21.728382893019901</v>
      </c>
      <c r="G1100" s="21">
        <f t="shared" si="274"/>
        <v>6651898.5970700178</v>
      </c>
      <c r="H1100" s="21">
        <f t="shared" si="275"/>
        <v>2.4483216124437353E-5</v>
      </c>
      <c r="I1100" s="21">
        <f t="shared" si="276"/>
        <v>0.12452858064673793</v>
      </c>
      <c r="J1100" s="22">
        <f t="shared" si="272"/>
        <v>39.90416492798068</v>
      </c>
      <c r="K1100" s="114"/>
      <c r="L1100" s="116"/>
      <c r="M1100" s="118"/>
      <c r="N1100" s="120"/>
      <c r="S1100" s="2"/>
    </row>
    <row r="1101" spans="1:19" x14ac:dyDescent="0.25">
      <c r="A1101" s="20">
        <f t="shared" si="273"/>
        <v>27425</v>
      </c>
      <c r="B1101" s="21">
        <f t="shared" si="268"/>
        <v>-38.632999999999996</v>
      </c>
      <c r="C1101" s="21">
        <f t="shared" si="269"/>
        <v>707.85762920618072</v>
      </c>
      <c r="D1101" s="21">
        <f t="shared" si="270"/>
        <v>9.7852415696947576E-4</v>
      </c>
      <c r="E1101" s="21">
        <f t="shared" si="271"/>
        <v>2.4452104434499564E-2</v>
      </c>
      <c r="F1101" s="21">
        <f>SUM(E1101:$E$5004)</f>
        <v>21.703908782033327</v>
      </c>
      <c r="G1101" s="21">
        <f t="shared" si="274"/>
        <v>6651898.5970700178</v>
      </c>
      <c r="H1101" s="21">
        <f t="shared" si="275"/>
        <v>2.4483216124437353E-5</v>
      </c>
      <c r="I1101" s="21">
        <f t="shared" si="276"/>
        <v>0.12452858064673793</v>
      </c>
      <c r="J1101" s="22">
        <f t="shared" si="272"/>
        <v>40.01446537324064</v>
      </c>
      <c r="K1101" s="114"/>
      <c r="L1101" s="116"/>
      <c r="M1101" s="118"/>
      <c r="N1101" s="120"/>
      <c r="S1101" s="2"/>
    </row>
    <row r="1102" spans="1:19" x14ac:dyDescent="0.25">
      <c r="A1102" s="20">
        <f t="shared" si="273"/>
        <v>27450</v>
      </c>
      <c r="B1102" s="21">
        <f t="shared" si="268"/>
        <v>-38.721999999999994</v>
      </c>
      <c r="C1102" s="21">
        <f t="shared" si="269"/>
        <v>707.07158904941002</v>
      </c>
      <c r="D1102" s="21">
        <f t="shared" si="270"/>
        <v>9.7764419779048945E-4</v>
      </c>
      <c r="E1102" s="21">
        <f t="shared" si="271"/>
        <v>2.4430113024017371E-2</v>
      </c>
      <c r="F1102" s="21">
        <f>SUM(E1102:$E$5004)</f>
        <v>21.679456677598825</v>
      </c>
      <c r="G1102" s="21">
        <f t="shared" si="274"/>
        <v>6651898.5970700178</v>
      </c>
      <c r="H1102" s="21">
        <f t="shared" si="275"/>
        <v>2.4483216124437353E-5</v>
      </c>
      <c r="I1102" s="21">
        <f t="shared" si="276"/>
        <v>0.12452858064673793</v>
      </c>
      <c r="J1102" s="22">
        <f t="shared" si="272"/>
        <v>40.124953113826976</v>
      </c>
      <c r="K1102" s="114"/>
      <c r="L1102" s="116"/>
      <c r="M1102" s="118"/>
      <c r="N1102" s="120"/>
      <c r="S1102" s="2"/>
    </row>
    <row r="1103" spans="1:19" x14ac:dyDescent="0.25">
      <c r="A1103" s="20">
        <f t="shared" si="273"/>
        <v>27475</v>
      </c>
      <c r="B1103" s="21">
        <f t="shared" si="268"/>
        <v>-38.810999999999993</v>
      </c>
      <c r="C1103" s="21">
        <f t="shared" si="269"/>
        <v>706.28625583106339</v>
      </c>
      <c r="D1103" s="21">
        <f t="shared" si="270"/>
        <v>9.7676484413090057E-4</v>
      </c>
      <c r="E1103" s="21">
        <f t="shared" si="271"/>
        <v>2.4408136747910574E-2</v>
      </c>
      <c r="F1103" s="21">
        <f>SUM(E1103:$E$5004)</f>
        <v>21.655026564574808</v>
      </c>
      <c r="G1103" s="21">
        <f t="shared" si="274"/>
        <v>6651898.5970700178</v>
      </c>
      <c r="H1103" s="21">
        <f t="shared" si="275"/>
        <v>2.4483216124437353E-5</v>
      </c>
      <c r="I1103" s="21">
        <f t="shared" si="276"/>
        <v>0.12452858064673793</v>
      </c>
      <c r="J1103" s="22">
        <f t="shared" si="272"/>
        <v>40.235628091049037</v>
      </c>
      <c r="K1103" s="114"/>
      <c r="L1103" s="117"/>
      <c r="M1103" s="118"/>
      <c r="N1103" s="120"/>
      <c r="S1103" s="2"/>
    </row>
    <row r="1104" spans="1:19" x14ac:dyDescent="0.25">
      <c r="A1104" s="20">
        <f t="shared" si="273"/>
        <v>27500</v>
      </c>
      <c r="B1104" s="21">
        <f t="shared" si="268"/>
        <v>-38.899999999999991</v>
      </c>
      <c r="C1104" s="21">
        <f t="shared" si="269"/>
        <v>705.50162906462833</v>
      </c>
      <c r="D1104" s="21">
        <f t="shared" si="270"/>
        <v>9.758860957019452E-4</v>
      </c>
      <c r="E1104" s="21">
        <f t="shared" si="271"/>
        <v>2.4386175598961061E-2</v>
      </c>
      <c r="F1104" s="21">
        <f>SUM(E1104:$E$5004)</f>
        <v>21.630618427826892</v>
      </c>
      <c r="G1104" s="21">
        <f t="shared" si="274"/>
        <v>6651898.5970700178</v>
      </c>
      <c r="H1104" s="21">
        <f t="shared" si="275"/>
        <v>2.4483216124437353E-5</v>
      </c>
      <c r="I1104" s="21">
        <f t="shared" si="276"/>
        <v>0.12452858064673793</v>
      </c>
      <c r="J1104" s="22">
        <f t="shared" si="272"/>
        <v>40.34649024496828</v>
      </c>
      <c r="K1104" s="113">
        <f t="shared" ref="K1104" si="277">AVERAGE(J1104:J1123)</f>
        <v>41.412103927961653</v>
      </c>
      <c r="L1104" s="115">
        <f t="shared" ref="L1104" si="278">K1104/0.1667</f>
        <v>248.42293897997394</v>
      </c>
      <c r="M1104" s="118">
        <f>AVERAGE(A1104:A1123)</f>
        <v>27737.5</v>
      </c>
      <c r="N1104" s="119">
        <f>K1084-K1104</f>
        <v>-2.2172023788151733</v>
      </c>
      <c r="S1104" s="2"/>
    </row>
    <row r="1105" spans="1:19" x14ac:dyDescent="0.25">
      <c r="A1105" s="20">
        <f t="shared" si="273"/>
        <v>27525</v>
      </c>
      <c r="B1105" s="21">
        <f t="shared" si="268"/>
        <v>-38.98899999999999</v>
      </c>
      <c r="C1105" s="21">
        <f t="shared" si="269"/>
        <v>704.71770826382658</v>
      </c>
      <c r="D1105" s="21">
        <f t="shared" si="270"/>
        <v>9.7500795221493978E-4</v>
      </c>
      <c r="E1105" s="21">
        <f t="shared" si="271"/>
        <v>2.436422956995268E-2</v>
      </c>
      <c r="F1105" s="21">
        <f>SUM(E1105:$E$5004)</f>
        <v>21.60623225222793</v>
      </c>
      <c r="G1105" s="21">
        <f t="shared" si="274"/>
        <v>6651898.5970700178</v>
      </c>
      <c r="H1105" s="21">
        <f t="shared" si="275"/>
        <v>2.4483216124437353E-5</v>
      </c>
      <c r="I1105" s="21">
        <f t="shared" si="276"/>
        <v>0.12452858064673793</v>
      </c>
      <c r="J1105" s="22">
        <f t="shared" si="272"/>
        <v>40.457539514397077</v>
      </c>
      <c r="K1105" s="114"/>
      <c r="L1105" s="116"/>
      <c r="M1105" s="118"/>
      <c r="N1105" s="120"/>
      <c r="S1105" s="2"/>
    </row>
    <row r="1106" spans="1:19" x14ac:dyDescent="0.25">
      <c r="A1106" s="20">
        <f t="shared" si="273"/>
        <v>27550</v>
      </c>
      <c r="B1106" s="21">
        <f t="shared" si="268"/>
        <v>-39.077999999999989</v>
      </c>
      <c r="C1106" s="21">
        <f t="shared" si="269"/>
        <v>703.93449294261006</v>
      </c>
      <c r="D1106" s="21">
        <f t="shared" si="270"/>
        <v>9.7413041338127455E-4</v>
      </c>
      <c r="E1106" s="21">
        <f t="shared" si="271"/>
        <v>2.434229865367115E-2</v>
      </c>
      <c r="F1106" s="21">
        <f>SUM(E1106:$E$5004)</f>
        <v>21.581868022657975</v>
      </c>
      <c r="G1106" s="21">
        <f t="shared" si="274"/>
        <v>6651898.5970700178</v>
      </c>
      <c r="H1106" s="21">
        <f t="shared" si="275"/>
        <v>2.4483216124437353E-5</v>
      </c>
      <c r="I1106" s="21">
        <f t="shared" si="276"/>
        <v>0.12452858064673793</v>
      </c>
      <c r="J1106" s="22">
        <f t="shared" si="272"/>
        <v>40.568775836897366</v>
      </c>
      <c r="K1106" s="114"/>
      <c r="L1106" s="116"/>
      <c r="M1106" s="118"/>
      <c r="N1106" s="120"/>
      <c r="S1106" s="2"/>
    </row>
    <row r="1107" spans="1:19" x14ac:dyDescent="0.25">
      <c r="A1107" s="20">
        <f t="shared" si="273"/>
        <v>27575</v>
      </c>
      <c r="B1107" s="21">
        <f t="shared" si="268"/>
        <v>-39.166999999999987</v>
      </c>
      <c r="C1107" s="21">
        <f t="shared" si="269"/>
        <v>703.15198261516332</v>
      </c>
      <c r="D1107" s="21">
        <f t="shared" si="270"/>
        <v>9.7325347891241763E-4</v>
      </c>
      <c r="E1107" s="21">
        <f t="shared" si="271"/>
        <v>2.4320382842904144E-2</v>
      </c>
      <c r="F1107" s="21">
        <f>SUM(E1107:$E$5004)</f>
        <v>21.557525724004311</v>
      </c>
      <c r="G1107" s="21">
        <f t="shared" si="274"/>
        <v>6651898.5970700178</v>
      </c>
      <c r="H1107" s="21">
        <f t="shared" si="275"/>
        <v>2.4483216124437353E-5</v>
      </c>
      <c r="I1107" s="21">
        <f t="shared" si="276"/>
        <v>0.12452858064673793</v>
      </c>
      <c r="J1107" s="22">
        <f t="shared" si="272"/>
        <v>40.68019914877987</v>
      </c>
      <c r="K1107" s="114"/>
      <c r="L1107" s="116"/>
      <c r="M1107" s="118"/>
      <c r="N1107" s="120"/>
      <c r="S1107" s="2"/>
    </row>
    <row r="1108" spans="1:19" x14ac:dyDescent="0.25">
      <c r="A1108" s="20">
        <f t="shared" si="273"/>
        <v>27600</v>
      </c>
      <c r="B1108" s="21">
        <f t="shared" si="268"/>
        <v>-39.256</v>
      </c>
      <c r="C1108" s="21">
        <f t="shared" si="269"/>
        <v>702.37017679590292</v>
      </c>
      <c r="D1108" s="21">
        <f t="shared" si="270"/>
        <v>9.723771485199141E-4</v>
      </c>
      <c r="E1108" s="21">
        <f t="shared" si="271"/>
        <v>2.4298482130441244E-2</v>
      </c>
      <c r="F1108" s="21">
        <f>SUM(E1108:$E$5004)</f>
        <v>21.533205341161409</v>
      </c>
      <c r="G1108" s="21">
        <f t="shared" si="274"/>
        <v>6651898.5970700178</v>
      </c>
      <c r="H1108" s="21">
        <f t="shared" si="275"/>
        <v>2.4483216124437353E-5</v>
      </c>
      <c r="I1108" s="21">
        <f t="shared" si="276"/>
        <v>0.12452858064673793</v>
      </c>
      <c r="J1108" s="22">
        <f t="shared" si="272"/>
        <v>40.791809385102894</v>
      </c>
      <c r="K1108" s="114"/>
      <c r="L1108" s="116"/>
      <c r="M1108" s="118"/>
      <c r="N1108" s="120"/>
      <c r="S1108" s="2"/>
    </row>
    <row r="1109" spans="1:19" x14ac:dyDescent="0.25">
      <c r="A1109" s="20">
        <f t="shared" si="273"/>
        <v>27625</v>
      </c>
      <c r="B1109" s="21">
        <f t="shared" si="268"/>
        <v>-39.344999999999999</v>
      </c>
      <c r="C1109" s="21">
        <f t="shared" si="269"/>
        <v>701.58907499947748</v>
      </c>
      <c r="D1109" s="21">
        <f t="shared" si="270"/>
        <v>9.7150142191538538E-4</v>
      </c>
      <c r="E1109" s="21">
        <f t="shared" si="271"/>
        <v>2.4276596509073923E-2</v>
      </c>
      <c r="F1109" s="21">
        <f>SUM(E1109:$E$5004)</f>
        <v>21.508906859030969</v>
      </c>
      <c r="G1109" s="21">
        <f t="shared" si="274"/>
        <v>6651898.5970700178</v>
      </c>
      <c r="H1109" s="21">
        <f t="shared" si="275"/>
        <v>2.4483216124437353E-5</v>
      </c>
      <c r="I1109" s="21">
        <f t="shared" si="276"/>
        <v>0.12452858064673793</v>
      </c>
      <c r="J1109" s="22">
        <f t="shared" si="272"/>
        <v>40.903606479671168</v>
      </c>
      <c r="K1109" s="114"/>
      <c r="L1109" s="116"/>
      <c r="M1109" s="118"/>
      <c r="N1109" s="120"/>
      <c r="S1109" s="2"/>
    </row>
    <row r="1110" spans="1:19" x14ac:dyDescent="0.25">
      <c r="A1110" s="20">
        <f t="shared" si="273"/>
        <v>27650</v>
      </c>
      <c r="B1110" s="21">
        <f t="shared" si="268"/>
        <v>-39.433999999999997</v>
      </c>
      <c r="C1110" s="21">
        <f t="shared" si="269"/>
        <v>700.80867674076558</v>
      </c>
      <c r="D1110" s="21">
        <f t="shared" si="270"/>
        <v>9.7062629881052834E-4</v>
      </c>
      <c r="E1110" s="21">
        <f t="shared" si="271"/>
        <v>2.4254725971595607E-2</v>
      </c>
      <c r="F1110" s="21">
        <f>SUM(E1110:$E$5004)</f>
        <v>21.484630262521893</v>
      </c>
      <c r="G1110" s="21">
        <f t="shared" si="274"/>
        <v>6651898.5970700178</v>
      </c>
      <c r="H1110" s="21">
        <f t="shared" si="275"/>
        <v>2.4483216124437353E-5</v>
      </c>
      <c r="I1110" s="21">
        <f t="shared" si="276"/>
        <v>0.12452858064673793</v>
      </c>
      <c r="J1110" s="22">
        <f t="shared" si="272"/>
        <v>41.015590365034832</v>
      </c>
      <c r="K1110" s="114"/>
      <c r="L1110" s="116"/>
      <c r="M1110" s="118"/>
      <c r="N1110" s="120"/>
      <c r="S1110" s="2"/>
    </row>
    <row r="1111" spans="1:19" x14ac:dyDescent="0.25">
      <c r="A1111" s="20">
        <f t="shared" si="273"/>
        <v>27675</v>
      </c>
      <c r="B1111" s="21">
        <f t="shared" si="268"/>
        <v>-39.522999999999996</v>
      </c>
      <c r="C1111" s="21">
        <f t="shared" si="269"/>
        <v>700.02898153488115</v>
      </c>
      <c r="D1111" s="21">
        <f t="shared" si="270"/>
        <v>9.6975177891712029E-4</v>
      </c>
      <c r="E1111" s="21">
        <f t="shared" si="271"/>
        <v>2.4232870510801613E-2</v>
      </c>
      <c r="F1111" s="21">
        <f>SUM(E1111:$E$5004)</f>
        <v>21.460375536550305</v>
      </c>
      <c r="G1111" s="21">
        <f t="shared" si="274"/>
        <v>6651898.5970700178</v>
      </c>
      <c r="H1111" s="21">
        <f t="shared" si="275"/>
        <v>2.4483216124437353E-5</v>
      </c>
      <c r="I1111" s="21">
        <f t="shared" si="276"/>
        <v>0.12452858064673793</v>
      </c>
      <c r="J1111" s="22">
        <f t="shared" si="272"/>
        <v>41.127760972488417</v>
      </c>
      <c r="K1111" s="114"/>
      <c r="L1111" s="116"/>
      <c r="M1111" s="118"/>
      <c r="N1111" s="120"/>
      <c r="S1111" s="2"/>
    </row>
    <row r="1112" spans="1:19" x14ac:dyDescent="0.25">
      <c r="A1112" s="20">
        <f t="shared" si="273"/>
        <v>27700</v>
      </c>
      <c r="B1112" s="21">
        <f t="shared" si="268"/>
        <v>-39.611999999999995</v>
      </c>
      <c r="C1112" s="21">
        <f t="shared" si="269"/>
        <v>699.24998889716414</v>
      </c>
      <c r="D1112" s="21">
        <f t="shared" si="270"/>
        <v>9.6887786194700882E-4</v>
      </c>
      <c r="E1112" s="21">
        <f t="shared" si="271"/>
        <v>2.4211030119489173E-2</v>
      </c>
      <c r="F1112" s="21">
        <f>SUM(E1112:$E$5004)</f>
        <v>21.436142666039498</v>
      </c>
      <c r="G1112" s="21">
        <f t="shared" si="274"/>
        <v>6651898.5970700178</v>
      </c>
      <c r="H1112" s="21">
        <f t="shared" si="275"/>
        <v>2.4483216124437353E-5</v>
      </c>
      <c r="I1112" s="21">
        <f t="shared" si="276"/>
        <v>0.12452858064673793</v>
      </c>
      <c r="J1112" s="22">
        <f t="shared" si="272"/>
        <v>41.240118232069818</v>
      </c>
      <c r="K1112" s="114"/>
      <c r="L1112" s="116"/>
      <c r="M1112" s="118"/>
      <c r="N1112" s="120"/>
      <c r="S1112" s="2"/>
    </row>
    <row r="1113" spans="1:19" x14ac:dyDescent="0.25">
      <c r="A1113" s="20">
        <f t="shared" si="273"/>
        <v>27725</v>
      </c>
      <c r="B1113" s="21">
        <f t="shared" si="268"/>
        <v>-39.700999999999993</v>
      </c>
      <c r="C1113" s="21">
        <f t="shared" si="269"/>
        <v>698.47169834319209</v>
      </c>
      <c r="D1113" s="21">
        <f t="shared" si="270"/>
        <v>9.6800454761212498E-4</v>
      </c>
      <c r="E1113" s="21">
        <f t="shared" si="271"/>
        <v>2.4189204790457459E-2</v>
      </c>
      <c r="F1113" s="21">
        <f>SUM(E1113:$E$5004)</f>
        <v>21.411931635920009</v>
      </c>
      <c r="G1113" s="21">
        <f t="shared" si="274"/>
        <v>6651898.5970700178</v>
      </c>
      <c r="H1113" s="21">
        <f t="shared" si="275"/>
        <v>2.4483216124437353E-5</v>
      </c>
      <c r="I1113" s="21">
        <f t="shared" si="276"/>
        <v>0.12452858064673793</v>
      </c>
      <c r="J1113" s="22">
        <f t="shared" si="272"/>
        <v>41.352662072559276</v>
      </c>
      <c r="K1113" s="114"/>
      <c r="L1113" s="116"/>
      <c r="M1113" s="118"/>
      <c r="N1113" s="120"/>
      <c r="S1113" s="2"/>
    </row>
    <row r="1114" spans="1:19" x14ac:dyDescent="0.25">
      <c r="A1114" s="20">
        <f t="shared" si="273"/>
        <v>27750</v>
      </c>
      <c r="B1114" s="21">
        <f t="shared" si="268"/>
        <v>-39.789999999999992</v>
      </c>
      <c r="C1114" s="21">
        <f t="shared" si="269"/>
        <v>697.69410938876956</v>
      </c>
      <c r="D1114" s="21">
        <f t="shared" si="270"/>
        <v>9.6713183562447183E-4</v>
      </c>
      <c r="E1114" s="21">
        <f t="shared" si="271"/>
        <v>2.416739451650754E-2</v>
      </c>
      <c r="F1114" s="21">
        <f>SUM(E1114:$E$5004)</f>
        <v>21.387742431129556</v>
      </c>
      <c r="G1114" s="21">
        <f t="shared" si="274"/>
        <v>6651898.5970700178</v>
      </c>
      <c r="H1114" s="21">
        <f t="shared" si="275"/>
        <v>2.4483216124437353E-5</v>
      </c>
      <c r="I1114" s="21">
        <f t="shared" si="276"/>
        <v>0.12452858064673793</v>
      </c>
      <c r="J1114" s="22">
        <f t="shared" si="272"/>
        <v>41.465392421478235</v>
      </c>
      <c r="K1114" s="114"/>
      <c r="L1114" s="116"/>
      <c r="M1114" s="118"/>
      <c r="N1114" s="120"/>
      <c r="S1114" s="2"/>
    </row>
    <row r="1115" spans="1:19" x14ac:dyDescent="0.25">
      <c r="A1115" s="20">
        <f t="shared" si="273"/>
        <v>27775</v>
      </c>
      <c r="B1115" s="21">
        <f t="shared" si="268"/>
        <v>-39.878999999999991</v>
      </c>
      <c r="C1115" s="21">
        <f t="shared" si="269"/>
        <v>696.91722154993511</v>
      </c>
      <c r="D1115" s="21">
        <f t="shared" si="270"/>
        <v>9.6625972569613146E-4</v>
      </c>
      <c r="E1115" s="21">
        <f t="shared" si="271"/>
        <v>2.4145599290442393E-2</v>
      </c>
      <c r="F1115" s="21">
        <f>SUM(E1115:$E$5004)</f>
        <v>21.363575036613046</v>
      </c>
      <c r="G1115" s="21">
        <f t="shared" si="274"/>
        <v>6651898.5970700178</v>
      </c>
      <c r="H1115" s="21">
        <f t="shared" si="275"/>
        <v>2.4483216124437353E-5</v>
      </c>
      <c r="I1115" s="21">
        <f t="shared" si="276"/>
        <v>0.12452858064673793</v>
      </c>
      <c r="J1115" s="22">
        <f t="shared" si="272"/>
        <v>41.578309205088594</v>
      </c>
      <c r="K1115" s="114"/>
      <c r="L1115" s="116"/>
      <c r="M1115" s="118"/>
      <c r="N1115" s="120"/>
      <c r="S1115" s="2"/>
    </row>
    <row r="1116" spans="1:19" x14ac:dyDescent="0.25">
      <c r="A1116" s="20">
        <f t="shared" si="273"/>
        <v>27800</v>
      </c>
      <c r="B1116" s="21">
        <f t="shared" si="268"/>
        <v>-39.967999999999989</v>
      </c>
      <c r="C1116" s="21">
        <f t="shared" si="269"/>
        <v>696.14103434295612</v>
      </c>
      <c r="D1116" s="21">
        <f t="shared" si="270"/>
        <v>9.653882175392599E-4</v>
      </c>
      <c r="E1116" s="21">
        <f t="shared" si="271"/>
        <v>2.4123819105066939E-2</v>
      </c>
      <c r="F1116" s="21">
        <f>SUM(E1116:$E$5004)</f>
        <v>21.339429437322604</v>
      </c>
      <c r="G1116" s="21">
        <f t="shared" si="274"/>
        <v>6651898.5970700178</v>
      </c>
      <c r="H1116" s="21">
        <f t="shared" si="275"/>
        <v>2.4483216124437353E-5</v>
      </c>
      <c r="I1116" s="21">
        <f t="shared" si="276"/>
        <v>0.12452858064673793</v>
      </c>
      <c r="J1116" s="22">
        <f t="shared" si="272"/>
        <v>41.691412348391367</v>
      </c>
      <c r="K1116" s="114"/>
      <c r="L1116" s="116"/>
      <c r="M1116" s="118"/>
      <c r="N1116" s="120"/>
      <c r="S1116" s="2"/>
    </row>
    <row r="1117" spans="1:19" x14ac:dyDescent="0.25">
      <c r="A1117" s="20">
        <f t="shared" si="273"/>
        <v>27825</v>
      </c>
      <c r="B1117" s="21">
        <f t="shared" si="268"/>
        <v>-40.056999999999988</v>
      </c>
      <c r="C1117" s="21">
        <f t="shared" si="269"/>
        <v>695.36554728433532</v>
      </c>
      <c r="D1117" s="21">
        <f t="shared" si="270"/>
        <v>9.6451731086609515E-4</v>
      </c>
      <c r="E1117" s="21">
        <f t="shared" si="271"/>
        <v>2.4102053953187996E-2</v>
      </c>
      <c r="F1117" s="21">
        <f>SUM(E1117:$E$5004)</f>
        <v>21.315305618217547</v>
      </c>
      <c r="G1117" s="21">
        <f t="shared" si="274"/>
        <v>6651898.5970700178</v>
      </c>
      <c r="H1117" s="21">
        <f t="shared" si="275"/>
        <v>2.4483216124437353E-5</v>
      </c>
      <c r="I1117" s="21">
        <f t="shared" si="276"/>
        <v>0.12452858064673793</v>
      </c>
      <c r="J1117" s="22">
        <f t="shared" si="272"/>
        <v>41.804701775126134</v>
      </c>
      <c r="K1117" s="114"/>
      <c r="L1117" s="116"/>
      <c r="M1117" s="118"/>
      <c r="N1117" s="120"/>
      <c r="S1117" s="2"/>
    </row>
    <row r="1118" spans="1:19" x14ac:dyDescent="0.25">
      <c r="A1118" s="20">
        <f t="shared" si="273"/>
        <v>27850</v>
      </c>
      <c r="B1118" s="21">
        <f t="shared" si="268"/>
        <v>-40.146000000000001</v>
      </c>
      <c r="C1118" s="21">
        <f t="shared" si="269"/>
        <v>694.59075989080145</v>
      </c>
      <c r="D1118" s="21">
        <f t="shared" si="270"/>
        <v>9.6364700538894427E-4</v>
      </c>
      <c r="E1118" s="21">
        <f t="shared" si="271"/>
        <v>2.408030382761427E-2</v>
      </c>
      <c r="F1118" s="21">
        <f>SUM(E1118:$E$5004)</f>
        <v>21.291203564264361</v>
      </c>
      <c r="G1118" s="21">
        <f t="shared" si="274"/>
        <v>6651898.5970700178</v>
      </c>
      <c r="H1118" s="21">
        <f t="shared" si="275"/>
        <v>2.4483216124437353E-5</v>
      </c>
      <c r="I1118" s="21">
        <f t="shared" si="276"/>
        <v>0.12452858064673793</v>
      </c>
      <c r="J1118" s="22">
        <f t="shared" si="272"/>
        <v>41.918177407769733</v>
      </c>
      <c r="K1118" s="114"/>
      <c r="L1118" s="116"/>
      <c r="M1118" s="118"/>
      <c r="N1118" s="120"/>
      <c r="S1118" s="2"/>
    </row>
    <row r="1119" spans="1:19" x14ac:dyDescent="0.25">
      <c r="A1119" s="20">
        <f t="shared" si="273"/>
        <v>27875</v>
      </c>
      <c r="B1119" s="21">
        <f t="shared" si="268"/>
        <v>-40.234999999999999</v>
      </c>
      <c r="C1119" s="21">
        <f t="shared" si="269"/>
        <v>693.81667167931869</v>
      </c>
      <c r="D1119" s="21">
        <f t="shared" si="270"/>
        <v>9.6277730082019726E-4</v>
      </c>
      <c r="E1119" s="21">
        <f t="shared" si="271"/>
        <v>2.405856872115646E-2</v>
      </c>
      <c r="F1119" s="21">
        <f>SUM(E1119:$E$5004)</f>
        <v>21.267123260436744</v>
      </c>
      <c r="G1119" s="21">
        <f t="shared" si="274"/>
        <v>6651898.5970700178</v>
      </c>
      <c r="H1119" s="21">
        <f t="shared" si="275"/>
        <v>2.4483216124437353E-5</v>
      </c>
      <c r="I1119" s="21">
        <f t="shared" si="276"/>
        <v>0.12452858064673793</v>
      </c>
      <c r="J1119" s="22">
        <f t="shared" si="272"/>
        <v>42.031839167535615</v>
      </c>
      <c r="K1119" s="114"/>
      <c r="L1119" s="116"/>
      <c r="M1119" s="118"/>
      <c r="N1119" s="120"/>
      <c r="S1119" s="2"/>
    </row>
    <row r="1120" spans="1:19" x14ac:dyDescent="0.25">
      <c r="A1120" s="20">
        <f t="shared" si="273"/>
        <v>27900</v>
      </c>
      <c r="B1120" s="21">
        <f t="shared" si="268"/>
        <v>-40.323999999999998</v>
      </c>
      <c r="C1120" s="21">
        <f t="shared" si="269"/>
        <v>693.04328216708143</v>
      </c>
      <c r="D1120" s="21">
        <f t="shared" si="270"/>
        <v>9.6190819687231948E-4</v>
      </c>
      <c r="E1120" s="21">
        <f t="shared" si="271"/>
        <v>2.4036848626627114E-2</v>
      </c>
      <c r="F1120" s="21">
        <f>SUM(E1120:$E$5004)</f>
        <v>21.243064691715592</v>
      </c>
      <c r="G1120" s="21">
        <f t="shared" si="274"/>
        <v>6651898.5970700178</v>
      </c>
      <c r="H1120" s="21">
        <f t="shared" si="275"/>
        <v>2.4483216124437353E-5</v>
      </c>
      <c r="I1120" s="21">
        <f t="shared" si="276"/>
        <v>0.12452858064673793</v>
      </c>
      <c r="J1120" s="22">
        <f t="shared" si="272"/>
        <v>42.145686974372495</v>
      </c>
      <c r="K1120" s="114"/>
      <c r="L1120" s="116"/>
      <c r="M1120" s="118"/>
      <c r="N1120" s="120"/>
      <c r="S1120" s="2"/>
    </row>
    <row r="1121" spans="1:19" x14ac:dyDescent="0.25">
      <c r="A1121" s="20">
        <f t="shared" si="273"/>
        <v>27925</v>
      </c>
      <c r="B1121" s="21">
        <f t="shared" si="268"/>
        <v>-40.412999999999997</v>
      </c>
      <c r="C1121" s="21">
        <f t="shared" si="269"/>
        <v>692.27059087151281</v>
      </c>
      <c r="D1121" s="21">
        <f t="shared" si="270"/>
        <v>9.6103969325784958E-4</v>
      </c>
      <c r="E1121" s="21">
        <f t="shared" si="271"/>
        <v>2.4015143536840703E-2</v>
      </c>
      <c r="F1121" s="21">
        <f>SUM(E1121:$E$5004)</f>
        <v>21.219027843088963</v>
      </c>
      <c r="G1121" s="21">
        <f t="shared" si="274"/>
        <v>6651898.5970700178</v>
      </c>
      <c r="H1121" s="21">
        <f t="shared" si="275"/>
        <v>2.4483216124437353E-5</v>
      </c>
      <c r="I1121" s="21">
        <f t="shared" si="276"/>
        <v>0.12452858064673793</v>
      </c>
      <c r="J1121" s="22">
        <f t="shared" si="272"/>
        <v>42.259720746963886</v>
      </c>
      <c r="K1121" s="114"/>
      <c r="L1121" s="116"/>
      <c r="M1121" s="118"/>
      <c r="N1121" s="120"/>
      <c r="S1121" s="2"/>
    </row>
    <row r="1122" spans="1:19" x14ac:dyDescent="0.25">
      <c r="A1122" s="20">
        <f t="shared" si="273"/>
        <v>27950</v>
      </c>
      <c r="B1122" s="21">
        <f t="shared" si="268"/>
        <v>-40.501999999999995</v>
      </c>
      <c r="C1122" s="21">
        <f t="shared" si="269"/>
        <v>691.4985973102697</v>
      </c>
      <c r="D1122" s="21">
        <f t="shared" si="270"/>
        <v>9.6017178968940654E-4</v>
      </c>
      <c r="E1122" s="21">
        <f t="shared" si="271"/>
        <v>2.3993453444613639E-2</v>
      </c>
      <c r="F1122" s="21">
        <f>SUM(E1122:$E$5004)</f>
        <v>21.19501269955212</v>
      </c>
      <c r="G1122" s="21">
        <f t="shared" si="274"/>
        <v>6651898.5970700178</v>
      </c>
      <c r="H1122" s="21">
        <f t="shared" si="275"/>
        <v>2.4483216124437353E-5</v>
      </c>
      <c r="I1122" s="21">
        <f t="shared" si="276"/>
        <v>0.12452858064673793</v>
      </c>
      <c r="J1122" s="22">
        <f t="shared" si="272"/>
        <v>42.373940402726817</v>
      </c>
      <c r="K1122" s="114"/>
      <c r="L1122" s="116"/>
      <c r="M1122" s="118"/>
      <c r="N1122" s="120"/>
      <c r="S1122" s="2"/>
    </row>
    <row r="1123" spans="1:19" x14ac:dyDescent="0.25">
      <c r="A1123" s="20">
        <f t="shared" si="273"/>
        <v>27975</v>
      </c>
      <c r="B1123" s="21">
        <f t="shared" si="268"/>
        <v>-40.590999999999994</v>
      </c>
      <c r="C1123" s="21">
        <f t="shared" si="269"/>
        <v>690.72730100123886</v>
      </c>
      <c r="D1123" s="21">
        <f t="shared" si="270"/>
        <v>9.5930448587968481E-4</v>
      </c>
      <c r="E1123" s="21">
        <f t="shared" si="271"/>
        <v>2.3971778342764233E-2</v>
      </c>
      <c r="F1123" s="21">
        <f>SUM(E1123:$E$5004)</f>
        <v>21.171019246107509</v>
      </c>
      <c r="G1123" s="21">
        <f t="shared" si="274"/>
        <v>6651898.5970700178</v>
      </c>
      <c r="H1123" s="21">
        <f t="shared" si="275"/>
        <v>2.4483216124437353E-5</v>
      </c>
      <c r="I1123" s="21">
        <f t="shared" si="276"/>
        <v>0.12452858064673793</v>
      </c>
      <c r="J1123" s="22">
        <f t="shared" si="272"/>
        <v>42.48834585781119</v>
      </c>
      <c r="K1123" s="114"/>
      <c r="L1123" s="117"/>
      <c r="M1123" s="118"/>
      <c r="N1123" s="120"/>
      <c r="S1123" s="2"/>
    </row>
    <row r="1124" spans="1:19" x14ac:dyDescent="0.25">
      <c r="A1124" s="20">
        <f t="shared" si="273"/>
        <v>28000</v>
      </c>
      <c r="B1124" s="21">
        <f t="shared" si="268"/>
        <v>-40.679999999999993</v>
      </c>
      <c r="C1124" s="21">
        <f t="shared" si="269"/>
        <v>689.9567014625369</v>
      </c>
      <c r="D1124" s="21">
        <f t="shared" si="270"/>
        <v>9.5843778154145376E-4</v>
      </c>
      <c r="E1124" s="21">
        <f t="shared" si="271"/>
        <v>2.3950118224112707E-2</v>
      </c>
      <c r="F1124" s="21">
        <f>SUM(E1124:$E$5004)</f>
        <v>21.14704746776474</v>
      </c>
      <c r="G1124" s="21">
        <f t="shared" si="274"/>
        <v>6651898.5970700178</v>
      </c>
      <c r="H1124" s="21">
        <f t="shared" si="275"/>
        <v>2.4483216124437353E-5</v>
      </c>
      <c r="I1124" s="21">
        <f t="shared" si="276"/>
        <v>0.12452858064673793</v>
      </c>
      <c r="J1124" s="22">
        <f t="shared" si="272"/>
        <v>42.602937027098861</v>
      </c>
      <c r="K1124" s="113">
        <f t="shared" ref="K1124" si="279">AVERAGE(J1124:J1143)</f>
        <v>43.703869858707655</v>
      </c>
      <c r="L1124" s="115">
        <f t="shared" ref="L1124" si="280">K1124/0.1667</f>
        <v>262.17078499524689</v>
      </c>
      <c r="M1124" s="118">
        <f>AVERAGE(A1124:A1143)</f>
        <v>28237.5</v>
      </c>
      <c r="N1124" s="119">
        <f>K1104-K1124</f>
        <v>-2.2917659307460028</v>
      </c>
      <c r="S1124" s="2"/>
    </row>
    <row r="1125" spans="1:19" x14ac:dyDescent="0.25">
      <c r="A1125" s="20">
        <f t="shared" si="273"/>
        <v>28025</v>
      </c>
      <c r="B1125" s="21">
        <f t="shared" si="268"/>
        <v>-40.768999999999991</v>
      </c>
      <c r="C1125" s="21">
        <f t="shared" si="269"/>
        <v>689.18679821251362</v>
      </c>
      <c r="D1125" s="21">
        <f t="shared" si="270"/>
        <v>9.5757167638756276E-4</v>
      </c>
      <c r="E1125" s="21">
        <f t="shared" si="271"/>
        <v>2.3928473081481213E-2</v>
      </c>
      <c r="F1125" s="21">
        <f>SUM(E1125:$E$5004)</f>
        <v>21.123097349540632</v>
      </c>
      <c r="G1125" s="21">
        <f t="shared" si="274"/>
        <v>6651898.5970700178</v>
      </c>
      <c r="H1125" s="21">
        <f t="shared" si="275"/>
        <v>2.4483216124437353E-5</v>
      </c>
      <c r="I1125" s="21">
        <f t="shared" si="276"/>
        <v>0.12452858064673793</v>
      </c>
      <c r="J1125" s="22">
        <f t="shared" si="272"/>
        <v>42.717713824202505</v>
      </c>
      <c r="K1125" s="114"/>
      <c r="L1125" s="116"/>
      <c r="M1125" s="118"/>
      <c r="N1125" s="120"/>
      <c r="S1125" s="2"/>
    </row>
    <row r="1126" spans="1:19" x14ac:dyDescent="0.25">
      <c r="A1126" s="20">
        <f t="shared" si="273"/>
        <v>28050</v>
      </c>
      <c r="B1126" s="21">
        <f t="shared" si="268"/>
        <v>-40.85799999999999</v>
      </c>
      <c r="C1126" s="21">
        <f t="shared" si="269"/>
        <v>688.41759076974699</v>
      </c>
      <c r="D1126" s="21">
        <f t="shared" si="270"/>
        <v>9.5670617013093428E-4</v>
      </c>
      <c r="E1126" s="21">
        <f t="shared" si="271"/>
        <v>2.3906842907693793E-2</v>
      </c>
      <c r="F1126" s="21">
        <f>SUM(E1126:$E$5004)</f>
        <v>21.099168876459157</v>
      </c>
      <c r="G1126" s="21">
        <f t="shared" si="274"/>
        <v>6651898.5970700178</v>
      </c>
      <c r="H1126" s="21">
        <f t="shared" si="275"/>
        <v>2.4483216124437353E-5</v>
      </c>
      <c r="I1126" s="21">
        <f t="shared" si="276"/>
        <v>0.12452858064673793</v>
      </c>
      <c r="J1126" s="22">
        <f t="shared" si="272"/>
        <v>42.832676161465209</v>
      </c>
      <c r="K1126" s="114"/>
      <c r="L1126" s="116"/>
      <c r="M1126" s="118"/>
      <c r="N1126" s="120"/>
      <c r="S1126" s="2"/>
    </row>
    <row r="1127" spans="1:19" x14ac:dyDescent="0.25">
      <c r="A1127" s="20">
        <f t="shared" si="273"/>
        <v>28075</v>
      </c>
      <c r="B1127" s="21">
        <f t="shared" si="268"/>
        <v>-40.946999999999989</v>
      </c>
      <c r="C1127" s="21">
        <f t="shared" si="269"/>
        <v>687.6490786530469</v>
      </c>
      <c r="D1127" s="21">
        <f t="shared" si="270"/>
        <v>9.5584126248456915E-4</v>
      </c>
      <c r="E1127" s="21">
        <f t="shared" si="271"/>
        <v>2.3885227695576432E-2</v>
      </c>
      <c r="F1127" s="21">
        <f>SUM(E1127:$E$5004)</f>
        <v>21.075262033551457</v>
      </c>
      <c r="G1127" s="21">
        <f t="shared" si="274"/>
        <v>6651898.5970700178</v>
      </c>
      <c r="H1127" s="21">
        <f t="shared" si="275"/>
        <v>2.4483216124437353E-5</v>
      </c>
      <c r="I1127" s="21">
        <f t="shared" si="276"/>
        <v>0.12452858064673793</v>
      </c>
      <c r="J1127" s="22">
        <f t="shared" si="272"/>
        <v>42.94782394995935</v>
      </c>
      <c r="K1127" s="114"/>
      <c r="L1127" s="116"/>
      <c r="M1127" s="118"/>
      <c r="N1127" s="120"/>
      <c r="S1127" s="2"/>
    </row>
    <row r="1128" spans="1:19" x14ac:dyDescent="0.25">
      <c r="A1128" s="20">
        <f t="shared" si="273"/>
        <v>28100</v>
      </c>
      <c r="B1128" s="21">
        <f t="shared" si="268"/>
        <v>-41.036000000000001</v>
      </c>
      <c r="C1128" s="21">
        <f t="shared" si="269"/>
        <v>686.88126138145458</v>
      </c>
      <c r="D1128" s="21">
        <f t="shared" si="270"/>
        <v>9.5497695316154542E-4</v>
      </c>
      <c r="E1128" s="21">
        <f t="shared" si="271"/>
        <v>2.386362743795702E-2</v>
      </c>
      <c r="F1128" s="21">
        <f>SUM(E1128:$E$5004)</f>
        <v>21.051376805855877</v>
      </c>
      <c r="G1128" s="21">
        <f t="shared" si="274"/>
        <v>6651898.5970700178</v>
      </c>
      <c r="H1128" s="21">
        <f t="shared" si="275"/>
        <v>2.4483216124437353E-5</v>
      </c>
      <c r="I1128" s="21">
        <f t="shared" si="276"/>
        <v>0.12452858064673793</v>
      </c>
      <c r="J1128" s="22">
        <f t="shared" si="272"/>
        <v>43.063157099485643</v>
      </c>
      <c r="K1128" s="114"/>
      <c r="L1128" s="116"/>
      <c r="M1128" s="118"/>
      <c r="N1128" s="120"/>
      <c r="S1128" s="2"/>
    </row>
    <row r="1129" spans="1:19" x14ac:dyDescent="0.25">
      <c r="A1129" s="20">
        <f t="shared" si="273"/>
        <v>28125</v>
      </c>
      <c r="B1129" s="21">
        <f t="shared" si="268"/>
        <v>-41.125</v>
      </c>
      <c r="C1129" s="21">
        <f t="shared" si="269"/>
        <v>686.11413847424024</v>
      </c>
      <c r="D1129" s="21">
        <f t="shared" si="270"/>
        <v>9.5411324187501603E-4</v>
      </c>
      <c r="E1129" s="21">
        <f t="shared" si="271"/>
        <v>2.3842042127665341E-2</v>
      </c>
      <c r="F1129" s="21">
        <f>SUM(E1129:$E$5004)</f>
        <v>21.027513178417923</v>
      </c>
      <c r="G1129" s="21">
        <f t="shared" si="274"/>
        <v>6651898.5970700178</v>
      </c>
      <c r="H1129" s="21">
        <f t="shared" si="275"/>
        <v>2.4483216124437353E-5</v>
      </c>
      <c r="I1129" s="21">
        <f t="shared" si="276"/>
        <v>0.12452858064673793</v>
      </c>
      <c r="J1129" s="22">
        <f t="shared" si="272"/>
        <v>43.178675518572497</v>
      </c>
      <c r="K1129" s="114"/>
      <c r="L1129" s="116"/>
      <c r="M1129" s="118"/>
      <c r="N1129" s="120"/>
      <c r="S1129" s="2"/>
    </row>
    <row r="1130" spans="1:19" x14ac:dyDescent="0.25">
      <c r="A1130" s="20">
        <f t="shared" si="273"/>
        <v>28150</v>
      </c>
      <c r="B1130" s="21">
        <f t="shared" si="268"/>
        <v>-41.213999999999999</v>
      </c>
      <c r="C1130" s="21">
        <f t="shared" si="269"/>
        <v>685.34770945090543</v>
      </c>
      <c r="D1130" s="21">
        <f t="shared" si="270"/>
        <v>9.5325012833821136E-4</v>
      </c>
      <c r="E1130" s="21">
        <f t="shared" si="271"/>
        <v>2.3820471757533133E-2</v>
      </c>
      <c r="F1130" s="21">
        <f>SUM(E1130:$E$5004)</f>
        <v>21.003671136290262</v>
      </c>
      <c r="G1130" s="21">
        <f t="shared" si="274"/>
        <v>6651898.5970700178</v>
      </c>
      <c r="H1130" s="21">
        <f t="shared" si="275"/>
        <v>2.4483216124437353E-5</v>
      </c>
      <c r="I1130" s="21">
        <f t="shared" si="276"/>
        <v>0.12452858064673793</v>
      </c>
      <c r="J1130" s="22">
        <f t="shared" si="272"/>
        <v>43.294379114475419</v>
      </c>
      <c r="K1130" s="114"/>
      <c r="L1130" s="116"/>
      <c r="M1130" s="118"/>
      <c r="N1130" s="120"/>
      <c r="S1130" s="2"/>
    </row>
    <row r="1131" spans="1:19" x14ac:dyDescent="0.25">
      <c r="A1131" s="20">
        <f t="shared" si="273"/>
        <v>28175</v>
      </c>
      <c r="B1131" s="21">
        <f t="shared" si="268"/>
        <v>-41.302999999999997</v>
      </c>
      <c r="C1131" s="21">
        <f t="shared" si="269"/>
        <v>684.58197383118261</v>
      </c>
      <c r="D1131" s="21">
        <f t="shared" si="270"/>
        <v>9.523876122644392E-4</v>
      </c>
      <c r="E1131" s="21">
        <f t="shared" si="271"/>
        <v>2.379891632039401E-2</v>
      </c>
      <c r="F1131" s="21">
        <f>SUM(E1131:$E$5004)</f>
        <v>20.979850664532723</v>
      </c>
      <c r="G1131" s="21">
        <f t="shared" si="274"/>
        <v>6651898.5970700178</v>
      </c>
      <c r="H1131" s="21">
        <f t="shared" si="275"/>
        <v>2.4483216124437353E-5</v>
      </c>
      <c r="I1131" s="21">
        <f t="shared" si="276"/>
        <v>0.12452858064673793</v>
      </c>
      <c r="J1131" s="22">
        <f t="shared" si="272"/>
        <v>43.410267793175706</v>
      </c>
      <c r="K1131" s="114"/>
      <c r="L1131" s="116"/>
      <c r="M1131" s="118"/>
      <c r="N1131" s="120"/>
      <c r="S1131" s="2"/>
    </row>
    <row r="1132" spans="1:19" x14ac:dyDescent="0.25">
      <c r="A1132" s="20">
        <f t="shared" si="273"/>
        <v>28200</v>
      </c>
      <c r="B1132" s="21">
        <f t="shared" si="268"/>
        <v>-41.391999999999996</v>
      </c>
      <c r="C1132" s="21">
        <f t="shared" si="269"/>
        <v>683.8169311350332</v>
      </c>
      <c r="D1132" s="21">
        <f t="shared" si="270"/>
        <v>9.5152569336708168E-4</v>
      </c>
      <c r="E1132" s="21">
        <f t="shared" si="271"/>
        <v>2.3777375809083519E-2</v>
      </c>
      <c r="F1132" s="21">
        <f>SUM(E1132:$E$5004)</f>
        <v>20.956051748212335</v>
      </c>
      <c r="G1132" s="21">
        <f t="shared" si="274"/>
        <v>6651898.5970700178</v>
      </c>
      <c r="H1132" s="21">
        <f t="shared" si="275"/>
        <v>2.4483216124437353E-5</v>
      </c>
      <c r="I1132" s="21">
        <f t="shared" si="276"/>
        <v>0.12452858064673793</v>
      </c>
      <c r="J1132" s="22">
        <f t="shared" si="272"/>
        <v>43.526341459380099</v>
      </c>
      <c r="K1132" s="114"/>
      <c r="L1132" s="116"/>
      <c r="M1132" s="118"/>
      <c r="N1132" s="120"/>
      <c r="S1132" s="2"/>
    </row>
    <row r="1133" spans="1:19" x14ac:dyDescent="0.25">
      <c r="A1133" s="20">
        <f t="shared" si="273"/>
        <v>28225</v>
      </c>
      <c r="B1133" s="21">
        <f t="shared" si="268"/>
        <v>-41.480999999999995</v>
      </c>
      <c r="C1133" s="21">
        <f t="shared" si="269"/>
        <v>683.05258088265032</v>
      </c>
      <c r="D1133" s="21">
        <f t="shared" si="270"/>
        <v>9.506643713595998E-4</v>
      </c>
      <c r="E1133" s="21">
        <f t="shared" si="271"/>
        <v>2.3755850216439129E-2</v>
      </c>
      <c r="F1133" s="21">
        <f>SUM(E1133:$E$5004)</f>
        <v>20.932274372403246</v>
      </c>
      <c r="G1133" s="21">
        <f t="shared" si="274"/>
        <v>6651898.5970700178</v>
      </c>
      <c r="H1133" s="21">
        <f t="shared" si="275"/>
        <v>2.4483216124437353E-5</v>
      </c>
      <c r="I1133" s="21">
        <f t="shared" si="276"/>
        <v>0.12452858064673793</v>
      </c>
      <c r="J1133" s="22">
        <f t="shared" si="272"/>
        <v>43.642600016519907</v>
      </c>
      <c r="K1133" s="114"/>
      <c r="L1133" s="116"/>
      <c r="M1133" s="118"/>
      <c r="N1133" s="120"/>
      <c r="S1133" s="2"/>
    </row>
    <row r="1134" spans="1:19" x14ac:dyDescent="0.25">
      <c r="A1134" s="20">
        <f t="shared" si="273"/>
        <v>28250</v>
      </c>
      <c r="B1134" s="21">
        <f t="shared" si="268"/>
        <v>-41.569999999999993</v>
      </c>
      <c r="C1134" s="21">
        <f t="shared" si="269"/>
        <v>682.28892259445718</v>
      </c>
      <c r="D1134" s="21">
        <f t="shared" si="270"/>
        <v>9.4980364595553064E-4</v>
      </c>
      <c r="E1134" s="21">
        <f t="shared" si="271"/>
        <v>2.3734339535300207E-2</v>
      </c>
      <c r="F1134" s="21">
        <f>SUM(E1134:$E$5004)</f>
        <v>20.908518522186807</v>
      </c>
      <c r="G1134" s="21">
        <f t="shared" si="274"/>
        <v>6651898.5970700178</v>
      </c>
      <c r="H1134" s="21">
        <f t="shared" si="275"/>
        <v>2.4483216124437353E-5</v>
      </c>
      <c r="I1134" s="21">
        <f t="shared" si="276"/>
        <v>0.12452858064673793</v>
      </c>
      <c r="J1134" s="22">
        <f t="shared" si="272"/>
        <v>43.75904336675012</v>
      </c>
      <c r="K1134" s="114"/>
      <c r="L1134" s="116"/>
      <c r="M1134" s="118"/>
      <c r="N1134" s="120"/>
      <c r="S1134" s="2"/>
    </row>
    <row r="1135" spans="1:19" x14ac:dyDescent="0.25">
      <c r="A1135" s="20">
        <f t="shared" si="273"/>
        <v>28275</v>
      </c>
      <c r="B1135" s="21">
        <f t="shared" si="268"/>
        <v>-41.658999999999992</v>
      </c>
      <c r="C1135" s="21">
        <f t="shared" si="269"/>
        <v>681.52595579110573</v>
      </c>
      <c r="D1135" s="21">
        <f t="shared" si="270"/>
        <v>9.4894351686848589E-4</v>
      </c>
      <c r="E1135" s="21">
        <f t="shared" si="271"/>
        <v>2.3712843758508025E-2</v>
      </c>
      <c r="F1135" s="21">
        <f>SUM(E1135:$E$5004)</f>
        <v>20.884784182651504</v>
      </c>
      <c r="G1135" s="21">
        <f t="shared" si="274"/>
        <v>6651898.5970700178</v>
      </c>
      <c r="H1135" s="21">
        <f t="shared" si="275"/>
        <v>2.4483216124437353E-5</v>
      </c>
      <c r="I1135" s="21">
        <f t="shared" si="276"/>
        <v>0.12452858064673793</v>
      </c>
      <c r="J1135" s="22">
        <f t="shared" si="272"/>
        <v>43.87567141094874</v>
      </c>
      <c r="K1135" s="114"/>
      <c r="L1135" s="116"/>
      <c r="M1135" s="118"/>
      <c r="N1135" s="120"/>
      <c r="S1135" s="2"/>
    </row>
    <row r="1136" spans="1:19" x14ac:dyDescent="0.25">
      <c r="A1136" s="20">
        <f t="shared" si="273"/>
        <v>28300</v>
      </c>
      <c r="B1136" s="21">
        <f t="shared" si="268"/>
        <v>-41.74799999999999</v>
      </c>
      <c r="C1136" s="21">
        <f t="shared" si="269"/>
        <v>680.76367999347974</v>
      </c>
      <c r="D1136" s="21">
        <f t="shared" si="270"/>
        <v>9.4808398381215615E-4</v>
      </c>
      <c r="E1136" s="21">
        <f t="shared" si="271"/>
        <v>2.369136287890581E-2</v>
      </c>
      <c r="F1136" s="21">
        <f>SUM(E1136:$E$5004)</f>
        <v>20.861071338892994</v>
      </c>
      <c r="G1136" s="21">
        <f t="shared" si="274"/>
        <v>6651898.5970700178</v>
      </c>
      <c r="H1136" s="21">
        <f t="shared" si="275"/>
        <v>2.4483216124437353E-5</v>
      </c>
      <c r="I1136" s="21">
        <f t="shared" si="276"/>
        <v>0.12452858064673793</v>
      </c>
      <c r="J1136" s="22">
        <f t="shared" si="272"/>
        <v>43.992484048716129</v>
      </c>
      <c r="K1136" s="114"/>
      <c r="L1136" s="116"/>
      <c r="M1136" s="118"/>
      <c r="N1136" s="120"/>
      <c r="S1136" s="2"/>
    </row>
    <row r="1137" spans="1:19" x14ac:dyDescent="0.25">
      <c r="A1137" s="20">
        <f t="shared" si="273"/>
        <v>28325</v>
      </c>
      <c r="B1137" s="21">
        <f t="shared" si="268"/>
        <v>-41.836999999999989</v>
      </c>
      <c r="C1137" s="21">
        <f t="shared" si="269"/>
        <v>680.00209472269296</v>
      </c>
      <c r="D1137" s="21">
        <f t="shared" si="270"/>
        <v>9.4722504650030859E-4</v>
      </c>
      <c r="E1137" s="21">
        <f t="shared" si="271"/>
        <v>2.3669896889338658E-2</v>
      </c>
      <c r="F1137" s="21">
        <f>SUM(E1137:$E$5004)</f>
        <v>20.837379976014088</v>
      </c>
      <c r="G1137" s="21">
        <f t="shared" si="274"/>
        <v>6651898.5970700178</v>
      </c>
      <c r="H1137" s="21">
        <f t="shared" si="275"/>
        <v>2.4483216124437353E-5</v>
      </c>
      <c r="I1137" s="21">
        <f t="shared" si="276"/>
        <v>0.12452858064673793</v>
      </c>
      <c r="J1137" s="22">
        <f t="shared" si="272"/>
        <v>44.109481178374274</v>
      </c>
      <c r="K1137" s="114"/>
      <c r="L1137" s="116"/>
      <c r="M1137" s="118"/>
      <c r="N1137" s="120"/>
      <c r="S1137" s="2"/>
    </row>
    <row r="1138" spans="1:19" x14ac:dyDescent="0.25">
      <c r="A1138" s="20">
        <f t="shared" si="273"/>
        <v>28350</v>
      </c>
      <c r="B1138" s="21">
        <f t="shared" si="268"/>
        <v>-41.925999999999988</v>
      </c>
      <c r="C1138" s="21">
        <f t="shared" si="269"/>
        <v>679.2411995000873</v>
      </c>
      <c r="D1138" s="21">
        <f t="shared" si="270"/>
        <v>9.4636670464678409E-4</v>
      </c>
      <c r="E1138" s="21">
        <f t="shared" si="271"/>
        <v>2.3648445782653592E-2</v>
      </c>
      <c r="F1138" s="21">
        <f>SUM(E1138:$E$5004)</f>
        <v>20.81371007912475</v>
      </c>
      <c r="G1138" s="21">
        <f t="shared" si="274"/>
        <v>6651898.5970700178</v>
      </c>
      <c r="H1138" s="21">
        <f t="shared" si="275"/>
        <v>2.4483216124437353E-5</v>
      </c>
      <c r="I1138" s="21">
        <f t="shared" si="276"/>
        <v>0.12452858064673793</v>
      </c>
      <c r="J1138" s="22">
        <f t="shared" si="272"/>
        <v>44.226662696965853</v>
      </c>
      <c r="K1138" s="114"/>
      <c r="L1138" s="116"/>
      <c r="M1138" s="118"/>
      <c r="N1138" s="120"/>
      <c r="S1138" s="2"/>
    </row>
    <row r="1139" spans="1:19" x14ac:dyDescent="0.25">
      <c r="A1139" s="20">
        <f t="shared" si="273"/>
        <v>28375</v>
      </c>
      <c r="B1139" s="21">
        <f t="shared" si="268"/>
        <v>-42.015000000000001</v>
      </c>
      <c r="C1139" s="21">
        <f t="shared" si="269"/>
        <v>678.48099384723685</v>
      </c>
      <c r="D1139" s="21">
        <f t="shared" si="270"/>
        <v>9.4550895796550332E-4</v>
      </c>
      <c r="E1139" s="21">
        <f t="shared" si="271"/>
        <v>2.3627009551699569E-2</v>
      </c>
      <c r="F1139" s="21">
        <f>SUM(E1139:$E$5004)</f>
        <v>20.790061633342095</v>
      </c>
      <c r="G1139" s="21">
        <f t="shared" si="274"/>
        <v>6651898.5970700178</v>
      </c>
      <c r="H1139" s="21">
        <f t="shared" si="275"/>
        <v>2.4483216124437353E-5</v>
      </c>
      <c r="I1139" s="21">
        <f t="shared" si="276"/>
        <v>0.12452858064673793</v>
      </c>
      <c r="J1139" s="22">
        <f t="shared" si="272"/>
        <v>44.344028500254055</v>
      </c>
      <c r="K1139" s="114"/>
      <c r="L1139" s="116"/>
      <c r="M1139" s="118"/>
      <c r="N1139" s="120"/>
      <c r="S1139" s="2"/>
    </row>
    <row r="1140" spans="1:19" x14ac:dyDescent="0.25">
      <c r="A1140" s="20">
        <f t="shared" si="273"/>
        <v>28400</v>
      </c>
      <c r="B1140" s="21">
        <f t="shared" si="268"/>
        <v>-42.103999999999999</v>
      </c>
      <c r="C1140" s="21">
        <f t="shared" si="269"/>
        <v>677.72147728594473</v>
      </c>
      <c r="D1140" s="21">
        <f t="shared" si="270"/>
        <v>9.4465180617046233E-4</v>
      </c>
      <c r="E1140" s="21">
        <f t="shared" si="271"/>
        <v>2.3605588189327439E-2</v>
      </c>
      <c r="F1140" s="21">
        <f>SUM(E1140:$E$5004)</f>
        <v>20.766434623790392</v>
      </c>
      <c r="G1140" s="21">
        <f t="shared" si="274"/>
        <v>6651898.5970700178</v>
      </c>
      <c r="H1140" s="21">
        <f t="shared" si="275"/>
        <v>2.4483216124437353E-5</v>
      </c>
      <c r="I1140" s="21">
        <f t="shared" si="276"/>
        <v>0.12452858064673793</v>
      </c>
      <c r="J1140" s="22">
        <f t="shared" si="272"/>
        <v>44.461578482721329</v>
      </c>
      <c r="K1140" s="114"/>
      <c r="L1140" s="116"/>
      <c r="M1140" s="118"/>
      <c r="N1140" s="120"/>
      <c r="S1140" s="2"/>
    </row>
    <row r="1141" spans="1:19" x14ac:dyDescent="0.25">
      <c r="A1141" s="20">
        <f t="shared" si="273"/>
        <v>28425</v>
      </c>
      <c r="B1141" s="21">
        <f t="shared" si="268"/>
        <v>-42.192999999999998</v>
      </c>
      <c r="C1141" s="21">
        <f t="shared" si="269"/>
        <v>676.96264933824295</v>
      </c>
      <c r="D1141" s="21">
        <f t="shared" si="270"/>
        <v>9.4379524897573259E-4</v>
      </c>
      <c r="E1141" s="21">
        <f t="shared" si="271"/>
        <v>2.3584181688389948E-2</v>
      </c>
      <c r="F1141" s="21">
        <f>SUM(E1141:$E$5004)</f>
        <v>20.742829035601066</v>
      </c>
      <c r="G1141" s="21">
        <f t="shared" si="274"/>
        <v>6651898.5970700178</v>
      </c>
      <c r="H1141" s="21">
        <f t="shared" si="275"/>
        <v>2.4483216124437353E-5</v>
      </c>
      <c r="I1141" s="21">
        <f t="shared" si="276"/>
        <v>0.12452858064673793</v>
      </c>
      <c r="J1141" s="22">
        <f t="shared" si="272"/>
        <v>44.579312537569059</v>
      </c>
      <c r="K1141" s="114"/>
      <c r="L1141" s="116"/>
      <c r="M1141" s="118"/>
      <c r="N1141" s="120"/>
      <c r="S1141" s="2"/>
    </row>
    <row r="1142" spans="1:19" x14ac:dyDescent="0.25">
      <c r="A1142" s="20">
        <f t="shared" si="273"/>
        <v>28450</v>
      </c>
      <c r="B1142" s="21">
        <f t="shared" si="268"/>
        <v>-42.281999999999996</v>
      </c>
      <c r="C1142" s="21">
        <f t="shared" si="269"/>
        <v>676.20450952639453</v>
      </c>
      <c r="D1142" s="21">
        <f t="shared" si="270"/>
        <v>9.4293928609546324E-4</v>
      </c>
      <c r="E1142" s="21">
        <f t="shared" si="271"/>
        <v>2.3562790041741805E-2</v>
      </c>
      <c r="F1142" s="21">
        <f>SUM(E1142:$E$5004)</f>
        <v>20.719244853912681</v>
      </c>
      <c r="G1142" s="21">
        <f t="shared" si="274"/>
        <v>6651898.5970700178</v>
      </c>
      <c r="H1142" s="21">
        <f t="shared" si="275"/>
        <v>2.4483216124437353E-5</v>
      </c>
      <c r="I1142" s="21">
        <f t="shared" si="276"/>
        <v>0.12452858064673793</v>
      </c>
      <c r="J1142" s="22">
        <f t="shared" si="272"/>
        <v>44.697230556716711</v>
      </c>
      <c r="K1142" s="114"/>
      <c r="L1142" s="116"/>
      <c r="M1142" s="118"/>
      <c r="N1142" s="120"/>
      <c r="S1142" s="2"/>
    </row>
    <row r="1143" spans="1:19" x14ac:dyDescent="0.25">
      <c r="A1143" s="20">
        <f t="shared" si="273"/>
        <v>28475</v>
      </c>
      <c r="B1143" s="21">
        <f t="shared" si="268"/>
        <v>-42.370999999999995</v>
      </c>
      <c r="C1143" s="21">
        <f t="shared" si="269"/>
        <v>675.44705737289257</v>
      </c>
      <c r="D1143" s="21">
        <f t="shared" si="270"/>
        <v>9.4208391724388135E-4</v>
      </c>
      <c r="E1143" s="21">
        <f t="shared" si="271"/>
        <v>2.3541413242239604E-2</v>
      </c>
      <c r="F1143" s="21">
        <f>SUM(E1143:$E$5004)</f>
        <v>20.695682063870937</v>
      </c>
      <c r="G1143" s="21">
        <f t="shared" si="274"/>
        <v>6651898.5970700178</v>
      </c>
      <c r="H1143" s="21">
        <f t="shared" si="275"/>
        <v>2.4483216124437353E-5</v>
      </c>
      <c r="I1143" s="21">
        <f t="shared" si="276"/>
        <v>0.12452858064673793</v>
      </c>
      <c r="J1143" s="22">
        <f t="shared" si="272"/>
        <v>44.815332430801767</v>
      </c>
      <c r="K1143" s="114"/>
      <c r="L1143" s="117"/>
      <c r="M1143" s="118"/>
      <c r="N1143" s="120"/>
      <c r="S1143" s="2"/>
    </row>
    <row r="1144" spans="1:19" x14ac:dyDescent="0.25">
      <c r="A1144" s="20">
        <f t="shared" si="273"/>
        <v>28500</v>
      </c>
      <c r="B1144" s="21">
        <f t="shared" si="268"/>
        <v>-42.459999999999994</v>
      </c>
      <c r="C1144" s="21">
        <f t="shared" si="269"/>
        <v>674.69029240045757</v>
      </c>
      <c r="D1144" s="21">
        <f t="shared" si="270"/>
        <v>9.4122914213528685E-4</v>
      </c>
      <c r="E1144" s="21">
        <f t="shared" si="271"/>
        <v>2.3520051282741827E-2</v>
      </c>
      <c r="F1144" s="21">
        <f>SUM(E1144:$E$5004)</f>
        <v>20.672140650628695</v>
      </c>
      <c r="G1144" s="21">
        <f t="shared" si="274"/>
        <v>6651898.5970700178</v>
      </c>
      <c r="H1144" s="21">
        <f t="shared" si="275"/>
        <v>2.4483216124437353E-5</v>
      </c>
      <c r="I1144" s="21">
        <f t="shared" si="276"/>
        <v>0.12452858064673793</v>
      </c>
      <c r="J1144" s="22">
        <f t="shared" si="272"/>
        <v>44.933618049178037</v>
      </c>
      <c r="K1144" s="113">
        <f t="shared" ref="K1144" si="281">AVERAGE(J1144:J1163)</f>
        <v>46.069507787827646</v>
      </c>
      <c r="L1144" s="115">
        <f t="shared" ref="L1144" si="282">K1144/0.1667</f>
        <v>276.36177437209147</v>
      </c>
      <c r="M1144" s="118">
        <f>AVERAGE(A1144:A1163)</f>
        <v>28737.5</v>
      </c>
      <c r="N1144" s="119">
        <f>K1124-K1144</f>
        <v>-2.3656379291199912</v>
      </c>
      <c r="S1144" s="2"/>
    </row>
    <row r="1145" spans="1:19" x14ac:dyDescent="0.25">
      <c r="A1145" s="20">
        <f t="shared" si="273"/>
        <v>28525</v>
      </c>
      <c r="B1145" s="21">
        <f t="shared" si="268"/>
        <v>-42.548999999999992</v>
      </c>
      <c r="C1145" s="21">
        <f t="shared" si="269"/>
        <v>673.9342141320418</v>
      </c>
      <c r="D1145" s="21">
        <f t="shared" si="270"/>
        <v>9.4037496048405915E-4</v>
      </c>
      <c r="E1145" s="21">
        <f t="shared" si="271"/>
        <v>2.3498704156108913E-2</v>
      </c>
      <c r="F1145" s="21">
        <f>SUM(E1145:$E$5004)</f>
        <v>20.64862059934595</v>
      </c>
      <c r="G1145" s="21">
        <f t="shared" si="274"/>
        <v>6651898.5970700178</v>
      </c>
      <c r="H1145" s="21">
        <f t="shared" si="275"/>
        <v>2.4483216124437353E-5</v>
      </c>
      <c r="I1145" s="21">
        <f t="shared" si="276"/>
        <v>0.12452858064673793</v>
      </c>
      <c r="J1145" s="22">
        <f t="shared" si="272"/>
        <v>45.052087299916074</v>
      </c>
      <c r="K1145" s="114"/>
      <c r="L1145" s="116"/>
      <c r="M1145" s="118"/>
      <c r="N1145" s="120"/>
      <c r="S1145" s="2"/>
    </row>
    <row r="1146" spans="1:19" x14ac:dyDescent="0.25">
      <c r="A1146" s="20">
        <f t="shared" si="273"/>
        <v>28550</v>
      </c>
      <c r="B1146" s="21">
        <f t="shared" si="268"/>
        <v>-42.637999999999991</v>
      </c>
      <c r="C1146" s="21">
        <f t="shared" si="269"/>
        <v>673.17882209082654</v>
      </c>
      <c r="D1146" s="21">
        <f t="shared" si="270"/>
        <v>9.3952137200465388E-4</v>
      </c>
      <c r="E1146" s="21">
        <f t="shared" si="271"/>
        <v>2.3477371855203186E-2</v>
      </c>
      <c r="F1146" s="21">
        <f>SUM(E1146:$E$5004)</f>
        <v>20.625121895189839</v>
      </c>
      <c r="G1146" s="21">
        <f t="shared" si="274"/>
        <v>6651898.5970700178</v>
      </c>
      <c r="H1146" s="21">
        <f t="shared" si="275"/>
        <v>2.4483216124437353E-5</v>
      </c>
      <c r="I1146" s="21">
        <f t="shared" si="276"/>
        <v>0.12452858064673793</v>
      </c>
      <c r="J1146" s="22">
        <f t="shared" si="272"/>
        <v>45.170740069802065</v>
      </c>
      <c r="K1146" s="114"/>
      <c r="L1146" s="116"/>
      <c r="M1146" s="118"/>
      <c r="N1146" s="120"/>
      <c r="S1146" s="2"/>
    </row>
    <row r="1147" spans="1:19" x14ac:dyDescent="0.25">
      <c r="A1147" s="20">
        <f t="shared" si="273"/>
        <v>28575</v>
      </c>
      <c r="B1147" s="21">
        <f t="shared" si="268"/>
        <v>-42.72699999999999</v>
      </c>
      <c r="C1147" s="21">
        <f t="shared" si="269"/>
        <v>672.42411580022133</v>
      </c>
      <c r="D1147" s="21">
        <f t="shared" si="270"/>
        <v>9.3866837641160114E-4</v>
      </c>
      <c r="E1147" s="21">
        <f t="shared" si="271"/>
        <v>2.3456054372888897E-2</v>
      </c>
      <c r="F1147" s="21">
        <f>SUM(E1147:$E$5004)</f>
        <v>20.601644523334638</v>
      </c>
      <c r="G1147" s="21">
        <f t="shared" si="274"/>
        <v>6651898.5970700178</v>
      </c>
      <c r="H1147" s="21">
        <f t="shared" si="275"/>
        <v>2.4483216124437353E-5</v>
      </c>
      <c r="I1147" s="21">
        <f t="shared" si="276"/>
        <v>0.12452858064673793</v>
      </c>
      <c r="J1147" s="22">
        <f t="shared" si="272"/>
        <v>45.289576244337226</v>
      </c>
      <c r="K1147" s="114"/>
      <c r="L1147" s="116"/>
      <c r="M1147" s="118"/>
      <c r="N1147" s="120"/>
      <c r="S1147" s="2"/>
    </row>
    <row r="1148" spans="1:19" x14ac:dyDescent="0.25">
      <c r="A1148" s="20">
        <f t="shared" si="273"/>
        <v>28600</v>
      </c>
      <c r="B1148" s="21">
        <f t="shared" si="268"/>
        <v>-42.815999999999988</v>
      </c>
      <c r="C1148" s="21">
        <f t="shared" si="269"/>
        <v>671.67009478386728</v>
      </c>
      <c r="D1148" s="21">
        <f t="shared" si="270"/>
        <v>9.3781597341951084E-4</v>
      </c>
      <c r="E1148" s="21">
        <f t="shared" si="271"/>
        <v>2.34347517020322E-2</v>
      </c>
      <c r="F1148" s="21">
        <f>SUM(E1148:$E$5004)</f>
        <v>20.578188468961745</v>
      </c>
      <c r="G1148" s="21">
        <f t="shared" si="274"/>
        <v>6651898.5970700178</v>
      </c>
      <c r="H1148" s="21">
        <f t="shared" si="275"/>
        <v>2.4483216124437353E-5</v>
      </c>
      <c r="I1148" s="21">
        <f t="shared" si="276"/>
        <v>0.12452858064673793</v>
      </c>
      <c r="J1148" s="22">
        <f t="shared" si="272"/>
        <v>45.408595707737611</v>
      </c>
      <c r="K1148" s="114"/>
      <c r="L1148" s="116"/>
      <c r="M1148" s="118"/>
      <c r="N1148" s="120"/>
      <c r="S1148" s="2"/>
    </row>
    <row r="1149" spans="1:19" x14ac:dyDescent="0.25">
      <c r="A1149" s="20">
        <f t="shared" si="273"/>
        <v>28625</v>
      </c>
      <c r="B1149" s="21">
        <f t="shared" si="268"/>
        <v>-42.905000000000001</v>
      </c>
      <c r="C1149" s="21">
        <f t="shared" si="269"/>
        <v>670.91675856563165</v>
      </c>
      <c r="D1149" s="21">
        <f t="shared" si="270"/>
        <v>9.3696416274306499E-4</v>
      </c>
      <c r="E1149" s="21">
        <f t="shared" si="271"/>
        <v>2.3413463835501153E-2</v>
      </c>
      <c r="F1149" s="21">
        <f>SUM(E1149:$E$5004)</f>
        <v>20.554753717259718</v>
      </c>
      <c r="G1149" s="21">
        <f t="shared" si="274"/>
        <v>6651898.5970700178</v>
      </c>
      <c r="H1149" s="21">
        <f t="shared" si="275"/>
        <v>2.4483216124437353E-5</v>
      </c>
      <c r="I1149" s="21">
        <f t="shared" si="276"/>
        <v>0.12452858064673793</v>
      </c>
      <c r="J1149" s="22">
        <f t="shared" si="272"/>
        <v>45.527798342932925</v>
      </c>
      <c r="K1149" s="114"/>
      <c r="L1149" s="116"/>
      <c r="M1149" s="118"/>
      <c r="N1149" s="120"/>
      <c r="S1149" s="2"/>
    </row>
    <row r="1150" spans="1:19" x14ac:dyDescent="0.25">
      <c r="A1150" s="20">
        <f t="shared" si="273"/>
        <v>28650</v>
      </c>
      <c r="B1150" s="21">
        <f t="shared" si="268"/>
        <v>-42.994</v>
      </c>
      <c r="C1150" s="21">
        <f t="shared" si="269"/>
        <v>670.16410666961519</v>
      </c>
      <c r="D1150" s="21">
        <f t="shared" si="270"/>
        <v>9.3611294409702735E-4</v>
      </c>
      <c r="E1150" s="21">
        <f t="shared" si="271"/>
        <v>2.3392190766165763E-2</v>
      </c>
      <c r="F1150" s="21">
        <f>SUM(E1150:$E$5004)</f>
        <v>20.531340253424208</v>
      </c>
      <c r="G1150" s="21">
        <f t="shared" si="274"/>
        <v>6651898.5970700178</v>
      </c>
      <c r="H1150" s="21">
        <f t="shared" si="275"/>
        <v>2.4483216124437353E-5</v>
      </c>
      <c r="I1150" s="21">
        <f t="shared" si="276"/>
        <v>0.12452858064673793</v>
      </c>
      <c r="J1150" s="22">
        <f t="shared" si="272"/>
        <v>45.64718403156688</v>
      </c>
      <c r="K1150" s="114"/>
      <c r="L1150" s="116"/>
      <c r="M1150" s="118"/>
      <c r="N1150" s="120"/>
      <c r="S1150" s="2"/>
    </row>
    <row r="1151" spans="1:19" x14ac:dyDescent="0.25">
      <c r="A1151" s="20">
        <f t="shared" si="273"/>
        <v>28675</v>
      </c>
      <c r="B1151" s="21">
        <f t="shared" si="268"/>
        <v>-43.082999999999998</v>
      </c>
      <c r="C1151" s="21">
        <f t="shared" si="269"/>
        <v>669.41213862014365</v>
      </c>
      <c r="D1151" s="21">
        <f t="shared" si="270"/>
        <v>9.3526231719623365E-4</v>
      </c>
      <c r="E1151" s="21">
        <f t="shared" si="271"/>
        <v>2.3370932486897908E-2</v>
      </c>
      <c r="F1151" s="21">
        <f>SUM(E1151:$E$5004)</f>
        <v>20.507948062658041</v>
      </c>
      <c r="G1151" s="21">
        <f t="shared" si="274"/>
        <v>6651898.5970700178</v>
      </c>
      <c r="H1151" s="21">
        <f t="shared" si="275"/>
        <v>2.4483216124437353E-5</v>
      </c>
      <c r="I1151" s="21">
        <f t="shared" si="276"/>
        <v>0.12452858064673793</v>
      </c>
      <c r="J1151" s="22">
        <f t="shared" si="272"/>
        <v>45.766752653995589</v>
      </c>
      <c r="K1151" s="114"/>
      <c r="L1151" s="116"/>
      <c r="M1151" s="118"/>
      <c r="N1151" s="120"/>
      <c r="S1151" s="2"/>
    </row>
    <row r="1152" spans="1:19" x14ac:dyDescent="0.25">
      <c r="A1152" s="20">
        <f t="shared" si="273"/>
        <v>28700</v>
      </c>
      <c r="B1152" s="21">
        <f t="shared" si="268"/>
        <v>-43.171999999999997</v>
      </c>
      <c r="C1152" s="21">
        <f t="shared" si="269"/>
        <v>668.66085394177514</v>
      </c>
      <c r="D1152" s="21">
        <f t="shared" si="270"/>
        <v>9.3441228175559891E-4</v>
      </c>
      <c r="E1152" s="21">
        <f t="shared" si="271"/>
        <v>2.3349688990571386E-2</v>
      </c>
      <c r="F1152" s="21">
        <f>SUM(E1152:$E$5004)</f>
        <v>20.48457713017115</v>
      </c>
      <c r="G1152" s="21">
        <f t="shared" si="274"/>
        <v>6651898.5970700178</v>
      </c>
      <c r="H1152" s="21">
        <f t="shared" si="275"/>
        <v>2.4483216124437353E-5</v>
      </c>
      <c r="I1152" s="21">
        <f t="shared" si="276"/>
        <v>0.12452858064673793</v>
      </c>
      <c r="J1152" s="22">
        <f t="shared" si="272"/>
        <v>45.886504089287804</v>
      </c>
      <c r="K1152" s="114"/>
      <c r="L1152" s="116"/>
      <c r="M1152" s="118"/>
      <c r="N1152" s="120"/>
      <c r="S1152" s="2"/>
    </row>
    <row r="1153" spans="1:19" x14ac:dyDescent="0.25">
      <c r="A1153" s="20">
        <f t="shared" si="273"/>
        <v>28725</v>
      </c>
      <c r="B1153" s="21">
        <f t="shared" si="268"/>
        <v>-43.260999999999996</v>
      </c>
      <c r="C1153" s="21">
        <f t="shared" si="269"/>
        <v>667.9102521592938</v>
      </c>
      <c r="D1153" s="21">
        <f t="shared" si="270"/>
        <v>9.3356283749011196E-4</v>
      </c>
      <c r="E1153" s="21">
        <f t="shared" si="271"/>
        <v>2.3328460270061937E-2</v>
      </c>
      <c r="F1153" s="21">
        <f>SUM(E1153:$E$5004)</f>
        <v>20.461227441180579</v>
      </c>
      <c r="G1153" s="21">
        <f t="shared" si="274"/>
        <v>6651898.5970700178</v>
      </c>
      <c r="H1153" s="21">
        <f t="shared" si="275"/>
        <v>2.4483216124437353E-5</v>
      </c>
      <c r="I1153" s="21">
        <f t="shared" si="276"/>
        <v>0.12452858064673793</v>
      </c>
      <c r="J1153" s="22">
        <f t="shared" si="272"/>
        <v>46.006438215224271</v>
      </c>
      <c r="K1153" s="114"/>
      <c r="L1153" s="116"/>
      <c r="M1153" s="118"/>
      <c r="N1153" s="120"/>
      <c r="S1153" s="2"/>
    </row>
    <row r="1154" spans="1:19" x14ac:dyDescent="0.25">
      <c r="A1154" s="20">
        <f t="shared" si="273"/>
        <v>28750</v>
      </c>
      <c r="B1154" s="21">
        <f t="shared" si="268"/>
        <v>-43.349999999999994</v>
      </c>
      <c r="C1154" s="21">
        <f t="shared" si="269"/>
        <v>667.16033279771716</v>
      </c>
      <c r="D1154" s="21">
        <f t="shared" si="270"/>
        <v>9.3271398411484295E-4</v>
      </c>
      <c r="E1154" s="21">
        <f t="shared" si="271"/>
        <v>2.3307246318247182E-2</v>
      </c>
      <c r="F1154" s="21">
        <f>SUM(E1154:$E$5004)</f>
        <v>20.437898980910521</v>
      </c>
      <c r="G1154" s="21">
        <f t="shared" si="274"/>
        <v>6651898.5970700178</v>
      </c>
      <c r="H1154" s="21">
        <f t="shared" si="275"/>
        <v>2.4483216124437353E-5</v>
      </c>
      <c r="I1154" s="21">
        <f t="shared" si="276"/>
        <v>0.12452858064673793</v>
      </c>
      <c r="J1154" s="22">
        <f t="shared" si="272"/>
        <v>46.12655490829723</v>
      </c>
      <c r="K1154" s="114"/>
      <c r="L1154" s="116"/>
      <c r="M1154" s="118"/>
      <c r="N1154" s="120"/>
      <c r="S1154" s="2"/>
    </row>
    <row r="1155" spans="1:19" x14ac:dyDescent="0.25">
      <c r="A1155" s="20">
        <f t="shared" si="273"/>
        <v>28775</v>
      </c>
      <c r="B1155" s="21">
        <f t="shared" si="268"/>
        <v>-43.438999999999993</v>
      </c>
      <c r="C1155" s="21">
        <f t="shared" si="269"/>
        <v>666.41109538228613</v>
      </c>
      <c r="D1155" s="21">
        <f t="shared" si="270"/>
        <v>9.3186572134493174E-4</v>
      </c>
      <c r="E1155" s="21">
        <f t="shared" si="271"/>
        <v>2.3286047128006655E-2</v>
      </c>
      <c r="F1155" s="21">
        <f>SUM(E1155:$E$5004)</f>
        <v>20.414591734592268</v>
      </c>
      <c r="G1155" s="21">
        <f t="shared" si="274"/>
        <v>6651898.5970700178</v>
      </c>
      <c r="H1155" s="21">
        <f t="shared" si="275"/>
        <v>2.4483216124437353E-5</v>
      </c>
      <c r="I1155" s="21">
        <f t="shared" si="276"/>
        <v>0.12452858064673793</v>
      </c>
      <c r="J1155" s="22">
        <f t="shared" si="272"/>
        <v>46.246854043709611</v>
      </c>
      <c r="K1155" s="114"/>
      <c r="L1155" s="116"/>
      <c r="M1155" s="118"/>
      <c r="N1155" s="120"/>
      <c r="S1155" s="2"/>
    </row>
    <row r="1156" spans="1:19" x14ac:dyDescent="0.25">
      <c r="A1156" s="20">
        <f t="shared" si="273"/>
        <v>28800</v>
      </c>
      <c r="B1156" s="21">
        <f t="shared" ref="B1156:B1219" si="283">59-0.00356*A1156</f>
        <v>-43.527999999999992</v>
      </c>
      <c r="C1156" s="21">
        <f t="shared" ref="C1156:C1219" si="284">2116*((B1156+459.7)/518.6)^5.256</f>
        <v>665.66253943847551</v>
      </c>
      <c r="D1156" s="21">
        <f t="shared" ref="D1156:D1219" si="285">C1156/(1718*(B1156+459.7))</f>
        <v>9.310180488956006E-4</v>
      </c>
      <c r="E1156" s="21">
        <f t="shared" ref="E1156:E1219" si="286">25*(D1156+D1157)/2</f>
        <v>2.3264862692221826E-2</v>
      </c>
      <c r="F1156" s="21">
        <f>SUM(E1156:$E$5004)</f>
        <v>20.391305687464257</v>
      </c>
      <c r="G1156" s="21">
        <f t="shared" si="274"/>
        <v>6651898.5970700178</v>
      </c>
      <c r="H1156" s="21">
        <f t="shared" si="275"/>
        <v>2.4483216124437353E-5</v>
      </c>
      <c r="I1156" s="21">
        <f t="shared" si="276"/>
        <v>0.12452858064673793</v>
      </c>
      <c r="J1156" s="22">
        <f t="shared" ref="J1156:J1219" si="287">G1156*D1156*EXP(-H1156*(125000-A1156)-I1156*F1156)</f>
        <v>46.367335495375038</v>
      </c>
      <c r="K1156" s="114"/>
      <c r="L1156" s="116"/>
      <c r="M1156" s="118"/>
      <c r="N1156" s="120"/>
      <c r="S1156" s="2"/>
    </row>
    <row r="1157" spans="1:19" x14ac:dyDescent="0.25">
      <c r="A1157" s="20">
        <f t="shared" ref="A1157:A1220" si="288">A1156+25</f>
        <v>28825</v>
      </c>
      <c r="B1157" s="21">
        <f t="shared" si="283"/>
        <v>-43.61699999999999</v>
      </c>
      <c r="C1157" s="21">
        <f t="shared" si="284"/>
        <v>664.91466449198595</v>
      </c>
      <c r="D1157" s="21">
        <f t="shared" si="285"/>
        <v>9.3017096648214531E-4</v>
      </c>
      <c r="E1157" s="21">
        <f t="shared" si="286"/>
        <v>2.3243693003776048E-2</v>
      </c>
      <c r="F1157" s="21">
        <f>SUM(E1157:$E$5004)</f>
        <v>20.368040824772041</v>
      </c>
      <c r="G1157" s="21">
        <f t="shared" ref="G1157:G1220" si="289">$G$4</f>
        <v>6651898.5970700178</v>
      </c>
      <c r="H1157" s="21">
        <f t="shared" ref="H1157:H1220" si="290">$H$4</f>
        <v>2.4483216124437353E-5</v>
      </c>
      <c r="I1157" s="21">
        <f t="shared" ref="I1157:I1220" si="291">$I$4</f>
        <v>0.12452858064673793</v>
      </c>
      <c r="J1157" s="22">
        <f t="shared" si="287"/>
        <v>46.487999135917015</v>
      </c>
      <c r="K1157" s="114"/>
      <c r="L1157" s="116"/>
      <c r="M1157" s="118"/>
      <c r="N1157" s="120"/>
      <c r="S1157" s="2"/>
    </row>
    <row r="1158" spans="1:19" x14ac:dyDescent="0.25">
      <c r="A1158" s="20">
        <f t="shared" si="288"/>
        <v>28850</v>
      </c>
      <c r="B1158" s="21">
        <f t="shared" si="283"/>
        <v>-43.705999999999989</v>
      </c>
      <c r="C1158" s="21">
        <f t="shared" si="284"/>
        <v>664.16747006874812</v>
      </c>
      <c r="D1158" s="21">
        <f t="shared" si="285"/>
        <v>9.2932447381993851E-4</v>
      </c>
      <c r="E1158" s="21">
        <f t="shared" si="286"/>
        <v>2.3222538055554593E-2</v>
      </c>
      <c r="F1158" s="21">
        <f>SUM(E1158:$E$5004)</f>
        <v>20.344797131768264</v>
      </c>
      <c r="G1158" s="21">
        <f t="shared" si="289"/>
        <v>6651898.5970700178</v>
      </c>
      <c r="H1158" s="21">
        <f t="shared" si="290"/>
        <v>2.4483216124437353E-5</v>
      </c>
      <c r="I1158" s="21">
        <f t="shared" si="291"/>
        <v>0.12452858064673793</v>
      </c>
      <c r="J1158" s="22">
        <f t="shared" si="287"/>
        <v>46.608844836668766</v>
      </c>
      <c r="K1158" s="114"/>
      <c r="L1158" s="116"/>
      <c r="M1158" s="118"/>
      <c r="N1158" s="120"/>
      <c r="S1158" s="2"/>
    </row>
    <row r="1159" spans="1:19" x14ac:dyDescent="0.25">
      <c r="A1159" s="20">
        <f t="shared" si="288"/>
        <v>28875</v>
      </c>
      <c r="B1159" s="21">
        <f t="shared" si="283"/>
        <v>-43.794999999999987</v>
      </c>
      <c r="C1159" s="21">
        <f t="shared" si="284"/>
        <v>663.42095569492028</v>
      </c>
      <c r="D1159" s="21">
        <f t="shared" si="285"/>
        <v>9.2847857062442905E-4</v>
      </c>
      <c r="E1159" s="21">
        <f t="shared" si="286"/>
        <v>2.320139784044466E-2</v>
      </c>
      <c r="F1159" s="21">
        <f>SUM(E1159:$E$5004)</f>
        <v>20.321574593712707</v>
      </c>
      <c r="G1159" s="21">
        <f t="shared" si="289"/>
        <v>6651898.5970700178</v>
      </c>
      <c r="H1159" s="21">
        <f t="shared" si="290"/>
        <v>2.4483216124437353E-5</v>
      </c>
      <c r="I1159" s="21">
        <f t="shared" si="291"/>
        <v>0.12452858064673793</v>
      </c>
      <c r="J1159" s="22">
        <f t="shared" si="287"/>
        <v>46.729872467672713</v>
      </c>
      <c r="K1159" s="114"/>
      <c r="L1159" s="116"/>
      <c r="M1159" s="118"/>
      <c r="N1159" s="120"/>
      <c r="S1159" s="2"/>
    </row>
    <row r="1160" spans="1:19" x14ac:dyDescent="0.25">
      <c r="A1160" s="20">
        <f t="shared" si="288"/>
        <v>28900</v>
      </c>
      <c r="B1160" s="21">
        <f t="shared" si="283"/>
        <v>-43.884</v>
      </c>
      <c r="C1160" s="21">
        <f t="shared" si="284"/>
        <v>662.67512089689126</v>
      </c>
      <c r="D1160" s="21">
        <f t="shared" si="285"/>
        <v>9.2763325661114387E-4</v>
      </c>
      <c r="E1160" s="21">
        <f t="shared" si="286"/>
        <v>2.3180272351335351E-2</v>
      </c>
      <c r="F1160" s="21">
        <f>SUM(E1160:$E$5004)</f>
        <v>20.298373195872269</v>
      </c>
      <c r="G1160" s="21">
        <f t="shared" si="289"/>
        <v>6651898.5970700178</v>
      </c>
      <c r="H1160" s="21">
        <f t="shared" si="290"/>
        <v>2.4483216124437353E-5</v>
      </c>
      <c r="I1160" s="21">
        <f t="shared" si="291"/>
        <v>0.12452858064673793</v>
      </c>
      <c r="J1160" s="22">
        <f t="shared" si="287"/>
        <v>46.851081897679784</v>
      </c>
      <c r="K1160" s="114"/>
      <c r="L1160" s="116"/>
      <c r="M1160" s="118"/>
      <c r="N1160" s="120"/>
      <c r="S1160" s="2"/>
    </row>
    <row r="1161" spans="1:19" x14ac:dyDescent="0.25">
      <c r="A1161" s="20">
        <f t="shared" si="288"/>
        <v>28925</v>
      </c>
      <c r="B1161" s="21">
        <f t="shared" si="283"/>
        <v>-43.972999999999999</v>
      </c>
      <c r="C1161" s="21">
        <f t="shared" si="284"/>
        <v>661.92996520127667</v>
      </c>
      <c r="D1161" s="21">
        <f t="shared" si="285"/>
        <v>9.2678853149568438E-4</v>
      </c>
      <c r="E1161" s="21">
        <f t="shared" si="286"/>
        <v>2.3159161581117669E-2</v>
      </c>
      <c r="F1161" s="21">
        <f>SUM(E1161:$E$5004)</f>
        <v>20.275192923520937</v>
      </c>
      <c r="G1161" s="21">
        <f t="shared" si="289"/>
        <v>6651898.5970700178</v>
      </c>
      <c r="H1161" s="21">
        <f t="shared" si="290"/>
        <v>2.4483216124437353E-5</v>
      </c>
      <c r="I1161" s="21">
        <f t="shared" si="291"/>
        <v>0.12452858064673793</v>
      </c>
      <c r="J1161" s="22">
        <f t="shared" si="287"/>
        <v>46.972472994149683</v>
      </c>
      <c r="K1161" s="114"/>
      <c r="L1161" s="116"/>
      <c r="M1161" s="118"/>
      <c r="N1161" s="120"/>
      <c r="S1161" s="2"/>
    </row>
    <row r="1162" spans="1:19" x14ac:dyDescent="0.25">
      <c r="A1162" s="20">
        <f t="shared" si="288"/>
        <v>28950</v>
      </c>
      <c r="B1162" s="21">
        <f t="shared" si="283"/>
        <v>-44.061999999999998</v>
      </c>
      <c r="C1162" s="21">
        <f t="shared" si="284"/>
        <v>661.18548813492123</v>
      </c>
      <c r="D1162" s="21">
        <f t="shared" si="285"/>
        <v>9.2594439499372907E-4</v>
      </c>
      <c r="E1162" s="21">
        <f t="shared" si="286"/>
        <v>2.3138065522684544E-2</v>
      </c>
      <c r="F1162" s="21">
        <f>SUM(E1162:$E$5004)</f>
        <v>20.252033761939817</v>
      </c>
      <c r="G1162" s="21">
        <f t="shared" si="289"/>
        <v>6651898.5970700178</v>
      </c>
      <c r="H1162" s="21">
        <f t="shared" si="290"/>
        <v>2.4483216124437353E-5</v>
      </c>
      <c r="I1162" s="21">
        <f t="shared" si="291"/>
        <v>0.12452858064673793</v>
      </c>
      <c r="J1162" s="22">
        <f t="shared" si="287"/>
        <v>47.094045623249613</v>
      </c>
      <c r="K1162" s="114"/>
      <c r="L1162" s="116"/>
      <c r="M1162" s="118"/>
      <c r="N1162" s="120"/>
      <c r="S1162" s="2"/>
    </row>
    <row r="1163" spans="1:19" x14ac:dyDescent="0.25">
      <c r="A1163" s="20">
        <f t="shared" si="288"/>
        <v>28975</v>
      </c>
      <c r="B1163" s="21">
        <f t="shared" si="283"/>
        <v>-44.150999999999996</v>
      </c>
      <c r="C1163" s="21">
        <f t="shared" si="284"/>
        <v>660.44168922489916</v>
      </c>
      <c r="D1163" s="21">
        <f t="shared" si="285"/>
        <v>9.251008468210344E-4</v>
      </c>
      <c r="E1163" s="21">
        <f t="shared" si="286"/>
        <v>2.3116984168930804E-2</v>
      </c>
      <c r="F1163" s="21">
        <f>SUM(E1163:$E$5004)</f>
        <v>20.22889569641713</v>
      </c>
      <c r="G1163" s="21">
        <f t="shared" si="289"/>
        <v>6651898.5970700178</v>
      </c>
      <c r="H1163" s="21">
        <f t="shared" si="290"/>
        <v>2.4483216124437353E-5</v>
      </c>
      <c r="I1163" s="21">
        <f t="shared" si="291"/>
        <v>0.12452858064673793</v>
      </c>
      <c r="J1163" s="22">
        <f t="shared" si="287"/>
        <v>47.215799649854844</v>
      </c>
      <c r="K1163" s="114"/>
      <c r="L1163" s="117"/>
      <c r="M1163" s="118"/>
      <c r="N1163" s="120"/>
      <c r="S1163" s="2"/>
    </row>
    <row r="1164" spans="1:19" x14ac:dyDescent="0.25">
      <c r="A1164" s="20">
        <f t="shared" si="288"/>
        <v>29000</v>
      </c>
      <c r="B1164" s="21">
        <f t="shared" si="283"/>
        <v>-44.239999999999995</v>
      </c>
      <c r="C1164" s="21">
        <f t="shared" si="284"/>
        <v>659.69856799851073</v>
      </c>
      <c r="D1164" s="21">
        <f t="shared" si="285"/>
        <v>9.2425788669342989E-4</v>
      </c>
      <c r="E1164" s="21">
        <f t="shared" si="286"/>
        <v>2.3095917512753177E-2</v>
      </c>
      <c r="F1164" s="21">
        <f>SUM(E1164:$E$5004)</f>
        <v>20.2057787122482</v>
      </c>
      <c r="G1164" s="21">
        <f t="shared" si="289"/>
        <v>6651898.5970700178</v>
      </c>
      <c r="H1164" s="21">
        <f t="shared" si="290"/>
        <v>2.4483216124437353E-5</v>
      </c>
      <c r="I1164" s="21">
        <f t="shared" si="291"/>
        <v>0.12452858064673793</v>
      </c>
      <c r="J1164" s="22">
        <f t="shared" si="287"/>
        <v>47.337734937547388</v>
      </c>
      <c r="K1164" s="113">
        <f t="shared" ref="K1164" si="292">AVERAGE(J1164:J1183)</f>
        <v>48.508121961060802</v>
      </c>
      <c r="L1164" s="115">
        <f t="shared" ref="L1164" si="293">K1164/0.1667</f>
        <v>290.99053365963289</v>
      </c>
      <c r="M1164" s="118">
        <f>AVERAGE(A1164:A1183)</f>
        <v>29237.5</v>
      </c>
      <c r="N1164" s="119">
        <f>K1144-K1164</f>
        <v>-2.4386141732331552</v>
      </c>
      <c r="S1164" s="2"/>
    </row>
    <row r="1165" spans="1:19" x14ac:dyDescent="0.25">
      <c r="A1165" s="20">
        <f t="shared" si="288"/>
        <v>29025</v>
      </c>
      <c r="B1165" s="21">
        <f t="shared" si="283"/>
        <v>-44.328999999999994</v>
      </c>
      <c r="C1165" s="21">
        <f t="shared" si="284"/>
        <v>658.95612398328649</v>
      </c>
      <c r="D1165" s="21">
        <f t="shared" si="285"/>
        <v>9.2341551432682432E-4</v>
      </c>
      <c r="E1165" s="21">
        <f t="shared" si="286"/>
        <v>2.3074865547050342E-2</v>
      </c>
      <c r="F1165" s="21">
        <f>SUM(E1165:$E$5004)</f>
        <v>20.182682794735445</v>
      </c>
      <c r="G1165" s="21">
        <f t="shared" si="289"/>
        <v>6651898.5970700178</v>
      </c>
      <c r="H1165" s="21">
        <f t="shared" si="290"/>
        <v>2.4483216124437353E-5</v>
      </c>
      <c r="I1165" s="21">
        <f t="shared" si="291"/>
        <v>0.12452858064673793</v>
      </c>
      <c r="J1165" s="22">
        <f t="shared" si="287"/>
        <v>47.459851348616574</v>
      </c>
      <c r="K1165" s="114"/>
      <c r="L1165" s="116"/>
      <c r="M1165" s="118"/>
      <c r="N1165" s="120"/>
      <c r="S1165" s="2"/>
    </row>
    <row r="1166" spans="1:19" x14ac:dyDescent="0.25">
      <c r="A1166" s="20">
        <f t="shared" si="288"/>
        <v>29050</v>
      </c>
      <c r="B1166" s="21">
        <f t="shared" si="283"/>
        <v>-44.417999999999992</v>
      </c>
      <c r="C1166" s="21">
        <f t="shared" si="284"/>
        <v>658.21435670698543</v>
      </c>
      <c r="D1166" s="21">
        <f t="shared" si="285"/>
        <v>9.2257372943720291E-4</v>
      </c>
      <c r="E1166" s="21">
        <f t="shared" si="286"/>
        <v>2.3053828264722857E-2</v>
      </c>
      <c r="F1166" s="21">
        <f>SUM(E1166:$E$5004)</f>
        <v>20.159607929188393</v>
      </c>
      <c r="G1166" s="21">
        <f t="shared" si="289"/>
        <v>6651898.5970700178</v>
      </c>
      <c r="H1166" s="21">
        <f t="shared" si="290"/>
        <v>2.4483216124437353E-5</v>
      </c>
      <c r="I1166" s="21">
        <f t="shared" si="291"/>
        <v>0.12452858064673793</v>
      </c>
      <c r="J1166" s="22">
        <f t="shared" si="287"/>
        <v>47.582148744058131</v>
      </c>
      <c r="K1166" s="114"/>
      <c r="L1166" s="116"/>
      <c r="M1166" s="118"/>
      <c r="N1166" s="120"/>
      <c r="S1166" s="2"/>
    </row>
    <row r="1167" spans="1:19" x14ac:dyDescent="0.25">
      <c r="A1167" s="20">
        <f t="shared" si="288"/>
        <v>29075</v>
      </c>
      <c r="B1167" s="21">
        <f t="shared" si="283"/>
        <v>-44.506999999999991</v>
      </c>
      <c r="C1167" s="21">
        <f t="shared" si="284"/>
        <v>657.47326569759321</v>
      </c>
      <c r="D1167" s="21">
        <f t="shared" si="285"/>
        <v>9.2173253174062557E-4</v>
      </c>
      <c r="E1167" s="21">
        <f t="shared" si="286"/>
        <v>2.3032805658673192E-2</v>
      </c>
      <c r="F1167" s="21">
        <f>SUM(E1167:$E$5004)</f>
        <v>20.136554100923664</v>
      </c>
      <c r="G1167" s="21">
        <f t="shared" si="289"/>
        <v>6651898.5970700178</v>
      </c>
      <c r="H1167" s="21">
        <f t="shared" si="290"/>
        <v>2.4483216124437353E-5</v>
      </c>
      <c r="I1167" s="21">
        <f t="shared" si="291"/>
        <v>0.12452858064673793</v>
      </c>
      <c r="J1167" s="22">
        <f t="shared" si="287"/>
        <v>47.704626983573988</v>
      </c>
      <c r="K1167" s="114"/>
      <c r="L1167" s="116"/>
      <c r="M1167" s="118"/>
      <c r="N1167" s="120"/>
      <c r="S1167" s="2"/>
    </row>
    <row r="1168" spans="1:19" x14ac:dyDescent="0.25">
      <c r="A1168" s="20">
        <f t="shared" si="288"/>
        <v>29100</v>
      </c>
      <c r="B1168" s="21">
        <f t="shared" si="283"/>
        <v>-44.595999999999989</v>
      </c>
      <c r="C1168" s="21">
        <f t="shared" si="284"/>
        <v>656.73285048332491</v>
      </c>
      <c r="D1168" s="21">
        <f t="shared" si="285"/>
        <v>9.2089192095322987E-4</v>
      </c>
      <c r="E1168" s="21">
        <f t="shared" si="286"/>
        <v>2.3011797721805734E-2</v>
      </c>
      <c r="F1168" s="21">
        <f>SUM(E1168:$E$5004)</f>
        <v>20.113521295264992</v>
      </c>
      <c r="G1168" s="21">
        <f t="shared" si="289"/>
        <v>6651898.5970700178</v>
      </c>
      <c r="H1168" s="21">
        <f t="shared" si="290"/>
        <v>2.4483216124437353E-5</v>
      </c>
      <c r="I1168" s="21">
        <f t="shared" si="291"/>
        <v>0.12452858064673793</v>
      </c>
      <c r="J1168" s="22">
        <f t="shared" si="287"/>
        <v>47.827285925572042</v>
      </c>
      <c r="K1168" s="114"/>
      <c r="L1168" s="116"/>
      <c r="M1168" s="118"/>
      <c r="N1168" s="120"/>
      <c r="S1168" s="2"/>
    </row>
    <row r="1169" spans="1:19" x14ac:dyDescent="0.25">
      <c r="A1169" s="20">
        <f t="shared" si="288"/>
        <v>29125</v>
      </c>
      <c r="B1169" s="21">
        <f t="shared" si="283"/>
        <v>-44.684999999999988</v>
      </c>
      <c r="C1169" s="21">
        <f t="shared" si="284"/>
        <v>655.99311059262288</v>
      </c>
      <c r="D1169" s="21">
        <f t="shared" si="285"/>
        <v>9.2005189679122902E-4</v>
      </c>
      <c r="E1169" s="21">
        <f t="shared" si="286"/>
        <v>2.2990804447026777E-2</v>
      </c>
      <c r="F1169" s="21">
        <f>SUM(E1169:$E$5004)</f>
        <v>20.090509497543177</v>
      </c>
      <c r="G1169" s="21">
        <f t="shared" si="289"/>
        <v>6651898.5970700178</v>
      </c>
      <c r="H1169" s="21">
        <f t="shared" si="290"/>
        <v>2.4483216124437353E-5</v>
      </c>
      <c r="I1169" s="21">
        <f t="shared" si="291"/>
        <v>0.12452858064673793</v>
      </c>
      <c r="J1169" s="22">
        <f t="shared" si="287"/>
        <v>47.950125427165965</v>
      </c>
      <c r="K1169" s="114"/>
      <c r="L1169" s="116"/>
      <c r="M1169" s="118"/>
      <c r="N1169" s="120"/>
      <c r="S1169" s="2"/>
    </row>
    <row r="1170" spans="1:19" x14ac:dyDescent="0.25">
      <c r="A1170" s="20">
        <f t="shared" si="288"/>
        <v>29150</v>
      </c>
      <c r="B1170" s="21">
        <f t="shared" si="283"/>
        <v>-44.774000000000001</v>
      </c>
      <c r="C1170" s="21">
        <f t="shared" si="284"/>
        <v>655.2540455541581</v>
      </c>
      <c r="D1170" s="21">
        <f t="shared" si="285"/>
        <v>9.1921245897091323E-4</v>
      </c>
      <c r="E1170" s="21">
        <f t="shared" si="286"/>
        <v>2.296982582724454E-2</v>
      </c>
      <c r="F1170" s="21">
        <f>SUM(E1170:$E$5004)</f>
        <v>20.067518693096151</v>
      </c>
      <c r="G1170" s="21">
        <f t="shared" si="289"/>
        <v>6651898.5970700178</v>
      </c>
      <c r="H1170" s="21">
        <f t="shared" si="290"/>
        <v>2.4483216124437353E-5</v>
      </c>
      <c r="I1170" s="21">
        <f t="shared" si="291"/>
        <v>0.12452858064673793</v>
      </c>
      <c r="J1170" s="22">
        <f t="shared" si="287"/>
        <v>48.073145344174463</v>
      </c>
      <c r="K1170" s="114"/>
      <c r="L1170" s="116"/>
      <c r="M1170" s="118"/>
      <c r="N1170" s="120"/>
      <c r="S1170" s="2"/>
    </row>
    <row r="1171" spans="1:19" x14ac:dyDescent="0.25">
      <c r="A1171" s="20">
        <f t="shared" si="288"/>
        <v>29175</v>
      </c>
      <c r="B1171" s="21">
        <f t="shared" si="283"/>
        <v>-44.863</v>
      </c>
      <c r="C1171" s="21">
        <f t="shared" si="284"/>
        <v>654.51565489683003</v>
      </c>
      <c r="D1171" s="21">
        <f t="shared" si="285"/>
        <v>9.1837360720864989E-4</v>
      </c>
      <c r="E1171" s="21">
        <f t="shared" si="286"/>
        <v>2.2948861855369124E-2</v>
      </c>
      <c r="F1171" s="21">
        <f>SUM(E1171:$E$5004)</f>
        <v>20.044548867268905</v>
      </c>
      <c r="G1171" s="21">
        <f t="shared" si="289"/>
        <v>6651898.5970700178</v>
      </c>
      <c r="H1171" s="21">
        <f t="shared" si="290"/>
        <v>2.4483216124437353E-5</v>
      </c>
      <c r="I1171" s="21">
        <f t="shared" si="291"/>
        <v>0.12452858064673793</v>
      </c>
      <c r="J1171" s="22">
        <f t="shared" si="287"/>
        <v>48.19634553112175</v>
      </c>
      <c r="K1171" s="114"/>
      <c r="L1171" s="116"/>
      <c r="M1171" s="118"/>
      <c r="N1171" s="120"/>
      <c r="S1171" s="2"/>
    </row>
    <row r="1172" spans="1:19" x14ac:dyDescent="0.25">
      <c r="A1172" s="20">
        <f t="shared" si="288"/>
        <v>29200</v>
      </c>
      <c r="B1172" s="21">
        <f t="shared" si="283"/>
        <v>-44.951999999999998</v>
      </c>
      <c r="C1172" s="21">
        <f t="shared" si="284"/>
        <v>653.77793814976417</v>
      </c>
      <c r="D1172" s="21">
        <f t="shared" si="285"/>
        <v>9.1753534122088025E-4</v>
      </c>
      <c r="E1172" s="21">
        <f t="shared" si="286"/>
        <v>2.292791252431256E-2</v>
      </c>
      <c r="F1172" s="21">
        <f>SUM(E1172:$E$5004)</f>
        <v>20.021600005413536</v>
      </c>
      <c r="G1172" s="21">
        <f t="shared" si="289"/>
        <v>6651898.5970700178</v>
      </c>
      <c r="H1172" s="21">
        <f t="shared" si="290"/>
        <v>2.4483216124437353E-5</v>
      </c>
      <c r="I1172" s="21">
        <f t="shared" si="291"/>
        <v>0.12452858064673793</v>
      </c>
      <c r="J1172" s="22">
        <f t="shared" si="287"/>
        <v>48.319725841236661</v>
      </c>
      <c r="K1172" s="114"/>
      <c r="L1172" s="116"/>
      <c r="M1172" s="118"/>
      <c r="N1172" s="120"/>
      <c r="S1172" s="2"/>
    </row>
    <row r="1173" spans="1:19" x14ac:dyDescent="0.25">
      <c r="A1173" s="20">
        <f t="shared" si="288"/>
        <v>29225</v>
      </c>
      <c r="B1173" s="21">
        <f t="shared" si="283"/>
        <v>-45.040999999999997</v>
      </c>
      <c r="C1173" s="21">
        <f t="shared" si="284"/>
        <v>653.04089484231565</v>
      </c>
      <c r="D1173" s="21">
        <f t="shared" si="285"/>
        <v>9.1669766072412435E-4</v>
      </c>
      <c r="E1173" s="21">
        <f t="shared" si="286"/>
        <v>2.2906977826988785E-2</v>
      </c>
      <c r="F1173" s="21">
        <f>SUM(E1173:$E$5004)</f>
        <v>19.998672092889226</v>
      </c>
      <c r="G1173" s="21">
        <f t="shared" si="289"/>
        <v>6651898.5970700178</v>
      </c>
      <c r="H1173" s="21">
        <f t="shared" si="290"/>
        <v>2.4483216124437353E-5</v>
      </c>
      <c r="I1173" s="21">
        <f t="shared" si="291"/>
        <v>0.12452858064673793</v>
      </c>
      <c r="J1173" s="22">
        <f t="shared" si="287"/>
        <v>48.443286126452605</v>
      </c>
      <c r="K1173" s="114"/>
      <c r="L1173" s="116"/>
      <c r="M1173" s="118"/>
      <c r="N1173" s="120"/>
      <c r="S1173" s="2"/>
    </row>
    <row r="1174" spans="1:19" x14ac:dyDescent="0.25">
      <c r="A1174" s="20">
        <f t="shared" si="288"/>
        <v>29250</v>
      </c>
      <c r="B1174" s="21">
        <f t="shared" si="283"/>
        <v>-45.129999999999995</v>
      </c>
      <c r="C1174" s="21">
        <f t="shared" si="284"/>
        <v>652.30452450406722</v>
      </c>
      <c r="D1174" s="21">
        <f t="shared" si="285"/>
        <v>9.1586056543497857E-4</v>
      </c>
      <c r="E1174" s="21">
        <f t="shared" si="286"/>
        <v>2.2886057756313652E-2</v>
      </c>
      <c r="F1174" s="21">
        <f>SUM(E1174:$E$5004)</f>
        <v>19.975765115062234</v>
      </c>
      <c r="G1174" s="21">
        <f t="shared" si="289"/>
        <v>6651898.5970700178</v>
      </c>
      <c r="H1174" s="21">
        <f t="shared" si="290"/>
        <v>2.4483216124437353E-5</v>
      </c>
      <c r="I1174" s="21">
        <f t="shared" si="291"/>
        <v>0.12452858064673793</v>
      </c>
      <c r="J1174" s="22">
        <f t="shared" si="287"/>
        <v>48.567026237407681</v>
      </c>
      <c r="K1174" s="114"/>
      <c r="L1174" s="116"/>
      <c r="M1174" s="118"/>
      <c r="N1174" s="120"/>
      <c r="S1174" s="2"/>
    </row>
    <row r="1175" spans="1:19" x14ac:dyDescent="0.25">
      <c r="A1175" s="20">
        <f t="shared" si="288"/>
        <v>29275</v>
      </c>
      <c r="B1175" s="21">
        <f t="shared" si="283"/>
        <v>-45.218999999999994</v>
      </c>
      <c r="C1175" s="21">
        <f t="shared" si="284"/>
        <v>651.56882666482818</v>
      </c>
      <c r="D1175" s="21">
        <f t="shared" si="285"/>
        <v>9.1502405507011379E-4</v>
      </c>
      <c r="E1175" s="21">
        <f t="shared" si="286"/>
        <v>2.286515230520491E-2</v>
      </c>
      <c r="F1175" s="21">
        <f>SUM(E1175:$E$5004)</f>
        <v>19.952879057305925</v>
      </c>
      <c r="G1175" s="21">
        <f t="shared" si="289"/>
        <v>6651898.5970700178</v>
      </c>
      <c r="H1175" s="21">
        <f t="shared" si="290"/>
        <v>2.4483216124437353E-5</v>
      </c>
      <c r="I1175" s="21">
        <f t="shared" si="291"/>
        <v>0.12452858064673793</v>
      </c>
      <c r="J1175" s="22">
        <f t="shared" si="287"/>
        <v>48.690946023443658</v>
      </c>
      <c r="K1175" s="114"/>
      <c r="L1175" s="116"/>
      <c r="M1175" s="118"/>
      <c r="N1175" s="120"/>
      <c r="S1175" s="2"/>
    </row>
    <row r="1176" spans="1:19" x14ac:dyDescent="0.25">
      <c r="A1176" s="20">
        <f t="shared" si="288"/>
        <v>29300</v>
      </c>
      <c r="B1176" s="21">
        <f t="shared" si="283"/>
        <v>-45.307999999999993</v>
      </c>
      <c r="C1176" s="21">
        <f t="shared" si="284"/>
        <v>650.83380085463659</v>
      </c>
      <c r="D1176" s="21">
        <f t="shared" si="285"/>
        <v>9.1418812934627894E-4</v>
      </c>
      <c r="E1176" s="21">
        <f t="shared" si="286"/>
        <v>2.2844261466582229E-2</v>
      </c>
      <c r="F1176" s="21">
        <f>SUM(E1176:$E$5004)</f>
        <v>19.93001390500071</v>
      </c>
      <c r="G1176" s="21">
        <f t="shared" si="289"/>
        <v>6651898.5970700178</v>
      </c>
      <c r="H1176" s="21">
        <f t="shared" si="290"/>
        <v>2.4483216124437353E-5</v>
      </c>
      <c r="I1176" s="21">
        <f t="shared" si="291"/>
        <v>0.12452858064673793</v>
      </c>
      <c r="J1176" s="22">
        <f t="shared" si="287"/>
        <v>48.815045332606836</v>
      </c>
      <c r="K1176" s="114"/>
      <c r="L1176" s="116"/>
      <c r="M1176" s="118"/>
      <c r="N1176" s="120"/>
      <c r="S1176" s="2"/>
    </row>
    <row r="1177" spans="1:19" x14ac:dyDescent="0.25">
      <c r="A1177" s="20">
        <f t="shared" si="288"/>
        <v>29325</v>
      </c>
      <c r="B1177" s="21">
        <f t="shared" si="283"/>
        <v>-45.396999999999991</v>
      </c>
      <c r="C1177" s="21">
        <f t="shared" si="284"/>
        <v>650.09944660375811</v>
      </c>
      <c r="D1177" s="21">
        <f t="shared" si="285"/>
        <v>9.1335278798029926E-4</v>
      </c>
      <c r="E1177" s="21">
        <f t="shared" si="286"/>
        <v>2.2823385233367178E-2</v>
      </c>
      <c r="F1177" s="21">
        <f>SUM(E1177:$E$5004)</f>
        <v>19.907169643534129</v>
      </c>
      <c r="G1177" s="21">
        <f t="shared" si="289"/>
        <v>6651898.5970700178</v>
      </c>
      <c r="H1177" s="21">
        <f t="shared" si="290"/>
        <v>2.4483216124437353E-5</v>
      </c>
      <c r="I1177" s="21">
        <f t="shared" si="291"/>
        <v>0.12452858064673793</v>
      </c>
      <c r="J1177" s="22">
        <f t="shared" si="287"/>
        <v>48.939324011646924</v>
      </c>
      <c r="K1177" s="114"/>
      <c r="L1177" s="116"/>
      <c r="M1177" s="118"/>
      <c r="N1177" s="120"/>
      <c r="S1177" s="2"/>
    </row>
    <row r="1178" spans="1:19" x14ac:dyDescent="0.25">
      <c r="A1178" s="20">
        <f t="shared" si="288"/>
        <v>29350</v>
      </c>
      <c r="B1178" s="21">
        <f t="shared" si="283"/>
        <v>-45.48599999999999</v>
      </c>
      <c r="C1178" s="21">
        <f t="shared" si="284"/>
        <v>649.36576344268497</v>
      </c>
      <c r="D1178" s="21">
        <f t="shared" si="285"/>
        <v>9.1251803068907516E-4</v>
      </c>
      <c r="E1178" s="21">
        <f t="shared" si="286"/>
        <v>2.280252359848324E-2</v>
      </c>
      <c r="F1178" s="21">
        <f>SUM(E1178:$E$5004)</f>
        <v>19.884346258300763</v>
      </c>
      <c r="G1178" s="21">
        <f t="shared" si="289"/>
        <v>6651898.5970700178</v>
      </c>
      <c r="H1178" s="21">
        <f t="shared" si="290"/>
        <v>2.4483216124437353E-5</v>
      </c>
      <c r="I1178" s="21">
        <f t="shared" si="291"/>
        <v>0.12452858064673793</v>
      </c>
      <c r="J1178" s="22">
        <f t="shared" si="287"/>
        <v>49.063781906017354</v>
      </c>
      <c r="K1178" s="114"/>
      <c r="L1178" s="116"/>
      <c r="M1178" s="118"/>
      <c r="N1178" s="120"/>
      <c r="S1178" s="2"/>
    </row>
    <row r="1179" spans="1:19" x14ac:dyDescent="0.25">
      <c r="A1179" s="20">
        <f t="shared" si="288"/>
        <v>29375</v>
      </c>
      <c r="B1179" s="21">
        <f t="shared" si="283"/>
        <v>-45.574999999999989</v>
      </c>
      <c r="C1179" s="21">
        <f t="shared" si="284"/>
        <v>648.63275090213756</v>
      </c>
      <c r="D1179" s="21">
        <f t="shared" si="285"/>
        <v>9.1168385718958412E-4</v>
      </c>
      <c r="E1179" s="21">
        <f t="shared" si="286"/>
        <v>2.2781676554855818E-2</v>
      </c>
      <c r="F1179" s="21">
        <f>SUM(E1179:$E$5004)</f>
        <v>19.861543734702284</v>
      </c>
      <c r="G1179" s="21">
        <f t="shared" si="289"/>
        <v>6651898.5970700178</v>
      </c>
      <c r="H1179" s="21">
        <f t="shared" si="290"/>
        <v>2.4483216124437353E-5</v>
      </c>
      <c r="I1179" s="21">
        <f t="shared" si="291"/>
        <v>0.12452858064673793</v>
      </c>
      <c r="J1179" s="22">
        <f t="shared" si="287"/>
        <v>49.188418859875057</v>
      </c>
      <c r="K1179" s="114"/>
      <c r="L1179" s="116"/>
      <c r="M1179" s="118"/>
      <c r="N1179" s="120"/>
      <c r="S1179" s="2"/>
    </row>
    <row r="1180" spans="1:19" x14ac:dyDescent="0.25">
      <c r="A1180" s="20">
        <f t="shared" si="288"/>
        <v>29400</v>
      </c>
      <c r="B1180" s="21">
        <f t="shared" si="283"/>
        <v>-45.663999999999987</v>
      </c>
      <c r="C1180" s="21">
        <f t="shared" si="284"/>
        <v>647.90040851306458</v>
      </c>
      <c r="D1180" s="21">
        <f t="shared" si="285"/>
        <v>9.1085026719888145E-4</v>
      </c>
      <c r="E1180" s="21">
        <f t="shared" si="286"/>
        <v>2.2760844095412215E-2</v>
      </c>
      <c r="F1180" s="21">
        <f>SUM(E1180:$E$5004)</f>
        <v>19.83876205814742</v>
      </c>
      <c r="G1180" s="21">
        <f t="shared" si="289"/>
        <v>6651898.5970700178</v>
      </c>
      <c r="H1180" s="21">
        <f t="shared" si="290"/>
        <v>2.4483216124437353E-5</v>
      </c>
      <c r="I1180" s="21">
        <f t="shared" si="291"/>
        <v>0.12452858064673793</v>
      </c>
      <c r="J1180" s="22">
        <f t="shared" si="287"/>
        <v>49.313234716080437</v>
      </c>
      <c r="K1180" s="114"/>
      <c r="L1180" s="116"/>
      <c r="M1180" s="118"/>
      <c r="N1180" s="120"/>
      <c r="S1180" s="2"/>
    </row>
    <row r="1181" spans="1:19" x14ac:dyDescent="0.25">
      <c r="A1181" s="20">
        <f t="shared" si="288"/>
        <v>29425</v>
      </c>
      <c r="B1181" s="21">
        <f t="shared" si="283"/>
        <v>-45.753</v>
      </c>
      <c r="C1181" s="21">
        <f t="shared" si="284"/>
        <v>647.16873580664003</v>
      </c>
      <c r="D1181" s="21">
        <f t="shared" si="285"/>
        <v>9.1001726043409589E-4</v>
      </c>
      <c r="E1181" s="21">
        <f t="shared" si="286"/>
        <v>2.2740026213081636E-2</v>
      </c>
      <c r="F1181" s="21">
        <f>SUM(E1181:$E$5004)</f>
        <v>19.816001214052012</v>
      </c>
      <c r="G1181" s="21">
        <f t="shared" si="289"/>
        <v>6651898.5970700178</v>
      </c>
      <c r="H1181" s="21">
        <f t="shared" si="290"/>
        <v>2.4483216124437353E-5</v>
      </c>
      <c r="I1181" s="21">
        <f t="shared" si="291"/>
        <v>0.12452858064673793</v>
      </c>
      <c r="J1181" s="22">
        <f t="shared" si="287"/>
        <v>49.438229316196718</v>
      </c>
      <c r="K1181" s="114"/>
      <c r="L1181" s="116"/>
      <c r="M1181" s="118"/>
      <c r="N1181" s="120"/>
      <c r="S1181" s="2"/>
    </row>
    <row r="1182" spans="1:19" x14ac:dyDescent="0.25">
      <c r="A1182" s="20">
        <f t="shared" si="288"/>
        <v>29450</v>
      </c>
      <c r="B1182" s="21">
        <f t="shared" si="283"/>
        <v>-45.841999999999999</v>
      </c>
      <c r="C1182" s="21">
        <f t="shared" si="284"/>
        <v>646.4377323142669</v>
      </c>
      <c r="D1182" s="21">
        <f t="shared" si="285"/>
        <v>9.0918483661243488E-4</v>
      </c>
      <c r="E1182" s="21">
        <f t="shared" si="286"/>
        <v>2.2719222900795207E-2</v>
      </c>
      <c r="F1182" s="21">
        <f>SUM(E1182:$E$5004)</f>
        <v>19.793261187838926</v>
      </c>
      <c r="G1182" s="21">
        <f t="shared" si="289"/>
        <v>6651898.5970700178</v>
      </c>
      <c r="H1182" s="21">
        <f t="shared" si="290"/>
        <v>2.4483216124437353E-5</v>
      </c>
      <c r="I1182" s="21">
        <f t="shared" si="291"/>
        <v>0.12452858064673793</v>
      </c>
      <c r="J1182" s="22">
        <f t="shared" si="287"/>
        <v>49.563402500490511</v>
      </c>
      <c r="K1182" s="114"/>
      <c r="L1182" s="116"/>
      <c r="M1182" s="118"/>
      <c r="N1182" s="120"/>
      <c r="S1182" s="2"/>
    </row>
    <row r="1183" spans="1:19" x14ac:dyDescent="0.25">
      <c r="A1183" s="20">
        <f t="shared" si="288"/>
        <v>29475</v>
      </c>
      <c r="B1183" s="21">
        <f t="shared" si="283"/>
        <v>-45.930999999999997</v>
      </c>
      <c r="C1183" s="21">
        <f t="shared" si="284"/>
        <v>645.70739756757507</v>
      </c>
      <c r="D1183" s="21">
        <f t="shared" si="285"/>
        <v>9.0835299545118163E-4</v>
      </c>
      <c r="E1183" s="21">
        <f t="shared" si="286"/>
        <v>2.2698434151485949E-2</v>
      </c>
      <c r="F1183" s="21">
        <f>SUM(E1183:$E$5004)</f>
        <v>19.770541964938136</v>
      </c>
      <c r="G1183" s="21">
        <f t="shared" si="289"/>
        <v>6651898.5970700178</v>
      </c>
      <c r="H1183" s="21">
        <f t="shared" si="290"/>
        <v>2.4483216124437353E-5</v>
      </c>
      <c r="I1183" s="21">
        <f t="shared" si="291"/>
        <v>0.12452858064673793</v>
      </c>
      <c r="J1183" s="22">
        <f t="shared" si="287"/>
        <v>49.688754107931295</v>
      </c>
      <c r="K1183" s="114"/>
      <c r="L1183" s="117"/>
      <c r="M1183" s="118"/>
      <c r="N1183" s="120"/>
      <c r="S1183" s="2"/>
    </row>
    <row r="1184" spans="1:19" x14ac:dyDescent="0.25">
      <c r="A1184" s="20">
        <f t="shared" si="288"/>
        <v>29500</v>
      </c>
      <c r="B1184" s="21">
        <f t="shared" si="283"/>
        <v>-46.019999999999996</v>
      </c>
      <c r="C1184" s="21">
        <f t="shared" si="284"/>
        <v>644.97773109842058</v>
      </c>
      <c r="D1184" s="21">
        <f t="shared" si="285"/>
        <v>9.075217366676944E-4</v>
      </c>
      <c r="E1184" s="21">
        <f t="shared" si="286"/>
        <v>2.2677659958088802E-2</v>
      </c>
      <c r="F1184" s="21">
        <f>SUM(E1184:$E$5004)</f>
        <v>19.74784353078665</v>
      </c>
      <c r="G1184" s="21">
        <f t="shared" si="289"/>
        <v>6651898.5970700178</v>
      </c>
      <c r="H1184" s="21">
        <f t="shared" si="290"/>
        <v>2.4483216124437353E-5</v>
      </c>
      <c r="I1184" s="21">
        <f t="shared" si="291"/>
        <v>0.12452858064673793</v>
      </c>
      <c r="J1184" s="22">
        <f t="shared" si="287"/>
        <v>49.814283976191462</v>
      </c>
      <c r="K1184" s="113">
        <f t="shared" ref="K1184" si="294">AVERAGE(J1184:J1203)</f>
        <v>51.018610515203093</v>
      </c>
      <c r="L1184" s="115">
        <f t="shared" ref="L1184" si="295">K1184/0.1667</f>
        <v>306.05045300061846</v>
      </c>
      <c r="M1184" s="118">
        <f>AVERAGE(A1184:A1203)</f>
        <v>29737.5</v>
      </c>
      <c r="N1184" s="119">
        <f>K1164-K1184</f>
        <v>-2.5104885541422917</v>
      </c>
      <c r="S1184" s="2"/>
    </row>
    <row r="1185" spans="1:19" x14ac:dyDescent="0.25">
      <c r="A1185" s="20">
        <f t="shared" si="288"/>
        <v>29525</v>
      </c>
      <c r="B1185" s="21">
        <f t="shared" si="283"/>
        <v>-46.108999999999995</v>
      </c>
      <c r="C1185" s="21">
        <f t="shared" si="284"/>
        <v>644.24873243888783</v>
      </c>
      <c r="D1185" s="21">
        <f t="shared" si="285"/>
        <v>9.0669105997940973E-4</v>
      </c>
      <c r="E1185" s="21">
        <f t="shared" si="286"/>
        <v>2.2656900313540632E-2</v>
      </c>
      <c r="F1185" s="21">
        <f>SUM(E1185:$E$5004)</f>
        <v>19.725165870828558</v>
      </c>
      <c r="G1185" s="21">
        <f t="shared" si="289"/>
        <v>6651898.5970700178</v>
      </c>
      <c r="H1185" s="21">
        <f t="shared" si="290"/>
        <v>2.4483216124437353E-5</v>
      </c>
      <c r="I1185" s="21">
        <f t="shared" si="291"/>
        <v>0.12452858064673793</v>
      </c>
      <c r="J1185" s="22">
        <f t="shared" si="287"/>
        <v>49.939991941646156</v>
      </c>
      <c r="K1185" s="114"/>
      <c r="L1185" s="116"/>
      <c r="M1185" s="118"/>
      <c r="N1185" s="120"/>
      <c r="S1185" s="2"/>
    </row>
    <row r="1186" spans="1:19" x14ac:dyDescent="0.25">
      <c r="A1186" s="20">
        <f t="shared" si="288"/>
        <v>29550</v>
      </c>
      <c r="B1186" s="21">
        <f t="shared" si="283"/>
        <v>-46.197999999999993</v>
      </c>
      <c r="C1186" s="21">
        <f t="shared" si="284"/>
        <v>643.52040112128873</v>
      </c>
      <c r="D1186" s="21">
        <f t="shared" si="285"/>
        <v>9.0586096510384057E-4</v>
      </c>
      <c r="E1186" s="21">
        <f t="shared" si="286"/>
        <v>2.2636155210780173E-2</v>
      </c>
      <c r="F1186" s="21">
        <f>SUM(E1186:$E$5004)</f>
        <v>19.702508970515016</v>
      </c>
      <c r="G1186" s="21">
        <f t="shared" si="289"/>
        <v>6651898.5970700178</v>
      </c>
      <c r="H1186" s="21">
        <f t="shared" si="290"/>
        <v>2.4483216124437353E-5</v>
      </c>
      <c r="I1186" s="21">
        <f t="shared" si="291"/>
        <v>0.12452858064673793</v>
      </c>
      <c r="J1186" s="22">
        <f t="shared" si="287"/>
        <v>50.065877839373336</v>
      </c>
      <c r="K1186" s="114"/>
      <c r="L1186" s="116"/>
      <c r="M1186" s="118"/>
      <c r="N1186" s="120"/>
      <c r="S1186" s="2"/>
    </row>
    <row r="1187" spans="1:19" x14ac:dyDescent="0.25">
      <c r="A1187" s="20">
        <f t="shared" si="288"/>
        <v>29575</v>
      </c>
      <c r="B1187" s="21">
        <f t="shared" si="283"/>
        <v>-46.286999999999992</v>
      </c>
      <c r="C1187" s="21">
        <f t="shared" si="284"/>
        <v>642.7927366781596</v>
      </c>
      <c r="D1187" s="21">
        <f t="shared" si="285"/>
        <v>9.050314517585733E-4</v>
      </c>
      <c r="E1187" s="21">
        <f t="shared" si="286"/>
        <v>2.2615424642748089E-2</v>
      </c>
      <c r="F1187" s="21">
        <f>SUM(E1187:$E$5004)</f>
        <v>19.679872815304233</v>
      </c>
      <c r="G1187" s="21">
        <f t="shared" si="289"/>
        <v>6651898.5970700178</v>
      </c>
      <c r="H1187" s="21">
        <f t="shared" si="290"/>
        <v>2.4483216124437353E-5</v>
      </c>
      <c r="I1187" s="21">
        <f t="shared" si="291"/>
        <v>0.12452858064673793</v>
      </c>
      <c r="J1187" s="22">
        <f t="shared" si="287"/>
        <v>50.191941503153522</v>
      </c>
      <c r="K1187" s="114"/>
      <c r="L1187" s="116"/>
      <c r="M1187" s="118"/>
      <c r="N1187" s="120"/>
      <c r="S1187" s="2"/>
    </row>
    <row r="1188" spans="1:19" x14ac:dyDescent="0.25">
      <c r="A1188" s="20">
        <f t="shared" si="288"/>
        <v>29600</v>
      </c>
      <c r="B1188" s="21">
        <f t="shared" si="283"/>
        <v>-46.375999999999991</v>
      </c>
      <c r="C1188" s="21">
        <f t="shared" si="284"/>
        <v>642.06573864226641</v>
      </c>
      <c r="D1188" s="21">
        <f t="shared" si="285"/>
        <v>9.0420251966127397E-4</v>
      </c>
      <c r="E1188" s="21">
        <f t="shared" si="286"/>
        <v>2.2594708602386972E-2</v>
      </c>
      <c r="F1188" s="21">
        <f>SUM(E1188:$E$5004)</f>
        <v>19.657257390661481</v>
      </c>
      <c r="G1188" s="21">
        <f t="shared" si="289"/>
        <v>6651898.5970700178</v>
      </c>
      <c r="H1188" s="21">
        <f t="shared" si="290"/>
        <v>2.4483216124437353E-5</v>
      </c>
      <c r="I1188" s="21">
        <f t="shared" si="291"/>
        <v>0.12452858064673793</v>
      </c>
      <c r="J1188" s="22">
        <f t="shared" si="287"/>
        <v>50.318182765470134</v>
      </c>
      <c r="K1188" s="114"/>
      <c r="L1188" s="116"/>
      <c r="M1188" s="118"/>
      <c r="N1188" s="120"/>
      <c r="S1188" s="2"/>
    </row>
    <row r="1189" spans="1:19" x14ac:dyDescent="0.25">
      <c r="A1189" s="20">
        <f t="shared" si="288"/>
        <v>29625</v>
      </c>
      <c r="B1189" s="21">
        <f t="shared" si="283"/>
        <v>-46.464999999999989</v>
      </c>
      <c r="C1189" s="21">
        <f t="shared" si="284"/>
        <v>641.33940654660114</v>
      </c>
      <c r="D1189" s="21">
        <f t="shared" si="285"/>
        <v>9.0337416852968378E-4</v>
      </c>
      <c r="E1189" s="21">
        <f t="shared" si="286"/>
        <v>2.2574007082641286E-2</v>
      </c>
      <c r="F1189" s="21">
        <f>SUM(E1189:$E$5004)</f>
        <v>19.634662682059098</v>
      </c>
      <c r="G1189" s="21">
        <f t="shared" si="289"/>
        <v>6651898.5970700178</v>
      </c>
      <c r="H1189" s="21">
        <f t="shared" si="290"/>
        <v>2.4483216124437353E-5</v>
      </c>
      <c r="I1189" s="21">
        <f t="shared" si="291"/>
        <v>0.12452858064673793</v>
      </c>
      <c r="J1189" s="22">
        <f t="shared" si="287"/>
        <v>50.444601457508824</v>
      </c>
      <c r="K1189" s="114"/>
      <c r="L1189" s="116"/>
      <c r="M1189" s="118"/>
      <c r="N1189" s="120"/>
      <c r="S1189" s="2"/>
    </row>
    <row r="1190" spans="1:19" x14ac:dyDescent="0.25">
      <c r="A1190" s="20">
        <f t="shared" si="288"/>
        <v>29650</v>
      </c>
      <c r="B1190" s="21">
        <f t="shared" si="283"/>
        <v>-46.553999999999988</v>
      </c>
      <c r="C1190" s="21">
        <f t="shared" si="284"/>
        <v>640.61373992438155</v>
      </c>
      <c r="D1190" s="21">
        <f t="shared" si="285"/>
        <v>9.0254639808161916E-4</v>
      </c>
      <c r="E1190" s="21">
        <f t="shared" si="286"/>
        <v>2.2553320076457429E-2</v>
      </c>
      <c r="F1190" s="21">
        <f>SUM(E1190:$E$5004)</f>
        <v>19.612088674976459</v>
      </c>
      <c r="G1190" s="21">
        <f t="shared" si="289"/>
        <v>6651898.5970700178</v>
      </c>
      <c r="H1190" s="21">
        <f t="shared" si="290"/>
        <v>2.4483216124437353E-5</v>
      </c>
      <c r="I1190" s="21">
        <f t="shared" si="291"/>
        <v>0.12452858064673793</v>
      </c>
      <c r="J1190" s="22">
        <f t="shared" si="287"/>
        <v>50.571197409158323</v>
      </c>
      <c r="K1190" s="114"/>
      <c r="L1190" s="116"/>
      <c r="M1190" s="118"/>
      <c r="N1190" s="120"/>
      <c r="S1190" s="2"/>
    </row>
    <row r="1191" spans="1:19" x14ac:dyDescent="0.25">
      <c r="A1191" s="20">
        <f t="shared" si="288"/>
        <v>29675</v>
      </c>
      <c r="B1191" s="21">
        <f t="shared" si="283"/>
        <v>-46.643000000000001</v>
      </c>
      <c r="C1191" s="21">
        <f t="shared" si="284"/>
        <v>639.88873830905402</v>
      </c>
      <c r="D1191" s="21">
        <f t="shared" si="285"/>
        <v>9.0171920803497503E-4</v>
      </c>
      <c r="E1191" s="21">
        <f t="shared" si="286"/>
        <v>2.2532647576783683E-2</v>
      </c>
      <c r="F1191" s="21">
        <f>SUM(E1191:$E$5004)</f>
        <v>19.589535354899997</v>
      </c>
      <c r="G1191" s="21">
        <f t="shared" si="289"/>
        <v>6651898.5970700178</v>
      </c>
      <c r="H1191" s="21">
        <f t="shared" si="290"/>
        <v>2.4483216124437353E-5</v>
      </c>
      <c r="I1191" s="21">
        <f t="shared" si="291"/>
        <v>0.12452858064673793</v>
      </c>
      <c r="J1191" s="22">
        <f t="shared" si="287"/>
        <v>50.697970449009809</v>
      </c>
      <c r="K1191" s="114"/>
      <c r="L1191" s="116"/>
      <c r="M1191" s="118"/>
      <c r="N1191" s="120"/>
      <c r="S1191" s="2"/>
    </row>
    <row r="1192" spans="1:19" x14ac:dyDescent="0.25">
      <c r="A1192" s="20">
        <f t="shared" si="288"/>
        <v>29700</v>
      </c>
      <c r="B1192" s="21">
        <f t="shared" si="283"/>
        <v>-46.731999999999999</v>
      </c>
      <c r="C1192" s="21">
        <f t="shared" si="284"/>
        <v>639.16440123428913</v>
      </c>
      <c r="D1192" s="21">
        <f t="shared" si="285"/>
        <v>9.0089259810771964E-4</v>
      </c>
      <c r="E1192" s="21">
        <f t="shared" si="286"/>
        <v>2.2511989576570263E-2</v>
      </c>
      <c r="F1192" s="21">
        <f>SUM(E1192:$E$5004)</f>
        <v>19.567002707323216</v>
      </c>
      <c r="G1192" s="21">
        <f t="shared" si="289"/>
        <v>6651898.5970700178</v>
      </c>
      <c r="H1192" s="21">
        <f t="shared" si="290"/>
        <v>2.4483216124437353E-5</v>
      </c>
      <c r="I1192" s="21">
        <f t="shared" si="291"/>
        <v>0.12452858064673793</v>
      </c>
      <c r="J1192" s="22">
        <f t="shared" si="287"/>
        <v>50.824920404356916</v>
      </c>
      <c r="K1192" s="114"/>
      <c r="L1192" s="116"/>
      <c r="M1192" s="118"/>
      <c r="N1192" s="120"/>
      <c r="S1192" s="2"/>
    </row>
    <row r="1193" spans="1:19" x14ac:dyDescent="0.25">
      <c r="A1193" s="20">
        <f t="shared" si="288"/>
        <v>29725</v>
      </c>
      <c r="B1193" s="21">
        <f t="shared" si="283"/>
        <v>-46.820999999999998</v>
      </c>
      <c r="C1193" s="21">
        <f t="shared" si="284"/>
        <v>638.44072823398733</v>
      </c>
      <c r="D1193" s="21">
        <f t="shared" si="285"/>
        <v>9.0006656801790142E-4</v>
      </c>
      <c r="E1193" s="21">
        <f t="shared" si="286"/>
        <v>2.2491346068769291E-2</v>
      </c>
      <c r="F1193" s="21">
        <f>SUM(E1193:$E$5004)</f>
        <v>19.544490717746644</v>
      </c>
      <c r="G1193" s="21">
        <f t="shared" si="289"/>
        <v>6651898.5970700178</v>
      </c>
      <c r="H1193" s="21">
        <f t="shared" si="290"/>
        <v>2.4483216124437353E-5</v>
      </c>
      <c r="I1193" s="21">
        <f t="shared" si="291"/>
        <v>0.12452858064673793</v>
      </c>
      <c r="J1193" s="22">
        <f t="shared" si="287"/>
        <v>50.952047101196378</v>
      </c>
      <c r="K1193" s="114"/>
      <c r="L1193" s="116"/>
      <c r="M1193" s="118"/>
      <c r="N1193" s="120"/>
      <c r="S1193" s="2"/>
    </row>
    <row r="1194" spans="1:19" x14ac:dyDescent="0.25">
      <c r="A1194" s="20">
        <f t="shared" si="288"/>
        <v>29750</v>
      </c>
      <c r="B1194" s="21">
        <f t="shared" si="283"/>
        <v>-46.91</v>
      </c>
      <c r="C1194" s="21">
        <f t="shared" si="284"/>
        <v>637.71771884227257</v>
      </c>
      <c r="D1194" s="21">
        <f t="shared" si="285"/>
        <v>8.9924111748364191E-4</v>
      </c>
      <c r="E1194" s="21">
        <f t="shared" si="286"/>
        <v>2.2470717046334781E-2</v>
      </c>
      <c r="F1194" s="21">
        <f>SUM(E1194:$E$5004)</f>
        <v>19.521999371677875</v>
      </c>
      <c r="G1194" s="21">
        <f t="shared" si="289"/>
        <v>6651898.5970700178</v>
      </c>
      <c r="H1194" s="21">
        <f t="shared" si="290"/>
        <v>2.4483216124437353E-5</v>
      </c>
      <c r="I1194" s="21">
        <f t="shared" si="291"/>
        <v>0.12452858064673793</v>
      </c>
      <c r="J1194" s="22">
        <f t="shared" si="287"/>
        <v>51.07935036422721</v>
      </c>
      <c r="K1194" s="114"/>
      <c r="L1194" s="116"/>
      <c r="M1194" s="118"/>
      <c r="N1194" s="120"/>
      <c r="S1194" s="2"/>
    </row>
    <row r="1195" spans="1:19" x14ac:dyDescent="0.25">
      <c r="A1195" s="20">
        <f t="shared" si="288"/>
        <v>29775</v>
      </c>
      <c r="B1195" s="21">
        <f t="shared" si="283"/>
        <v>-46.998999999999995</v>
      </c>
      <c r="C1195" s="21">
        <f t="shared" si="284"/>
        <v>636.99537259349745</v>
      </c>
      <c r="D1195" s="21">
        <f t="shared" si="285"/>
        <v>8.9841624622314048E-4</v>
      </c>
      <c r="E1195" s="21">
        <f t="shared" si="286"/>
        <v>2.2450102502222648E-2</v>
      </c>
      <c r="F1195" s="21">
        <f>SUM(E1195:$E$5004)</f>
        <v>19.499528654631543</v>
      </c>
      <c r="G1195" s="21">
        <f t="shared" si="289"/>
        <v>6651898.5970700178</v>
      </c>
      <c r="H1195" s="21">
        <f t="shared" si="290"/>
        <v>2.4483216124437353E-5</v>
      </c>
      <c r="I1195" s="21">
        <f t="shared" si="291"/>
        <v>0.12452858064673793</v>
      </c>
      <c r="J1195" s="22">
        <f t="shared" si="287"/>
        <v>51.206830016851534</v>
      </c>
      <c r="K1195" s="114"/>
      <c r="L1195" s="116"/>
      <c r="M1195" s="118"/>
      <c r="N1195" s="120"/>
      <c r="S1195" s="2"/>
    </row>
    <row r="1196" spans="1:19" x14ac:dyDescent="0.25">
      <c r="A1196" s="20">
        <f t="shared" si="288"/>
        <v>29800</v>
      </c>
      <c r="B1196" s="21">
        <f t="shared" si="283"/>
        <v>-47.087999999999994</v>
      </c>
      <c r="C1196" s="21">
        <f t="shared" si="284"/>
        <v>636.27368902223873</v>
      </c>
      <c r="D1196" s="21">
        <f t="shared" si="285"/>
        <v>8.9759195395467122E-4</v>
      </c>
      <c r="E1196" s="21">
        <f t="shared" si="286"/>
        <v>2.2429502429390746E-2</v>
      </c>
      <c r="F1196" s="21">
        <f>SUM(E1196:$E$5004)</f>
        <v>19.477078552129317</v>
      </c>
      <c r="G1196" s="21">
        <f t="shared" si="289"/>
        <v>6651898.5970700178</v>
      </c>
      <c r="H1196" s="21">
        <f t="shared" si="290"/>
        <v>2.4483216124437353E-5</v>
      </c>
      <c r="I1196" s="21">
        <f t="shared" si="291"/>
        <v>0.12452858064673793</v>
      </c>
      <c r="J1196" s="22">
        <f t="shared" si="287"/>
        <v>51.33448588117416</v>
      </c>
      <c r="K1196" s="114"/>
      <c r="L1196" s="116"/>
      <c r="M1196" s="118"/>
      <c r="N1196" s="120"/>
      <c r="S1196" s="2"/>
    </row>
    <row r="1197" spans="1:19" x14ac:dyDescent="0.25">
      <c r="A1197" s="20">
        <f t="shared" si="288"/>
        <v>29825</v>
      </c>
      <c r="B1197" s="21">
        <f t="shared" si="283"/>
        <v>-47.176999999999992</v>
      </c>
      <c r="C1197" s="21">
        <f t="shared" si="284"/>
        <v>635.55266766330328</v>
      </c>
      <c r="D1197" s="21">
        <f t="shared" si="285"/>
        <v>8.9676824039658821E-4</v>
      </c>
      <c r="E1197" s="21">
        <f t="shared" si="286"/>
        <v>2.2408916820798805E-2</v>
      </c>
      <c r="F1197" s="21">
        <f>SUM(E1197:$E$5004)</f>
        <v>19.454649049699928</v>
      </c>
      <c r="G1197" s="21">
        <f t="shared" si="289"/>
        <v>6651898.5970700178</v>
      </c>
      <c r="H1197" s="21">
        <f t="shared" si="290"/>
        <v>2.4483216124437353E-5</v>
      </c>
      <c r="I1197" s="21">
        <f t="shared" si="291"/>
        <v>0.12452858064673793</v>
      </c>
      <c r="J1197" s="22">
        <f t="shared" si="287"/>
        <v>51.462317778002891</v>
      </c>
      <c r="K1197" s="114"/>
      <c r="L1197" s="116"/>
      <c r="M1197" s="118"/>
      <c r="N1197" s="120"/>
      <c r="S1197" s="2"/>
    </row>
    <row r="1198" spans="1:19" x14ac:dyDescent="0.25">
      <c r="A1198" s="20">
        <f t="shared" si="288"/>
        <v>29850</v>
      </c>
      <c r="B1198" s="21">
        <f t="shared" si="283"/>
        <v>-47.265999999999991</v>
      </c>
      <c r="C1198" s="21">
        <f t="shared" si="284"/>
        <v>634.83230805171922</v>
      </c>
      <c r="D1198" s="21">
        <f t="shared" si="285"/>
        <v>8.9594510526731623E-4</v>
      </c>
      <c r="E1198" s="21">
        <f t="shared" si="286"/>
        <v>2.2388345669408477E-2</v>
      </c>
      <c r="F1198" s="21">
        <f>SUM(E1198:$E$5004)</f>
        <v>19.432240132879134</v>
      </c>
      <c r="G1198" s="21">
        <f t="shared" si="289"/>
        <v>6651898.5970700178</v>
      </c>
      <c r="H1198" s="21">
        <f t="shared" si="290"/>
        <v>2.4483216124437353E-5</v>
      </c>
      <c r="I1198" s="21">
        <f t="shared" si="291"/>
        <v>0.12452858064673793</v>
      </c>
      <c r="J1198" s="22">
        <f t="shared" si="287"/>
        <v>51.590325526848595</v>
      </c>
      <c r="K1198" s="114"/>
      <c r="L1198" s="116"/>
      <c r="M1198" s="118"/>
      <c r="N1198" s="120"/>
      <c r="S1198" s="2"/>
    </row>
    <row r="1199" spans="1:19" x14ac:dyDescent="0.25">
      <c r="A1199" s="20">
        <f t="shared" si="288"/>
        <v>29875</v>
      </c>
      <c r="B1199" s="21">
        <f t="shared" si="283"/>
        <v>-47.35499999999999</v>
      </c>
      <c r="C1199" s="21">
        <f t="shared" si="284"/>
        <v>634.1126097227459</v>
      </c>
      <c r="D1199" s="21">
        <f t="shared" si="285"/>
        <v>8.9512254828536171E-4</v>
      </c>
      <c r="E1199" s="21">
        <f t="shared" si="286"/>
        <v>2.2367788968183325E-2</v>
      </c>
      <c r="F1199" s="21">
        <f>SUM(E1199:$E$5004)</f>
        <v>19.409851787209728</v>
      </c>
      <c r="G1199" s="21">
        <f t="shared" si="289"/>
        <v>6651898.5970700178</v>
      </c>
      <c r="H1199" s="21">
        <f t="shared" si="290"/>
        <v>2.4483216124437353E-5</v>
      </c>
      <c r="I1199" s="21">
        <f t="shared" si="291"/>
        <v>0.12452858064673793</v>
      </c>
      <c r="J1199" s="22">
        <f t="shared" si="287"/>
        <v>51.718508945925286</v>
      </c>
      <c r="K1199" s="114"/>
      <c r="L1199" s="116"/>
      <c r="M1199" s="118"/>
      <c r="N1199" s="120"/>
      <c r="S1199" s="2"/>
    </row>
    <row r="1200" spans="1:19" x14ac:dyDescent="0.25">
      <c r="A1200" s="20">
        <f t="shared" si="288"/>
        <v>29900</v>
      </c>
      <c r="B1200" s="21">
        <f t="shared" si="283"/>
        <v>-47.443999999999988</v>
      </c>
      <c r="C1200" s="21">
        <f t="shared" si="284"/>
        <v>633.39357221186538</v>
      </c>
      <c r="D1200" s="21">
        <f t="shared" si="285"/>
        <v>8.9430056916930414E-4</v>
      </c>
      <c r="E1200" s="21">
        <f t="shared" si="286"/>
        <v>2.2347246710088815E-2</v>
      </c>
      <c r="F1200" s="21">
        <f>SUM(E1200:$E$5004)</f>
        <v>19.387483998241546</v>
      </c>
      <c r="G1200" s="21">
        <f t="shared" si="289"/>
        <v>6651898.5970700178</v>
      </c>
      <c r="H1200" s="21">
        <f t="shared" si="290"/>
        <v>2.4483216124437353E-5</v>
      </c>
      <c r="I1200" s="21">
        <f t="shared" si="291"/>
        <v>0.12452858064673793</v>
      </c>
      <c r="J1200" s="22">
        <f t="shared" si="287"/>
        <v>51.846867852150318</v>
      </c>
      <c r="K1200" s="114"/>
      <c r="L1200" s="116"/>
      <c r="M1200" s="118"/>
      <c r="N1200" s="120"/>
      <c r="S1200" s="2"/>
    </row>
    <row r="1201" spans="1:19" x14ac:dyDescent="0.25">
      <c r="A1201" s="20">
        <f t="shared" si="288"/>
        <v>29925</v>
      </c>
      <c r="B1201" s="21">
        <f t="shared" si="283"/>
        <v>-47.532999999999987</v>
      </c>
      <c r="C1201" s="21">
        <f t="shared" si="284"/>
        <v>632.67519505478799</v>
      </c>
      <c r="D1201" s="21">
        <f t="shared" si="285"/>
        <v>8.9347916763780086E-4</v>
      </c>
      <c r="E1201" s="21">
        <f t="shared" si="286"/>
        <v>2.23267188880923E-2</v>
      </c>
      <c r="F1201" s="21">
        <f>SUM(E1201:$E$5004)</f>
        <v>19.365136751531455</v>
      </c>
      <c r="G1201" s="21">
        <f t="shared" si="289"/>
        <v>6651898.5970700178</v>
      </c>
      <c r="H1201" s="21">
        <f t="shared" si="290"/>
        <v>2.4483216124437353E-5</v>
      </c>
      <c r="I1201" s="21">
        <f t="shared" si="291"/>
        <v>0.12452858064673793</v>
      </c>
      <c r="J1201" s="22">
        <f t="shared" si="287"/>
        <v>51.975402061144479</v>
      </c>
      <c r="K1201" s="114"/>
      <c r="L1201" s="116"/>
      <c r="M1201" s="118"/>
      <c r="N1201" s="120"/>
      <c r="S1201" s="2"/>
    </row>
    <row r="1202" spans="1:19" x14ac:dyDescent="0.25">
      <c r="A1202" s="20">
        <f t="shared" si="288"/>
        <v>29950</v>
      </c>
      <c r="B1202" s="21">
        <f t="shared" si="283"/>
        <v>-47.622</v>
      </c>
      <c r="C1202" s="21">
        <f t="shared" si="284"/>
        <v>631.95747778744771</v>
      </c>
      <c r="D1202" s="21">
        <f t="shared" si="285"/>
        <v>8.9265834340958316E-4</v>
      </c>
      <c r="E1202" s="21">
        <f t="shared" si="286"/>
        <v>2.2306205495163076E-2</v>
      </c>
      <c r="F1202" s="21">
        <f>SUM(E1202:$E$5004)</f>
        <v>19.34281003264336</v>
      </c>
      <c r="G1202" s="21">
        <f t="shared" si="289"/>
        <v>6651898.5970700178</v>
      </c>
      <c r="H1202" s="21">
        <f t="shared" si="290"/>
        <v>2.4483216124437353E-5</v>
      </c>
      <c r="I1202" s="21">
        <f t="shared" si="291"/>
        <v>0.12452858064673793</v>
      </c>
      <c r="J1202" s="22">
        <f t="shared" si="287"/>
        <v>52.104111387231789</v>
      </c>
      <c r="K1202" s="114"/>
      <c r="L1202" s="116"/>
      <c r="M1202" s="118"/>
      <c r="N1202" s="120"/>
      <c r="S1202" s="2"/>
    </row>
    <row r="1203" spans="1:19" x14ac:dyDescent="0.25">
      <c r="A1203" s="20">
        <f t="shared" si="288"/>
        <v>29975</v>
      </c>
      <c r="B1203" s="21">
        <f t="shared" si="283"/>
        <v>-47.710999999999999</v>
      </c>
      <c r="C1203" s="21">
        <f t="shared" si="284"/>
        <v>631.24041994600816</v>
      </c>
      <c r="D1203" s="21">
        <f t="shared" si="285"/>
        <v>8.9183809620346289E-4</v>
      </c>
      <c r="E1203" s="21">
        <f t="shared" si="286"/>
        <v>2.2285706524272326E-2</v>
      </c>
      <c r="F1203" s="21">
        <f>SUM(E1203:$E$5004)</f>
        <v>19.320503827148197</v>
      </c>
      <c r="G1203" s="21">
        <f t="shared" si="289"/>
        <v>6651898.5970700178</v>
      </c>
      <c r="H1203" s="21">
        <f t="shared" si="290"/>
        <v>2.4483216124437353E-5</v>
      </c>
      <c r="I1203" s="21">
        <f t="shared" si="291"/>
        <v>0.12452858064673793</v>
      </c>
      <c r="J1203" s="22">
        <f t="shared" si="287"/>
        <v>52.232995643440681</v>
      </c>
      <c r="K1203" s="114"/>
      <c r="L1203" s="117"/>
      <c r="M1203" s="118"/>
      <c r="N1203" s="120"/>
      <c r="S1203" s="2"/>
    </row>
    <row r="1204" spans="1:19" x14ac:dyDescent="0.25">
      <c r="A1204" s="20">
        <f t="shared" si="288"/>
        <v>30000</v>
      </c>
      <c r="B1204" s="21">
        <f t="shared" si="283"/>
        <v>-47.8</v>
      </c>
      <c r="C1204" s="21">
        <f t="shared" si="284"/>
        <v>630.52402106685508</v>
      </c>
      <c r="D1204" s="21">
        <f t="shared" si="285"/>
        <v>8.9101842573832322E-4</v>
      </c>
      <c r="E1204" s="21">
        <f t="shared" si="286"/>
        <v>2.2265221968393131E-2</v>
      </c>
      <c r="F1204" s="21">
        <f>SUM(E1204:$E$5004)</f>
        <v>19.298218120623925</v>
      </c>
      <c r="G1204" s="21">
        <f t="shared" si="289"/>
        <v>6651898.5970700178</v>
      </c>
      <c r="H1204" s="21">
        <f t="shared" si="290"/>
        <v>2.4483216124437353E-5</v>
      </c>
      <c r="I1204" s="21">
        <f t="shared" si="291"/>
        <v>0.12452858064673793</v>
      </c>
      <c r="J1204" s="22">
        <f t="shared" si="287"/>
        <v>52.36205464150278</v>
      </c>
      <c r="K1204" s="113">
        <f t="shared" ref="K1204" si="296">AVERAGE(J1204:J1223)</f>
        <v>53.59966441828859</v>
      </c>
      <c r="L1204" s="115">
        <f t="shared" ref="L1204" si="297">K1204/0.1667</f>
        <v>321.53367977377678</v>
      </c>
      <c r="M1204" s="118">
        <f>AVERAGE(A1204:A1223)</f>
        <v>30237.5</v>
      </c>
      <c r="N1204" s="119">
        <f>K1184-K1204</f>
        <v>-2.5810539030854969</v>
      </c>
      <c r="S1204" s="2"/>
    </row>
    <row r="1205" spans="1:19" x14ac:dyDescent="0.25">
      <c r="A1205" s="20">
        <f t="shared" si="288"/>
        <v>30025</v>
      </c>
      <c r="B1205" s="21">
        <f t="shared" si="283"/>
        <v>-47.888999999999996</v>
      </c>
      <c r="C1205" s="21">
        <f t="shared" si="284"/>
        <v>629.80828068660264</v>
      </c>
      <c r="D1205" s="21">
        <f t="shared" si="285"/>
        <v>8.9019933173312713E-4</v>
      </c>
      <c r="E1205" s="21">
        <f t="shared" si="286"/>
        <v>2.2244751820500501E-2</v>
      </c>
      <c r="F1205" s="21">
        <f>SUM(E1205:$E$5004)</f>
        <v>19.275952898655536</v>
      </c>
      <c r="G1205" s="21">
        <f t="shared" si="289"/>
        <v>6651898.5970700178</v>
      </c>
      <c r="H1205" s="21">
        <f t="shared" si="290"/>
        <v>2.4483216124437353E-5</v>
      </c>
      <c r="I1205" s="21">
        <f t="shared" si="291"/>
        <v>0.12452858064673793</v>
      </c>
      <c r="J1205" s="22">
        <f t="shared" si="287"/>
        <v>52.491288191854473</v>
      </c>
      <c r="K1205" s="114"/>
      <c r="L1205" s="116"/>
      <c r="M1205" s="118"/>
      <c r="N1205" s="120"/>
      <c r="S1205" s="2"/>
    </row>
    <row r="1206" spans="1:19" x14ac:dyDescent="0.25">
      <c r="A1206" s="20">
        <f t="shared" si="288"/>
        <v>30050</v>
      </c>
      <c r="B1206" s="21">
        <f t="shared" si="283"/>
        <v>-47.977999999999994</v>
      </c>
      <c r="C1206" s="21">
        <f t="shared" si="284"/>
        <v>629.09319834209043</v>
      </c>
      <c r="D1206" s="21">
        <f t="shared" si="285"/>
        <v>8.8938081390691317E-4</v>
      </c>
      <c r="E1206" s="21">
        <f t="shared" si="286"/>
        <v>2.2224296073571341E-2</v>
      </c>
      <c r="F1206" s="21">
        <f>SUM(E1206:$E$5004)</f>
        <v>19.253708146835027</v>
      </c>
      <c r="G1206" s="21">
        <f t="shared" si="289"/>
        <v>6651898.5970700178</v>
      </c>
      <c r="H1206" s="21">
        <f t="shared" si="290"/>
        <v>2.4483216124437353E-5</v>
      </c>
      <c r="I1206" s="21">
        <f t="shared" si="291"/>
        <v>0.12452858064673793</v>
      </c>
      <c r="J1206" s="22">
        <f t="shared" si="287"/>
        <v>52.620696103636121</v>
      </c>
      <c r="K1206" s="114"/>
      <c r="L1206" s="116"/>
      <c r="M1206" s="118"/>
      <c r="N1206" s="120"/>
      <c r="S1206" s="2"/>
    </row>
    <row r="1207" spans="1:19" x14ac:dyDescent="0.25">
      <c r="A1207" s="20">
        <f t="shared" si="288"/>
        <v>30075</v>
      </c>
      <c r="B1207" s="21">
        <f t="shared" si="283"/>
        <v>-48.066999999999993</v>
      </c>
      <c r="C1207" s="21">
        <f t="shared" si="284"/>
        <v>628.37877357038235</v>
      </c>
      <c r="D1207" s="21">
        <f t="shared" si="285"/>
        <v>8.8856287197879426E-4</v>
      </c>
      <c r="E1207" s="21">
        <f t="shared" si="286"/>
        <v>2.2203854720584448E-2</v>
      </c>
      <c r="F1207" s="21">
        <f>SUM(E1207:$E$5004)</f>
        <v>19.23148385076146</v>
      </c>
      <c r="G1207" s="21">
        <f t="shared" si="289"/>
        <v>6651898.5970700178</v>
      </c>
      <c r="H1207" s="21">
        <f t="shared" si="290"/>
        <v>2.4483216124437353E-5</v>
      </c>
      <c r="I1207" s="21">
        <f t="shared" si="291"/>
        <v>0.12452858064673793</v>
      </c>
      <c r="J1207" s="22">
        <f t="shared" si="287"/>
        <v>52.750278184692547</v>
      </c>
      <c r="K1207" s="114"/>
      <c r="L1207" s="116"/>
      <c r="M1207" s="118"/>
      <c r="N1207" s="120"/>
      <c r="S1207" s="2"/>
    </row>
    <row r="1208" spans="1:19" x14ac:dyDescent="0.25">
      <c r="A1208" s="20">
        <f t="shared" si="288"/>
        <v>30100</v>
      </c>
      <c r="B1208" s="21">
        <f t="shared" si="283"/>
        <v>-48.155999999999992</v>
      </c>
      <c r="C1208" s="21">
        <f t="shared" si="284"/>
        <v>627.66500590876956</v>
      </c>
      <c r="D1208" s="21">
        <f t="shared" si="285"/>
        <v>8.8774550566796161E-4</v>
      </c>
      <c r="E1208" s="21">
        <f t="shared" si="286"/>
        <v>2.2183427754520559E-2</v>
      </c>
      <c r="F1208" s="21">
        <f>SUM(E1208:$E$5004)</f>
        <v>19.20927999604088</v>
      </c>
      <c r="G1208" s="21">
        <f t="shared" si="289"/>
        <v>6651898.5970700178</v>
      </c>
      <c r="H1208" s="21">
        <f t="shared" si="290"/>
        <v>2.4483216124437353E-5</v>
      </c>
      <c r="I1208" s="21">
        <f t="shared" si="291"/>
        <v>0.12452858064673793</v>
      </c>
      <c r="J1208" s="22">
        <f t="shared" si="287"/>
        <v>52.880034241573789</v>
      </c>
      <c r="K1208" s="114"/>
      <c r="L1208" s="116"/>
      <c r="M1208" s="118"/>
      <c r="N1208" s="120"/>
      <c r="S1208" s="2"/>
    </row>
    <row r="1209" spans="1:19" x14ac:dyDescent="0.25">
      <c r="A1209" s="20">
        <f t="shared" si="288"/>
        <v>30125</v>
      </c>
      <c r="B1209" s="21">
        <f t="shared" si="283"/>
        <v>-48.24499999999999</v>
      </c>
      <c r="C1209" s="21">
        <f t="shared" si="284"/>
        <v>626.951894894769</v>
      </c>
      <c r="D1209" s="21">
        <f t="shared" si="285"/>
        <v>8.8692871469368297E-4</v>
      </c>
      <c r="E1209" s="21">
        <f t="shared" si="286"/>
        <v>2.216301516836228E-2</v>
      </c>
      <c r="F1209" s="21">
        <f>SUM(E1209:$E$5004)</f>
        <v>19.187096568286361</v>
      </c>
      <c r="G1209" s="21">
        <f t="shared" si="289"/>
        <v>6651898.5970700178</v>
      </c>
      <c r="H1209" s="21">
        <f t="shared" si="290"/>
        <v>2.4483216124437353E-5</v>
      </c>
      <c r="I1209" s="21">
        <f t="shared" si="291"/>
        <v>0.12452858064673793</v>
      </c>
      <c r="J1209" s="22">
        <f t="shared" si="287"/>
        <v>53.009964079534555</v>
      </c>
      <c r="K1209" s="114"/>
      <c r="L1209" s="116"/>
      <c r="M1209" s="118"/>
      <c r="N1209" s="120"/>
      <c r="S1209" s="2"/>
    </row>
    <row r="1210" spans="1:19" x14ac:dyDescent="0.25">
      <c r="A1210" s="20">
        <f t="shared" si="288"/>
        <v>30150</v>
      </c>
      <c r="B1210" s="21">
        <f t="shared" si="283"/>
        <v>-48.333999999999989</v>
      </c>
      <c r="C1210" s="21">
        <f t="shared" si="284"/>
        <v>626.23944006612135</v>
      </c>
      <c r="D1210" s="21">
        <f t="shared" si="285"/>
        <v>8.8611249877529959E-4</v>
      </c>
      <c r="E1210" s="21">
        <f t="shared" si="286"/>
        <v>2.2142616955094147E-2</v>
      </c>
      <c r="F1210" s="21">
        <f>SUM(E1210:$E$5004)</f>
        <v>19.164933553118008</v>
      </c>
      <c r="G1210" s="21">
        <f t="shared" si="289"/>
        <v>6651898.5970700178</v>
      </c>
      <c r="H1210" s="21">
        <f t="shared" si="290"/>
        <v>2.4483216124437353E-5</v>
      </c>
      <c r="I1210" s="21">
        <f t="shared" si="291"/>
        <v>0.12452858064673793</v>
      </c>
      <c r="J1210" s="22">
        <f t="shared" si="287"/>
        <v>53.140067502534912</v>
      </c>
      <c r="K1210" s="114"/>
      <c r="L1210" s="116"/>
      <c r="M1210" s="118"/>
      <c r="N1210" s="120"/>
      <c r="S1210" s="2"/>
    </row>
    <row r="1211" spans="1:19" x14ac:dyDescent="0.25">
      <c r="A1211" s="20">
        <f t="shared" si="288"/>
        <v>30175</v>
      </c>
      <c r="B1211" s="21">
        <f t="shared" si="283"/>
        <v>-48.422999999999988</v>
      </c>
      <c r="C1211" s="21">
        <f t="shared" si="284"/>
        <v>625.527640960795</v>
      </c>
      <c r="D1211" s="21">
        <f t="shared" si="285"/>
        <v>8.852968576322322E-4</v>
      </c>
      <c r="E1211" s="21">
        <f t="shared" si="286"/>
        <v>2.2122233107702595E-2</v>
      </c>
      <c r="F1211" s="21">
        <f>SUM(E1211:$E$5004)</f>
        <v>19.142790936162907</v>
      </c>
      <c r="G1211" s="21">
        <f t="shared" si="289"/>
        <v>6651898.5970700178</v>
      </c>
      <c r="H1211" s="21">
        <f t="shared" si="290"/>
        <v>2.4483216124437353E-5</v>
      </c>
      <c r="I1211" s="21">
        <f t="shared" si="291"/>
        <v>0.12452858064673793</v>
      </c>
      <c r="J1211" s="22">
        <f t="shared" si="287"/>
        <v>53.27034431324072</v>
      </c>
      <c r="K1211" s="114"/>
      <c r="L1211" s="116"/>
      <c r="M1211" s="118"/>
      <c r="N1211" s="120"/>
      <c r="S1211" s="2"/>
    </row>
    <row r="1212" spans="1:19" x14ac:dyDescent="0.25">
      <c r="A1212" s="20">
        <f t="shared" si="288"/>
        <v>30200</v>
      </c>
      <c r="B1212" s="21">
        <f t="shared" si="283"/>
        <v>-48.512</v>
      </c>
      <c r="C1212" s="21">
        <f t="shared" si="284"/>
        <v>624.81649711698219</v>
      </c>
      <c r="D1212" s="21">
        <f t="shared" si="285"/>
        <v>8.8448179098397537E-4</v>
      </c>
      <c r="E1212" s="21">
        <f t="shared" si="286"/>
        <v>2.2101863619175956E-2</v>
      </c>
      <c r="F1212" s="21">
        <f>SUM(E1212:$E$5004)</f>
        <v>19.120668703055205</v>
      </c>
      <c r="G1212" s="21">
        <f t="shared" si="289"/>
        <v>6651898.5970700178</v>
      </c>
      <c r="H1212" s="21">
        <f t="shared" si="290"/>
        <v>2.4483216124437353E-5</v>
      </c>
      <c r="I1212" s="21">
        <f t="shared" si="291"/>
        <v>0.12452858064673793</v>
      </c>
      <c r="J1212" s="22">
        <f t="shared" si="287"/>
        <v>53.400794313023425</v>
      </c>
      <c r="K1212" s="114"/>
      <c r="L1212" s="116"/>
      <c r="M1212" s="118"/>
      <c r="N1212" s="120"/>
      <c r="S1212" s="2"/>
    </row>
    <row r="1213" spans="1:19" x14ac:dyDescent="0.25">
      <c r="A1213" s="20">
        <f t="shared" si="288"/>
        <v>30225</v>
      </c>
      <c r="B1213" s="21">
        <f t="shared" si="283"/>
        <v>-48.600999999999999</v>
      </c>
      <c r="C1213" s="21">
        <f t="shared" si="284"/>
        <v>624.10600807310129</v>
      </c>
      <c r="D1213" s="21">
        <f t="shared" si="285"/>
        <v>8.8366729855010118E-4</v>
      </c>
      <c r="E1213" s="21">
        <f t="shared" si="286"/>
        <v>2.2081508482504494E-2</v>
      </c>
      <c r="F1213" s="21">
        <f>SUM(E1213:$E$5004)</f>
        <v>19.098566839436028</v>
      </c>
      <c r="G1213" s="21">
        <f t="shared" si="289"/>
        <v>6651898.5970700178</v>
      </c>
      <c r="H1213" s="21">
        <f t="shared" si="290"/>
        <v>2.4483216124437353E-5</v>
      </c>
      <c r="I1213" s="21">
        <f t="shared" si="291"/>
        <v>0.12452858064673793</v>
      </c>
      <c r="J1213" s="22">
        <f t="shared" si="287"/>
        <v>53.531417301960843</v>
      </c>
      <c r="K1213" s="114"/>
      <c r="L1213" s="116"/>
      <c r="M1213" s="118"/>
      <c r="N1213" s="120"/>
      <c r="S1213" s="2"/>
    </row>
    <row r="1214" spans="1:19" x14ac:dyDescent="0.25">
      <c r="A1214" s="20">
        <f t="shared" si="288"/>
        <v>30250</v>
      </c>
      <c r="B1214" s="21">
        <f t="shared" si="283"/>
        <v>-48.69</v>
      </c>
      <c r="C1214" s="21">
        <f t="shared" si="284"/>
        <v>623.39617336779645</v>
      </c>
      <c r="D1214" s="21">
        <f t="shared" si="285"/>
        <v>8.8285338005025826E-4</v>
      </c>
      <c r="E1214" s="21">
        <f t="shared" si="286"/>
        <v>2.2061167690680346E-2</v>
      </c>
      <c r="F1214" s="21">
        <f>SUM(E1214:$E$5004)</f>
        <v>19.076485330953528</v>
      </c>
      <c r="G1214" s="21">
        <f t="shared" si="289"/>
        <v>6651898.5970700178</v>
      </c>
      <c r="H1214" s="21">
        <f t="shared" si="290"/>
        <v>2.4483216124437353E-5</v>
      </c>
      <c r="I1214" s="21">
        <f t="shared" si="291"/>
        <v>0.12452858064673793</v>
      </c>
      <c r="J1214" s="22">
        <f t="shared" si="287"/>
        <v>53.662213078837212</v>
      </c>
      <c r="K1214" s="114"/>
      <c r="L1214" s="116"/>
      <c r="M1214" s="118"/>
      <c r="N1214" s="120"/>
      <c r="S1214" s="2"/>
    </row>
    <row r="1215" spans="1:19" x14ac:dyDescent="0.25">
      <c r="A1215" s="20">
        <f t="shared" si="288"/>
        <v>30275</v>
      </c>
      <c r="B1215" s="21">
        <f t="shared" si="283"/>
        <v>-48.778999999999996</v>
      </c>
      <c r="C1215" s="21">
        <f t="shared" si="284"/>
        <v>622.68699253993566</v>
      </c>
      <c r="D1215" s="21">
        <f t="shared" si="285"/>
        <v>8.820400352041695E-4</v>
      </c>
      <c r="E1215" s="21">
        <f t="shared" si="286"/>
        <v>2.2040841236697573E-2</v>
      </c>
      <c r="F1215" s="21">
        <f>SUM(E1215:$E$5004)</f>
        <v>19.054424163262841</v>
      </c>
      <c r="G1215" s="21">
        <f t="shared" si="289"/>
        <v>6651898.5970700178</v>
      </c>
      <c r="H1215" s="21">
        <f t="shared" si="290"/>
        <v>2.4483216124437353E-5</v>
      </c>
      <c r="I1215" s="21">
        <f t="shared" si="291"/>
        <v>0.12452858064673793</v>
      </c>
      <c r="J1215" s="22">
        <f t="shared" si="287"/>
        <v>53.793181441143517</v>
      </c>
      <c r="K1215" s="114"/>
      <c r="L1215" s="116"/>
      <c r="M1215" s="118"/>
      <c r="N1215" s="120"/>
      <c r="S1215" s="2"/>
    </row>
    <row r="1216" spans="1:19" x14ac:dyDescent="0.25">
      <c r="A1216" s="20">
        <f t="shared" si="288"/>
        <v>30300</v>
      </c>
      <c r="B1216" s="21">
        <f t="shared" si="283"/>
        <v>-48.867999999999995</v>
      </c>
      <c r="C1216" s="21">
        <f t="shared" si="284"/>
        <v>621.97846512861361</v>
      </c>
      <c r="D1216" s="21">
        <f t="shared" si="285"/>
        <v>8.812272637316363E-4</v>
      </c>
      <c r="E1216" s="21">
        <f t="shared" si="286"/>
        <v>2.2020529113552147E-2</v>
      </c>
      <c r="F1216" s="21">
        <f>SUM(E1216:$E$5004)</f>
        <v>19.032383322026153</v>
      </c>
      <c r="G1216" s="21">
        <f t="shared" si="289"/>
        <v>6651898.5970700178</v>
      </c>
      <c r="H1216" s="21">
        <f t="shared" si="290"/>
        <v>2.4483216124437353E-5</v>
      </c>
      <c r="I1216" s="21">
        <f t="shared" si="291"/>
        <v>0.12452858064673793</v>
      </c>
      <c r="J1216" s="22">
        <f t="shared" si="287"/>
        <v>53.924322185077962</v>
      </c>
      <c r="K1216" s="114"/>
      <c r="L1216" s="116"/>
      <c r="M1216" s="118"/>
      <c r="N1216" s="120"/>
      <c r="S1216" s="2"/>
    </row>
    <row r="1217" spans="1:19" x14ac:dyDescent="0.25">
      <c r="A1217" s="20">
        <f t="shared" si="288"/>
        <v>30325</v>
      </c>
      <c r="B1217" s="21">
        <f t="shared" si="283"/>
        <v>-48.956999999999994</v>
      </c>
      <c r="C1217" s="21">
        <f t="shared" si="284"/>
        <v>621.27059067314974</v>
      </c>
      <c r="D1217" s="21">
        <f t="shared" si="285"/>
        <v>8.804150653525354E-4</v>
      </c>
      <c r="E1217" s="21">
        <f t="shared" si="286"/>
        <v>2.200023131424193E-2</v>
      </c>
      <c r="F1217" s="21">
        <f>SUM(E1217:$E$5004)</f>
        <v>19.010362792912598</v>
      </c>
      <c r="G1217" s="21">
        <f t="shared" si="289"/>
        <v>6651898.5970700178</v>
      </c>
      <c r="H1217" s="21">
        <f t="shared" si="290"/>
        <v>2.4483216124437353E-5</v>
      </c>
      <c r="I1217" s="21">
        <f t="shared" si="291"/>
        <v>0.12452858064673793</v>
      </c>
      <c r="J1217" s="22">
        <f t="shared" si="287"/>
        <v>54.0556351055465</v>
      </c>
      <c r="K1217" s="114"/>
      <c r="L1217" s="116"/>
      <c r="M1217" s="118"/>
      <c r="N1217" s="120"/>
      <c r="S1217" s="2"/>
    </row>
    <row r="1218" spans="1:19" x14ac:dyDescent="0.25">
      <c r="A1218" s="20">
        <f t="shared" si="288"/>
        <v>30350</v>
      </c>
      <c r="B1218" s="21">
        <f t="shared" si="283"/>
        <v>-49.045999999999992</v>
      </c>
      <c r="C1218" s="21">
        <f t="shared" si="284"/>
        <v>620.5633687130877</v>
      </c>
      <c r="D1218" s="21">
        <f t="shared" si="285"/>
        <v>8.796034397868189E-4</v>
      </c>
      <c r="E1218" s="21">
        <f t="shared" si="286"/>
        <v>2.1979947831766683E-2</v>
      </c>
      <c r="F1218" s="21">
        <f>SUM(E1218:$E$5004)</f>
        <v>18.988362561598361</v>
      </c>
      <c r="G1218" s="21">
        <f t="shared" si="289"/>
        <v>6651898.5970700178</v>
      </c>
      <c r="H1218" s="21">
        <f t="shared" si="290"/>
        <v>2.4483216124437353E-5</v>
      </c>
      <c r="I1218" s="21">
        <f t="shared" si="291"/>
        <v>0.12452858064673793</v>
      </c>
      <c r="J1218" s="22">
        <f t="shared" si="287"/>
        <v>54.187119996162529</v>
      </c>
      <c r="K1218" s="114"/>
      <c r="L1218" s="116"/>
      <c r="M1218" s="118"/>
      <c r="N1218" s="120"/>
      <c r="S1218" s="2"/>
    </row>
    <row r="1219" spans="1:19" x14ac:dyDescent="0.25">
      <c r="A1219" s="20">
        <f t="shared" si="288"/>
        <v>30375</v>
      </c>
      <c r="B1219" s="21">
        <f t="shared" si="283"/>
        <v>-49.134999999999991</v>
      </c>
      <c r="C1219" s="21">
        <f t="shared" si="284"/>
        <v>619.8567987881969</v>
      </c>
      <c r="D1219" s="21">
        <f t="shared" si="285"/>
        <v>8.7879238675451588E-4</v>
      </c>
      <c r="E1219" s="21">
        <f t="shared" si="286"/>
        <v>2.1959678659128106E-2</v>
      </c>
      <c r="F1219" s="21">
        <f>SUM(E1219:$E$5004)</f>
        <v>18.966382613766601</v>
      </c>
      <c r="G1219" s="21">
        <f t="shared" si="289"/>
        <v>6651898.5970700178</v>
      </c>
      <c r="H1219" s="21">
        <f t="shared" si="290"/>
        <v>2.4483216124437353E-5</v>
      </c>
      <c r="I1219" s="21">
        <f t="shared" si="291"/>
        <v>0.12452858064673793</v>
      </c>
      <c r="J1219" s="22">
        <f t="shared" si="287"/>
        <v>54.318776649247951</v>
      </c>
      <c r="K1219" s="114"/>
      <c r="L1219" s="116"/>
      <c r="M1219" s="118"/>
      <c r="N1219" s="120"/>
      <c r="S1219" s="2"/>
    </row>
    <row r="1220" spans="1:19" x14ac:dyDescent="0.25">
      <c r="A1220" s="20">
        <f t="shared" si="288"/>
        <v>30400</v>
      </c>
      <c r="B1220" s="21">
        <f t="shared" ref="B1220:B1283" si="298">59-0.00356*A1220</f>
        <v>-49.22399999999999</v>
      </c>
      <c r="C1220" s="21">
        <f t="shared" ref="C1220:C1283" si="299">2116*((B1220+459.7)/518.6)^5.256</f>
        <v>619.15088043847254</v>
      </c>
      <c r="D1220" s="21">
        <f t="shared" ref="D1220:D1283" si="300">C1220/(1718*(B1220+459.7))</f>
        <v>8.7798190597573259E-4</v>
      </c>
      <c r="E1220" s="21">
        <f t="shared" ref="E1220:E1283" si="301">25*(D1220+D1221)/2</f>
        <v>2.1939423789329775E-2</v>
      </c>
      <c r="F1220" s="21">
        <f>SUM(E1220:$E$5004)</f>
        <v>18.944422935107479</v>
      </c>
      <c r="G1220" s="21">
        <f t="shared" si="289"/>
        <v>6651898.5970700178</v>
      </c>
      <c r="H1220" s="21">
        <f t="shared" si="290"/>
        <v>2.4483216124437353E-5</v>
      </c>
      <c r="I1220" s="21">
        <f t="shared" si="291"/>
        <v>0.12452858064673793</v>
      </c>
      <c r="J1220" s="22">
        <f t="shared" ref="J1220:J1283" si="302">G1220*D1220*EXP(-H1220*(125000-A1220)-I1220*F1220)</f>
        <v>54.450604855833618</v>
      </c>
      <c r="K1220" s="114"/>
      <c r="L1220" s="116"/>
      <c r="M1220" s="118"/>
      <c r="N1220" s="120"/>
      <c r="S1220" s="2"/>
    </row>
    <row r="1221" spans="1:19" x14ac:dyDescent="0.25">
      <c r="A1221" s="20">
        <f t="shared" ref="A1221:A1284" si="303">A1220+25</f>
        <v>30425</v>
      </c>
      <c r="B1221" s="21">
        <f t="shared" si="298"/>
        <v>-49.312999999999988</v>
      </c>
      <c r="C1221" s="21">
        <f t="shared" si="299"/>
        <v>618.44561320413288</v>
      </c>
      <c r="D1221" s="21">
        <f t="shared" si="300"/>
        <v>8.7717199717064938E-4</v>
      </c>
      <c r="E1221" s="21">
        <f t="shared" si="301"/>
        <v>2.1919183215377169E-2</v>
      </c>
      <c r="F1221" s="21">
        <f>SUM(E1221:$E$5004)</f>
        <v>18.922483511318145</v>
      </c>
      <c r="G1221" s="21">
        <f t="shared" ref="G1221:G1284" si="304">$G$4</f>
        <v>6651898.5970700178</v>
      </c>
      <c r="H1221" s="21">
        <f t="shared" ref="H1221:H1284" si="305">$H$4</f>
        <v>2.4483216124437353E-5</v>
      </c>
      <c r="I1221" s="21">
        <f t="shared" ref="I1221:I1284" si="306">$I$4</f>
        <v>0.12452858064673793</v>
      </c>
      <c r="J1221" s="22">
        <f t="shared" si="302"/>
        <v>54.582604405659062</v>
      </c>
      <c r="K1221" s="114"/>
      <c r="L1221" s="116"/>
      <c r="M1221" s="118"/>
      <c r="N1221" s="120"/>
      <c r="S1221" s="2"/>
    </row>
    <row r="1222" spans="1:19" x14ac:dyDescent="0.25">
      <c r="A1222" s="20">
        <f t="shared" si="303"/>
        <v>30450</v>
      </c>
      <c r="B1222" s="21">
        <f t="shared" si="298"/>
        <v>-49.401999999999987</v>
      </c>
      <c r="C1222" s="21">
        <f t="shared" si="299"/>
        <v>617.7409966256223</v>
      </c>
      <c r="D1222" s="21">
        <f t="shared" si="300"/>
        <v>8.7636266005952407E-4</v>
      </c>
      <c r="E1222" s="21">
        <f t="shared" si="301"/>
        <v>2.1898956930277692E-2</v>
      </c>
      <c r="F1222" s="21">
        <f>SUM(E1222:$E$5004)</f>
        <v>18.900564328102771</v>
      </c>
      <c r="G1222" s="21">
        <f t="shared" si="304"/>
        <v>6651898.5970700178</v>
      </c>
      <c r="H1222" s="21">
        <f t="shared" si="305"/>
        <v>2.4483216124437353E-5</v>
      </c>
      <c r="I1222" s="21">
        <f t="shared" si="306"/>
        <v>0.12452858064673793</v>
      </c>
      <c r="J1222" s="22">
        <f t="shared" si="302"/>
        <v>54.714775087173379</v>
      </c>
      <c r="K1222" s="114"/>
      <c r="L1222" s="116"/>
      <c r="M1222" s="118"/>
      <c r="N1222" s="120"/>
      <c r="S1222" s="2"/>
    </row>
    <row r="1223" spans="1:19" x14ac:dyDescent="0.25">
      <c r="A1223" s="20">
        <f t="shared" si="303"/>
        <v>30475</v>
      </c>
      <c r="B1223" s="21">
        <f t="shared" si="298"/>
        <v>-49.491</v>
      </c>
      <c r="C1223" s="21">
        <f t="shared" si="299"/>
        <v>617.03703024361027</v>
      </c>
      <c r="D1223" s="21">
        <f t="shared" si="300"/>
        <v>8.7555389436269138E-4</v>
      </c>
      <c r="E1223" s="21">
        <f t="shared" si="301"/>
        <v>2.1878744927040644E-2</v>
      </c>
      <c r="F1223" s="21">
        <f>SUM(E1223:$E$5004)</f>
        <v>18.878665371172499</v>
      </c>
      <c r="G1223" s="21">
        <f t="shared" si="304"/>
        <v>6651898.5970700178</v>
      </c>
      <c r="H1223" s="21">
        <f t="shared" si="305"/>
        <v>2.4483216124437353E-5</v>
      </c>
      <c r="I1223" s="21">
        <f t="shared" si="306"/>
        <v>0.12452858064673793</v>
      </c>
      <c r="J1223" s="22">
        <f t="shared" si="302"/>
        <v>54.847116687535873</v>
      </c>
      <c r="K1223" s="114"/>
      <c r="L1223" s="117"/>
      <c r="M1223" s="118"/>
      <c r="N1223" s="120"/>
      <c r="S1223" s="2"/>
    </row>
    <row r="1224" spans="1:19" x14ac:dyDescent="0.25">
      <c r="A1224" s="20">
        <f t="shared" si="303"/>
        <v>30500</v>
      </c>
      <c r="B1224" s="21">
        <f t="shared" si="298"/>
        <v>-49.58</v>
      </c>
      <c r="C1224" s="21">
        <f t="shared" si="299"/>
        <v>616.33371359898945</v>
      </c>
      <c r="D1224" s="21">
        <f t="shared" si="300"/>
        <v>8.7474569980056007E-4</v>
      </c>
      <c r="E1224" s="21">
        <f t="shared" si="301"/>
        <v>2.1858547198677213E-2</v>
      </c>
      <c r="F1224" s="21">
        <f>SUM(E1224:$E$5004)</f>
        <v>18.856786626245455</v>
      </c>
      <c r="G1224" s="21">
        <f t="shared" si="304"/>
        <v>6651898.5970700178</v>
      </c>
      <c r="H1224" s="21">
        <f t="shared" si="305"/>
        <v>2.4483216124437353E-5</v>
      </c>
      <c r="I1224" s="21">
        <f t="shared" si="306"/>
        <v>0.12452858064673793</v>
      </c>
      <c r="J1224" s="22">
        <f t="shared" si="302"/>
        <v>54.979628992616114</v>
      </c>
      <c r="K1224" s="113">
        <f t="shared" ref="K1224" si="307">AVERAGE(J1224:J1243)</f>
        <v>56.249767270097891</v>
      </c>
      <c r="L1224" s="115">
        <f t="shared" ref="L1224" si="308">K1224/0.1667</f>
        <v>337.43111739710793</v>
      </c>
      <c r="M1224" s="118">
        <f>AVERAGE(A1224:A1243)</f>
        <v>30737.5</v>
      </c>
      <c r="N1224" s="119">
        <f>K1204-K1224</f>
        <v>-2.6501028518093008</v>
      </c>
      <c r="S1224" s="2"/>
    </row>
    <row r="1225" spans="1:19" x14ac:dyDescent="0.25">
      <c r="A1225" s="20">
        <f t="shared" si="303"/>
        <v>30525</v>
      </c>
      <c r="B1225" s="21">
        <f t="shared" si="298"/>
        <v>-49.668999999999997</v>
      </c>
      <c r="C1225" s="21">
        <f t="shared" si="299"/>
        <v>615.63104623287848</v>
      </c>
      <c r="D1225" s="21">
        <f t="shared" si="300"/>
        <v>8.7393807609361686E-4</v>
      </c>
      <c r="E1225" s="21">
        <f t="shared" si="301"/>
        <v>2.1838363738200521E-2</v>
      </c>
      <c r="F1225" s="21">
        <f>SUM(E1225:$E$5004)</f>
        <v>18.834928079046772</v>
      </c>
      <c r="G1225" s="21">
        <f t="shared" si="304"/>
        <v>6651898.5970700178</v>
      </c>
      <c r="H1225" s="21">
        <f t="shared" si="305"/>
        <v>2.4483216124437353E-5</v>
      </c>
      <c r="I1225" s="21">
        <f t="shared" si="306"/>
        <v>0.12452858064673793</v>
      </c>
      <c r="J1225" s="22">
        <f t="shared" si="302"/>
        <v>55.112311786994482</v>
      </c>
      <c r="K1225" s="114"/>
      <c r="L1225" s="116"/>
      <c r="M1225" s="118"/>
      <c r="N1225" s="120"/>
      <c r="S1225" s="2"/>
    </row>
    <row r="1226" spans="1:19" x14ac:dyDescent="0.25">
      <c r="A1226" s="20">
        <f t="shared" si="303"/>
        <v>30550</v>
      </c>
      <c r="B1226" s="21">
        <f t="shared" si="298"/>
        <v>-49.757999999999996</v>
      </c>
      <c r="C1226" s="21">
        <f t="shared" si="299"/>
        <v>614.92902768662077</v>
      </c>
      <c r="D1226" s="21">
        <f t="shared" si="300"/>
        <v>8.7313102296242479E-4</v>
      </c>
      <c r="E1226" s="21">
        <f t="shared" si="301"/>
        <v>2.1818194538625574E-2</v>
      </c>
      <c r="F1226" s="21">
        <f>SUM(E1226:$E$5004)</f>
        <v>18.813089715308568</v>
      </c>
      <c r="G1226" s="21">
        <f t="shared" si="304"/>
        <v>6651898.5970700178</v>
      </c>
      <c r="H1226" s="21">
        <f t="shared" si="305"/>
        <v>2.4483216124437353E-5</v>
      </c>
      <c r="I1226" s="21">
        <f t="shared" si="306"/>
        <v>0.12452858064673793</v>
      </c>
      <c r="J1226" s="22">
        <f t="shared" si="302"/>
        <v>55.245164853962763</v>
      </c>
      <c r="K1226" s="114"/>
      <c r="L1226" s="116"/>
      <c r="M1226" s="118"/>
      <c r="N1226" s="120"/>
      <c r="S1226" s="2"/>
    </row>
    <row r="1227" spans="1:19" x14ac:dyDescent="0.25">
      <c r="A1227" s="20">
        <f t="shared" si="303"/>
        <v>30575</v>
      </c>
      <c r="B1227" s="21">
        <f t="shared" si="298"/>
        <v>-49.846999999999994</v>
      </c>
      <c r="C1227" s="21">
        <f t="shared" si="299"/>
        <v>614.22765750178257</v>
      </c>
      <c r="D1227" s="21">
        <f t="shared" si="300"/>
        <v>8.7232454012762097E-4</v>
      </c>
      <c r="E1227" s="21">
        <f t="shared" si="301"/>
        <v>2.1798039592969273E-2</v>
      </c>
      <c r="F1227" s="21">
        <f>SUM(E1227:$E$5004)</f>
        <v>18.791271520769943</v>
      </c>
      <c r="G1227" s="21">
        <f t="shared" si="304"/>
        <v>6651898.5970700178</v>
      </c>
      <c r="H1227" s="21">
        <f t="shared" si="305"/>
        <v>2.4483216124437353E-5</v>
      </c>
      <c r="I1227" s="21">
        <f t="shared" si="306"/>
        <v>0.12452858064673793</v>
      </c>
      <c r="J1227" s="22">
        <f t="shared" si="302"/>
        <v>55.378187975524625</v>
      </c>
      <c r="K1227" s="114"/>
      <c r="L1227" s="116"/>
      <c r="M1227" s="118"/>
      <c r="N1227" s="120"/>
      <c r="S1227" s="2"/>
    </row>
    <row r="1228" spans="1:19" x14ac:dyDescent="0.25">
      <c r="A1228" s="20">
        <f t="shared" si="303"/>
        <v>30600</v>
      </c>
      <c r="B1228" s="21">
        <f t="shared" si="298"/>
        <v>-49.935999999999993</v>
      </c>
      <c r="C1228" s="21">
        <f t="shared" si="299"/>
        <v>613.52693522015659</v>
      </c>
      <c r="D1228" s="21">
        <f t="shared" si="300"/>
        <v>8.7151862730992097E-4</v>
      </c>
      <c r="E1228" s="21">
        <f t="shared" si="301"/>
        <v>2.1777898894250462E-2</v>
      </c>
      <c r="F1228" s="21">
        <f>SUM(E1228:$E$5004)</f>
        <v>18.76947348117697</v>
      </c>
      <c r="G1228" s="21">
        <f t="shared" si="304"/>
        <v>6651898.5970700178</v>
      </c>
      <c r="H1228" s="21">
        <f t="shared" si="305"/>
        <v>2.4483216124437353E-5</v>
      </c>
      <c r="I1228" s="21">
        <f t="shared" si="306"/>
        <v>0.12452858064673793</v>
      </c>
      <c r="J1228" s="22">
        <f t="shared" si="302"/>
        <v>55.511380932396044</v>
      </c>
      <c r="K1228" s="114"/>
      <c r="L1228" s="116"/>
      <c r="M1228" s="118"/>
      <c r="N1228" s="120"/>
      <c r="S1228" s="2"/>
    </row>
    <row r="1229" spans="1:19" x14ac:dyDescent="0.25">
      <c r="A1229" s="20">
        <f t="shared" si="303"/>
        <v>30625</v>
      </c>
      <c r="B1229" s="21">
        <f t="shared" si="298"/>
        <v>-50.024999999999991</v>
      </c>
      <c r="C1229" s="21">
        <f t="shared" si="299"/>
        <v>612.82686038375925</v>
      </c>
      <c r="D1229" s="21">
        <f t="shared" si="300"/>
        <v>8.7071328423011596E-4</v>
      </c>
      <c r="E1229" s="21">
        <f t="shared" si="301"/>
        <v>2.1757772435489847E-2</v>
      </c>
      <c r="F1229" s="21">
        <f>SUM(E1229:$E$5004)</f>
        <v>18.747695582282713</v>
      </c>
      <c r="G1229" s="21">
        <f t="shared" si="304"/>
        <v>6651898.5970700178</v>
      </c>
      <c r="H1229" s="21">
        <f t="shared" si="305"/>
        <v>2.4483216124437353E-5</v>
      </c>
      <c r="I1229" s="21">
        <f t="shared" si="306"/>
        <v>0.12452858064673793</v>
      </c>
      <c r="J1229" s="22">
        <f t="shared" si="302"/>
        <v>55.644743504005895</v>
      </c>
      <c r="K1229" s="114"/>
      <c r="L1229" s="116"/>
      <c r="M1229" s="118"/>
      <c r="N1229" s="120"/>
      <c r="S1229" s="2"/>
    </row>
    <row r="1230" spans="1:19" x14ac:dyDescent="0.25">
      <c r="A1230" s="20">
        <f t="shared" si="303"/>
        <v>30650</v>
      </c>
      <c r="B1230" s="21">
        <f t="shared" si="298"/>
        <v>-50.11399999999999</v>
      </c>
      <c r="C1230" s="21">
        <f t="shared" si="299"/>
        <v>612.12743253483029</v>
      </c>
      <c r="D1230" s="21">
        <f t="shared" si="300"/>
        <v>8.6990851060907181E-4</v>
      </c>
      <c r="E1230" s="21">
        <f t="shared" si="301"/>
        <v>2.1737660209710057E-2</v>
      </c>
      <c r="F1230" s="21">
        <f>SUM(E1230:$E$5004)</f>
        <v>18.725937809847228</v>
      </c>
      <c r="G1230" s="21">
        <f t="shared" si="304"/>
        <v>6651898.5970700178</v>
      </c>
      <c r="H1230" s="21">
        <f t="shared" si="305"/>
        <v>2.4483216124437353E-5</v>
      </c>
      <c r="I1230" s="21">
        <f t="shared" si="306"/>
        <v>0.12452858064673793</v>
      </c>
      <c r="J1230" s="22">
        <f t="shared" si="302"/>
        <v>55.778275468496403</v>
      </c>
      <c r="K1230" s="114"/>
      <c r="L1230" s="116"/>
      <c r="M1230" s="118"/>
      <c r="N1230" s="120"/>
      <c r="S1230" s="2"/>
    </row>
    <row r="1231" spans="1:19" x14ac:dyDescent="0.25">
      <c r="A1231" s="20">
        <f t="shared" si="303"/>
        <v>30675</v>
      </c>
      <c r="B1231" s="21">
        <f t="shared" si="298"/>
        <v>-50.202999999999989</v>
      </c>
      <c r="C1231" s="21">
        <f t="shared" si="299"/>
        <v>611.42865121583554</v>
      </c>
      <c r="D1231" s="21">
        <f t="shared" si="300"/>
        <v>8.6910430616773276E-4</v>
      </c>
      <c r="E1231" s="21">
        <f t="shared" si="301"/>
        <v>2.1717562209935634E-2</v>
      </c>
      <c r="F1231" s="21">
        <f>SUM(E1231:$E$5004)</f>
        <v>18.704200149637519</v>
      </c>
      <c r="G1231" s="21">
        <f t="shared" si="304"/>
        <v>6651898.5970700178</v>
      </c>
      <c r="H1231" s="21">
        <f t="shared" si="305"/>
        <v>2.4483216124437353E-5</v>
      </c>
      <c r="I1231" s="21">
        <f t="shared" si="306"/>
        <v>0.12452858064673793</v>
      </c>
      <c r="J1231" s="22">
        <f t="shared" si="302"/>
        <v>55.911976602723897</v>
      </c>
      <c r="K1231" s="114"/>
      <c r="L1231" s="116"/>
      <c r="M1231" s="118"/>
      <c r="N1231" s="120"/>
      <c r="S1231" s="2"/>
    </row>
    <row r="1232" spans="1:19" x14ac:dyDescent="0.25">
      <c r="A1232" s="20">
        <f t="shared" si="303"/>
        <v>30700</v>
      </c>
      <c r="B1232" s="21">
        <f t="shared" si="298"/>
        <v>-50.291999999999987</v>
      </c>
      <c r="C1232" s="21">
        <f t="shared" si="299"/>
        <v>610.73051596946402</v>
      </c>
      <c r="D1232" s="21">
        <f t="shared" si="300"/>
        <v>8.6830067062711798E-4</v>
      </c>
      <c r="E1232" s="21">
        <f t="shared" si="301"/>
        <v>2.1697478429192996E-2</v>
      </c>
      <c r="F1232" s="21">
        <f>SUM(E1232:$E$5004)</f>
        <v>18.682482587427582</v>
      </c>
      <c r="G1232" s="21">
        <f t="shared" si="304"/>
        <v>6651898.5970700178</v>
      </c>
      <c r="H1232" s="21">
        <f t="shared" si="305"/>
        <v>2.4483216124437353E-5</v>
      </c>
      <c r="I1232" s="21">
        <f t="shared" si="306"/>
        <v>0.12452858064673793</v>
      </c>
      <c r="J1232" s="22">
        <f t="shared" si="302"/>
        <v>56.045846682259167</v>
      </c>
      <c r="K1232" s="114"/>
      <c r="L1232" s="116"/>
      <c r="M1232" s="118"/>
      <c r="N1232" s="120"/>
      <c r="S1232" s="2"/>
    </row>
    <row r="1233" spans="1:19" x14ac:dyDescent="0.25">
      <c r="A1233" s="20">
        <f t="shared" si="303"/>
        <v>30725</v>
      </c>
      <c r="B1233" s="21">
        <f t="shared" si="298"/>
        <v>-50.381</v>
      </c>
      <c r="C1233" s="21">
        <f t="shared" si="299"/>
        <v>610.03302633862825</v>
      </c>
      <c r="D1233" s="21">
        <f t="shared" si="300"/>
        <v>8.6749760370832178E-4</v>
      </c>
      <c r="E1233" s="21">
        <f t="shared" si="301"/>
        <v>2.1677408860510502E-2</v>
      </c>
      <c r="F1233" s="21">
        <f>SUM(E1233:$E$5004)</f>
        <v>18.660785108998386</v>
      </c>
      <c r="G1233" s="21">
        <f t="shared" si="304"/>
        <v>6651898.5970700178</v>
      </c>
      <c r="H1233" s="21">
        <f t="shared" si="305"/>
        <v>2.4483216124437353E-5</v>
      </c>
      <c r="I1233" s="21">
        <f t="shared" si="306"/>
        <v>0.12452858064673793</v>
      </c>
      <c r="J1233" s="22">
        <f t="shared" si="302"/>
        <v>56.179885481387934</v>
      </c>
      <c r="K1233" s="114"/>
      <c r="L1233" s="116"/>
      <c r="M1233" s="118"/>
      <c r="N1233" s="120"/>
      <c r="S1233" s="2"/>
    </row>
    <row r="1234" spans="1:19" x14ac:dyDescent="0.25">
      <c r="A1234" s="20">
        <f t="shared" si="303"/>
        <v>30750</v>
      </c>
      <c r="B1234" s="21">
        <f t="shared" si="298"/>
        <v>-50.47</v>
      </c>
      <c r="C1234" s="21">
        <f t="shared" si="299"/>
        <v>609.33618186646777</v>
      </c>
      <c r="D1234" s="21">
        <f t="shared" si="300"/>
        <v>8.6669510513251848E-4</v>
      </c>
      <c r="E1234" s="21">
        <f t="shared" si="301"/>
        <v>2.1657353496918382E-2</v>
      </c>
      <c r="F1234" s="21">
        <f>SUM(E1234:$E$5004)</f>
        <v>18.639107700137881</v>
      </c>
      <c r="G1234" s="21">
        <f t="shared" si="304"/>
        <v>6651898.5970700178</v>
      </c>
      <c r="H1234" s="21">
        <f t="shared" si="305"/>
        <v>2.4483216124437353E-5</v>
      </c>
      <c r="I1234" s="21">
        <f t="shared" si="306"/>
        <v>0.12452858064673793</v>
      </c>
      <c r="J1234" s="22">
        <f t="shared" si="302"/>
        <v>56.314092773111888</v>
      </c>
      <c r="K1234" s="114"/>
      <c r="L1234" s="116"/>
      <c r="M1234" s="118"/>
      <c r="N1234" s="120"/>
      <c r="S1234" s="2"/>
    </row>
    <row r="1235" spans="1:19" x14ac:dyDescent="0.25">
      <c r="A1235" s="20">
        <f t="shared" si="303"/>
        <v>30775</v>
      </c>
      <c r="B1235" s="21">
        <f t="shared" si="298"/>
        <v>-50.558999999999997</v>
      </c>
      <c r="C1235" s="21">
        <f t="shared" si="299"/>
        <v>608.6399820963411</v>
      </c>
      <c r="D1235" s="21">
        <f t="shared" si="300"/>
        <v>8.6589317462095199E-4</v>
      </c>
      <c r="E1235" s="21">
        <f t="shared" si="301"/>
        <v>2.1637312331448767E-2</v>
      </c>
      <c r="F1235" s="21">
        <f>SUM(E1235:$E$5004)</f>
        <v>18.617450346640961</v>
      </c>
      <c r="G1235" s="21">
        <f t="shared" si="304"/>
        <v>6651898.5970700178</v>
      </c>
      <c r="H1235" s="21">
        <f t="shared" si="305"/>
        <v>2.4483216124437353E-5</v>
      </c>
      <c r="I1235" s="21">
        <f t="shared" si="306"/>
        <v>0.12452858064673793</v>
      </c>
      <c r="J1235" s="22">
        <f t="shared" si="302"/>
        <v>56.448468329148717</v>
      </c>
      <c r="K1235" s="114"/>
      <c r="L1235" s="116"/>
      <c r="M1235" s="118"/>
      <c r="N1235" s="120"/>
      <c r="S1235" s="2"/>
    </row>
    <row r="1236" spans="1:19" x14ac:dyDescent="0.25">
      <c r="A1236" s="20">
        <f t="shared" si="303"/>
        <v>30800</v>
      </c>
      <c r="B1236" s="21">
        <f t="shared" si="298"/>
        <v>-50.647999999999996</v>
      </c>
      <c r="C1236" s="21">
        <f t="shared" si="299"/>
        <v>607.9444265718364</v>
      </c>
      <c r="D1236" s="21">
        <f t="shared" si="300"/>
        <v>8.650918118949494E-4</v>
      </c>
      <c r="E1236" s="21">
        <f t="shared" si="301"/>
        <v>2.1617285357135734E-2</v>
      </c>
      <c r="F1236" s="21">
        <f>SUM(E1236:$E$5004)</f>
        <v>18.595813034309511</v>
      </c>
      <c r="G1236" s="21">
        <f t="shared" si="304"/>
        <v>6651898.5970700178</v>
      </c>
      <c r="H1236" s="21">
        <f t="shared" si="305"/>
        <v>2.4483216124437353E-5</v>
      </c>
      <c r="I1236" s="21">
        <f t="shared" si="306"/>
        <v>0.12452858064673793</v>
      </c>
      <c r="J1236" s="22">
        <f t="shared" si="302"/>
        <v>56.583011919933206</v>
      </c>
      <c r="K1236" s="114"/>
      <c r="L1236" s="116"/>
      <c r="M1236" s="118"/>
      <c r="N1236" s="120"/>
      <c r="S1236" s="2"/>
    </row>
    <row r="1237" spans="1:19" x14ac:dyDescent="0.25">
      <c r="A1237" s="20">
        <f t="shared" si="303"/>
        <v>30825</v>
      </c>
      <c r="B1237" s="21">
        <f t="shared" si="298"/>
        <v>-50.736999999999995</v>
      </c>
      <c r="C1237" s="21">
        <f t="shared" si="299"/>
        <v>607.24951483676159</v>
      </c>
      <c r="D1237" s="21">
        <f t="shared" si="300"/>
        <v>8.6429101667590924E-4</v>
      </c>
      <c r="E1237" s="21">
        <f t="shared" si="301"/>
        <v>2.1597272567015217E-2</v>
      </c>
      <c r="F1237" s="21">
        <f>SUM(E1237:$E$5004)</f>
        <v>18.574195748952373</v>
      </c>
      <c r="G1237" s="21">
        <f t="shared" si="304"/>
        <v>6651898.5970700178</v>
      </c>
      <c r="H1237" s="21">
        <f t="shared" si="305"/>
        <v>2.4483216124437353E-5</v>
      </c>
      <c r="I1237" s="21">
        <f t="shared" si="306"/>
        <v>0.12452858064673793</v>
      </c>
      <c r="J1237" s="22">
        <f t="shared" si="302"/>
        <v>56.717723314617757</v>
      </c>
      <c r="K1237" s="114"/>
      <c r="L1237" s="116"/>
      <c r="M1237" s="118"/>
      <c r="N1237" s="120"/>
      <c r="S1237" s="2"/>
    </row>
    <row r="1238" spans="1:19" x14ac:dyDescent="0.25">
      <c r="A1238" s="20">
        <f t="shared" si="303"/>
        <v>30850</v>
      </c>
      <c r="B1238" s="21">
        <f t="shared" si="298"/>
        <v>-50.825999999999993</v>
      </c>
      <c r="C1238" s="21">
        <f t="shared" si="299"/>
        <v>606.55524643515093</v>
      </c>
      <c r="D1238" s="21">
        <f t="shared" si="300"/>
        <v>8.6349078868530821E-4</v>
      </c>
      <c r="E1238" s="21">
        <f t="shared" si="301"/>
        <v>2.1577273954125072E-2</v>
      </c>
      <c r="F1238" s="21">
        <f>SUM(E1238:$E$5004)</f>
        <v>18.552598476385359</v>
      </c>
      <c r="G1238" s="21">
        <f t="shared" si="304"/>
        <v>6651898.5970700178</v>
      </c>
      <c r="H1238" s="21">
        <f t="shared" si="305"/>
        <v>2.4483216124437353E-5</v>
      </c>
      <c r="I1238" s="21">
        <f t="shared" si="306"/>
        <v>0.12452858064673793</v>
      </c>
      <c r="J1238" s="22">
        <f t="shared" si="302"/>
        <v>56.852602281072571</v>
      </c>
      <c r="K1238" s="114"/>
      <c r="L1238" s="116"/>
      <c r="M1238" s="118"/>
      <c r="N1238" s="120"/>
      <c r="S1238" s="2"/>
    </row>
    <row r="1239" spans="1:19" x14ac:dyDescent="0.25">
      <c r="A1239" s="20">
        <f t="shared" si="303"/>
        <v>30875</v>
      </c>
      <c r="B1239" s="21">
        <f t="shared" si="298"/>
        <v>-50.914999999999992</v>
      </c>
      <c r="C1239" s="21">
        <f t="shared" si="299"/>
        <v>605.86162091126016</v>
      </c>
      <c r="D1239" s="21">
        <f t="shared" si="300"/>
        <v>8.6269112764469739E-4</v>
      </c>
      <c r="E1239" s="21">
        <f t="shared" si="301"/>
        <v>2.1557289511505064E-2</v>
      </c>
      <c r="F1239" s="21">
        <f>SUM(E1239:$E$5004)</f>
        <v>18.531021202431237</v>
      </c>
      <c r="G1239" s="21">
        <f t="shared" si="304"/>
        <v>6651898.5970700178</v>
      </c>
      <c r="H1239" s="21">
        <f t="shared" si="305"/>
        <v>2.4483216124437353E-5</v>
      </c>
      <c r="I1239" s="21">
        <f t="shared" si="306"/>
        <v>0.12452858064673793</v>
      </c>
      <c r="J1239" s="22">
        <f t="shared" si="302"/>
        <v>56.98764858588688</v>
      </c>
      <c r="K1239" s="114"/>
      <c r="L1239" s="116"/>
      <c r="M1239" s="118"/>
      <c r="N1239" s="120"/>
      <c r="S1239" s="2"/>
    </row>
    <row r="1240" spans="1:19" x14ac:dyDescent="0.25">
      <c r="A1240" s="20">
        <f t="shared" si="303"/>
        <v>30900</v>
      </c>
      <c r="B1240" s="21">
        <f t="shared" si="298"/>
        <v>-51.003999999999991</v>
      </c>
      <c r="C1240" s="21">
        <f t="shared" si="299"/>
        <v>605.16863780957226</v>
      </c>
      <c r="D1240" s="21">
        <f t="shared" si="300"/>
        <v>8.6189203327570755E-4</v>
      </c>
      <c r="E1240" s="21">
        <f t="shared" si="301"/>
        <v>2.1537319232196844E-2</v>
      </c>
      <c r="F1240" s="21">
        <f>SUM(E1240:$E$5004)</f>
        <v>18.509463912919724</v>
      </c>
      <c r="G1240" s="21">
        <f t="shared" si="304"/>
        <v>6651898.5970700178</v>
      </c>
      <c r="H1240" s="21">
        <f t="shared" si="305"/>
        <v>2.4483216124437353E-5</v>
      </c>
      <c r="I1240" s="21">
        <f t="shared" si="306"/>
        <v>0.12452858064673793</v>
      </c>
      <c r="J1240" s="22">
        <f t="shared" si="302"/>
        <v>57.122861994369856</v>
      </c>
      <c r="K1240" s="114"/>
      <c r="L1240" s="116"/>
      <c r="M1240" s="118"/>
      <c r="N1240" s="120"/>
      <c r="S1240" s="2"/>
    </row>
    <row r="1241" spans="1:19" x14ac:dyDescent="0.25">
      <c r="A1241" s="20">
        <f t="shared" si="303"/>
        <v>30925</v>
      </c>
      <c r="B1241" s="21">
        <f t="shared" si="298"/>
        <v>-51.092999999999989</v>
      </c>
      <c r="C1241" s="21">
        <f t="shared" si="299"/>
        <v>604.47629667478918</v>
      </c>
      <c r="D1241" s="21">
        <f t="shared" si="300"/>
        <v>8.6109350530003993E-4</v>
      </c>
      <c r="E1241" s="21">
        <f t="shared" si="301"/>
        <v>2.1517363109243973E-2</v>
      </c>
      <c r="F1241" s="21">
        <f>SUM(E1241:$E$5004)</f>
        <v>18.487926593687536</v>
      </c>
      <c r="G1241" s="21">
        <f t="shared" si="304"/>
        <v>6651898.5970700178</v>
      </c>
      <c r="H1241" s="21">
        <f t="shared" si="305"/>
        <v>2.4483216124437353E-5</v>
      </c>
      <c r="I1241" s="21">
        <f t="shared" si="306"/>
        <v>0.12452858064673793</v>
      </c>
      <c r="J1241" s="22">
        <f t="shared" si="302"/>
        <v>57.258242270549843</v>
      </c>
      <c r="K1241" s="114"/>
      <c r="L1241" s="116"/>
      <c r="M1241" s="118"/>
      <c r="N1241" s="120"/>
      <c r="S1241" s="2"/>
    </row>
    <row r="1242" spans="1:19" x14ac:dyDescent="0.25">
      <c r="A1242" s="20">
        <f t="shared" si="303"/>
        <v>30950</v>
      </c>
      <c r="B1242" s="21">
        <f t="shared" si="298"/>
        <v>-51.181999999999988</v>
      </c>
      <c r="C1242" s="21">
        <f t="shared" si="299"/>
        <v>603.78459705184116</v>
      </c>
      <c r="D1242" s="21">
        <f t="shared" si="300"/>
        <v>8.6029554343947784E-4</v>
      </c>
      <c r="E1242" s="21">
        <f t="shared" si="301"/>
        <v>2.1497421135691933E-2</v>
      </c>
      <c r="F1242" s="21">
        <f>SUM(E1242:$E$5004)</f>
        <v>18.466409230578289</v>
      </c>
      <c r="G1242" s="21">
        <f t="shared" si="304"/>
        <v>6651898.5970700178</v>
      </c>
      <c r="H1242" s="21">
        <f t="shared" si="305"/>
        <v>2.4483216124437353E-5</v>
      </c>
      <c r="I1242" s="21">
        <f t="shared" si="306"/>
        <v>0.12452858064673793</v>
      </c>
      <c r="J1242" s="22">
        <f t="shared" si="302"/>
        <v>57.393789177177084</v>
      </c>
      <c r="K1242" s="114"/>
      <c r="L1242" s="116"/>
      <c r="M1242" s="118"/>
      <c r="N1242" s="120"/>
      <c r="S1242" s="2"/>
    </row>
    <row r="1243" spans="1:19" x14ac:dyDescent="0.25">
      <c r="A1243" s="20">
        <f t="shared" si="303"/>
        <v>30975</v>
      </c>
      <c r="B1243" s="21">
        <f t="shared" si="298"/>
        <v>-51.271000000000001</v>
      </c>
      <c r="C1243" s="21">
        <f t="shared" si="299"/>
        <v>603.09353848587898</v>
      </c>
      <c r="D1243" s="21">
        <f t="shared" si="300"/>
        <v>8.594981474158767E-4</v>
      </c>
      <c r="E1243" s="21">
        <f t="shared" si="301"/>
        <v>2.1477493304588074E-2</v>
      </c>
      <c r="F1243" s="21">
        <f>SUM(E1243:$E$5004)</f>
        <v>18.444911809442598</v>
      </c>
      <c r="G1243" s="21">
        <f t="shared" si="304"/>
        <v>6651898.5970700178</v>
      </c>
      <c r="H1243" s="21">
        <f t="shared" si="305"/>
        <v>2.4483216124437353E-5</v>
      </c>
      <c r="I1243" s="21">
        <f t="shared" si="306"/>
        <v>0.12452858064673793</v>
      </c>
      <c r="J1243" s="22">
        <f t="shared" si="302"/>
        <v>57.529502475722794</v>
      </c>
      <c r="K1243" s="114"/>
      <c r="L1243" s="117"/>
      <c r="M1243" s="118"/>
      <c r="N1243" s="120"/>
      <c r="S1243" s="2"/>
    </row>
    <row r="1244" spans="1:19" x14ac:dyDescent="0.25">
      <c r="A1244" s="20">
        <f t="shared" si="303"/>
        <v>31000</v>
      </c>
      <c r="B1244" s="21">
        <f t="shared" si="298"/>
        <v>-51.36</v>
      </c>
      <c r="C1244" s="21">
        <f t="shared" si="299"/>
        <v>602.40312052227785</v>
      </c>
      <c r="D1244" s="21">
        <f t="shared" si="300"/>
        <v>8.5870131695116921E-4</v>
      </c>
      <c r="E1244" s="21">
        <f t="shared" si="301"/>
        <v>2.1457579608981675E-2</v>
      </c>
      <c r="F1244" s="21">
        <f>SUM(E1244:$E$5004)</f>
        <v>18.42343431613801</v>
      </c>
      <c r="G1244" s="21">
        <f t="shared" si="304"/>
        <v>6651898.5970700178</v>
      </c>
      <c r="H1244" s="21">
        <f t="shared" si="305"/>
        <v>2.4483216124437353E-5</v>
      </c>
      <c r="I1244" s="21">
        <f t="shared" si="306"/>
        <v>0.12452858064673793</v>
      </c>
      <c r="J1244" s="22">
        <f t="shared" si="302"/>
        <v>57.665381926380803</v>
      </c>
      <c r="K1244" s="113">
        <f t="shared" ref="K1244" si="309">AVERAGE(J1244:J1263)</f>
        <v>58.967195969490888</v>
      </c>
      <c r="L1244" s="115">
        <f t="shared" ref="L1244" si="310">K1244/0.1667</f>
        <v>353.73242933107912</v>
      </c>
      <c r="M1244" s="118">
        <f>AVERAGE(A1244:A1263)</f>
        <v>31237.5</v>
      </c>
      <c r="N1244" s="119">
        <f>K1224-K1244</f>
        <v>-2.7174286993929968</v>
      </c>
      <c r="S1244" s="2"/>
    </row>
    <row r="1245" spans="1:19" x14ac:dyDescent="0.25">
      <c r="A1245" s="20">
        <f t="shared" si="303"/>
        <v>31025</v>
      </c>
      <c r="B1245" s="21">
        <f t="shared" si="298"/>
        <v>-51.448999999999998</v>
      </c>
      <c r="C1245" s="21">
        <f t="shared" si="299"/>
        <v>601.71334270663658</v>
      </c>
      <c r="D1245" s="21">
        <f t="shared" si="300"/>
        <v>8.5790505176736454E-4</v>
      </c>
      <c r="E1245" s="21">
        <f t="shared" si="301"/>
        <v>2.1437680041923913E-2</v>
      </c>
      <c r="F1245" s="21">
        <f>SUM(E1245:$E$5004)</f>
        <v>18.401976736529033</v>
      </c>
      <c r="G1245" s="21">
        <f t="shared" si="304"/>
        <v>6651898.5970700178</v>
      </c>
      <c r="H1245" s="21">
        <f t="shared" si="305"/>
        <v>2.4483216124437353E-5</v>
      </c>
      <c r="I1245" s="21">
        <f t="shared" si="306"/>
        <v>0.12452858064673793</v>
      </c>
      <c r="J1245" s="22">
        <f t="shared" si="302"/>
        <v>57.80142728806775</v>
      </c>
      <c r="K1245" s="114"/>
      <c r="L1245" s="116"/>
      <c r="M1245" s="118"/>
      <c r="N1245" s="120"/>
      <c r="S1245" s="2"/>
    </row>
    <row r="1246" spans="1:19" x14ac:dyDescent="0.25">
      <c r="A1246" s="20">
        <f t="shared" si="303"/>
        <v>31050</v>
      </c>
      <c r="B1246" s="21">
        <f t="shared" si="298"/>
        <v>-51.537999999999997</v>
      </c>
      <c r="C1246" s="21">
        <f t="shared" si="299"/>
        <v>601.02420458477786</v>
      </c>
      <c r="D1246" s="21">
        <f t="shared" si="300"/>
        <v>8.5710935158654861E-4</v>
      </c>
      <c r="E1246" s="21">
        <f t="shared" si="301"/>
        <v>2.1417794596467865E-2</v>
      </c>
      <c r="F1246" s="21">
        <f>SUM(E1246:$E$5004)</f>
        <v>18.380539056487105</v>
      </c>
      <c r="G1246" s="21">
        <f t="shared" si="304"/>
        <v>6651898.5970700178</v>
      </c>
      <c r="H1246" s="21">
        <f t="shared" si="305"/>
        <v>2.4483216124437353E-5</v>
      </c>
      <c r="I1246" s="21">
        <f t="shared" si="306"/>
        <v>0.12452858064673793</v>
      </c>
      <c r="J1246" s="22">
        <f t="shared" si="302"/>
        <v>57.937638318424348</v>
      </c>
      <c r="K1246" s="114"/>
      <c r="L1246" s="116"/>
      <c r="M1246" s="118"/>
      <c r="N1246" s="120"/>
      <c r="S1246" s="2"/>
    </row>
    <row r="1247" spans="1:19" x14ac:dyDescent="0.25">
      <c r="A1247" s="20">
        <f t="shared" si="303"/>
        <v>31075</v>
      </c>
      <c r="B1247" s="21">
        <f t="shared" si="298"/>
        <v>-51.626999999999995</v>
      </c>
      <c r="C1247" s="21">
        <f t="shared" si="299"/>
        <v>600.33570570274583</v>
      </c>
      <c r="D1247" s="21">
        <f t="shared" si="300"/>
        <v>8.5631421613088061E-4</v>
      </c>
      <c r="E1247" s="21">
        <f t="shared" si="301"/>
        <v>2.1397923265668493E-2</v>
      </c>
      <c r="F1247" s="21">
        <f>SUM(E1247:$E$5004)</f>
        <v>18.359121261890639</v>
      </c>
      <c r="G1247" s="21">
        <f t="shared" si="304"/>
        <v>6651898.5970700178</v>
      </c>
      <c r="H1247" s="21">
        <f t="shared" si="305"/>
        <v>2.4483216124437353E-5</v>
      </c>
      <c r="I1247" s="21">
        <f t="shared" si="306"/>
        <v>0.12452858064673793</v>
      </c>
      <c r="J1247" s="22">
        <f t="shared" si="302"/>
        <v>58.074014773815534</v>
      </c>
      <c r="K1247" s="114"/>
      <c r="L1247" s="116"/>
      <c r="M1247" s="118"/>
      <c r="N1247" s="120"/>
      <c r="S1247" s="2"/>
    </row>
    <row r="1248" spans="1:19" x14ac:dyDescent="0.25">
      <c r="A1248" s="20">
        <f t="shared" si="303"/>
        <v>31100</v>
      </c>
      <c r="B1248" s="21">
        <f t="shared" si="298"/>
        <v>-51.715999999999994</v>
      </c>
      <c r="C1248" s="21">
        <f t="shared" si="299"/>
        <v>599.64784560680971</v>
      </c>
      <c r="D1248" s="21">
        <f t="shared" si="300"/>
        <v>8.5551964512259869E-4</v>
      </c>
      <c r="E1248" s="21">
        <f t="shared" si="301"/>
        <v>2.1378066042582692E-2</v>
      </c>
      <c r="F1248" s="21">
        <f>SUM(E1248:$E$5004)</f>
        <v>18.337723338624979</v>
      </c>
      <c r="G1248" s="21">
        <f t="shared" si="304"/>
        <v>6651898.5970700178</v>
      </c>
      <c r="H1248" s="21">
        <f t="shared" si="305"/>
        <v>2.4483216124437353E-5</v>
      </c>
      <c r="I1248" s="21">
        <f t="shared" si="306"/>
        <v>0.12452858064673793</v>
      </c>
      <c r="J1248" s="22">
        <f t="shared" si="302"/>
        <v>58.210556409331865</v>
      </c>
      <c r="K1248" s="114"/>
      <c r="L1248" s="116"/>
      <c r="M1248" s="118"/>
      <c r="N1248" s="120"/>
      <c r="S1248" s="2"/>
    </row>
    <row r="1249" spans="1:19" x14ac:dyDescent="0.25">
      <c r="A1249" s="20">
        <f t="shared" si="303"/>
        <v>31125</v>
      </c>
      <c r="B1249" s="21">
        <f t="shared" si="298"/>
        <v>-51.804999999999993</v>
      </c>
      <c r="C1249" s="21">
        <f t="shared" si="299"/>
        <v>598.9606238434618</v>
      </c>
      <c r="D1249" s="21">
        <f t="shared" si="300"/>
        <v>8.5472563828401676E-4</v>
      </c>
      <c r="E1249" s="21">
        <f t="shared" si="301"/>
        <v>2.1358222920269246E-2</v>
      </c>
      <c r="F1249" s="21">
        <f>SUM(E1249:$E$5004)</f>
        <v>18.316345272582392</v>
      </c>
      <c r="G1249" s="21">
        <f t="shared" si="304"/>
        <v>6651898.5970700178</v>
      </c>
      <c r="H1249" s="21">
        <f t="shared" si="305"/>
        <v>2.4483216124437353E-5</v>
      </c>
      <c r="I1249" s="21">
        <f t="shared" si="306"/>
        <v>0.12452858064673793</v>
      </c>
      <c r="J1249" s="22">
        <f t="shared" si="302"/>
        <v>58.347262978790006</v>
      </c>
      <c r="K1249" s="114"/>
      <c r="L1249" s="116"/>
      <c r="M1249" s="118"/>
      <c r="N1249" s="120"/>
      <c r="S1249" s="2"/>
    </row>
    <row r="1250" spans="1:19" x14ac:dyDescent="0.25">
      <c r="A1250" s="20">
        <f t="shared" si="303"/>
        <v>31150</v>
      </c>
      <c r="B1250" s="21">
        <f t="shared" si="298"/>
        <v>-51.893999999999991</v>
      </c>
      <c r="C1250" s="21">
        <f t="shared" si="299"/>
        <v>598.27403995941609</v>
      </c>
      <c r="D1250" s="21">
        <f t="shared" si="300"/>
        <v>8.539321953375227E-4</v>
      </c>
      <c r="E1250" s="21">
        <f t="shared" si="301"/>
        <v>2.1338393891788814E-2</v>
      </c>
      <c r="F1250" s="21">
        <f>SUM(E1250:$E$5004)</f>
        <v>18.294987049662122</v>
      </c>
      <c r="G1250" s="21">
        <f t="shared" si="304"/>
        <v>6651898.5970700178</v>
      </c>
      <c r="H1250" s="21">
        <f t="shared" si="305"/>
        <v>2.4483216124437353E-5</v>
      </c>
      <c r="I1250" s="21">
        <f t="shared" si="306"/>
        <v>0.12452858064673793</v>
      </c>
      <c r="J1250" s="22">
        <f t="shared" si="302"/>
        <v>58.484134234733453</v>
      </c>
      <c r="K1250" s="114"/>
      <c r="L1250" s="116"/>
      <c r="M1250" s="118"/>
      <c r="N1250" s="120"/>
      <c r="S1250" s="2"/>
    </row>
    <row r="1251" spans="1:19" x14ac:dyDescent="0.25">
      <c r="A1251" s="20">
        <f t="shared" si="303"/>
        <v>31175</v>
      </c>
      <c r="B1251" s="21">
        <f t="shared" si="298"/>
        <v>-51.98299999999999</v>
      </c>
      <c r="C1251" s="21">
        <f t="shared" si="299"/>
        <v>597.58809350161084</v>
      </c>
      <c r="D1251" s="21">
        <f t="shared" si="300"/>
        <v>8.5313931600558232E-4</v>
      </c>
      <c r="E1251" s="21">
        <f t="shared" si="301"/>
        <v>2.1318578950204004E-2</v>
      </c>
      <c r="F1251" s="21">
        <f>SUM(E1251:$E$5004)</f>
        <v>18.273648655770327</v>
      </c>
      <c r="G1251" s="21">
        <f t="shared" si="304"/>
        <v>6651898.5970700178</v>
      </c>
      <c r="H1251" s="21">
        <f t="shared" si="305"/>
        <v>2.4483216124437353E-5</v>
      </c>
      <c r="I1251" s="21">
        <f t="shared" si="306"/>
        <v>0.12452858064673793</v>
      </c>
      <c r="J1251" s="22">
        <f t="shared" si="302"/>
        <v>58.62116992843336</v>
      </c>
      <c r="K1251" s="114"/>
      <c r="L1251" s="116"/>
      <c r="M1251" s="118"/>
      <c r="N1251" s="120"/>
      <c r="S1251" s="2"/>
    </row>
    <row r="1252" spans="1:19" x14ac:dyDescent="0.25">
      <c r="A1252" s="20">
        <f t="shared" si="303"/>
        <v>31200</v>
      </c>
      <c r="B1252" s="21">
        <f t="shared" si="298"/>
        <v>-52.071999999999989</v>
      </c>
      <c r="C1252" s="21">
        <f t="shared" si="299"/>
        <v>596.90278401720786</v>
      </c>
      <c r="D1252" s="21">
        <f t="shared" si="300"/>
        <v>8.5234700001073798E-4</v>
      </c>
      <c r="E1252" s="21">
        <f t="shared" si="301"/>
        <v>2.1298778088579298E-2</v>
      </c>
      <c r="F1252" s="21">
        <f>SUM(E1252:$E$5004)</f>
        <v>18.252330076820119</v>
      </c>
      <c r="G1252" s="21">
        <f t="shared" si="304"/>
        <v>6651898.5970700178</v>
      </c>
      <c r="H1252" s="21">
        <f t="shared" si="305"/>
        <v>2.4483216124437353E-5</v>
      </c>
      <c r="I1252" s="21">
        <f t="shared" si="306"/>
        <v>0.12452858064673793</v>
      </c>
      <c r="J1252" s="22">
        <f t="shared" si="302"/>
        <v>58.758369809889786</v>
      </c>
      <c r="K1252" s="114"/>
      <c r="L1252" s="116"/>
      <c r="M1252" s="118"/>
      <c r="N1252" s="120"/>
      <c r="S1252" s="2"/>
    </row>
    <row r="1253" spans="1:19" x14ac:dyDescent="0.25">
      <c r="A1253" s="20">
        <f t="shared" si="303"/>
        <v>31225</v>
      </c>
      <c r="B1253" s="21">
        <f t="shared" si="298"/>
        <v>-52.160999999999987</v>
      </c>
      <c r="C1253" s="21">
        <f t="shared" si="299"/>
        <v>596.21811105359006</v>
      </c>
      <c r="D1253" s="21">
        <f t="shared" si="300"/>
        <v>8.5155524707560589E-4</v>
      </c>
      <c r="E1253" s="21">
        <f t="shared" si="301"/>
        <v>2.1278991299981079E-2</v>
      </c>
      <c r="F1253" s="21">
        <f>SUM(E1253:$E$5004)</f>
        <v>18.231031298731541</v>
      </c>
      <c r="G1253" s="21">
        <f t="shared" si="304"/>
        <v>6651898.5970700178</v>
      </c>
      <c r="H1253" s="21">
        <f t="shared" si="305"/>
        <v>2.4483216124437353E-5</v>
      </c>
      <c r="I1253" s="21">
        <f t="shared" si="306"/>
        <v>0.12452858064673793</v>
      </c>
      <c r="J1253" s="22">
        <f t="shared" si="302"/>
        <v>58.89573362783176</v>
      </c>
      <c r="K1253" s="114"/>
      <c r="L1253" s="116"/>
      <c r="M1253" s="118"/>
      <c r="N1253" s="120"/>
      <c r="S1253" s="2"/>
    </row>
    <row r="1254" spans="1:19" x14ac:dyDescent="0.25">
      <c r="A1254" s="20">
        <f t="shared" si="303"/>
        <v>31250</v>
      </c>
      <c r="B1254" s="21">
        <f t="shared" si="298"/>
        <v>-52.25</v>
      </c>
      <c r="C1254" s="21">
        <f t="shared" si="299"/>
        <v>595.53407415836512</v>
      </c>
      <c r="D1254" s="21">
        <f t="shared" si="300"/>
        <v>8.5076405692288053E-4</v>
      </c>
      <c r="E1254" s="21">
        <f t="shared" si="301"/>
        <v>2.1259218577477638E-2</v>
      </c>
      <c r="F1254" s="21">
        <f>SUM(E1254:$E$5004)</f>
        <v>18.209752307431561</v>
      </c>
      <c r="G1254" s="21">
        <f t="shared" si="304"/>
        <v>6651898.5970700178</v>
      </c>
      <c r="H1254" s="21">
        <f t="shared" si="305"/>
        <v>2.4483216124437353E-5</v>
      </c>
      <c r="I1254" s="21">
        <f t="shared" si="306"/>
        <v>0.12452858064673793</v>
      </c>
      <c r="J1254" s="22">
        <f t="shared" si="302"/>
        <v>59.033261129719115</v>
      </c>
      <c r="K1254" s="114"/>
      <c r="L1254" s="116"/>
      <c r="M1254" s="118"/>
      <c r="N1254" s="120"/>
      <c r="S1254" s="2"/>
    </row>
    <row r="1255" spans="1:19" x14ac:dyDescent="0.25">
      <c r="A1255" s="20">
        <f t="shared" si="303"/>
        <v>31275</v>
      </c>
      <c r="B1255" s="21">
        <f t="shared" si="298"/>
        <v>-52.338999999999999</v>
      </c>
      <c r="C1255" s="21">
        <f t="shared" si="299"/>
        <v>594.85067287936192</v>
      </c>
      <c r="D1255" s="21">
        <f t="shared" si="300"/>
        <v>8.4997342927533052E-4</v>
      </c>
      <c r="E1255" s="21">
        <f t="shared" si="301"/>
        <v>2.1239459914139152E-2</v>
      </c>
      <c r="F1255" s="21">
        <f>SUM(E1255:$E$5004)</f>
        <v>18.188493088854077</v>
      </c>
      <c r="G1255" s="21">
        <f t="shared" si="304"/>
        <v>6651898.5970700178</v>
      </c>
      <c r="H1255" s="21">
        <f t="shared" si="305"/>
        <v>2.4483216124437353E-5</v>
      </c>
      <c r="I1255" s="21">
        <f t="shared" si="306"/>
        <v>0.12452858064673793</v>
      </c>
      <c r="J1255" s="22">
        <f t="shared" si="302"/>
        <v>59.170952061742497</v>
      </c>
      <c r="K1255" s="114"/>
      <c r="L1255" s="116"/>
      <c r="M1255" s="118"/>
      <c r="N1255" s="120"/>
      <c r="S1255" s="2"/>
    </row>
    <row r="1256" spans="1:19" x14ac:dyDescent="0.25">
      <c r="A1256" s="20">
        <f t="shared" si="303"/>
        <v>31300</v>
      </c>
      <c r="B1256" s="21">
        <f t="shared" si="298"/>
        <v>-52.427999999999997</v>
      </c>
      <c r="C1256" s="21">
        <f t="shared" si="299"/>
        <v>594.16790676463324</v>
      </c>
      <c r="D1256" s="21">
        <f t="shared" si="300"/>
        <v>8.4918336385580182E-4</v>
      </c>
      <c r="E1256" s="21">
        <f t="shared" si="301"/>
        <v>2.1219715303037741E-2</v>
      </c>
      <c r="F1256" s="21">
        <f>SUM(E1256:$E$5004)</f>
        <v>18.167253628939942</v>
      </c>
      <c r="G1256" s="21">
        <f t="shared" si="304"/>
        <v>6651898.5970700178</v>
      </c>
      <c r="H1256" s="21">
        <f t="shared" si="305"/>
        <v>2.4483216124437353E-5</v>
      </c>
      <c r="I1256" s="21">
        <f t="shared" si="306"/>
        <v>0.12452858064673793</v>
      </c>
      <c r="J1256" s="22">
        <f t="shared" si="302"/>
        <v>59.308806168824525</v>
      </c>
      <c r="K1256" s="114"/>
      <c r="L1256" s="116"/>
      <c r="M1256" s="118"/>
      <c r="N1256" s="120"/>
      <c r="S1256" s="2"/>
    </row>
    <row r="1257" spans="1:19" x14ac:dyDescent="0.25">
      <c r="A1257" s="20">
        <f t="shared" si="303"/>
        <v>31325</v>
      </c>
      <c r="B1257" s="21">
        <f t="shared" si="298"/>
        <v>-52.516999999999996</v>
      </c>
      <c r="C1257" s="21">
        <f t="shared" si="299"/>
        <v>593.485775362455</v>
      </c>
      <c r="D1257" s="21">
        <f t="shared" si="300"/>
        <v>8.4839386038721733E-4</v>
      </c>
      <c r="E1257" s="21">
        <f t="shared" si="301"/>
        <v>2.1199984737247376E-2</v>
      </c>
      <c r="F1257" s="21">
        <f>SUM(E1257:$E$5004)</f>
        <v>18.146033913636902</v>
      </c>
      <c r="G1257" s="21">
        <f t="shared" si="304"/>
        <v>6651898.5970700178</v>
      </c>
      <c r="H1257" s="21">
        <f t="shared" si="305"/>
        <v>2.4483216124437353E-5</v>
      </c>
      <c r="I1257" s="21">
        <f t="shared" si="306"/>
        <v>0.12452858064673793</v>
      </c>
      <c r="J1257" s="22">
        <f t="shared" si="302"/>
        <v>59.446823194621118</v>
      </c>
      <c r="K1257" s="114"/>
      <c r="L1257" s="116"/>
      <c r="M1257" s="118"/>
      <c r="N1257" s="120"/>
      <c r="S1257" s="2"/>
    </row>
    <row r="1258" spans="1:19" x14ac:dyDescent="0.25">
      <c r="A1258" s="20">
        <f t="shared" si="303"/>
        <v>31350</v>
      </c>
      <c r="B1258" s="21">
        <f t="shared" si="298"/>
        <v>-52.605999999999995</v>
      </c>
      <c r="C1258" s="21">
        <f t="shared" si="299"/>
        <v>592.80427822132356</v>
      </c>
      <c r="D1258" s="21">
        <f t="shared" si="300"/>
        <v>8.4760491859257273E-4</v>
      </c>
      <c r="E1258" s="21">
        <f t="shared" si="301"/>
        <v>2.1180268209843943E-2</v>
      </c>
      <c r="F1258" s="21">
        <f>SUM(E1258:$E$5004)</f>
        <v>18.124833928899658</v>
      </c>
      <c r="G1258" s="21">
        <f t="shared" si="304"/>
        <v>6651898.5970700178</v>
      </c>
      <c r="H1258" s="21">
        <f t="shared" si="305"/>
        <v>2.4483216124437353E-5</v>
      </c>
      <c r="I1258" s="21">
        <f t="shared" si="306"/>
        <v>0.12452858064673793</v>
      </c>
      <c r="J1258" s="22">
        <f t="shared" si="302"/>
        <v>59.585002881521739</v>
      </c>
      <c r="K1258" s="114"/>
      <c r="L1258" s="116"/>
      <c r="M1258" s="118"/>
      <c r="N1258" s="120"/>
      <c r="S1258" s="2"/>
    </row>
    <row r="1259" spans="1:19" x14ac:dyDescent="0.25">
      <c r="A1259" s="20">
        <f t="shared" si="303"/>
        <v>31375</v>
      </c>
      <c r="B1259" s="21">
        <f t="shared" si="298"/>
        <v>-52.694999999999993</v>
      </c>
      <c r="C1259" s="21">
        <f t="shared" si="299"/>
        <v>592.12341488996026</v>
      </c>
      <c r="D1259" s="21">
        <f t="shared" si="300"/>
        <v>8.4681653819494295E-4</v>
      </c>
      <c r="E1259" s="21">
        <f t="shared" si="301"/>
        <v>2.1160565713905267E-2</v>
      </c>
      <c r="F1259" s="21">
        <f>SUM(E1259:$E$5004)</f>
        <v>18.103653660689812</v>
      </c>
      <c r="G1259" s="21">
        <f t="shared" si="304"/>
        <v>6651898.5970700178</v>
      </c>
      <c r="H1259" s="21">
        <f t="shared" si="305"/>
        <v>2.4483216124437353E-5</v>
      </c>
      <c r="I1259" s="21">
        <f t="shared" si="306"/>
        <v>0.12452858064673793</v>
      </c>
      <c r="J1259" s="22">
        <f t="shared" si="302"/>
        <v>59.723344970650714</v>
      </c>
      <c r="K1259" s="114"/>
      <c r="L1259" s="116"/>
      <c r="M1259" s="118"/>
      <c r="N1259" s="120"/>
      <c r="S1259" s="2"/>
    </row>
    <row r="1260" spans="1:19" x14ac:dyDescent="0.25">
      <c r="A1260" s="20">
        <f t="shared" si="303"/>
        <v>31400</v>
      </c>
      <c r="B1260" s="21">
        <f t="shared" si="298"/>
        <v>-52.783999999999992</v>
      </c>
      <c r="C1260" s="21">
        <f t="shared" si="299"/>
        <v>591.44318491730826</v>
      </c>
      <c r="D1260" s="21">
        <f t="shared" si="300"/>
        <v>8.4602871891747836E-4</v>
      </c>
      <c r="E1260" s="21">
        <f t="shared" si="301"/>
        <v>2.1140877242511021E-2</v>
      </c>
      <c r="F1260" s="21">
        <f>SUM(E1260:$E$5004)</f>
        <v>18.082493094975906</v>
      </c>
      <c r="G1260" s="21">
        <f t="shared" si="304"/>
        <v>6651898.5970700178</v>
      </c>
      <c r="H1260" s="21">
        <f t="shared" si="305"/>
        <v>2.4483216124437353E-5</v>
      </c>
      <c r="I1260" s="21">
        <f t="shared" si="306"/>
        <v>0.12452858064673793</v>
      </c>
      <c r="J1260" s="22">
        <f t="shared" si="302"/>
        <v>59.861849201868253</v>
      </c>
      <c r="K1260" s="114"/>
      <c r="L1260" s="116"/>
      <c r="M1260" s="118"/>
      <c r="N1260" s="120"/>
      <c r="S1260" s="2"/>
    </row>
    <row r="1261" spans="1:19" x14ac:dyDescent="0.25">
      <c r="A1261" s="20">
        <f t="shared" si="303"/>
        <v>31425</v>
      </c>
      <c r="B1261" s="21">
        <f t="shared" si="298"/>
        <v>-52.87299999999999</v>
      </c>
      <c r="C1261" s="21">
        <f t="shared" si="299"/>
        <v>590.76358785253194</v>
      </c>
      <c r="D1261" s="21">
        <f t="shared" si="300"/>
        <v>8.4524146048340319E-4</v>
      </c>
      <c r="E1261" s="21">
        <f t="shared" si="301"/>
        <v>2.1121202788742795E-2</v>
      </c>
      <c r="F1261" s="21">
        <f>SUM(E1261:$E$5004)</f>
        <v>18.06135221773339</v>
      </c>
      <c r="G1261" s="21">
        <f t="shared" si="304"/>
        <v>6651898.5970700178</v>
      </c>
      <c r="H1261" s="21">
        <f t="shared" si="305"/>
        <v>2.4483216124437353E-5</v>
      </c>
      <c r="I1261" s="21">
        <f t="shared" si="306"/>
        <v>0.12452858064673793</v>
      </c>
      <c r="J1261" s="22">
        <f t="shared" si="302"/>
        <v>60.000515313770826</v>
      </c>
      <c r="K1261" s="114"/>
      <c r="L1261" s="116"/>
      <c r="M1261" s="118"/>
      <c r="N1261" s="120"/>
      <c r="S1261" s="2"/>
    </row>
    <row r="1262" spans="1:19" x14ac:dyDescent="0.25">
      <c r="A1262" s="20">
        <f t="shared" si="303"/>
        <v>31450</v>
      </c>
      <c r="B1262" s="21">
        <f t="shared" si="298"/>
        <v>-52.961999999999989</v>
      </c>
      <c r="C1262" s="21">
        <f t="shared" si="299"/>
        <v>590.08462324501966</v>
      </c>
      <c r="D1262" s="21">
        <f t="shared" si="300"/>
        <v>8.4445476261602026E-4</v>
      </c>
      <c r="E1262" s="21">
        <f t="shared" si="301"/>
        <v>2.1101542345684104E-2</v>
      </c>
      <c r="F1262" s="21">
        <f>SUM(E1262:$E$5004)</f>
        <v>18.040231014944649</v>
      </c>
      <c r="G1262" s="21">
        <f t="shared" si="304"/>
        <v>6651898.5970700178</v>
      </c>
      <c r="H1262" s="21">
        <f t="shared" si="305"/>
        <v>2.4483216124437353E-5</v>
      </c>
      <c r="I1262" s="21">
        <f t="shared" si="306"/>
        <v>0.12452858064673793</v>
      </c>
      <c r="J1262" s="22">
        <f t="shared" si="302"/>
        <v>60.139343043692897</v>
      </c>
      <c r="K1262" s="114"/>
      <c r="L1262" s="116"/>
      <c r="M1262" s="118"/>
      <c r="N1262" s="120"/>
      <c r="S1262" s="2"/>
    </row>
    <row r="1263" spans="1:19" x14ac:dyDescent="0.25">
      <c r="A1263" s="20">
        <f t="shared" si="303"/>
        <v>31475</v>
      </c>
      <c r="B1263" s="21">
        <f t="shared" si="298"/>
        <v>-53.050999999999988</v>
      </c>
      <c r="C1263" s="21">
        <f t="shared" si="299"/>
        <v>589.40629064438201</v>
      </c>
      <c r="D1263" s="21">
        <f t="shared" si="300"/>
        <v>8.4366862503870797E-4</v>
      </c>
      <c r="E1263" s="21">
        <f t="shared" si="301"/>
        <v>2.1081895906420334E-2</v>
      </c>
      <c r="F1263" s="21">
        <f>SUM(E1263:$E$5004)</f>
        <v>18.019129472598959</v>
      </c>
      <c r="G1263" s="21">
        <f t="shared" si="304"/>
        <v>6651898.5970700178</v>
      </c>
      <c r="H1263" s="21">
        <f t="shared" si="305"/>
        <v>2.4483216124437353E-5</v>
      </c>
      <c r="I1263" s="21">
        <f t="shared" si="306"/>
        <v>0.12452858064673793</v>
      </c>
      <c r="J1263" s="22">
        <f t="shared" si="302"/>
        <v>60.278332127707408</v>
      </c>
      <c r="K1263" s="114"/>
      <c r="L1263" s="117"/>
      <c r="M1263" s="118"/>
      <c r="N1263" s="120"/>
      <c r="S1263" s="2"/>
    </row>
    <row r="1264" spans="1:19" x14ac:dyDescent="0.25">
      <c r="A1264" s="20">
        <f t="shared" si="303"/>
        <v>31500</v>
      </c>
      <c r="B1264" s="21">
        <f t="shared" si="298"/>
        <v>-53.14</v>
      </c>
      <c r="C1264" s="21">
        <f t="shared" si="299"/>
        <v>588.72858960045028</v>
      </c>
      <c r="D1264" s="21">
        <f t="shared" si="300"/>
        <v>8.4288304747491874E-4</v>
      </c>
      <c r="E1264" s="21">
        <f t="shared" si="301"/>
        <v>2.106226346403877E-2</v>
      </c>
      <c r="F1264" s="21">
        <f>SUM(E1264:$E$5004)</f>
        <v>17.998047576692539</v>
      </c>
      <c r="G1264" s="21">
        <f t="shared" si="304"/>
        <v>6651898.5970700178</v>
      </c>
      <c r="H1264" s="21">
        <f t="shared" si="305"/>
        <v>2.4483216124437353E-5</v>
      </c>
      <c r="I1264" s="21">
        <f t="shared" si="306"/>
        <v>0.12452858064673793</v>
      </c>
      <c r="J1264" s="22">
        <f t="shared" si="302"/>
        <v>60.417482300626858</v>
      </c>
      <c r="K1264" s="113">
        <f t="shared" ref="K1264" si="311">AVERAGE(J1264:J1283)</f>
        <v>61.750022249654954</v>
      </c>
      <c r="L1264" s="115">
        <f t="shared" ref="L1264" si="312">K1264/0.1667</f>
        <v>370.42604828827211</v>
      </c>
      <c r="M1264" s="118">
        <f>AVERAGE(A1264:A1283)</f>
        <v>31737.5</v>
      </c>
      <c r="N1264" s="119">
        <f>K1244-K1264</f>
        <v>-2.7828262801640662</v>
      </c>
      <c r="S1264" s="2"/>
    </row>
    <row r="1265" spans="1:19" x14ac:dyDescent="0.25">
      <c r="A1265" s="20">
        <f t="shared" si="303"/>
        <v>31525</v>
      </c>
      <c r="B1265" s="21">
        <f t="shared" si="298"/>
        <v>-53.228999999999999</v>
      </c>
      <c r="C1265" s="21">
        <f t="shared" si="299"/>
        <v>588.05151966327946</v>
      </c>
      <c r="D1265" s="21">
        <f t="shared" si="300"/>
        <v>8.42098029648183E-4</v>
      </c>
      <c r="E1265" s="21">
        <f t="shared" si="301"/>
        <v>2.1042645011628634E-2</v>
      </c>
      <c r="F1265" s="21">
        <f>SUM(E1265:$E$5004)</f>
        <v>17.976985313228493</v>
      </c>
      <c r="G1265" s="21">
        <f t="shared" si="304"/>
        <v>6651898.5970700178</v>
      </c>
      <c r="H1265" s="21">
        <f t="shared" si="305"/>
        <v>2.4483216124437353E-5</v>
      </c>
      <c r="I1265" s="21">
        <f t="shared" si="306"/>
        <v>0.12452858064673793</v>
      </c>
      <c r="J1265" s="22">
        <f t="shared" si="302"/>
        <v>60.556793296004543</v>
      </c>
      <c r="K1265" s="114"/>
      <c r="L1265" s="116"/>
      <c r="M1265" s="118"/>
      <c r="N1265" s="120"/>
      <c r="S1265" s="2"/>
    </row>
    <row r="1266" spans="1:19" x14ac:dyDescent="0.25">
      <c r="A1266" s="20">
        <f t="shared" si="303"/>
        <v>31550</v>
      </c>
      <c r="B1266" s="21">
        <f t="shared" si="298"/>
        <v>-53.317999999999998</v>
      </c>
      <c r="C1266" s="21">
        <f t="shared" si="299"/>
        <v>587.37508038314729</v>
      </c>
      <c r="D1266" s="21">
        <f t="shared" si="300"/>
        <v>8.4131357128210799E-4</v>
      </c>
      <c r="E1266" s="21">
        <f t="shared" si="301"/>
        <v>2.1023040542281015E-2</v>
      </c>
      <c r="F1266" s="21">
        <f>SUM(E1266:$E$5004)</f>
        <v>17.95594266821686</v>
      </c>
      <c r="G1266" s="21">
        <f t="shared" si="304"/>
        <v>6651898.5970700178</v>
      </c>
      <c r="H1266" s="21">
        <f t="shared" si="305"/>
        <v>2.4483216124437353E-5</v>
      </c>
      <c r="I1266" s="21">
        <f t="shared" si="306"/>
        <v>0.12452858064673793</v>
      </c>
      <c r="J1266" s="22">
        <f t="shared" si="302"/>
        <v>60.696264846135072</v>
      </c>
      <c r="K1266" s="114"/>
      <c r="L1266" s="116"/>
      <c r="M1266" s="118"/>
      <c r="N1266" s="120"/>
      <c r="S1266" s="2"/>
    </row>
    <row r="1267" spans="1:19" x14ac:dyDescent="0.25">
      <c r="A1267" s="20">
        <f t="shared" si="303"/>
        <v>31575</v>
      </c>
      <c r="B1267" s="21">
        <f t="shared" si="298"/>
        <v>-53.406999999999996</v>
      </c>
      <c r="C1267" s="21">
        <f t="shared" si="299"/>
        <v>586.69927131055101</v>
      </c>
      <c r="D1267" s="21">
        <f t="shared" si="300"/>
        <v>8.405296721003732E-4</v>
      </c>
      <c r="E1267" s="21">
        <f t="shared" si="301"/>
        <v>2.1003450049088893E-2</v>
      </c>
      <c r="F1267" s="21">
        <f>SUM(E1267:$E$5004)</f>
        <v>17.934919627674592</v>
      </c>
      <c r="G1267" s="21">
        <f t="shared" si="304"/>
        <v>6651898.5970700178</v>
      </c>
      <c r="H1267" s="21">
        <f t="shared" si="305"/>
        <v>2.4483216124437353E-5</v>
      </c>
      <c r="I1267" s="21">
        <f t="shared" si="306"/>
        <v>0.12452858064673793</v>
      </c>
      <c r="J1267" s="22">
        <f t="shared" si="302"/>
        <v>60.83589668205574</v>
      </c>
      <c r="K1267" s="114"/>
      <c r="L1267" s="116"/>
      <c r="M1267" s="118"/>
      <c r="N1267" s="120"/>
      <c r="S1267" s="2"/>
    </row>
    <row r="1268" spans="1:19" x14ac:dyDescent="0.25">
      <c r="A1268" s="20">
        <f t="shared" si="303"/>
        <v>31600</v>
      </c>
      <c r="B1268" s="21">
        <f t="shared" si="298"/>
        <v>-53.495999999999995</v>
      </c>
      <c r="C1268" s="21">
        <f t="shared" si="299"/>
        <v>586.02409199621252</v>
      </c>
      <c r="D1268" s="21">
        <f t="shared" si="300"/>
        <v>8.3974633182673812E-4</v>
      </c>
      <c r="E1268" s="21">
        <f t="shared" si="301"/>
        <v>2.0983873525147186E-2</v>
      </c>
      <c r="F1268" s="21">
        <f>SUM(E1268:$E$5004)</f>
        <v>17.913916177625506</v>
      </c>
      <c r="G1268" s="21">
        <f t="shared" si="304"/>
        <v>6651898.5970700178</v>
      </c>
      <c r="H1268" s="21">
        <f t="shared" si="305"/>
        <v>2.4483216124437353E-5</v>
      </c>
      <c r="I1268" s="21">
        <f t="shared" si="306"/>
        <v>0.12452858064673793</v>
      </c>
      <c r="J1268" s="22">
        <f t="shared" si="302"/>
        <v>60.975688533547874</v>
      </c>
      <c r="K1268" s="114"/>
      <c r="L1268" s="116"/>
      <c r="M1268" s="118"/>
      <c r="N1268" s="120"/>
      <c r="S1268" s="2"/>
    </row>
    <row r="1269" spans="1:19" x14ac:dyDescent="0.25">
      <c r="A1269" s="20">
        <f t="shared" si="303"/>
        <v>31625</v>
      </c>
      <c r="B1269" s="21">
        <f t="shared" si="298"/>
        <v>-53.584999999999994</v>
      </c>
      <c r="C1269" s="21">
        <f t="shared" si="299"/>
        <v>585.34954199107472</v>
      </c>
      <c r="D1269" s="21">
        <f t="shared" si="300"/>
        <v>8.3896355018503671E-4</v>
      </c>
      <c r="E1269" s="21">
        <f t="shared" si="301"/>
        <v>2.0964310963552682E-2</v>
      </c>
      <c r="F1269" s="21">
        <f>SUM(E1269:$E$5004)</f>
        <v>17.892932304100359</v>
      </c>
      <c r="G1269" s="21">
        <f t="shared" si="304"/>
        <v>6651898.5970700178</v>
      </c>
      <c r="H1269" s="21">
        <f t="shared" si="305"/>
        <v>2.4483216124437353E-5</v>
      </c>
      <c r="I1269" s="21">
        <f t="shared" si="306"/>
        <v>0.12452858064673793</v>
      </c>
      <c r="J1269" s="22">
        <f t="shared" si="302"/>
        <v>61.115640129137383</v>
      </c>
      <c r="K1269" s="114"/>
      <c r="L1269" s="116"/>
      <c r="M1269" s="118"/>
      <c r="N1269" s="120"/>
      <c r="S1269" s="2"/>
    </row>
    <row r="1270" spans="1:19" x14ac:dyDescent="0.25">
      <c r="A1270" s="20">
        <f t="shared" si="303"/>
        <v>31650</v>
      </c>
      <c r="B1270" s="21">
        <f t="shared" si="298"/>
        <v>-53.673999999999992</v>
      </c>
      <c r="C1270" s="21">
        <f t="shared" si="299"/>
        <v>584.67562084630163</v>
      </c>
      <c r="D1270" s="21">
        <f t="shared" si="300"/>
        <v>8.3818132689917767E-4</v>
      </c>
      <c r="E1270" s="21">
        <f t="shared" si="301"/>
        <v>2.094476235740407E-2</v>
      </c>
      <c r="F1270" s="21">
        <f>SUM(E1270:$E$5004)</f>
        <v>17.871967993136803</v>
      </c>
      <c r="G1270" s="21">
        <f t="shared" si="304"/>
        <v>6651898.5970700178</v>
      </c>
      <c r="H1270" s="21">
        <f t="shared" si="305"/>
        <v>2.4483216124437353E-5</v>
      </c>
      <c r="I1270" s="21">
        <f t="shared" si="306"/>
        <v>0.12452858064673793</v>
      </c>
      <c r="J1270" s="22">
        <f t="shared" si="302"/>
        <v>61.255751196095801</v>
      </c>
      <c r="K1270" s="114"/>
      <c r="L1270" s="116"/>
      <c r="M1270" s="118"/>
      <c r="N1270" s="120"/>
      <c r="S1270" s="2"/>
    </row>
    <row r="1271" spans="1:19" x14ac:dyDescent="0.25">
      <c r="A1271" s="20">
        <f t="shared" si="303"/>
        <v>31675</v>
      </c>
      <c r="B1271" s="21">
        <f t="shared" si="298"/>
        <v>-53.762999999999991</v>
      </c>
      <c r="C1271" s="21">
        <f t="shared" si="299"/>
        <v>584.00232811328056</v>
      </c>
      <c r="D1271" s="21">
        <f t="shared" si="300"/>
        <v>8.3739966169314793E-4</v>
      </c>
      <c r="E1271" s="21">
        <f t="shared" si="301"/>
        <v>2.0925227699801964E-2</v>
      </c>
      <c r="F1271" s="21">
        <f>SUM(E1271:$E$5004)</f>
        <v>17.851023230779393</v>
      </c>
      <c r="G1271" s="21">
        <f t="shared" si="304"/>
        <v>6651898.5970700178</v>
      </c>
      <c r="H1271" s="21">
        <f t="shared" si="305"/>
        <v>2.4483216124437353E-5</v>
      </c>
      <c r="I1271" s="21">
        <f t="shared" si="306"/>
        <v>0.12452858064673793</v>
      </c>
      <c r="J1271" s="22">
        <f t="shared" si="302"/>
        <v>61.396021460441844</v>
      </c>
      <c r="K1271" s="114"/>
      <c r="L1271" s="116"/>
      <c r="M1271" s="118"/>
      <c r="N1271" s="120"/>
      <c r="S1271" s="2"/>
    </row>
    <row r="1272" spans="1:19" x14ac:dyDescent="0.25">
      <c r="A1272" s="20">
        <f t="shared" si="303"/>
        <v>31700</v>
      </c>
      <c r="B1272" s="21">
        <f t="shared" si="298"/>
        <v>-53.85199999999999</v>
      </c>
      <c r="C1272" s="21">
        <f t="shared" si="299"/>
        <v>583.32966334361993</v>
      </c>
      <c r="D1272" s="21">
        <f t="shared" si="300"/>
        <v>8.3661855429100916E-4</v>
      </c>
      <c r="E1272" s="21">
        <f t="shared" si="301"/>
        <v>2.0905706983848846E-2</v>
      </c>
      <c r="F1272" s="21">
        <f>SUM(E1272:$E$5004)</f>
        <v>17.830098003079602</v>
      </c>
      <c r="G1272" s="21">
        <f t="shared" si="304"/>
        <v>6651898.5970700178</v>
      </c>
      <c r="H1272" s="21">
        <f t="shared" si="305"/>
        <v>2.4483216124437353E-5</v>
      </c>
      <c r="I1272" s="21">
        <f t="shared" si="306"/>
        <v>0.12452858064673793</v>
      </c>
      <c r="J1272" s="22">
        <f t="shared" si="302"/>
        <v>61.536450646941937</v>
      </c>
      <c r="K1272" s="114"/>
      <c r="L1272" s="116"/>
      <c r="M1272" s="118"/>
      <c r="N1272" s="120"/>
      <c r="S1272" s="2"/>
    </row>
    <row r="1273" spans="1:19" x14ac:dyDescent="0.25">
      <c r="A1273" s="20">
        <f t="shared" si="303"/>
        <v>31725</v>
      </c>
      <c r="B1273" s="21">
        <f t="shared" si="298"/>
        <v>-53.940999999999988</v>
      </c>
      <c r="C1273" s="21">
        <f t="shared" si="299"/>
        <v>582.65762608914929</v>
      </c>
      <c r="D1273" s="21">
        <f t="shared" si="300"/>
        <v>8.3583800441689848E-4</v>
      </c>
      <c r="E1273" s="21">
        <f t="shared" si="301"/>
        <v>2.0886200202649103E-2</v>
      </c>
      <c r="F1273" s="21">
        <f>SUM(E1273:$E$5004)</f>
        <v>17.809192296095755</v>
      </c>
      <c r="G1273" s="21">
        <f t="shared" si="304"/>
        <v>6651898.5970700178</v>
      </c>
      <c r="H1273" s="21">
        <f t="shared" si="305"/>
        <v>2.4483216124437353E-5</v>
      </c>
      <c r="I1273" s="21">
        <f t="shared" si="306"/>
        <v>0.12452858064673793</v>
      </c>
      <c r="J1273" s="22">
        <f t="shared" si="302"/>
        <v>61.677038479111857</v>
      </c>
      <c r="K1273" s="114"/>
      <c r="L1273" s="116"/>
      <c r="M1273" s="118"/>
      <c r="N1273" s="120"/>
      <c r="S1273" s="2"/>
    </row>
    <row r="1274" spans="1:19" x14ac:dyDescent="0.25">
      <c r="A1274" s="20">
        <f t="shared" si="303"/>
        <v>31750</v>
      </c>
      <c r="B1274" s="21">
        <f t="shared" si="298"/>
        <v>-54.029999999999987</v>
      </c>
      <c r="C1274" s="21">
        <f t="shared" si="299"/>
        <v>581.98621590192067</v>
      </c>
      <c r="D1274" s="21">
        <f t="shared" si="300"/>
        <v>8.3505801179502986E-4</v>
      </c>
      <c r="E1274" s="21">
        <f t="shared" si="301"/>
        <v>2.0866707349309052E-2</v>
      </c>
      <c r="F1274" s="21">
        <f>SUM(E1274:$E$5004)</f>
        <v>17.788306095893109</v>
      </c>
      <c r="G1274" s="21">
        <f t="shared" si="304"/>
        <v>6651898.5970700178</v>
      </c>
      <c r="H1274" s="21">
        <f t="shared" si="305"/>
        <v>2.4483216124437353E-5</v>
      </c>
      <c r="I1274" s="21">
        <f t="shared" si="306"/>
        <v>0.12452858064673793</v>
      </c>
      <c r="J1274" s="22">
        <f t="shared" si="302"/>
        <v>61.817784679217581</v>
      </c>
      <c r="K1274" s="114"/>
      <c r="L1274" s="116"/>
      <c r="M1274" s="118"/>
      <c r="N1274" s="120"/>
      <c r="S1274" s="2"/>
    </row>
    <row r="1275" spans="1:19" x14ac:dyDescent="0.25">
      <c r="A1275" s="20">
        <f t="shared" si="303"/>
        <v>31775</v>
      </c>
      <c r="B1275" s="21">
        <f t="shared" si="298"/>
        <v>-54.119</v>
      </c>
      <c r="C1275" s="21">
        <f t="shared" si="299"/>
        <v>581.31543233420825</v>
      </c>
      <c r="D1275" s="21">
        <f t="shared" si="300"/>
        <v>8.3427857614969429E-4</v>
      </c>
      <c r="E1275" s="21">
        <f t="shared" si="301"/>
        <v>2.0847228416936862E-2</v>
      </c>
      <c r="F1275" s="21">
        <f>SUM(E1275:$E$5004)</f>
        <v>17.767439388543803</v>
      </c>
      <c r="G1275" s="21">
        <f t="shared" si="304"/>
        <v>6651898.5970700178</v>
      </c>
      <c r="H1275" s="21">
        <f t="shared" si="305"/>
        <v>2.4483216124437353E-5</v>
      </c>
      <c r="I1275" s="21">
        <f t="shared" si="306"/>
        <v>0.12452858064673793</v>
      </c>
      <c r="J1275" s="22">
        <f t="shared" si="302"/>
        <v>61.958688968276512</v>
      </c>
      <c r="K1275" s="114"/>
      <c r="L1275" s="116"/>
      <c r="M1275" s="118"/>
      <c r="N1275" s="120"/>
      <c r="S1275" s="2"/>
    </row>
    <row r="1276" spans="1:19" x14ac:dyDescent="0.25">
      <c r="A1276" s="20">
        <f t="shared" si="303"/>
        <v>31800</v>
      </c>
      <c r="B1276" s="21">
        <f t="shared" si="298"/>
        <v>-54.207999999999998</v>
      </c>
      <c r="C1276" s="21">
        <f t="shared" si="299"/>
        <v>580.64527493850505</v>
      </c>
      <c r="D1276" s="21">
        <f t="shared" si="300"/>
        <v>8.3349969720525471E-4</v>
      </c>
      <c r="E1276" s="21">
        <f t="shared" si="301"/>
        <v>2.0827763398642639E-2</v>
      </c>
      <c r="F1276" s="21">
        <f>SUM(E1276:$E$5004)</f>
        <v>17.746592160126863</v>
      </c>
      <c r="G1276" s="21">
        <f t="shared" si="304"/>
        <v>6651898.5970700178</v>
      </c>
      <c r="H1276" s="21">
        <f t="shared" si="305"/>
        <v>2.4483216124437353E-5</v>
      </c>
      <c r="I1276" s="21">
        <f t="shared" si="306"/>
        <v>0.12452858064673793</v>
      </c>
      <c r="J1276" s="22">
        <f t="shared" si="302"/>
        <v>62.09975106605831</v>
      </c>
      <c r="K1276" s="114"/>
      <c r="L1276" s="116"/>
      <c r="M1276" s="118"/>
      <c r="N1276" s="120"/>
      <c r="S1276" s="2"/>
    </row>
    <row r="1277" spans="1:19" x14ac:dyDescent="0.25">
      <c r="A1277" s="20">
        <f t="shared" si="303"/>
        <v>31825</v>
      </c>
      <c r="B1277" s="21">
        <f t="shared" si="298"/>
        <v>-54.296999999999997</v>
      </c>
      <c r="C1277" s="21">
        <f t="shared" si="299"/>
        <v>579.97574326753033</v>
      </c>
      <c r="D1277" s="21">
        <f t="shared" si="300"/>
        <v>8.3272137468615648E-4</v>
      </c>
      <c r="E1277" s="21">
        <f t="shared" si="301"/>
        <v>2.0808312287538377E-2</v>
      </c>
      <c r="F1277" s="21">
        <f>SUM(E1277:$E$5004)</f>
        <v>17.72576439672822</v>
      </c>
      <c r="G1277" s="21">
        <f t="shared" si="304"/>
        <v>6651898.5970700178</v>
      </c>
      <c r="H1277" s="21">
        <f t="shared" si="305"/>
        <v>2.4483216124437353E-5</v>
      </c>
      <c r="I1277" s="21">
        <f t="shared" si="306"/>
        <v>0.12452858064673793</v>
      </c>
      <c r="J1277" s="22">
        <f t="shared" si="302"/>
        <v>62.240970691086751</v>
      </c>
      <c r="K1277" s="114"/>
      <c r="L1277" s="116"/>
      <c r="M1277" s="118"/>
      <c r="N1277" s="120"/>
      <c r="S1277" s="2"/>
    </row>
    <row r="1278" spans="1:19" x14ac:dyDescent="0.25">
      <c r="A1278" s="20">
        <f t="shared" si="303"/>
        <v>31850</v>
      </c>
      <c r="B1278" s="21">
        <f t="shared" si="298"/>
        <v>-54.385999999999996</v>
      </c>
      <c r="C1278" s="21">
        <f t="shared" si="299"/>
        <v>579.30683687421913</v>
      </c>
      <c r="D1278" s="21">
        <f t="shared" si="300"/>
        <v>8.3194360831691369E-4</v>
      </c>
      <c r="E1278" s="21">
        <f t="shared" si="301"/>
        <v>2.0788875076737951E-2</v>
      </c>
      <c r="F1278" s="21">
        <f>SUM(E1278:$E$5004)</f>
        <v>17.704956084440678</v>
      </c>
      <c r="G1278" s="21">
        <f t="shared" si="304"/>
        <v>6651898.5970700178</v>
      </c>
      <c r="H1278" s="21">
        <f t="shared" si="305"/>
        <v>2.4483216124437353E-5</v>
      </c>
      <c r="I1278" s="21">
        <f t="shared" si="306"/>
        <v>0.12452858064673793</v>
      </c>
      <c r="J1278" s="22">
        <f t="shared" si="302"/>
        <v>62.382347560639957</v>
      </c>
      <c r="K1278" s="114"/>
      <c r="L1278" s="116"/>
      <c r="M1278" s="118"/>
      <c r="N1278" s="120"/>
      <c r="S1278" s="2"/>
    </row>
    <row r="1279" spans="1:19" x14ac:dyDescent="0.25">
      <c r="A1279" s="20">
        <f t="shared" si="303"/>
        <v>31875</v>
      </c>
      <c r="B1279" s="21">
        <f t="shared" si="298"/>
        <v>-54.474999999999994</v>
      </c>
      <c r="C1279" s="21">
        <f t="shared" si="299"/>
        <v>578.63855531173272</v>
      </c>
      <c r="D1279" s="21">
        <f t="shared" si="300"/>
        <v>8.311663978221224E-4</v>
      </c>
      <c r="E1279" s="21">
        <f t="shared" si="301"/>
        <v>2.0769451759357165E-2</v>
      </c>
      <c r="F1279" s="21">
        <f>SUM(E1279:$E$5004)</f>
        <v>17.684167209363938</v>
      </c>
      <c r="G1279" s="21">
        <f t="shared" si="304"/>
        <v>6651898.5970700178</v>
      </c>
      <c r="H1279" s="21">
        <f t="shared" si="305"/>
        <v>2.4483216124437353E-5</v>
      </c>
      <c r="I1279" s="21">
        <f t="shared" si="306"/>
        <v>0.12452858064673793</v>
      </c>
      <c r="J1279" s="22">
        <f t="shared" si="302"/>
        <v>62.523881390752614</v>
      </c>
      <c r="K1279" s="114"/>
      <c r="L1279" s="116"/>
      <c r="M1279" s="118"/>
      <c r="N1279" s="120"/>
      <c r="S1279" s="2"/>
    </row>
    <row r="1280" spans="1:19" x14ac:dyDescent="0.25">
      <c r="A1280" s="20">
        <f t="shared" si="303"/>
        <v>31900</v>
      </c>
      <c r="B1280" s="21">
        <f t="shared" si="298"/>
        <v>-54.563999999999993</v>
      </c>
      <c r="C1280" s="21">
        <f t="shared" si="299"/>
        <v>577.97089813345042</v>
      </c>
      <c r="D1280" s="21">
        <f t="shared" si="300"/>
        <v>8.3038974292645078E-4</v>
      </c>
      <c r="E1280" s="21">
        <f t="shared" si="301"/>
        <v>2.0750042328513699E-2</v>
      </c>
      <c r="F1280" s="21">
        <f>SUM(E1280:$E$5004)</f>
        <v>17.663397757604582</v>
      </c>
      <c r="G1280" s="21">
        <f t="shared" si="304"/>
        <v>6651898.5970700178</v>
      </c>
      <c r="H1280" s="21">
        <f t="shared" si="305"/>
        <v>2.4483216124437353E-5</v>
      </c>
      <c r="I1280" s="21">
        <f t="shared" si="306"/>
        <v>0.12452858064673793</v>
      </c>
      <c r="J1280" s="22">
        <f t="shared" si="302"/>
        <v>62.66557189621615</v>
      </c>
      <c r="K1280" s="114"/>
      <c r="L1280" s="116"/>
      <c r="M1280" s="118"/>
      <c r="N1280" s="120"/>
      <c r="S1280" s="2"/>
    </row>
    <row r="1281" spans="1:19" x14ac:dyDescent="0.25">
      <c r="A1281" s="20">
        <f t="shared" si="303"/>
        <v>31925</v>
      </c>
      <c r="B1281" s="21">
        <f t="shared" si="298"/>
        <v>-54.652999999999992</v>
      </c>
      <c r="C1281" s="21">
        <f t="shared" si="299"/>
        <v>577.30386489297484</v>
      </c>
      <c r="D1281" s="21">
        <f t="shared" si="300"/>
        <v>8.2961364335464504E-4</v>
      </c>
      <c r="E1281" s="21">
        <f t="shared" si="301"/>
        <v>2.0730646777327128E-2</v>
      </c>
      <c r="F1281" s="21">
        <f>SUM(E1281:$E$5004)</f>
        <v>17.642647715276066</v>
      </c>
      <c r="G1281" s="21">
        <f t="shared" si="304"/>
        <v>6651898.5970700178</v>
      </c>
      <c r="H1281" s="21">
        <f t="shared" si="305"/>
        <v>2.4483216124437353E-5</v>
      </c>
      <c r="I1281" s="21">
        <f t="shared" si="306"/>
        <v>0.12452858064673793</v>
      </c>
      <c r="J1281" s="22">
        <f t="shared" si="302"/>
        <v>62.807418790581032</v>
      </c>
      <c r="K1281" s="114"/>
      <c r="L1281" s="116"/>
      <c r="M1281" s="118"/>
      <c r="N1281" s="120"/>
      <c r="S1281" s="2"/>
    </row>
    <row r="1282" spans="1:19" x14ac:dyDescent="0.25">
      <c r="A1282" s="20">
        <f t="shared" si="303"/>
        <v>31950</v>
      </c>
      <c r="B1282" s="21">
        <f t="shared" si="298"/>
        <v>-54.74199999999999</v>
      </c>
      <c r="C1282" s="21">
        <f t="shared" si="299"/>
        <v>576.63745514412756</v>
      </c>
      <c r="D1282" s="21">
        <f t="shared" si="300"/>
        <v>8.2883809883152514E-4</v>
      </c>
      <c r="E1282" s="21">
        <f t="shared" si="301"/>
        <v>2.0711265098918952E-2</v>
      </c>
      <c r="F1282" s="21">
        <f>SUM(E1282:$E$5004)</f>
        <v>17.621917068498735</v>
      </c>
      <c r="G1282" s="21">
        <f t="shared" si="304"/>
        <v>6651898.5970700178</v>
      </c>
      <c r="H1282" s="21">
        <f t="shared" si="305"/>
        <v>2.4483216124437353E-5</v>
      </c>
      <c r="I1282" s="21">
        <f t="shared" si="306"/>
        <v>0.12452858064673793</v>
      </c>
      <c r="J1282" s="22">
        <f t="shared" si="302"/>
        <v>62.94942178615684</v>
      </c>
      <c r="K1282" s="114"/>
      <c r="L1282" s="116"/>
      <c r="M1282" s="118"/>
      <c r="N1282" s="120"/>
      <c r="S1282" s="2"/>
    </row>
    <row r="1283" spans="1:19" x14ac:dyDescent="0.25">
      <c r="A1283" s="20">
        <f t="shared" si="303"/>
        <v>31975</v>
      </c>
      <c r="B1283" s="21">
        <f t="shared" si="298"/>
        <v>-54.830999999999989</v>
      </c>
      <c r="C1283" s="21">
        <f t="shared" si="299"/>
        <v>575.97166844095477</v>
      </c>
      <c r="D1283" s="21">
        <f t="shared" si="300"/>
        <v>8.2806310908199103E-4</v>
      </c>
      <c r="E1283" s="21">
        <f t="shared" si="301"/>
        <v>2.0691897286412551E-2</v>
      </c>
      <c r="F1283" s="21">
        <f>SUM(E1283:$E$5004)</f>
        <v>17.601205803399811</v>
      </c>
      <c r="G1283" s="21">
        <f t="shared" si="304"/>
        <v>6651898.5970700178</v>
      </c>
      <c r="H1283" s="21">
        <f t="shared" si="305"/>
        <v>2.4483216124437353E-5</v>
      </c>
      <c r="I1283" s="21">
        <f t="shared" si="306"/>
        <v>0.12452858064673793</v>
      </c>
      <c r="J1283" s="22">
        <f t="shared" si="302"/>
        <v>63.091580594014658</v>
      </c>
      <c r="K1283" s="114"/>
      <c r="L1283" s="117"/>
      <c r="M1283" s="118"/>
      <c r="N1283" s="120"/>
      <c r="S1283" s="2"/>
    </row>
    <row r="1284" spans="1:19" x14ac:dyDescent="0.25">
      <c r="A1284" s="20">
        <f t="shared" si="303"/>
        <v>32000</v>
      </c>
      <c r="B1284" s="21">
        <f t="shared" ref="B1284:B1347" si="313">59-0.00356*A1284</f>
        <v>-54.919999999999987</v>
      </c>
      <c r="C1284" s="21">
        <f t="shared" ref="C1284:C1347" si="314">2116*((B1284+459.7)/518.6)^5.256</f>
        <v>575.30650433771928</v>
      </c>
      <c r="D1284" s="21">
        <f t="shared" ref="D1284:D1347" si="315">C1284/(1718*(B1284+459.7))</f>
        <v>8.2728867383101293E-4</v>
      </c>
      <c r="E1284" s="21">
        <f t="shared" ref="E1284:E1347" si="316">25*(D1284+D1285)/2</f>
        <v>2.0672543332933186E-2</v>
      </c>
      <c r="F1284" s="21">
        <f>SUM(E1284:$E$5004)</f>
        <v>17.580513906113399</v>
      </c>
      <c r="G1284" s="21">
        <f t="shared" si="304"/>
        <v>6651898.5970700178</v>
      </c>
      <c r="H1284" s="21">
        <f t="shared" si="305"/>
        <v>2.4483216124437353E-5</v>
      </c>
      <c r="I1284" s="21">
        <f t="shared" si="306"/>
        <v>0.12452858064673793</v>
      </c>
      <c r="J1284" s="22">
        <f t="shared" ref="J1284:J1347" si="317">G1284*D1284*EXP(-H1284*(125000-A1284)-I1284*F1284)</f>
        <v>63.233894923987201</v>
      </c>
      <c r="K1284" s="113">
        <f t="shared" ref="K1284" si="318">AVERAGE(J1284:J1303)</f>
        <v>64.596115076987743</v>
      </c>
      <c r="L1284" s="115">
        <f t="shared" ref="L1284" si="319">K1284/0.1667</f>
        <v>387.49919062380172</v>
      </c>
      <c r="M1284" s="118">
        <f>AVERAGE(A1284:A1303)</f>
        <v>32237.5</v>
      </c>
      <c r="N1284" s="119">
        <f>K1264-K1284</f>
        <v>-2.8460928273327895</v>
      </c>
      <c r="S1284" s="2"/>
    </row>
    <row r="1285" spans="1:19" x14ac:dyDescent="0.25">
      <c r="A1285" s="20">
        <f t="shared" ref="A1285:A1348" si="320">A1284+25</f>
        <v>32025</v>
      </c>
      <c r="B1285" s="21">
        <f t="shared" si="313"/>
        <v>-55.009</v>
      </c>
      <c r="C1285" s="21">
        <f t="shared" si="314"/>
        <v>574.64196238890861</v>
      </c>
      <c r="D1285" s="21">
        <f t="shared" si="315"/>
        <v>8.2651479280364194E-4</v>
      </c>
      <c r="E1285" s="21">
        <f t="shared" si="316"/>
        <v>2.0653203231608061E-2</v>
      </c>
      <c r="F1285" s="21">
        <f>SUM(E1285:$E$5004)</f>
        <v>17.559841362780464</v>
      </c>
      <c r="G1285" s="21">
        <f t="shared" ref="G1285:G1348" si="321">$G$4</f>
        <v>6651898.5970700178</v>
      </c>
      <c r="H1285" s="21">
        <f t="shared" ref="H1285:H1348" si="322">$H$4</f>
        <v>2.4483216124437353E-5</v>
      </c>
      <c r="I1285" s="21">
        <f t="shared" ref="I1285:I1348" si="323">$I$4</f>
        <v>0.12452858064673793</v>
      </c>
      <c r="J1285" s="22">
        <f t="shared" si="317"/>
        <v>63.376364484671093</v>
      </c>
      <c r="K1285" s="114"/>
      <c r="L1285" s="116"/>
      <c r="M1285" s="118"/>
      <c r="N1285" s="120"/>
      <c r="S1285" s="2"/>
    </row>
    <row r="1286" spans="1:19" x14ac:dyDescent="0.25">
      <c r="A1286" s="20">
        <f t="shared" si="320"/>
        <v>32050</v>
      </c>
      <c r="B1286" s="21">
        <f t="shared" si="313"/>
        <v>-55.097999999999999</v>
      </c>
      <c r="C1286" s="21">
        <f t="shared" si="314"/>
        <v>573.97804214922974</v>
      </c>
      <c r="D1286" s="21">
        <f t="shared" si="315"/>
        <v>8.257414657250029E-4</v>
      </c>
      <c r="E1286" s="21">
        <f t="shared" si="316"/>
        <v>2.0633876975566241E-2</v>
      </c>
      <c r="F1286" s="21">
        <f>SUM(E1286:$E$5004)</f>
        <v>17.539188159548846</v>
      </c>
      <c r="G1286" s="21">
        <f t="shared" si="321"/>
        <v>6651898.5970700178</v>
      </c>
      <c r="H1286" s="21">
        <f t="shared" si="322"/>
        <v>2.4483216124437353E-5</v>
      </c>
      <c r="I1286" s="21">
        <f t="shared" si="323"/>
        <v>0.12452858064673793</v>
      </c>
      <c r="J1286" s="22">
        <f t="shared" si="317"/>
        <v>63.518988983427569</v>
      </c>
      <c r="K1286" s="114"/>
      <c r="L1286" s="116"/>
      <c r="M1286" s="118"/>
      <c r="N1286" s="120"/>
      <c r="S1286" s="2"/>
    </row>
    <row r="1287" spans="1:19" x14ac:dyDescent="0.25">
      <c r="A1287" s="20">
        <f t="shared" si="320"/>
        <v>32075</v>
      </c>
      <c r="B1287" s="21">
        <f t="shared" si="313"/>
        <v>-55.186999999999998</v>
      </c>
      <c r="C1287" s="21">
        <f t="shared" si="314"/>
        <v>573.31474317361005</v>
      </c>
      <c r="D1287" s="21">
        <f t="shared" si="315"/>
        <v>8.2496869232029629E-4</v>
      </c>
      <c r="E1287" s="21">
        <f t="shared" si="316"/>
        <v>2.0614564557938697E-2</v>
      </c>
      <c r="F1287" s="21">
        <f>SUM(E1287:$E$5004)</f>
        <v>17.51855428257328</v>
      </c>
      <c r="G1287" s="21">
        <f t="shared" si="321"/>
        <v>6651898.5970700178</v>
      </c>
      <c r="H1287" s="21">
        <f t="shared" si="322"/>
        <v>2.4483216124437353E-5</v>
      </c>
      <c r="I1287" s="21">
        <f t="shared" si="323"/>
        <v>0.12452858064673793</v>
      </c>
      <c r="J1287" s="22">
        <f t="shared" si="317"/>
        <v>63.661768126383734</v>
      </c>
      <c r="K1287" s="114"/>
      <c r="L1287" s="116"/>
      <c r="M1287" s="118"/>
      <c r="N1287" s="120"/>
      <c r="S1287" s="2"/>
    </row>
    <row r="1288" spans="1:19" x14ac:dyDescent="0.25">
      <c r="A1288" s="20">
        <f t="shared" si="320"/>
        <v>32100</v>
      </c>
      <c r="B1288" s="21">
        <f t="shared" si="313"/>
        <v>-55.275999999999996</v>
      </c>
      <c r="C1288" s="21">
        <f t="shared" si="314"/>
        <v>572.65206501719854</v>
      </c>
      <c r="D1288" s="21">
        <f t="shared" si="315"/>
        <v>8.2419647231479927E-4</v>
      </c>
      <c r="E1288" s="21">
        <f t="shared" si="316"/>
        <v>2.0595265971858307E-2</v>
      </c>
      <c r="F1288" s="21">
        <f>SUM(E1288:$E$5004)</f>
        <v>17.497939718015335</v>
      </c>
      <c r="G1288" s="21">
        <f t="shared" si="321"/>
        <v>6651898.5970700178</v>
      </c>
      <c r="H1288" s="21">
        <f t="shared" si="322"/>
        <v>2.4483216124437353E-5</v>
      </c>
      <c r="I1288" s="21">
        <f t="shared" si="323"/>
        <v>0.12452858064673793</v>
      </c>
      <c r="J1288" s="22">
        <f t="shared" si="317"/>
        <v>63.804701618434173</v>
      </c>
      <c r="K1288" s="114"/>
      <c r="L1288" s="116"/>
      <c r="M1288" s="118"/>
      <c r="N1288" s="120"/>
      <c r="S1288" s="2"/>
    </row>
    <row r="1289" spans="1:19" x14ac:dyDescent="0.25">
      <c r="A1289" s="20">
        <f t="shared" si="320"/>
        <v>32125</v>
      </c>
      <c r="B1289" s="21">
        <f t="shared" si="313"/>
        <v>-55.364999999999995</v>
      </c>
      <c r="C1289" s="21">
        <f t="shared" si="314"/>
        <v>571.99000723536494</v>
      </c>
      <c r="D1289" s="21">
        <f t="shared" si="315"/>
        <v>8.2342480543386512E-4</v>
      </c>
      <c r="E1289" s="21">
        <f t="shared" si="316"/>
        <v>2.0575981210459834E-2</v>
      </c>
      <c r="F1289" s="21">
        <f>SUM(E1289:$E$5004)</f>
        <v>17.477344452043479</v>
      </c>
      <c r="G1289" s="21">
        <f t="shared" si="321"/>
        <v>6651898.5970700178</v>
      </c>
      <c r="H1289" s="21">
        <f t="shared" si="322"/>
        <v>2.4483216124437353E-5</v>
      </c>
      <c r="I1289" s="21">
        <f t="shared" si="323"/>
        <v>0.12452858064673793</v>
      </c>
      <c r="J1289" s="22">
        <f t="shared" si="317"/>
        <v>63.94778916324217</v>
      </c>
      <c r="K1289" s="114"/>
      <c r="L1289" s="116"/>
      <c r="M1289" s="118"/>
      <c r="N1289" s="120"/>
      <c r="S1289" s="2"/>
    </row>
    <row r="1290" spans="1:19" x14ac:dyDescent="0.25">
      <c r="A1290" s="20">
        <f t="shared" si="320"/>
        <v>32150</v>
      </c>
      <c r="B1290" s="21">
        <f t="shared" si="313"/>
        <v>-55.453999999999994</v>
      </c>
      <c r="C1290" s="21">
        <f t="shared" si="314"/>
        <v>571.32856938369878</v>
      </c>
      <c r="D1290" s="21">
        <f t="shared" si="315"/>
        <v>8.2265369140292158E-4</v>
      </c>
      <c r="E1290" s="21">
        <f t="shared" si="316"/>
        <v>2.0556710266879944E-2</v>
      </c>
      <c r="F1290" s="21">
        <f>SUM(E1290:$E$5004)</f>
        <v>17.456768470833016</v>
      </c>
      <c r="G1290" s="21">
        <f t="shared" si="321"/>
        <v>6651898.5970700178</v>
      </c>
      <c r="H1290" s="21">
        <f t="shared" si="322"/>
        <v>2.4483216124437353E-5</v>
      </c>
      <c r="I1290" s="21">
        <f t="shared" si="323"/>
        <v>0.12452858064673793</v>
      </c>
      <c r="J1290" s="22">
        <f t="shared" si="317"/>
        <v>64.09103046324087</v>
      </c>
      <c r="K1290" s="114"/>
      <c r="L1290" s="116"/>
      <c r="M1290" s="118"/>
      <c r="N1290" s="120"/>
      <c r="S1290" s="2"/>
    </row>
    <row r="1291" spans="1:19" x14ac:dyDescent="0.25">
      <c r="A1291" s="20">
        <f t="shared" si="320"/>
        <v>32175</v>
      </c>
      <c r="B1291" s="21">
        <f t="shared" si="313"/>
        <v>-55.542999999999992</v>
      </c>
      <c r="C1291" s="21">
        <f t="shared" si="314"/>
        <v>570.66775101801136</v>
      </c>
      <c r="D1291" s="21">
        <f t="shared" si="315"/>
        <v>8.2188312994747393E-4</v>
      </c>
      <c r="E1291" s="21">
        <f t="shared" si="316"/>
        <v>2.0537453134257214E-2</v>
      </c>
      <c r="F1291" s="21">
        <f>SUM(E1291:$E$5004)</f>
        <v>17.436211760566135</v>
      </c>
      <c r="G1291" s="21">
        <f t="shared" si="321"/>
        <v>6651898.5970700178</v>
      </c>
      <c r="H1291" s="21">
        <f t="shared" si="322"/>
        <v>2.4483216124437353E-5</v>
      </c>
      <c r="I1291" s="21">
        <f t="shared" si="323"/>
        <v>0.12452858064673793</v>
      </c>
      <c r="J1291" s="22">
        <f t="shared" si="317"/>
        <v>64.234425219634971</v>
      </c>
      <c r="K1291" s="114"/>
      <c r="L1291" s="116"/>
      <c r="M1291" s="118"/>
      <c r="N1291" s="120"/>
      <c r="S1291" s="2"/>
    </row>
    <row r="1292" spans="1:19" x14ac:dyDescent="0.25">
      <c r="A1292" s="20">
        <f t="shared" si="320"/>
        <v>32200</v>
      </c>
      <c r="B1292" s="21">
        <f t="shared" si="313"/>
        <v>-55.631999999999991</v>
      </c>
      <c r="C1292" s="21">
        <f t="shared" si="314"/>
        <v>570.00755169433421</v>
      </c>
      <c r="D1292" s="21">
        <f t="shared" si="315"/>
        <v>8.2111312079310311E-4</v>
      </c>
      <c r="E1292" s="21">
        <f t="shared" si="316"/>
        <v>2.0518209805732095E-2</v>
      </c>
      <c r="F1292" s="21">
        <f>SUM(E1292:$E$5004)</f>
        <v>17.415674307431882</v>
      </c>
      <c r="G1292" s="21">
        <f t="shared" si="321"/>
        <v>6651898.5970700178</v>
      </c>
      <c r="H1292" s="21">
        <f t="shared" si="322"/>
        <v>2.4483216124437353E-5</v>
      </c>
      <c r="I1292" s="21">
        <f t="shared" si="323"/>
        <v>0.12452858064673793</v>
      </c>
      <c r="J1292" s="22">
        <f t="shared" si="317"/>
        <v>64.37797313240155</v>
      </c>
      <c r="K1292" s="114"/>
      <c r="L1292" s="116"/>
      <c r="M1292" s="118"/>
      <c r="N1292" s="120"/>
      <c r="S1292" s="2"/>
    </row>
    <row r="1293" spans="1:19" x14ac:dyDescent="0.25">
      <c r="A1293" s="20">
        <f t="shared" si="320"/>
        <v>32225</v>
      </c>
      <c r="B1293" s="21">
        <f t="shared" si="313"/>
        <v>-55.720999999999989</v>
      </c>
      <c r="C1293" s="21">
        <f t="shared" si="314"/>
        <v>569.3479709689185</v>
      </c>
      <c r="D1293" s="21">
        <f t="shared" si="315"/>
        <v>8.2034366366546445E-4</v>
      </c>
      <c r="E1293" s="21">
        <f t="shared" si="316"/>
        <v>2.0498980274446941E-2</v>
      </c>
      <c r="F1293" s="21">
        <f>SUM(E1293:$E$5004)</f>
        <v>17.395156097626145</v>
      </c>
      <c r="G1293" s="21">
        <f t="shared" si="321"/>
        <v>6651898.5970700178</v>
      </c>
      <c r="H1293" s="21">
        <f t="shared" si="322"/>
        <v>2.4483216124437353E-5</v>
      </c>
      <c r="I1293" s="21">
        <f t="shared" si="323"/>
        <v>0.12452858064673793</v>
      </c>
      <c r="J1293" s="22">
        <f t="shared" si="317"/>
        <v>64.521673900292114</v>
      </c>
      <c r="K1293" s="114"/>
      <c r="L1293" s="116"/>
      <c r="M1293" s="118"/>
      <c r="N1293" s="120"/>
      <c r="S1293" s="2"/>
    </row>
    <row r="1294" spans="1:19" x14ac:dyDescent="0.25">
      <c r="A1294" s="20">
        <f t="shared" si="320"/>
        <v>32250</v>
      </c>
      <c r="B1294" s="21">
        <f t="shared" si="313"/>
        <v>-55.809999999999988</v>
      </c>
      <c r="C1294" s="21">
        <f t="shared" si="314"/>
        <v>568.68900839823709</v>
      </c>
      <c r="D1294" s="21">
        <f t="shared" si="315"/>
        <v>8.1957475829029091E-4</v>
      </c>
      <c r="E1294" s="21">
        <f t="shared" si="316"/>
        <v>2.0479764533546024E-2</v>
      </c>
      <c r="F1294" s="21">
        <f>SUM(E1294:$E$5004)</f>
        <v>17.374657117351699</v>
      </c>
      <c r="G1294" s="21">
        <f t="shared" si="321"/>
        <v>6651898.5970700178</v>
      </c>
      <c r="H1294" s="21">
        <f t="shared" si="322"/>
        <v>2.4483216124437353E-5</v>
      </c>
      <c r="I1294" s="21">
        <f t="shared" si="323"/>
        <v>0.12452858064673793</v>
      </c>
      <c r="J1294" s="22">
        <f t="shared" si="317"/>
        <v>64.665527220833255</v>
      </c>
      <c r="K1294" s="114"/>
      <c r="L1294" s="116"/>
      <c r="M1294" s="118"/>
      <c r="N1294" s="120"/>
      <c r="S1294" s="2"/>
    </row>
    <row r="1295" spans="1:19" x14ac:dyDescent="0.25">
      <c r="A1295" s="20">
        <f t="shared" si="320"/>
        <v>32275</v>
      </c>
      <c r="B1295" s="21">
        <f t="shared" si="313"/>
        <v>-55.898999999999987</v>
      </c>
      <c r="C1295" s="21">
        <f t="shared" si="314"/>
        <v>568.03066353898305</v>
      </c>
      <c r="D1295" s="21">
        <f t="shared" si="315"/>
        <v>8.1880640439339122E-4</v>
      </c>
      <c r="E1295" s="21">
        <f t="shared" si="316"/>
        <v>2.0460562576175491E-2</v>
      </c>
      <c r="F1295" s="21">
        <f>SUM(E1295:$E$5004)</f>
        <v>17.354177352818144</v>
      </c>
      <c r="G1295" s="21">
        <f t="shared" si="321"/>
        <v>6651898.5970700178</v>
      </c>
      <c r="H1295" s="21">
        <f t="shared" si="322"/>
        <v>2.4483216124437353E-5</v>
      </c>
      <c r="I1295" s="21">
        <f t="shared" si="323"/>
        <v>0.12452858064673793</v>
      </c>
      <c r="J1295" s="22">
        <f t="shared" si="317"/>
        <v>64.809532790328859</v>
      </c>
      <c r="K1295" s="114"/>
      <c r="L1295" s="116"/>
      <c r="M1295" s="118"/>
      <c r="N1295" s="120"/>
      <c r="S1295" s="2"/>
    </row>
    <row r="1296" spans="1:19" x14ac:dyDescent="0.25">
      <c r="A1296" s="20">
        <f t="shared" si="320"/>
        <v>32300</v>
      </c>
      <c r="B1296" s="21">
        <f t="shared" si="313"/>
        <v>-55.988</v>
      </c>
      <c r="C1296" s="21">
        <f t="shared" si="314"/>
        <v>567.3729359480684</v>
      </c>
      <c r="D1296" s="21">
        <f t="shared" si="315"/>
        <v>8.1803860170064817E-4</v>
      </c>
      <c r="E1296" s="21">
        <f t="shared" si="316"/>
        <v>2.0441374395483384E-2</v>
      </c>
      <c r="F1296" s="21">
        <f>SUM(E1296:$E$5004)</f>
        <v>17.333716790241969</v>
      </c>
      <c r="G1296" s="21">
        <f t="shared" si="321"/>
        <v>6651898.5970700178</v>
      </c>
      <c r="H1296" s="21">
        <f t="shared" si="322"/>
        <v>2.4483216124437353E-5</v>
      </c>
      <c r="I1296" s="21">
        <f t="shared" si="323"/>
        <v>0.12452858064673793</v>
      </c>
      <c r="J1296" s="22">
        <f t="shared" si="317"/>
        <v>64.953690303860427</v>
      </c>
      <c r="K1296" s="114"/>
      <c r="L1296" s="116"/>
      <c r="M1296" s="118"/>
      <c r="N1296" s="120"/>
      <c r="S1296" s="2"/>
    </row>
    <row r="1297" spans="1:19" x14ac:dyDescent="0.25">
      <c r="A1297" s="20">
        <f t="shared" si="320"/>
        <v>32325</v>
      </c>
      <c r="B1297" s="21">
        <f t="shared" si="313"/>
        <v>-56.076999999999998</v>
      </c>
      <c r="C1297" s="21">
        <f t="shared" si="314"/>
        <v>566.71582518262733</v>
      </c>
      <c r="D1297" s="21">
        <f t="shared" si="315"/>
        <v>8.1727134993802263E-4</v>
      </c>
      <c r="E1297" s="21">
        <f t="shared" si="316"/>
        <v>2.0422199984619655E-2</v>
      </c>
      <c r="F1297" s="21">
        <f>SUM(E1297:$E$5004)</f>
        <v>17.31327541584648</v>
      </c>
      <c r="G1297" s="21">
        <f t="shared" si="321"/>
        <v>6651898.5970700178</v>
      </c>
      <c r="H1297" s="21">
        <f t="shared" si="322"/>
        <v>2.4483216124437353E-5</v>
      </c>
      <c r="I1297" s="21">
        <f t="shared" si="323"/>
        <v>0.12452858064673793</v>
      </c>
      <c r="J1297" s="22">
        <f t="shared" si="317"/>
        <v>65.097999455289781</v>
      </c>
      <c r="K1297" s="114"/>
      <c r="L1297" s="116"/>
      <c r="M1297" s="118"/>
      <c r="N1297" s="120"/>
      <c r="S1297" s="2"/>
    </row>
    <row r="1298" spans="1:19" x14ac:dyDescent="0.25">
      <c r="A1298" s="20">
        <f t="shared" si="320"/>
        <v>32350</v>
      </c>
      <c r="B1298" s="21">
        <f t="shared" si="313"/>
        <v>-56.165999999999997</v>
      </c>
      <c r="C1298" s="21">
        <f t="shared" si="314"/>
        <v>566.05933080001262</v>
      </c>
      <c r="D1298" s="21">
        <f t="shared" si="315"/>
        <v>8.165046488315497E-4</v>
      </c>
      <c r="E1298" s="21">
        <f t="shared" si="316"/>
        <v>2.0403039336736137E-2</v>
      </c>
      <c r="F1298" s="21">
        <f>SUM(E1298:$E$5004)</f>
        <v>17.292853215861864</v>
      </c>
      <c r="G1298" s="21">
        <f t="shared" si="321"/>
        <v>6651898.5970700178</v>
      </c>
      <c r="H1298" s="21">
        <f t="shared" si="322"/>
        <v>2.4483216124437353E-5</v>
      </c>
      <c r="I1298" s="21">
        <f t="shared" si="323"/>
        <v>0.12452858064673793</v>
      </c>
      <c r="J1298" s="22">
        <f t="shared" si="317"/>
        <v>65.242459937259412</v>
      </c>
      <c r="K1298" s="114"/>
      <c r="L1298" s="116"/>
      <c r="M1298" s="118"/>
      <c r="N1298" s="120"/>
      <c r="S1298" s="2"/>
    </row>
    <row r="1299" spans="1:19" x14ac:dyDescent="0.25">
      <c r="A1299" s="20">
        <f t="shared" si="320"/>
        <v>32375</v>
      </c>
      <c r="B1299" s="21">
        <f t="shared" si="313"/>
        <v>-56.254999999999995</v>
      </c>
      <c r="C1299" s="21">
        <f t="shared" si="314"/>
        <v>565.40345235779819</v>
      </c>
      <c r="D1299" s="21">
        <f t="shared" si="315"/>
        <v>8.1573849810734128E-4</v>
      </c>
      <c r="E1299" s="21">
        <f t="shared" si="316"/>
        <v>2.038389244498659E-2</v>
      </c>
      <c r="F1299" s="21">
        <f>SUM(E1299:$E$5004)</f>
        <v>17.272450176525123</v>
      </c>
      <c r="G1299" s="21">
        <f t="shared" si="321"/>
        <v>6651898.5970700178</v>
      </c>
      <c r="H1299" s="21">
        <f t="shared" si="322"/>
        <v>2.4483216124437353E-5</v>
      </c>
      <c r="I1299" s="21">
        <f t="shared" si="323"/>
        <v>0.12452858064673793</v>
      </c>
      <c r="J1299" s="22">
        <f t="shared" si="317"/>
        <v>65.387071441194749</v>
      </c>
      <c r="K1299" s="114"/>
      <c r="L1299" s="116"/>
      <c r="M1299" s="118"/>
      <c r="N1299" s="120"/>
      <c r="S1299" s="2"/>
    </row>
    <row r="1300" spans="1:19" x14ac:dyDescent="0.25">
      <c r="A1300" s="20">
        <f t="shared" si="320"/>
        <v>32400</v>
      </c>
      <c r="B1300" s="21">
        <f t="shared" si="313"/>
        <v>-56.343999999999994</v>
      </c>
      <c r="C1300" s="21">
        <f t="shared" si="314"/>
        <v>564.74818941377839</v>
      </c>
      <c r="D1300" s="21">
        <f t="shared" si="315"/>
        <v>8.1497289749158579E-4</v>
      </c>
      <c r="E1300" s="21">
        <f t="shared" si="316"/>
        <v>2.0364759302526635E-2</v>
      </c>
      <c r="F1300" s="21">
        <f>SUM(E1300:$E$5004)</f>
        <v>17.25206628408014</v>
      </c>
      <c r="G1300" s="21">
        <f t="shared" si="321"/>
        <v>6651898.5970700178</v>
      </c>
      <c r="H1300" s="21">
        <f t="shared" si="322"/>
        <v>2.4483216124437353E-5</v>
      </c>
      <c r="I1300" s="21">
        <f t="shared" si="323"/>
        <v>0.12452858064673793</v>
      </c>
      <c r="J1300" s="22">
        <f t="shared" si="317"/>
        <v>65.531833657304787</v>
      </c>
      <c r="K1300" s="114"/>
      <c r="L1300" s="116"/>
      <c r="M1300" s="118"/>
      <c r="N1300" s="120"/>
      <c r="S1300" s="2"/>
    </row>
    <row r="1301" spans="1:19" x14ac:dyDescent="0.25">
      <c r="A1301" s="20">
        <f t="shared" si="320"/>
        <v>32425</v>
      </c>
      <c r="B1301" s="21">
        <f t="shared" si="313"/>
        <v>-56.432999999999993</v>
      </c>
      <c r="C1301" s="21">
        <f t="shared" si="314"/>
        <v>564.09354152596597</v>
      </c>
      <c r="D1301" s="21">
        <f t="shared" si="315"/>
        <v>8.1420784671054516E-4</v>
      </c>
      <c r="E1301" s="21">
        <f t="shared" si="316"/>
        <v>2.0345639902513805E-2</v>
      </c>
      <c r="F1301" s="21">
        <f>SUM(E1301:$E$5004)</f>
        <v>17.231701524777609</v>
      </c>
      <c r="G1301" s="21">
        <f t="shared" si="321"/>
        <v>6651898.5970700178</v>
      </c>
      <c r="H1301" s="21">
        <f t="shared" si="322"/>
        <v>2.4483216124437353E-5</v>
      </c>
      <c r="I1301" s="21">
        <f t="shared" si="323"/>
        <v>0.12452858064673793</v>
      </c>
      <c r="J1301" s="22">
        <f t="shared" si="317"/>
        <v>65.676746274584531</v>
      </c>
      <c r="K1301" s="114"/>
      <c r="L1301" s="116"/>
      <c r="M1301" s="118"/>
      <c r="N1301" s="120"/>
      <c r="S1301" s="2"/>
    </row>
    <row r="1302" spans="1:19" x14ac:dyDescent="0.25">
      <c r="A1302" s="20">
        <f t="shared" si="320"/>
        <v>32450</v>
      </c>
      <c r="B1302" s="21">
        <f t="shared" si="313"/>
        <v>-56.521999999999991</v>
      </c>
      <c r="C1302" s="21">
        <f t="shared" si="314"/>
        <v>563.43950825259492</v>
      </c>
      <c r="D1302" s="21">
        <f t="shared" si="315"/>
        <v>8.1344334549055908E-4</v>
      </c>
      <c r="E1302" s="21">
        <f t="shared" si="316"/>
        <v>2.0326534238107537E-2</v>
      </c>
      <c r="F1302" s="21">
        <f>SUM(E1302:$E$5004)</f>
        <v>17.211355884875093</v>
      </c>
      <c r="G1302" s="21">
        <f t="shared" si="321"/>
        <v>6651898.5970700178</v>
      </c>
      <c r="H1302" s="21">
        <f t="shared" si="322"/>
        <v>2.4483216124437353E-5</v>
      </c>
      <c r="I1302" s="21">
        <f t="shared" si="323"/>
        <v>0.12452858064673793</v>
      </c>
      <c r="J1302" s="22">
        <f t="shared" si="317"/>
        <v>65.821808980815518</v>
      </c>
      <c r="K1302" s="114"/>
      <c r="L1302" s="116"/>
      <c r="M1302" s="118"/>
      <c r="N1302" s="120"/>
      <c r="S1302" s="2"/>
    </row>
    <row r="1303" spans="1:19" x14ac:dyDescent="0.25">
      <c r="A1303" s="20">
        <f t="shared" si="320"/>
        <v>32475</v>
      </c>
      <c r="B1303" s="21">
        <f t="shared" si="313"/>
        <v>-56.61099999999999</v>
      </c>
      <c r="C1303" s="21">
        <f t="shared" si="314"/>
        <v>562.78608915211964</v>
      </c>
      <c r="D1303" s="21">
        <f t="shared" si="315"/>
        <v>8.1267939355804376E-4</v>
      </c>
      <c r="E1303" s="21">
        <f t="shared" si="316"/>
        <v>2.0307442302469152E-2</v>
      </c>
      <c r="F1303" s="21">
        <f>SUM(E1303:$E$5004)</f>
        <v>17.191029350636992</v>
      </c>
      <c r="G1303" s="21">
        <f t="shared" si="321"/>
        <v>6651898.5970700178</v>
      </c>
      <c r="H1303" s="21">
        <f t="shared" si="322"/>
        <v>2.4483216124437353E-5</v>
      </c>
      <c r="I1303" s="21">
        <f t="shared" si="323"/>
        <v>0.12452858064673793</v>
      </c>
      <c r="J1303" s="22">
        <f t="shared" si="317"/>
        <v>65.967021462567999</v>
      </c>
      <c r="K1303" s="114"/>
      <c r="L1303" s="117"/>
      <c r="M1303" s="118"/>
      <c r="N1303" s="120"/>
      <c r="S1303" s="2"/>
    </row>
    <row r="1304" spans="1:19" x14ac:dyDescent="0.25">
      <c r="A1304" s="20">
        <f t="shared" si="320"/>
        <v>32500</v>
      </c>
      <c r="B1304" s="21">
        <f t="shared" si="313"/>
        <v>-56.699999999999989</v>
      </c>
      <c r="C1304" s="21">
        <f t="shared" si="314"/>
        <v>562.13328378321239</v>
      </c>
      <c r="D1304" s="21">
        <f t="shared" si="315"/>
        <v>8.1191599063948849E-4</v>
      </c>
      <c r="E1304" s="21">
        <f t="shared" si="316"/>
        <v>2.0288364088761862E-2</v>
      </c>
      <c r="F1304" s="21">
        <f>SUM(E1304:$E$5004)</f>
        <v>17.170721908334517</v>
      </c>
      <c r="G1304" s="21">
        <f t="shared" si="321"/>
        <v>6651898.5970700178</v>
      </c>
      <c r="H1304" s="21">
        <f t="shared" si="322"/>
        <v>2.4483216124437353E-5</v>
      </c>
      <c r="I1304" s="21">
        <f t="shared" si="323"/>
        <v>0.12452858064673793</v>
      </c>
      <c r="J1304" s="22">
        <f t="shared" si="317"/>
        <v>66.112383405202223</v>
      </c>
      <c r="K1304" s="113">
        <f t="shared" ref="K1304" si="324">AVERAGE(J1304:J1323)</f>
        <v>67.503143904051427</v>
      </c>
      <c r="L1304" s="115">
        <f t="shared" ref="L1304" si="325">K1304/0.1667</f>
        <v>404.93787584913878</v>
      </c>
      <c r="M1304" s="118">
        <f>AVERAGE(A1304:A1323)</f>
        <v>32737.5</v>
      </c>
      <c r="N1304" s="119">
        <f>K1284-K1304</f>
        <v>-2.9070288270636837</v>
      </c>
      <c r="S1304" s="2"/>
    </row>
    <row r="1305" spans="1:19" x14ac:dyDescent="0.25">
      <c r="A1305" s="20">
        <f t="shared" si="320"/>
        <v>32525</v>
      </c>
      <c r="B1305" s="21">
        <f t="shared" si="313"/>
        <v>-56.788999999999987</v>
      </c>
      <c r="C1305" s="21">
        <f t="shared" si="314"/>
        <v>561.48109170476675</v>
      </c>
      <c r="D1305" s="21">
        <f t="shared" si="315"/>
        <v>8.1115313646146041E-4</v>
      </c>
      <c r="E1305" s="21">
        <f t="shared" si="316"/>
        <v>2.0269299590150794E-2</v>
      </c>
      <c r="F1305" s="21">
        <f>SUM(E1305:$E$5004)</f>
        <v>17.150433544245754</v>
      </c>
      <c r="G1305" s="21">
        <f t="shared" si="321"/>
        <v>6651898.5970700178</v>
      </c>
      <c r="H1305" s="21">
        <f t="shared" si="322"/>
        <v>2.4483216124437353E-5</v>
      </c>
      <c r="I1305" s="21">
        <f t="shared" si="323"/>
        <v>0.12452858064673793</v>
      </c>
      <c r="J1305" s="22">
        <f t="shared" si="317"/>
        <v>66.257894492869838</v>
      </c>
      <c r="K1305" s="114"/>
      <c r="L1305" s="116"/>
      <c r="M1305" s="118"/>
      <c r="N1305" s="120"/>
      <c r="S1305" s="2"/>
    </row>
    <row r="1306" spans="1:19" x14ac:dyDescent="0.25">
      <c r="A1306" s="20">
        <f t="shared" si="320"/>
        <v>32550</v>
      </c>
      <c r="B1306" s="21">
        <f t="shared" si="313"/>
        <v>-56.878</v>
      </c>
      <c r="C1306" s="21">
        <f t="shared" si="314"/>
        <v>560.82951247589619</v>
      </c>
      <c r="D1306" s="21">
        <f t="shared" si="315"/>
        <v>8.103908307506031E-4</v>
      </c>
      <c r="E1306" s="21">
        <f t="shared" si="316"/>
        <v>2.0250248799802965E-2</v>
      </c>
      <c r="F1306" s="21">
        <f>SUM(E1306:$E$5004)</f>
        <v>17.1301642446556</v>
      </c>
      <c r="G1306" s="21">
        <f t="shared" si="321"/>
        <v>6651898.5970700178</v>
      </c>
      <c r="H1306" s="21">
        <f t="shared" si="322"/>
        <v>2.4483216124437353E-5</v>
      </c>
      <c r="I1306" s="21">
        <f t="shared" si="323"/>
        <v>0.12452858064673793</v>
      </c>
      <c r="J1306" s="22">
        <f t="shared" si="317"/>
        <v>66.403554408515703</v>
      </c>
      <c r="K1306" s="114"/>
      <c r="L1306" s="116"/>
      <c r="M1306" s="118"/>
      <c r="N1306" s="120"/>
      <c r="S1306" s="2"/>
    </row>
    <row r="1307" spans="1:19" x14ac:dyDescent="0.25">
      <c r="A1307" s="20">
        <f t="shared" si="320"/>
        <v>32575</v>
      </c>
      <c r="B1307" s="21">
        <f t="shared" si="313"/>
        <v>-56.966999999999999</v>
      </c>
      <c r="C1307" s="21">
        <f t="shared" si="314"/>
        <v>560.17854565593279</v>
      </c>
      <c r="D1307" s="21">
        <f t="shared" si="315"/>
        <v>8.0962907323363408E-4</v>
      </c>
      <c r="E1307" s="21">
        <f t="shared" si="316"/>
        <v>2.0231211710887268E-2</v>
      </c>
      <c r="F1307" s="21">
        <f>SUM(E1307:$E$5004)</f>
        <v>17.109913995855795</v>
      </c>
      <c r="G1307" s="21">
        <f t="shared" si="321"/>
        <v>6651898.5970700178</v>
      </c>
      <c r="H1307" s="21">
        <f t="shared" si="322"/>
        <v>2.4483216124437353E-5</v>
      </c>
      <c r="I1307" s="21">
        <f t="shared" si="323"/>
        <v>0.12452858064673793</v>
      </c>
      <c r="J1307" s="22">
        <f t="shared" si="317"/>
        <v>66.549362833879087</v>
      </c>
      <c r="K1307" s="114"/>
      <c r="L1307" s="116"/>
      <c r="M1307" s="118"/>
      <c r="N1307" s="120"/>
      <c r="S1307" s="2"/>
    </row>
    <row r="1308" spans="1:19" x14ac:dyDescent="0.25">
      <c r="A1308" s="20">
        <f t="shared" si="320"/>
        <v>32600</v>
      </c>
      <c r="B1308" s="21">
        <f t="shared" si="313"/>
        <v>-57.055999999999997</v>
      </c>
      <c r="C1308" s="21">
        <f t="shared" si="314"/>
        <v>559.52819080442862</v>
      </c>
      <c r="D1308" s="21">
        <f t="shared" si="315"/>
        <v>8.0886786363734752E-4</v>
      </c>
      <c r="E1308" s="21">
        <f t="shared" si="316"/>
        <v>2.0212188316574523E-2</v>
      </c>
      <c r="F1308" s="21">
        <f>SUM(E1308:$E$5004)</f>
        <v>17.089682784144902</v>
      </c>
      <c r="G1308" s="21">
        <f t="shared" si="321"/>
        <v>6651898.5970700178</v>
      </c>
      <c r="H1308" s="21">
        <f t="shared" si="322"/>
        <v>2.4483216124437353E-5</v>
      </c>
      <c r="I1308" s="21">
        <f t="shared" si="323"/>
        <v>0.12452858064673793</v>
      </c>
      <c r="J1308" s="22">
        <f t="shared" si="317"/>
        <v>66.695319449495585</v>
      </c>
      <c r="K1308" s="114"/>
      <c r="L1308" s="116"/>
      <c r="M1308" s="118"/>
      <c r="N1308" s="120"/>
      <c r="S1308" s="2"/>
    </row>
    <row r="1309" spans="1:19" x14ac:dyDescent="0.25">
      <c r="A1309" s="20">
        <f t="shared" si="320"/>
        <v>32625</v>
      </c>
      <c r="B1309" s="21">
        <f t="shared" si="313"/>
        <v>-57.144999999999996</v>
      </c>
      <c r="C1309" s="21">
        <f t="shared" si="314"/>
        <v>558.87844748115594</v>
      </c>
      <c r="D1309" s="21">
        <f t="shared" si="315"/>
        <v>8.0810720168861434E-4</v>
      </c>
      <c r="E1309" s="21">
        <f t="shared" si="316"/>
        <v>2.0193178610037419E-2</v>
      </c>
      <c r="F1309" s="21">
        <f>SUM(E1309:$E$5004)</f>
        <v>17.069470595828331</v>
      </c>
      <c r="G1309" s="21">
        <f t="shared" si="321"/>
        <v>6651898.5970700178</v>
      </c>
      <c r="H1309" s="21">
        <f t="shared" si="322"/>
        <v>2.4483216124437353E-5</v>
      </c>
      <c r="I1309" s="21">
        <f t="shared" si="323"/>
        <v>0.12452858064673793</v>
      </c>
      <c r="J1309" s="22">
        <f t="shared" si="317"/>
        <v>66.841423934698469</v>
      </c>
      <c r="K1309" s="114"/>
      <c r="L1309" s="116"/>
      <c r="M1309" s="118"/>
      <c r="N1309" s="120"/>
      <c r="S1309" s="2"/>
    </row>
    <row r="1310" spans="1:19" x14ac:dyDescent="0.25">
      <c r="A1310" s="20">
        <f t="shared" si="320"/>
        <v>32650</v>
      </c>
      <c r="B1310" s="21">
        <f t="shared" si="313"/>
        <v>-57.233999999999995</v>
      </c>
      <c r="C1310" s="21">
        <f t="shared" si="314"/>
        <v>558.2293152461051</v>
      </c>
      <c r="D1310" s="21">
        <f t="shared" si="315"/>
        <v>8.0734708711437922E-4</v>
      </c>
      <c r="E1310" s="21">
        <f t="shared" si="316"/>
        <v>2.0174182584450549E-2</v>
      </c>
      <c r="F1310" s="21">
        <f>SUM(E1310:$E$5004)</f>
        <v>17.049277417218295</v>
      </c>
      <c r="G1310" s="21">
        <f t="shared" si="321"/>
        <v>6651898.5970700178</v>
      </c>
      <c r="H1310" s="21">
        <f t="shared" si="322"/>
        <v>2.4483216124437353E-5</v>
      </c>
      <c r="I1310" s="21">
        <f t="shared" si="323"/>
        <v>0.12452858064673793</v>
      </c>
      <c r="J1310" s="22">
        <f t="shared" si="317"/>
        <v>66.98767596762022</v>
      </c>
      <c r="K1310" s="114"/>
      <c r="L1310" s="116"/>
      <c r="M1310" s="118"/>
      <c r="N1310" s="120"/>
      <c r="S1310" s="2"/>
    </row>
    <row r="1311" spans="1:19" x14ac:dyDescent="0.25">
      <c r="A1311" s="20">
        <f t="shared" si="320"/>
        <v>32675</v>
      </c>
      <c r="B1311" s="21">
        <f t="shared" si="313"/>
        <v>-57.322999999999993</v>
      </c>
      <c r="C1311" s="21">
        <f t="shared" si="314"/>
        <v>557.58079365948743</v>
      </c>
      <c r="D1311" s="21">
        <f t="shared" si="315"/>
        <v>8.0658751964166476E-4</v>
      </c>
      <c r="E1311" s="21">
        <f t="shared" si="316"/>
        <v>2.0155200232990417E-2</v>
      </c>
      <c r="F1311" s="21">
        <f>SUM(E1311:$E$5004)</f>
        <v>17.02910323463384</v>
      </c>
      <c r="G1311" s="21">
        <f t="shared" si="321"/>
        <v>6651898.5970700178</v>
      </c>
      <c r="H1311" s="21">
        <f t="shared" si="322"/>
        <v>2.4483216124437353E-5</v>
      </c>
      <c r="I1311" s="21">
        <f t="shared" si="323"/>
        <v>0.12452858064673793</v>
      </c>
      <c r="J1311" s="22">
        <f t="shared" si="317"/>
        <v>67.134075225194522</v>
      </c>
      <c r="K1311" s="114"/>
      <c r="L1311" s="116"/>
      <c r="M1311" s="118"/>
      <c r="N1311" s="120"/>
      <c r="S1311" s="2"/>
    </row>
    <row r="1312" spans="1:19" x14ac:dyDescent="0.25">
      <c r="A1312" s="20">
        <f t="shared" si="320"/>
        <v>32700</v>
      </c>
      <c r="B1312" s="21">
        <f t="shared" si="313"/>
        <v>-57.411999999999992</v>
      </c>
      <c r="C1312" s="21">
        <f t="shared" si="314"/>
        <v>556.93288228173276</v>
      </c>
      <c r="D1312" s="21">
        <f t="shared" si="315"/>
        <v>8.058284989975686E-4</v>
      </c>
      <c r="E1312" s="21">
        <f t="shared" si="316"/>
        <v>2.0136231548835395E-2</v>
      </c>
      <c r="F1312" s="21">
        <f>SUM(E1312:$E$5004)</f>
        <v>17.008948034400849</v>
      </c>
      <c r="G1312" s="21">
        <f t="shared" si="321"/>
        <v>6651898.5970700178</v>
      </c>
      <c r="H1312" s="21">
        <f t="shared" si="322"/>
        <v>2.4483216124437353E-5</v>
      </c>
      <c r="I1312" s="21">
        <f t="shared" si="323"/>
        <v>0.12452858064673793</v>
      </c>
      <c r="J1312" s="22">
        <f t="shared" si="317"/>
        <v>67.280621383157467</v>
      </c>
      <c r="K1312" s="114"/>
      <c r="L1312" s="116"/>
      <c r="M1312" s="118"/>
      <c r="N1312" s="120"/>
      <c r="S1312" s="2"/>
    </row>
    <row r="1313" spans="1:19" x14ac:dyDescent="0.25">
      <c r="A1313" s="20">
        <f t="shared" si="320"/>
        <v>32725</v>
      </c>
      <c r="B1313" s="21">
        <f t="shared" si="313"/>
        <v>-57.500999999999991</v>
      </c>
      <c r="C1313" s="21">
        <f t="shared" si="314"/>
        <v>556.28558067348979</v>
      </c>
      <c r="D1313" s="21">
        <f t="shared" si="315"/>
        <v>8.0507002490926298E-4</v>
      </c>
      <c r="E1313" s="21">
        <f t="shared" si="316"/>
        <v>2.0117276525165761E-2</v>
      </c>
      <c r="F1313" s="21">
        <f>SUM(E1313:$E$5004)</f>
        <v>16.988811802852009</v>
      </c>
      <c r="G1313" s="21">
        <f t="shared" si="321"/>
        <v>6651898.5970700178</v>
      </c>
      <c r="H1313" s="21">
        <f t="shared" si="322"/>
        <v>2.4483216124437353E-5</v>
      </c>
      <c r="I1313" s="21">
        <f t="shared" si="323"/>
        <v>0.12452858064673793</v>
      </c>
      <c r="J1313" s="22">
        <f t="shared" si="317"/>
        <v>67.427314116049132</v>
      </c>
      <c r="K1313" s="114"/>
      <c r="L1313" s="116"/>
      <c r="M1313" s="118"/>
      <c r="N1313" s="120"/>
      <c r="S1313" s="2"/>
    </row>
    <row r="1314" spans="1:19" x14ac:dyDescent="0.25">
      <c r="A1314" s="20">
        <f t="shared" si="320"/>
        <v>32750</v>
      </c>
      <c r="B1314" s="21">
        <f t="shared" si="313"/>
        <v>-57.589999999999989</v>
      </c>
      <c r="C1314" s="21">
        <f t="shared" si="314"/>
        <v>555.63888839562753</v>
      </c>
      <c r="D1314" s="21">
        <f t="shared" si="315"/>
        <v>8.0431209710399808E-4</v>
      </c>
      <c r="E1314" s="21">
        <f t="shared" si="316"/>
        <v>2.009833515516371E-2</v>
      </c>
      <c r="F1314" s="21">
        <f>SUM(E1314:$E$5004)</f>
        <v>16.968694526326846</v>
      </c>
      <c r="G1314" s="21">
        <f t="shared" si="321"/>
        <v>6651898.5970700178</v>
      </c>
      <c r="H1314" s="21">
        <f t="shared" si="322"/>
        <v>2.4483216124437353E-5</v>
      </c>
      <c r="I1314" s="21">
        <f t="shared" si="323"/>
        <v>0.12452858064673793</v>
      </c>
      <c r="J1314" s="22">
        <f t="shared" si="317"/>
        <v>67.574153097215628</v>
      </c>
      <c r="K1314" s="114"/>
      <c r="L1314" s="116"/>
      <c r="M1314" s="118"/>
      <c r="N1314" s="120"/>
      <c r="S1314" s="2"/>
    </row>
    <row r="1315" spans="1:19" x14ac:dyDescent="0.25">
      <c r="A1315" s="20">
        <f t="shared" si="320"/>
        <v>32775</v>
      </c>
      <c r="B1315" s="21">
        <f t="shared" si="313"/>
        <v>-57.678999999999988</v>
      </c>
      <c r="C1315" s="21">
        <f t="shared" si="314"/>
        <v>554.99280500923351</v>
      </c>
      <c r="D1315" s="21">
        <f t="shared" si="315"/>
        <v>8.0355471530909857E-4</v>
      </c>
      <c r="E1315" s="21">
        <f t="shared" si="316"/>
        <v>2.0079407432013287E-2</v>
      </c>
      <c r="F1315" s="21">
        <f>SUM(E1315:$E$5004)</f>
        <v>16.948596191171692</v>
      </c>
      <c r="G1315" s="21">
        <f t="shared" si="321"/>
        <v>6651898.5970700178</v>
      </c>
      <c r="H1315" s="21">
        <f t="shared" si="322"/>
        <v>2.4483216124437353E-5</v>
      </c>
      <c r="I1315" s="21">
        <f t="shared" si="323"/>
        <v>0.12452858064673793</v>
      </c>
      <c r="J1315" s="22">
        <f t="shared" si="317"/>
        <v>67.721137998810448</v>
      </c>
      <c r="K1315" s="114"/>
      <c r="L1315" s="116"/>
      <c r="M1315" s="118"/>
      <c r="N1315" s="120"/>
      <c r="S1315" s="2"/>
    </row>
    <row r="1316" spans="1:19" x14ac:dyDescent="0.25">
      <c r="A1316" s="20">
        <f t="shared" si="320"/>
        <v>32800</v>
      </c>
      <c r="B1316" s="21">
        <f t="shared" si="313"/>
        <v>-57.767999999999986</v>
      </c>
      <c r="C1316" s="21">
        <f t="shared" si="314"/>
        <v>554.34733007561397</v>
      </c>
      <c r="D1316" s="21">
        <f t="shared" si="315"/>
        <v>8.0279787925196448E-4</v>
      </c>
      <c r="E1316" s="21">
        <f t="shared" si="316"/>
        <v>2.006049334890047E-2</v>
      </c>
      <c r="F1316" s="21">
        <f>SUM(E1316:$E$5004)</f>
        <v>16.928516783739678</v>
      </c>
      <c r="G1316" s="21">
        <f t="shared" si="321"/>
        <v>6651898.5970700178</v>
      </c>
      <c r="H1316" s="21">
        <f t="shared" si="322"/>
        <v>2.4483216124437353E-5</v>
      </c>
      <c r="I1316" s="21">
        <f t="shared" si="323"/>
        <v>0.12452858064673793</v>
      </c>
      <c r="J1316" s="22">
        <f t="shared" si="317"/>
        <v>67.868268491796144</v>
      </c>
      <c r="K1316" s="114"/>
      <c r="L1316" s="116"/>
      <c r="M1316" s="118"/>
      <c r="N1316" s="120"/>
      <c r="S1316" s="2"/>
    </row>
    <row r="1317" spans="1:19" x14ac:dyDescent="0.25">
      <c r="A1317" s="20">
        <f t="shared" si="320"/>
        <v>32825</v>
      </c>
      <c r="B1317" s="21">
        <f t="shared" si="313"/>
        <v>-57.856999999999999</v>
      </c>
      <c r="C1317" s="21">
        <f t="shared" si="314"/>
        <v>553.70246315629515</v>
      </c>
      <c r="D1317" s="21">
        <f t="shared" si="315"/>
        <v>8.0204158866007292E-4</v>
      </c>
      <c r="E1317" s="21">
        <f t="shared" si="316"/>
        <v>2.0041592899013114E-2</v>
      </c>
      <c r="F1317" s="21">
        <f>SUM(E1317:$E$5004)</f>
        <v>16.908456290390784</v>
      </c>
      <c r="G1317" s="21">
        <f t="shared" si="321"/>
        <v>6651898.5970700178</v>
      </c>
      <c r="H1317" s="21">
        <f t="shared" si="322"/>
        <v>2.4483216124437353E-5</v>
      </c>
      <c r="I1317" s="21">
        <f t="shared" si="323"/>
        <v>0.12452858064673793</v>
      </c>
      <c r="J1317" s="22">
        <f t="shared" si="317"/>
        <v>68.015544245946131</v>
      </c>
      <c r="K1317" s="114"/>
      <c r="L1317" s="116"/>
      <c r="M1317" s="118"/>
      <c r="N1317" s="120"/>
      <c r="S1317" s="2"/>
    </row>
    <row r="1318" spans="1:19" x14ac:dyDescent="0.25">
      <c r="A1318" s="20">
        <f t="shared" si="320"/>
        <v>32850</v>
      </c>
      <c r="B1318" s="21">
        <f t="shared" si="313"/>
        <v>-57.945999999999998</v>
      </c>
      <c r="C1318" s="21">
        <f t="shared" si="314"/>
        <v>553.05820381302203</v>
      </c>
      <c r="D1318" s="21">
        <f t="shared" si="315"/>
        <v>8.0128584326097634E-4</v>
      </c>
      <c r="E1318" s="21">
        <f t="shared" si="316"/>
        <v>2.0022706075540974E-2</v>
      </c>
      <c r="F1318" s="21">
        <f>SUM(E1318:$E$5004)</f>
        <v>16.888414697491779</v>
      </c>
      <c r="G1318" s="21">
        <f t="shared" si="321"/>
        <v>6651898.5970700178</v>
      </c>
      <c r="H1318" s="21">
        <f t="shared" si="322"/>
        <v>2.4483216124437353E-5</v>
      </c>
      <c r="I1318" s="21">
        <f t="shared" si="323"/>
        <v>0.12452858064673793</v>
      </c>
      <c r="J1318" s="22">
        <f t="shared" si="317"/>
        <v>68.162964929846282</v>
      </c>
      <c r="K1318" s="114"/>
      <c r="L1318" s="116"/>
      <c r="M1318" s="118"/>
      <c r="N1318" s="120"/>
      <c r="S1318" s="2"/>
    </row>
    <row r="1319" spans="1:19" x14ac:dyDescent="0.25">
      <c r="A1319" s="20">
        <f t="shared" si="320"/>
        <v>32875</v>
      </c>
      <c r="B1319" s="21">
        <f t="shared" si="313"/>
        <v>-58.034999999999997</v>
      </c>
      <c r="C1319" s="21">
        <f t="shared" si="314"/>
        <v>552.41455160775718</v>
      </c>
      <c r="D1319" s="21">
        <f t="shared" si="315"/>
        <v>8.005306427823017E-4</v>
      </c>
      <c r="E1319" s="21">
        <f t="shared" si="316"/>
        <v>2.000383287167571E-2</v>
      </c>
      <c r="F1319" s="21">
        <f>SUM(E1319:$E$5004)</f>
        <v>16.868391991416242</v>
      </c>
      <c r="G1319" s="21">
        <f t="shared" si="321"/>
        <v>6651898.5970700178</v>
      </c>
      <c r="H1319" s="21">
        <f t="shared" si="322"/>
        <v>2.4483216124437353E-5</v>
      </c>
      <c r="I1319" s="21">
        <f t="shared" si="323"/>
        <v>0.12452858064673793</v>
      </c>
      <c r="J1319" s="22">
        <f t="shared" si="317"/>
        <v>68.310530210896644</v>
      </c>
      <c r="K1319" s="114"/>
      <c r="L1319" s="116"/>
      <c r="M1319" s="118"/>
      <c r="N1319" s="120"/>
      <c r="S1319" s="2"/>
    </row>
    <row r="1320" spans="1:19" x14ac:dyDescent="0.25">
      <c r="A1320" s="20">
        <f t="shared" si="320"/>
        <v>32900</v>
      </c>
      <c r="B1320" s="21">
        <f t="shared" si="313"/>
        <v>-58.123999999999995</v>
      </c>
      <c r="C1320" s="21">
        <f t="shared" si="314"/>
        <v>551.77150610268507</v>
      </c>
      <c r="D1320" s="21">
        <f t="shared" si="315"/>
        <v>7.9977598695175499E-4</v>
      </c>
      <c r="E1320" s="21">
        <f t="shared" si="316"/>
        <v>1.9984973280610847E-2</v>
      </c>
      <c r="F1320" s="21">
        <f>SUM(E1320:$E$5004)</f>
        <v>16.848388158544562</v>
      </c>
      <c r="G1320" s="21">
        <f t="shared" si="321"/>
        <v>6651898.5970700178</v>
      </c>
      <c r="H1320" s="21">
        <f t="shared" si="322"/>
        <v>2.4483216124437353E-5</v>
      </c>
      <c r="I1320" s="21">
        <f t="shared" si="323"/>
        <v>0.12452858064673793</v>
      </c>
      <c r="J1320" s="22">
        <f t="shared" si="317"/>
        <v>68.458239755313386</v>
      </c>
      <c r="K1320" s="114"/>
      <c r="L1320" s="116"/>
      <c r="M1320" s="118"/>
      <c r="N1320" s="120"/>
      <c r="S1320" s="2"/>
    </row>
    <row r="1321" spans="1:19" x14ac:dyDescent="0.25">
      <c r="A1321" s="20">
        <f t="shared" si="320"/>
        <v>32925</v>
      </c>
      <c r="B1321" s="21">
        <f t="shared" si="313"/>
        <v>-58.212999999999994</v>
      </c>
      <c r="C1321" s="21">
        <f t="shared" si="314"/>
        <v>551.1290668602046</v>
      </c>
      <c r="D1321" s="21">
        <f t="shared" si="315"/>
        <v>7.9902187549711276E-4</v>
      </c>
      <c r="E1321" s="21">
        <f t="shared" si="316"/>
        <v>1.9966127295541824E-2</v>
      </c>
      <c r="F1321" s="21">
        <f>SUM(E1321:$E$5004)</f>
        <v>16.828403185263948</v>
      </c>
      <c r="G1321" s="21">
        <f t="shared" si="321"/>
        <v>6651898.5970700178</v>
      </c>
      <c r="H1321" s="21">
        <f t="shared" si="322"/>
        <v>2.4483216124437353E-5</v>
      </c>
      <c r="I1321" s="21">
        <f t="shared" si="323"/>
        <v>0.12452858064673793</v>
      </c>
      <c r="J1321" s="22">
        <f t="shared" si="317"/>
        <v>68.606093228129595</v>
      </c>
      <c r="K1321" s="114"/>
      <c r="L1321" s="116"/>
      <c r="M1321" s="118"/>
      <c r="N1321" s="120"/>
      <c r="S1321" s="2"/>
    </row>
    <row r="1322" spans="1:19" x14ac:dyDescent="0.25">
      <c r="A1322" s="20">
        <f t="shared" si="320"/>
        <v>32950</v>
      </c>
      <c r="B1322" s="21">
        <f t="shared" si="313"/>
        <v>-58.301999999999992</v>
      </c>
      <c r="C1322" s="21">
        <f t="shared" si="314"/>
        <v>550.48723344293796</v>
      </c>
      <c r="D1322" s="21">
        <f t="shared" si="315"/>
        <v>7.9826830814623312E-4</v>
      </c>
      <c r="E1322" s="21">
        <f t="shared" si="316"/>
        <v>1.9947294909665986E-2</v>
      </c>
      <c r="F1322" s="21">
        <f>SUM(E1322:$E$5004)</f>
        <v>16.808437057968408</v>
      </c>
      <c r="G1322" s="21">
        <f t="shared" si="321"/>
        <v>6651898.5970700178</v>
      </c>
      <c r="H1322" s="21">
        <f t="shared" si="322"/>
        <v>2.4483216124437353E-5</v>
      </c>
      <c r="I1322" s="21">
        <f t="shared" si="323"/>
        <v>0.12452858064673793</v>
      </c>
      <c r="J1322" s="22">
        <f t="shared" si="317"/>
        <v>68.754090293198445</v>
      </c>
      <c r="K1322" s="114"/>
      <c r="L1322" s="116"/>
      <c r="M1322" s="118"/>
      <c r="N1322" s="120"/>
      <c r="S1322" s="2"/>
    </row>
    <row r="1323" spans="1:19" x14ac:dyDescent="0.25">
      <c r="A1323" s="20">
        <f t="shared" si="320"/>
        <v>32975</v>
      </c>
      <c r="B1323" s="21">
        <f t="shared" si="313"/>
        <v>-58.390999999999991</v>
      </c>
      <c r="C1323" s="21">
        <f t="shared" si="314"/>
        <v>549.84600541372265</v>
      </c>
      <c r="D1323" s="21">
        <f t="shared" si="315"/>
        <v>7.9751528462704562E-4</v>
      </c>
      <c r="E1323" s="21">
        <f t="shared" si="316"/>
        <v>1.9928476116182547E-2</v>
      </c>
      <c r="F1323" s="21">
        <f>SUM(E1323:$E$5004)</f>
        <v>16.788489763058738</v>
      </c>
      <c r="G1323" s="21">
        <f t="shared" si="321"/>
        <v>6651898.5970700178</v>
      </c>
      <c r="H1323" s="21">
        <f t="shared" si="322"/>
        <v>2.4483216124437353E-5</v>
      </c>
      <c r="I1323" s="21">
        <f t="shared" si="323"/>
        <v>0.12452858064673793</v>
      </c>
      <c r="J1323" s="22">
        <f t="shared" si="317"/>
        <v>68.902230613193836</v>
      </c>
      <c r="K1323" s="114"/>
      <c r="L1323" s="117"/>
      <c r="M1323" s="118"/>
      <c r="N1323" s="120"/>
      <c r="S1323" s="2"/>
    </row>
    <row r="1324" spans="1:19" x14ac:dyDescent="0.25">
      <c r="A1324" s="20">
        <f t="shared" si="320"/>
        <v>33000</v>
      </c>
      <c r="B1324" s="21">
        <f t="shared" si="313"/>
        <v>-58.47999999999999</v>
      </c>
      <c r="C1324" s="21">
        <f t="shared" si="314"/>
        <v>549.20538233561706</v>
      </c>
      <c r="D1324" s="21">
        <f t="shared" si="315"/>
        <v>7.9676280466755818E-4</v>
      </c>
      <c r="E1324" s="21">
        <f t="shared" si="316"/>
        <v>1.9909670908292619E-2</v>
      </c>
      <c r="F1324" s="21">
        <f>SUM(E1324:$E$5004)</f>
        <v>16.76856128694256</v>
      </c>
      <c r="G1324" s="21">
        <f t="shared" si="321"/>
        <v>6651898.5970700178</v>
      </c>
      <c r="H1324" s="21">
        <f t="shared" si="322"/>
        <v>2.4483216124437353E-5</v>
      </c>
      <c r="I1324" s="21">
        <f t="shared" si="323"/>
        <v>0.12452858064673793</v>
      </c>
      <c r="J1324" s="22">
        <f t="shared" si="317"/>
        <v>69.050513849612628</v>
      </c>
      <c r="K1324" s="113">
        <f t="shared" ref="K1324" si="326">AVERAGE(J1324:J1343)</f>
        <v>70.468582761883653</v>
      </c>
      <c r="L1324" s="115">
        <f t="shared" ref="L1324" si="327">K1324/0.1667</f>
        <v>422.72695118106571</v>
      </c>
      <c r="M1324" s="118">
        <f>AVERAGE(A1324:A1343)</f>
        <v>33237.5</v>
      </c>
      <c r="N1324" s="119">
        <f>K1304-K1324</f>
        <v>-2.9654388578322255</v>
      </c>
      <c r="S1324" s="2"/>
    </row>
    <row r="1325" spans="1:19" x14ac:dyDescent="0.25">
      <c r="A1325" s="20">
        <f t="shared" si="320"/>
        <v>33025</v>
      </c>
      <c r="B1325" s="21">
        <f t="shared" si="313"/>
        <v>-58.568999999999988</v>
      </c>
      <c r="C1325" s="21">
        <f t="shared" si="314"/>
        <v>548.56536377189536</v>
      </c>
      <c r="D1325" s="21">
        <f t="shared" si="315"/>
        <v>7.960108679958514E-4</v>
      </c>
      <c r="E1325" s="21">
        <f t="shared" si="316"/>
        <v>1.9890879279199233E-2</v>
      </c>
      <c r="F1325" s="21">
        <f>SUM(E1325:$E$5004)</f>
        <v>16.748651616034262</v>
      </c>
      <c r="G1325" s="21">
        <f t="shared" si="321"/>
        <v>6651898.5970700178</v>
      </c>
      <c r="H1325" s="21">
        <f t="shared" si="322"/>
        <v>2.4483216124437353E-5</v>
      </c>
      <c r="I1325" s="21">
        <f t="shared" si="323"/>
        <v>0.12452858064673793</v>
      </c>
      <c r="J1325" s="22">
        <f t="shared" si="317"/>
        <v>69.198939662776226</v>
      </c>
      <c r="K1325" s="114"/>
      <c r="L1325" s="116"/>
      <c r="M1325" s="118"/>
      <c r="N1325" s="120"/>
      <c r="S1325" s="2"/>
    </row>
    <row r="1326" spans="1:19" x14ac:dyDescent="0.25">
      <c r="A1326" s="20">
        <f t="shared" si="320"/>
        <v>33050</v>
      </c>
      <c r="B1326" s="21">
        <f t="shared" si="313"/>
        <v>-58.657999999999987</v>
      </c>
      <c r="C1326" s="21">
        <f t="shared" si="314"/>
        <v>547.92594928605467</v>
      </c>
      <c r="D1326" s="21">
        <f t="shared" si="315"/>
        <v>7.9525947434008716E-4</v>
      </c>
      <c r="E1326" s="21">
        <f t="shared" si="316"/>
        <v>1.9872101222107284E-2</v>
      </c>
      <c r="F1326" s="21">
        <f>SUM(E1326:$E$5004)</f>
        <v>16.728760736755067</v>
      </c>
      <c r="G1326" s="21">
        <f t="shared" si="321"/>
        <v>6651898.5970700178</v>
      </c>
      <c r="H1326" s="21">
        <f t="shared" si="322"/>
        <v>2.4483216124437353E-5</v>
      </c>
      <c r="I1326" s="21">
        <f t="shared" si="323"/>
        <v>0.12452858064673793</v>
      </c>
      <c r="J1326" s="22">
        <f t="shared" si="317"/>
        <v>69.347507711832733</v>
      </c>
      <c r="K1326" s="114"/>
      <c r="L1326" s="116"/>
      <c r="M1326" s="118"/>
      <c r="N1326" s="120"/>
      <c r="S1326" s="2"/>
    </row>
    <row r="1327" spans="1:19" x14ac:dyDescent="0.25">
      <c r="A1327" s="20">
        <f t="shared" si="320"/>
        <v>33075</v>
      </c>
      <c r="B1327" s="21">
        <f t="shared" si="313"/>
        <v>-58.747</v>
      </c>
      <c r="C1327" s="21">
        <f t="shared" si="314"/>
        <v>547.28713844180481</v>
      </c>
      <c r="D1327" s="21">
        <f t="shared" si="315"/>
        <v>7.9450862342849544E-4</v>
      </c>
      <c r="E1327" s="21">
        <f t="shared" si="316"/>
        <v>1.9853336730223558E-2</v>
      </c>
      <c r="F1327" s="21">
        <f>SUM(E1327:$E$5004)</f>
        <v>16.708888635532968</v>
      </c>
      <c r="G1327" s="21">
        <f t="shared" si="321"/>
        <v>6651898.5970700178</v>
      </c>
      <c r="H1327" s="21">
        <f t="shared" si="322"/>
        <v>2.4483216124437353E-5</v>
      </c>
      <c r="I1327" s="21">
        <f t="shared" si="323"/>
        <v>0.12452858064673793</v>
      </c>
      <c r="J1327" s="22">
        <f t="shared" si="317"/>
        <v>69.496217654757885</v>
      </c>
      <c r="K1327" s="114"/>
      <c r="L1327" s="116"/>
      <c r="M1327" s="118"/>
      <c r="N1327" s="120"/>
      <c r="S1327" s="2"/>
    </row>
    <row r="1328" spans="1:19" x14ac:dyDescent="0.25">
      <c r="A1328" s="20">
        <f t="shared" si="320"/>
        <v>33100</v>
      </c>
      <c r="B1328" s="21">
        <f t="shared" si="313"/>
        <v>-58.835999999999999</v>
      </c>
      <c r="C1328" s="21">
        <f t="shared" si="314"/>
        <v>546.64893080307934</v>
      </c>
      <c r="D1328" s="21">
        <f t="shared" si="315"/>
        <v>7.9375831498938916E-4</v>
      </c>
      <c r="E1328" s="21">
        <f t="shared" si="316"/>
        <v>1.9834585796756777E-2</v>
      </c>
      <c r="F1328" s="21">
        <f>SUM(E1328:$E$5004)</f>
        <v>16.68903529880274</v>
      </c>
      <c r="G1328" s="21">
        <f t="shared" si="321"/>
        <v>6651898.5970700178</v>
      </c>
      <c r="H1328" s="21">
        <f t="shared" si="322"/>
        <v>2.4483216124437353E-5</v>
      </c>
      <c r="I1328" s="21">
        <f t="shared" si="323"/>
        <v>0.12452858064673793</v>
      </c>
      <c r="J1328" s="22">
        <f t="shared" si="317"/>
        <v>69.645069148358374</v>
      </c>
      <c r="K1328" s="114"/>
      <c r="L1328" s="116"/>
      <c r="M1328" s="118"/>
      <c r="N1328" s="120"/>
      <c r="S1328" s="2"/>
    </row>
    <row r="1329" spans="1:19" x14ac:dyDescent="0.25">
      <c r="A1329" s="20">
        <f t="shared" si="320"/>
        <v>33125</v>
      </c>
      <c r="B1329" s="21">
        <f t="shared" si="313"/>
        <v>-58.924999999999997</v>
      </c>
      <c r="C1329" s="21">
        <f t="shared" si="314"/>
        <v>546.01132593402713</v>
      </c>
      <c r="D1329" s="21">
        <f t="shared" si="315"/>
        <v>7.9300854875115313E-4</v>
      </c>
      <c r="E1329" s="21">
        <f t="shared" si="316"/>
        <v>1.9815848414917511E-2</v>
      </c>
      <c r="F1329" s="21">
        <f>SUM(E1329:$E$5004)</f>
        <v>16.669200713005974</v>
      </c>
      <c r="G1329" s="21">
        <f t="shared" si="321"/>
        <v>6651898.5970700178</v>
      </c>
      <c r="H1329" s="21">
        <f t="shared" si="322"/>
        <v>2.4483216124437353E-5</v>
      </c>
      <c r="I1329" s="21">
        <f t="shared" si="323"/>
        <v>0.12452858064673793</v>
      </c>
      <c r="J1329" s="22">
        <f t="shared" si="317"/>
        <v>69.794061848271795</v>
      </c>
      <c r="K1329" s="114"/>
      <c r="L1329" s="116"/>
      <c r="M1329" s="118"/>
      <c r="N1329" s="120"/>
      <c r="S1329" s="2"/>
    </row>
    <row r="1330" spans="1:19" x14ac:dyDescent="0.25">
      <c r="A1330" s="20">
        <f t="shared" si="320"/>
        <v>33150</v>
      </c>
      <c r="B1330" s="21">
        <f t="shared" si="313"/>
        <v>-59.013999999999996</v>
      </c>
      <c r="C1330" s="21">
        <f t="shared" si="314"/>
        <v>545.37432339901545</v>
      </c>
      <c r="D1330" s="21">
        <f t="shared" si="315"/>
        <v>7.9225932444224783E-4</v>
      </c>
      <c r="E1330" s="21">
        <f t="shared" si="316"/>
        <v>1.979712457791824E-2</v>
      </c>
      <c r="F1330" s="21">
        <f>SUM(E1330:$E$5004)</f>
        <v>16.649384864591052</v>
      </c>
      <c r="G1330" s="21">
        <f t="shared" si="321"/>
        <v>6651898.5970700178</v>
      </c>
      <c r="H1330" s="21">
        <f t="shared" si="322"/>
        <v>2.4483216124437353E-5</v>
      </c>
      <c r="I1330" s="21">
        <f t="shared" si="323"/>
        <v>0.12452858064673793</v>
      </c>
      <c r="J1330" s="22">
        <f t="shared" si="317"/>
        <v>69.943195408969814</v>
      </c>
      <c r="K1330" s="114"/>
      <c r="L1330" s="116"/>
      <c r="M1330" s="118"/>
      <c r="N1330" s="120"/>
      <c r="S1330" s="2"/>
    </row>
    <row r="1331" spans="1:19" x14ac:dyDescent="0.25">
      <c r="A1331" s="20">
        <f t="shared" si="320"/>
        <v>33175</v>
      </c>
      <c r="B1331" s="21">
        <f t="shared" si="313"/>
        <v>-59.102999999999994</v>
      </c>
      <c r="C1331" s="21">
        <f t="shared" si="314"/>
        <v>544.73792276263089</v>
      </c>
      <c r="D1331" s="21">
        <f t="shared" si="315"/>
        <v>7.9151064179121126E-4</v>
      </c>
      <c r="E1331" s="21">
        <f t="shared" si="316"/>
        <v>1.9778414278973342E-2</v>
      </c>
      <c r="F1331" s="21">
        <f>SUM(E1331:$E$5004)</f>
        <v>16.629587740013125</v>
      </c>
      <c r="G1331" s="21">
        <f t="shared" si="321"/>
        <v>6651898.5970700178</v>
      </c>
      <c r="H1331" s="21">
        <f t="shared" si="322"/>
        <v>2.4483216124437353E-5</v>
      </c>
      <c r="I1331" s="21">
        <f t="shared" si="323"/>
        <v>0.12452858064673793</v>
      </c>
      <c r="J1331" s="22">
        <f t="shared" si="317"/>
        <v>70.092469483759871</v>
      </c>
      <c r="K1331" s="114"/>
      <c r="L1331" s="116"/>
      <c r="M1331" s="118"/>
      <c r="N1331" s="120"/>
      <c r="S1331" s="2"/>
    </row>
    <row r="1332" spans="1:19" x14ac:dyDescent="0.25">
      <c r="A1332" s="20">
        <f t="shared" si="320"/>
        <v>33200</v>
      </c>
      <c r="B1332" s="21">
        <f t="shared" si="313"/>
        <v>-59.191999999999993</v>
      </c>
      <c r="C1332" s="21">
        <f t="shared" si="314"/>
        <v>544.1021235896776</v>
      </c>
      <c r="D1332" s="21">
        <f t="shared" si="315"/>
        <v>7.9076250052665601E-4</v>
      </c>
      <c r="E1332" s="21">
        <f t="shared" si="316"/>
        <v>1.9759717511299076E-2</v>
      </c>
      <c r="F1332" s="21">
        <f>SUM(E1332:$E$5004)</f>
        <v>16.609809325734158</v>
      </c>
      <c r="G1332" s="21">
        <f t="shared" si="321"/>
        <v>6651898.5970700178</v>
      </c>
      <c r="H1332" s="21">
        <f t="shared" si="322"/>
        <v>2.4483216124437353E-5</v>
      </c>
      <c r="I1332" s="21">
        <f t="shared" si="323"/>
        <v>0.12452858064673793</v>
      </c>
      <c r="J1332" s="22">
        <f t="shared" si="317"/>
        <v>70.241883724786121</v>
      </c>
      <c r="K1332" s="114"/>
      <c r="L1332" s="116"/>
      <c r="M1332" s="118"/>
      <c r="N1332" s="120"/>
      <c r="S1332" s="2"/>
    </row>
    <row r="1333" spans="1:19" x14ac:dyDescent="0.25">
      <c r="A1333" s="20">
        <f t="shared" si="320"/>
        <v>33225</v>
      </c>
      <c r="B1333" s="21">
        <f t="shared" si="313"/>
        <v>-59.280999999999992</v>
      </c>
      <c r="C1333" s="21">
        <f t="shared" si="314"/>
        <v>543.46692544517737</v>
      </c>
      <c r="D1333" s="21">
        <f t="shared" si="315"/>
        <v>7.9001490037727015E-4</v>
      </c>
      <c r="E1333" s="21">
        <f t="shared" si="316"/>
        <v>1.9741034268113605E-2</v>
      </c>
      <c r="F1333" s="21">
        <f>SUM(E1333:$E$5004)</f>
        <v>16.590049608222859</v>
      </c>
      <c r="G1333" s="21">
        <f t="shared" si="321"/>
        <v>6651898.5970700178</v>
      </c>
      <c r="H1333" s="21">
        <f t="shared" si="322"/>
        <v>2.4483216124437353E-5</v>
      </c>
      <c r="I1333" s="21">
        <f t="shared" si="323"/>
        <v>0.12452858064673793</v>
      </c>
      <c r="J1333" s="22">
        <f t="shared" si="317"/>
        <v>70.391437783032842</v>
      </c>
      <c r="K1333" s="114"/>
      <c r="L1333" s="116"/>
      <c r="M1333" s="118"/>
      <c r="N1333" s="120"/>
      <c r="S1333" s="2"/>
    </row>
    <row r="1334" spans="1:19" x14ac:dyDescent="0.25">
      <c r="A1334" s="20">
        <f t="shared" si="320"/>
        <v>33250</v>
      </c>
      <c r="B1334" s="21">
        <f t="shared" si="313"/>
        <v>-59.36999999999999</v>
      </c>
      <c r="C1334" s="21">
        <f t="shared" si="314"/>
        <v>542.83232789437068</v>
      </c>
      <c r="D1334" s="21">
        <f t="shared" si="315"/>
        <v>7.8926784107181817E-4</v>
      </c>
      <c r="E1334" s="21">
        <f t="shared" si="316"/>
        <v>1.9722364542636987E-2</v>
      </c>
      <c r="F1334" s="21">
        <f>SUM(E1334:$E$5004)</f>
        <v>16.570308573954751</v>
      </c>
      <c r="G1334" s="21">
        <f t="shared" si="321"/>
        <v>6651898.5970700178</v>
      </c>
      <c r="H1334" s="21">
        <f t="shared" si="322"/>
        <v>2.4483216124437353E-5</v>
      </c>
      <c r="I1334" s="21">
        <f t="shared" si="323"/>
        <v>0.12452858064673793</v>
      </c>
      <c r="J1334" s="22">
        <f t="shared" si="317"/>
        <v>70.541131308324751</v>
      </c>
      <c r="K1334" s="114"/>
      <c r="L1334" s="116"/>
      <c r="M1334" s="118"/>
      <c r="N1334" s="120"/>
      <c r="S1334" s="2"/>
    </row>
    <row r="1335" spans="1:19" x14ac:dyDescent="0.25">
      <c r="A1335" s="20">
        <f t="shared" si="320"/>
        <v>33275</v>
      </c>
      <c r="B1335" s="21">
        <f t="shared" si="313"/>
        <v>-59.458999999999989</v>
      </c>
      <c r="C1335" s="21">
        <f t="shared" si="314"/>
        <v>542.19833050271609</v>
      </c>
      <c r="D1335" s="21">
        <f t="shared" si="315"/>
        <v>7.8852132233914066E-4</v>
      </c>
      <c r="E1335" s="21">
        <f t="shared" si="316"/>
        <v>1.9703708328091155E-2</v>
      </c>
      <c r="F1335" s="21">
        <f>SUM(E1335:$E$5004)</f>
        <v>16.550586209412113</v>
      </c>
      <c r="G1335" s="21">
        <f t="shared" si="321"/>
        <v>6651898.5970700178</v>
      </c>
      <c r="H1335" s="21">
        <f t="shared" si="322"/>
        <v>2.4483216124437353E-5</v>
      </c>
      <c r="I1335" s="21">
        <f t="shared" si="323"/>
        <v>0.12452858064673793</v>
      </c>
      <c r="J1335" s="22">
        <f t="shared" si="317"/>
        <v>70.690963949330182</v>
      </c>
      <c r="K1335" s="114"/>
      <c r="L1335" s="116"/>
      <c r="M1335" s="118"/>
      <c r="N1335" s="120"/>
      <c r="S1335" s="2"/>
    </row>
    <row r="1336" spans="1:19" x14ac:dyDescent="0.25">
      <c r="A1336" s="20">
        <f t="shared" si="320"/>
        <v>33300</v>
      </c>
      <c r="B1336" s="21">
        <f t="shared" si="313"/>
        <v>-59.547999999999988</v>
      </c>
      <c r="C1336" s="21">
        <f t="shared" si="314"/>
        <v>541.56493283588861</v>
      </c>
      <c r="D1336" s="21">
        <f t="shared" si="315"/>
        <v>7.8777534390815174E-4</v>
      </c>
      <c r="E1336" s="21">
        <f t="shared" si="316"/>
        <v>1.9685065617699941E-2</v>
      </c>
      <c r="F1336" s="21">
        <f>SUM(E1336:$E$5004)</f>
        <v>16.530882501084012</v>
      </c>
      <c r="G1336" s="21">
        <f t="shared" si="321"/>
        <v>6651898.5970700178</v>
      </c>
      <c r="H1336" s="21">
        <f t="shared" si="322"/>
        <v>2.4483216124437353E-5</v>
      </c>
      <c r="I1336" s="21">
        <f t="shared" si="323"/>
        <v>0.12452858064673793</v>
      </c>
      <c r="J1336" s="22">
        <f t="shared" si="317"/>
        <v>70.840935353561932</v>
      </c>
      <c r="K1336" s="114"/>
      <c r="L1336" s="116"/>
      <c r="M1336" s="118"/>
      <c r="N1336" s="120"/>
      <c r="S1336" s="2"/>
    </row>
    <row r="1337" spans="1:19" x14ac:dyDescent="0.25">
      <c r="A1337" s="20">
        <f t="shared" si="320"/>
        <v>33325</v>
      </c>
      <c r="B1337" s="21">
        <f t="shared" si="313"/>
        <v>-59.636999999999986</v>
      </c>
      <c r="C1337" s="21">
        <f t="shared" si="314"/>
        <v>540.93213445978279</v>
      </c>
      <c r="D1337" s="21">
        <f t="shared" si="315"/>
        <v>7.8702990550784358E-4</v>
      </c>
      <c r="E1337" s="21">
        <f t="shared" si="316"/>
        <v>1.9666436404689094E-2</v>
      </c>
      <c r="F1337" s="21">
        <f>SUM(E1337:$E$5004)</f>
        <v>16.511197435466311</v>
      </c>
      <c r="G1337" s="21">
        <f t="shared" si="321"/>
        <v>6651898.5970700178</v>
      </c>
      <c r="H1337" s="21">
        <f t="shared" si="322"/>
        <v>2.4483216124437353E-5</v>
      </c>
      <c r="I1337" s="21">
        <f t="shared" si="323"/>
        <v>0.12452858064673793</v>
      </c>
      <c r="J1337" s="22">
        <f t="shared" si="317"/>
        <v>70.991045167379596</v>
      </c>
      <c r="K1337" s="114"/>
      <c r="L1337" s="116"/>
      <c r="M1337" s="118"/>
      <c r="N1337" s="120"/>
      <c r="S1337" s="2"/>
    </row>
    <row r="1338" spans="1:19" x14ac:dyDescent="0.25">
      <c r="A1338" s="20">
        <f t="shared" si="320"/>
        <v>33350</v>
      </c>
      <c r="B1338" s="21">
        <f t="shared" si="313"/>
        <v>-59.725999999999999</v>
      </c>
      <c r="C1338" s="21">
        <f t="shared" si="314"/>
        <v>540.29993494051064</v>
      </c>
      <c r="D1338" s="21">
        <f t="shared" si="315"/>
        <v>7.8628500686728383E-4</v>
      </c>
      <c r="E1338" s="21">
        <f t="shared" si="316"/>
        <v>1.964782068228622E-2</v>
      </c>
      <c r="F1338" s="21">
        <f>SUM(E1338:$E$5004)</f>
        <v>16.49153099906162</v>
      </c>
      <c r="G1338" s="21">
        <f t="shared" si="321"/>
        <v>6651898.5970700178</v>
      </c>
      <c r="H1338" s="21">
        <f t="shared" si="322"/>
        <v>2.4483216124437353E-5</v>
      </c>
      <c r="I1338" s="21">
        <f t="shared" si="323"/>
        <v>0.12452858064673793</v>
      </c>
      <c r="J1338" s="22">
        <f t="shared" si="317"/>
        <v>71.141293035992192</v>
      </c>
      <c r="K1338" s="114"/>
      <c r="L1338" s="116"/>
      <c r="M1338" s="118"/>
      <c r="N1338" s="120"/>
      <c r="S1338" s="2"/>
    </row>
    <row r="1339" spans="1:19" x14ac:dyDescent="0.25">
      <c r="A1339" s="20">
        <f t="shared" si="320"/>
        <v>33375</v>
      </c>
      <c r="B1339" s="21">
        <f t="shared" si="313"/>
        <v>-59.814999999999998</v>
      </c>
      <c r="C1339" s="21">
        <f t="shared" si="314"/>
        <v>539.66833384440065</v>
      </c>
      <c r="D1339" s="21">
        <f t="shared" si="315"/>
        <v>7.8554064771561394E-4</v>
      </c>
      <c r="E1339" s="21">
        <f t="shared" si="316"/>
        <v>1.9629218443720842E-2</v>
      </c>
      <c r="F1339" s="21">
        <f>SUM(E1339:$E$5004)</f>
        <v>16.471883178379326</v>
      </c>
      <c r="G1339" s="21">
        <f t="shared" si="321"/>
        <v>6651898.5970700178</v>
      </c>
      <c r="H1339" s="21">
        <f t="shared" si="322"/>
        <v>2.4483216124437353E-5</v>
      </c>
      <c r="I1339" s="21">
        <f t="shared" si="323"/>
        <v>0.12452858064673793</v>
      </c>
      <c r="J1339" s="22">
        <f t="shared" si="317"/>
        <v>71.291678603458848</v>
      </c>
      <c r="K1339" s="114"/>
      <c r="L1339" s="116"/>
      <c r="M1339" s="118"/>
      <c r="N1339" s="120"/>
      <c r="S1339" s="2"/>
    </row>
    <row r="1340" spans="1:19" x14ac:dyDescent="0.25">
      <c r="A1340" s="20">
        <f t="shared" si="320"/>
        <v>33400</v>
      </c>
      <c r="B1340" s="21">
        <f t="shared" si="313"/>
        <v>-59.903999999999996</v>
      </c>
      <c r="C1340" s="21">
        <f t="shared" si="314"/>
        <v>539.03733073800061</v>
      </c>
      <c r="D1340" s="21">
        <f t="shared" si="315"/>
        <v>7.8479682778205334E-4</v>
      </c>
      <c r="E1340" s="21">
        <f t="shared" si="316"/>
        <v>1.9610629682224358E-2</v>
      </c>
      <c r="F1340" s="21">
        <f>SUM(E1340:$E$5004)</f>
        <v>16.452253959935607</v>
      </c>
      <c r="G1340" s="21">
        <f t="shared" si="321"/>
        <v>6651898.5970700178</v>
      </c>
      <c r="H1340" s="21">
        <f t="shared" si="322"/>
        <v>2.4483216124437353E-5</v>
      </c>
      <c r="I1340" s="21">
        <f t="shared" si="323"/>
        <v>0.12452858064673793</v>
      </c>
      <c r="J1340" s="22">
        <f t="shared" si="317"/>
        <v>71.442201512691639</v>
      </c>
      <c r="K1340" s="114"/>
      <c r="L1340" s="116"/>
      <c r="M1340" s="118"/>
      <c r="N1340" s="120"/>
      <c r="S1340" s="2"/>
    </row>
    <row r="1341" spans="1:19" x14ac:dyDescent="0.25">
      <c r="A1341" s="20">
        <f t="shared" si="320"/>
        <v>33425</v>
      </c>
      <c r="B1341" s="21">
        <f t="shared" si="313"/>
        <v>-59.992999999999995</v>
      </c>
      <c r="C1341" s="21">
        <f t="shared" si="314"/>
        <v>538.40692518807441</v>
      </c>
      <c r="D1341" s="21">
        <f t="shared" si="315"/>
        <v>7.840535467958954E-4</v>
      </c>
      <c r="E1341" s="21">
        <f t="shared" si="316"/>
        <v>1.9592054391030064E-2</v>
      </c>
      <c r="F1341" s="21">
        <f>SUM(E1341:$E$5004)</f>
        <v>16.432643330253381</v>
      </c>
      <c r="G1341" s="21">
        <f t="shared" si="321"/>
        <v>6651898.5970700178</v>
      </c>
      <c r="H1341" s="21">
        <f t="shared" si="322"/>
        <v>2.4483216124437353E-5</v>
      </c>
      <c r="I1341" s="21">
        <f t="shared" si="323"/>
        <v>0.12452858064673793</v>
      </c>
      <c r="J1341" s="22">
        <f t="shared" si="317"/>
        <v>71.592861405457327</v>
      </c>
      <c r="K1341" s="114"/>
      <c r="L1341" s="116"/>
      <c r="M1341" s="118"/>
      <c r="N1341" s="120"/>
      <c r="S1341" s="2"/>
    </row>
    <row r="1342" spans="1:19" x14ac:dyDescent="0.25">
      <c r="A1342" s="20">
        <f t="shared" si="320"/>
        <v>33450</v>
      </c>
      <c r="B1342" s="21">
        <f t="shared" si="313"/>
        <v>-60.081999999999994</v>
      </c>
      <c r="C1342" s="21">
        <f t="shared" si="314"/>
        <v>537.77711676160436</v>
      </c>
      <c r="D1342" s="21">
        <f t="shared" si="315"/>
        <v>7.833108044865098E-4</v>
      </c>
      <c r="E1342" s="21">
        <f t="shared" si="316"/>
        <v>1.9573492563373165E-2</v>
      </c>
      <c r="F1342" s="21">
        <f>SUM(E1342:$E$5004)</f>
        <v>16.413051275862355</v>
      </c>
      <c r="G1342" s="21">
        <f t="shared" si="321"/>
        <v>6651898.5970700178</v>
      </c>
      <c r="H1342" s="21">
        <f t="shared" si="322"/>
        <v>2.4483216124437353E-5</v>
      </c>
      <c r="I1342" s="21">
        <f t="shared" si="323"/>
        <v>0.12452858064673793</v>
      </c>
      <c r="J1342" s="22">
        <f t="shared" si="317"/>
        <v>71.743657922379086</v>
      </c>
      <c r="K1342" s="114"/>
      <c r="L1342" s="116"/>
      <c r="M1342" s="118"/>
      <c r="N1342" s="120"/>
      <c r="S1342" s="2"/>
    </row>
    <row r="1343" spans="1:19" x14ac:dyDescent="0.25">
      <c r="A1343" s="20">
        <f t="shared" si="320"/>
        <v>33475</v>
      </c>
      <c r="B1343" s="21">
        <f t="shared" si="313"/>
        <v>-60.170999999999992</v>
      </c>
      <c r="C1343" s="21">
        <f t="shared" si="314"/>
        <v>537.14790502579069</v>
      </c>
      <c r="D1343" s="21">
        <f t="shared" si="315"/>
        <v>7.8256860058334324E-4</v>
      </c>
      <c r="E1343" s="21">
        <f t="shared" si="316"/>
        <v>1.9554944192490729E-2</v>
      </c>
      <c r="F1343" s="21">
        <f>SUM(E1343:$E$5004)</f>
        <v>16.393477783298994</v>
      </c>
      <c r="G1343" s="21">
        <f t="shared" si="321"/>
        <v>6651898.5970700178</v>
      </c>
      <c r="H1343" s="21">
        <f t="shared" si="322"/>
        <v>2.4483216124437353E-5</v>
      </c>
      <c r="I1343" s="21">
        <f t="shared" si="323"/>
        <v>0.12452858064673793</v>
      </c>
      <c r="J1343" s="22">
        <f t="shared" si="317"/>
        <v>71.894590702939098</v>
      </c>
      <c r="K1343" s="114"/>
      <c r="L1343" s="117"/>
      <c r="M1343" s="118"/>
      <c r="N1343" s="120"/>
      <c r="S1343" s="2"/>
    </row>
    <row r="1344" spans="1:19" x14ac:dyDescent="0.25">
      <c r="A1344" s="20">
        <f t="shared" si="320"/>
        <v>33500</v>
      </c>
      <c r="B1344" s="21">
        <f t="shared" si="313"/>
        <v>-60.259999999999991</v>
      </c>
      <c r="C1344" s="21">
        <f t="shared" si="314"/>
        <v>536.5192895480493</v>
      </c>
      <c r="D1344" s="21">
        <f t="shared" si="315"/>
        <v>7.8182693481591522E-4</v>
      </c>
      <c r="E1344" s="21">
        <f t="shared" si="316"/>
        <v>1.953640927162173E-2</v>
      </c>
      <c r="F1344" s="21">
        <f>SUM(E1344:$E$5004)</f>
        <v>16.373922839106495</v>
      </c>
      <c r="G1344" s="21">
        <f t="shared" si="321"/>
        <v>6651898.5970700178</v>
      </c>
      <c r="H1344" s="21">
        <f t="shared" si="322"/>
        <v>2.4483216124437353E-5</v>
      </c>
      <c r="I1344" s="21">
        <f t="shared" si="323"/>
        <v>0.12452858064673793</v>
      </c>
      <c r="J1344" s="22">
        <f t="shared" si="317"/>
        <v>72.045659385479993</v>
      </c>
      <c r="K1344" s="113">
        <f t="shared" ref="K1344" si="328">AVERAGE(J1344:J1363)</f>
        <v>73.489715171961649</v>
      </c>
      <c r="L1344" s="115">
        <f t="shared" ref="L1344" si="329">K1344/0.1667</f>
        <v>440.85012100756842</v>
      </c>
      <c r="M1344" s="118">
        <f>AVERAGE(A1344:A1363)</f>
        <v>33737.5</v>
      </c>
      <c r="N1344" s="119">
        <f>K1324-K1344</f>
        <v>-3.0211324100779962</v>
      </c>
      <c r="S1344" s="2"/>
    </row>
    <row r="1345" spans="1:19" x14ac:dyDescent="0.25">
      <c r="A1345" s="20">
        <f t="shared" si="320"/>
        <v>33525</v>
      </c>
      <c r="B1345" s="21">
        <f t="shared" si="313"/>
        <v>-60.34899999999999</v>
      </c>
      <c r="C1345" s="21">
        <f t="shared" si="314"/>
        <v>535.89126989601505</v>
      </c>
      <c r="D1345" s="21">
        <f t="shared" si="315"/>
        <v>7.8108580691382335E-4</v>
      </c>
      <c r="E1345" s="21">
        <f t="shared" si="316"/>
        <v>1.9517887794007049E-2</v>
      </c>
      <c r="F1345" s="21">
        <f>SUM(E1345:$E$5004)</f>
        <v>16.354386429834879</v>
      </c>
      <c r="G1345" s="21">
        <f t="shared" si="321"/>
        <v>6651898.5970700178</v>
      </c>
      <c r="H1345" s="21">
        <f t="shared" si="322"/>
        <v>2.4483216124437353E-5</v>
      </c>
      <c r="I1345" s="21">
        <f t="shared" si="323"/>
        <v>0.12452858064673793</v>
      </c>
      <c r="J1345" s="22">
        <f t="shared" si="317"/>
        <v>72.196863607206723</v>
      </c>
      <c r="K1345" s="114"/>
      <c r="L1345" s="116"/>
      <c r="M1345" s="118"/>
      <c r="N1345" s="120"/>
      <c r="S1345" s="2"/>
    </row>
    <row r="1346" spans="1:19" x14ac:dyDescent="0.25">
      <c r="A1346" s="20">
        <f t="shared" si="320"/>
        <v>33550</v>
      </c>
      <c r="B1346" s="21">
        <f t="shared" si="313"/>
        <v>-60.437999999999988</v>
      </c>
      <c r="C1346" s="21">
        <f t="shared" si="314"/>
        <v>535.26384563753993</v>
      </c>
      <c r="D1346" s="21">
        <f t="shared" si="315"/>
        <v>7.8034521660674057E-4</v>
      </c>
      <c r="E1346" s="21">
        <f t="shared" si="316"/>
        <v>1.9499379752889429E-2</v>
      </c>
      <c r="F1346" s="21">
        <f>SUM(E1346:$E$5004)</f>
        <v>16.334868542040855</v>
      </c>
      <c r="G1346" s="21">
        <f t="shared" si="321"/>
        <v>6651898.5970700178</v>
      </c>
      <c r="H1346" s="21">
        <f t="shared" si="322"/>
        <v>2.4483216124437353E-5</v>
      </c>
      <c r="I1346" s="21">
        <f t="shared" si="323"/>
        <v>0.12452858064673793</v>
      </c>
      <c r="J1346" s="22">
        <f t="shared" si="317"/>
        <v>72.348203004189685</v>
      </c>
      <c r="K1346" s="114"/>
      <c r="L1346" s="116"/>
      <c r="M1346" s="118"/>
      <c r="N1346" s="120"/>
      <c r="S1346" s="2"/>
    </row>
    <row r="1347" spans="1:19" x14ac:dyDescent="0.25">
      <c r="A1347" s="20">
        <f t="shared" si="320"/>
        <v>33575</v>
      </c>
      <c r="B1347" s="21">
        <f t="shared" si="313"/>
        <v>-60.526999999999987</v>
      </c>
      <c r="C1347" s="21">
        <f t="shared" si="314"/>
        <v>534.63701634069184</v>
      </c>
      <c r="D1347" s="21">
        <f t="shared" si="315"/>
        <v>7.7960516362441366E-4</v>
      </c>
      <c r="E1347" s="21">
        <f t="shared" si="316"/>
        <v>1.9480885141513509E-2</v>
      </c>
      <c r="F1347" s="21">
        <f>SUM(E1347:$E$5004)</f>
        <v>16.315369162287954</v>
      </c>
      <c r="G1347" s="21">
        <f t="shared" si="321"/>
        <v>6651898.5970700178</v>
      </c>
      <c r="H1347" s="21">
        <f t="shared" si="322"/>
        <v>2.4483216124437353E-5</v>
      </c>
      <c r="I1347" s="21">
        <f t="shared" si="323"/>
        <v>0.12452858064673793</v>
      </c>
      <c r="J1347" s="22">
        <f t="shared" si="317"/>
        <v>72.49967721136511</v>
      </c>
      <c r="K1347" s="114"/>
      <c r="L1347" s="116"/>
      <c r="M1347" s="118"/>
      <c r="N1347" s="120"/>
      <c r="S1347" s="2"/>
    </row>
    <row r="1348" spans="1:19" x14ac:dyDescent="0.25">
      <c r="A1348" s="20">
        <f t="shared" si="320"/>
        <v>33600</v>
      </c>
      <c r="B1348" s="21">
        <f t="shared" ref="B1348:B1411" si="330">59-0.00356*A1348</f>
        <v>-60.616</v>
      </c>
      <c r="C1348" s="21">
        <f t="shared" ref="C1348:C1411" si="331">2116*((B1348+459.7)/518.6)^5.256</f>
        <v>534.01078157375719</v>
      </c>
      <c r="D1348" s="21">
        <f t="shared" ref="D1348:D1411" si="332">C1348/(1718*(B1348+459.7))</f>
        <v>7.7886564769666714E-4</v>
      </c>
      <c r="E1348" s="21">
        <f t="shared" ref="E1348:E1411" si="333">25*(D1348+D1349)/2</f>
        <v>1.9462403953125849E-2</v>
      </c>
      <c r="F1348" s="21">
        <f>SUM(E1348:$E$5004)</f>
        <v>16.295888277146457</v>
      </c>
      <c r="G1348" s="21">
        <f t="shared" si="321"/>
        <v>6651898.5970700178</v>
      </c>
      <c r="H1348" s="21">
        <f t="shared" si="322"/>
        <v>2.4483216124437353E-5</v>
      </c>
      <c r="I1348" s="21">
        <f t="shared" si="323"/>
        <v>0.12452858064673793</v>
      </c>
      <c r="J1348" s="22">
        <f t="shared" ref="J1348:J1411" si="334">G1348*D1348*EXP(-H1348*(125000-A1348)-I1348*F1348)</f>
        <v>72.65128586253806</v>
      </c>
      <c r="K1348" s="114"/>
      <c r="L1348" s="116"/>
      <c r="M1348" s="118"/>
      <c r="N1348" s="120"/>
      <c r="S1348" s="2"/>
    </row>
    <row r="1349" spans="1:19" x14ac:dyDescent="0.25">
      <c r="A1349" s="20">
        <f t="shared" ref="A1349:A1412" si="335">A1348+25</f>
        <v>33625</v>
      </c>
      <c r="B1349" s="21">
        <f t="shared" si="330"/>
        <v>-60.704999999999998</v>
      </c>
      <c r="C1349" s="21">
        <f t="shared" si="331"/>
        <v>533.38514090523938</v>
      </c>
      <c r="D1349" s="21">
        <f t="shared" si="332"/>
        <v>7.7812666855340076E-4</v>
      </c>
      <c r="E1349" s="21">
        <f t="shared" si="333"/>
        <v>1.9443936180974869E-2</v>
      </c>
      <c r="F1349" s="21">
        <f>SUM(E1349:$E$5004)</f>
        <v>16.276425873193315</v>
      </c>
      <c r="G1349" s="21">
        <f t="shared" ref="G1349:G1412" si="336">$G$4</f>
        <v>6651898.5970700178</v>
      </c>
      <c r="H1349" s="21">
        <f t="shared" ref="H1349:H1412" si="337">$H$4</f>
        <v>2.4483216124437353E-5</v>
      </c>
      <c r="I1349" s="21">
        <f t="shared" ref="I1349:I1412" si="338">$I$4</f>
        <v>0.12452858064673793</v>
      </c>
      <c r="J1349" s="22">
        <f t="shared" si="334"/>
        <v>72.803028590385566</v>
      </c>
      <c r="K1349" s="114"/>
      <c r="L1349" s="116"/>
      <c r="M1349" s="118"/>
      <c r="N1349" s="120"/>
      <c r="S1349" s="2"/>
    </row>
    <row r="1350" spans="1:19" x14ac:dyDescent="0.25">
      <c r="A1350" s="20">
        <f t="shared" si="335"/>
        <v>33650</v>
      </c>
      <c r="B1350" s="21">
        <f t="shared" si="330"/>
        <v>-60.793999999999997</v>
      </c>
      <c r="C1350" s="21">
        <f t="shared" si="331"/>
        <v>532.76009390385786</v>
      </c>
      <c r="D1350" s="21">
        <f t="shared" si="332"/>
        <v>7.7738822592458867E-4</v>
      </c>
      <c r="E1350" s="21">
        <f t="shared" si="333"/>
        <v>1.9425481818310882E-2</v>
      </c>
      <c r="F1350" s="21">
        <f>SUM(E1350:$E$5004)</f>
        <v>16.256981937012345</v>
      </c>
      <c r="G1350" s="21">
        <f t="shared" si="336"/>
        <v>6651898.5970700178</v>
      </c>
      <c r="H1350" s="21">
        <f t="shared" si="337"/>
        <v>2.4483216124437353E-5</v>
      </c>
      <c r="I1350" s="21">
        <f t="shared" si="338"/>
        <v>0.12452858064673793</v>
      </c>
      <c r="J1350" s="22">
        <f t="shared" si="334"/>
        <v>72.954905026455876</v>
      </c>
      <c r="K1350" s="114"/>
      <c r="L1350" s="116"/>
      <c r="M1350" s="118"/>
      <c r="N1350" s="120"/>
      <c r="S1350" s="2"/>
    </row>
    <row r="1351" spans="1:19" x14ac:dyDescent="0.25">
      <c r="A1351" s="20">
        <f t="shared" si="335"/>
        <v>33675</v>
      </c>
      <c r="B1351" s="21">
        <f t="shared" si="330"/>
        <v>-60.882999999999996</v>
      </c>
      <c r="C1351" s="21">
        <f t="shared" si="331"/>
        <v>532.13564013855</v>
      </c>
      <c r="D1351" s="21">
        <f t="shared" si="332"/>
        <v>7.7665031954028186E-4</v>
      </c>
      <c r="E1351" s="21">
        <f t="shared" si="333"/>
        <v>1.9407040858386116E-2</v>
      </c>
      <c r="F1351" s="21">
        <f>SUM(E1351:$E$5004)</f>
        <v>16.237556455194035</v>
      </c>
      <c r="G1351" s="21">
        <f t="shared" si="336"/>
        <v>6651898.5970700178</v>
      </c>
      <c r="H1351" s="21">
        <f t="shared" si="337"/>
        <v>2.4483216124437353E-5</v>
      </c>
      <c r="I1351" s="21">
        <f t="shared" si="338"/>
        <v>0.12452858064673793</v>
      </c>
      <c r="J1351" s="22">
        <f t="shared" si="334"/>
        <v>73.106914801173346</v>
      </c>
      <c r="K1351" s="114"/>
      <c r="L1351" s="116"/>
      <c r="M1351" s="118"/>
      <c r="N1351" s="120"/>
      <c r="S1351" s="2"/>
    </row>
    <row r="1352" spans="1:19" x14ac:dyDescent="0.25">
      <c r="A1352" s="20">
        <f t="shared" si="335"/>
        <v>33700</v>
      </c>
      <c r="B1352" s="21">
        <f t="shared" si="330"/>
        <v>-60.971999999999994</v>
      </c>
      <c r="C1352" s="21">
        <f t="shared" si="331"/>
        <v>531.51177917847008</v>
      </c>
      <c r="D1352" s="21">
        <f t="shared" si="332"/>
        <v>7.7591294913060735E-4</v>
      </c>
      <c r="E1352" s="21">
        <f t="shared" si="333"/>
        <v>1.9388613294454671E-2</v>
      </c>
      <c r="F1352" s="21">
        <f>SUM(E1352:$E$5004)</f>
        <v>16.218149414335652</v>
      </c>
      <c r="G1352" s="21">
        <f t="shared" si="336"/>
        <v>6651898.5970700178</v>
      </c>
      <c r="H1352" s="21">
        <f t="shared" si="337"/>
        <v>2.4483216124437353E-5</v>
      </c>
      <c r="I1352" s="21">
        <f t="shared" si="338"/>
        <v>0.12452858064673793</v>
      </c>
      <c r="J1352" s="22">
        <f t="shared" si="334"/>
        <v>73.259057543839077</v>
      </c>
      <c r="K1352" s="114"/>
      <c r="L1352" s="116"/>
      <c r="M1352" s="118"/>
      <c r="N1352" s="120"/>
      <c r="S1352" s="2"/>
    </row>
    <row r="1353" spans="1:19" x14ac:dyDescent="0.25">
      <c r="A1353" s="20">
        <f t="shared" si="335"/>
        <v>33725</v>
      </c>
      <c r="B1353" s="21">
        <f t="shared" si="330"/>
        <v>-61.060999999999993</v>
      </c>
      <c r="C1353" s="21">
        <f t="shared" si="331"/>
        <v>530.88851059298861</v>
      </c>
      <c r="D1353" s="21">
        <f t="shared" si="332"/>
        <v>7.7517611442576642E-4</v>
      </c>
      <c r="E1353" s="21">
        <f t="shared" si="333"/>
        <v>1.9370199119772537E-2</v>
      </c>
      <c r="F1353" s="21">
        <f>SUM(E1353:$E$5004)</f>
        <v>16.198760801041207</v>
      </c>
      <c r="G1353" s="21">
        <f t="shared" si="336"/>
        <v>6651898.5970700178</v>
      </c>
      <c r="H1353" s="21">
        <f t="shared" si="337"/>
        <v>2.4483216124437353E-5</v>
      </c>
      <c r="I1353" s="21">
        <f t="shared" si="338"/>
        <v>0.12452858064673793</v>
      </c>
      <c r="J1353" s="22">
        <f t="shared" si="334"/>
        <v>73.411332882633317</v>
      </c>
      <c r="K1353" s="114"/>
      <c r="L1353" s="116"/>
      <c r="M1353" s="118"/>
      <c r="N1353" s="120"/>
      <c r="S1353" s="2"/>
    </row>
    <row r="1354" spans="1:19" x14ac:dyDescent="0.25">
      <c r="A1354" s="20">
        <f t="shared" si="335"/>
        <v>33750</v>
      </c>
      <c r="B1354" s="21">
        <f t="shared" si="330"/>
        <v>-61.149999999999991</v>
      </c>
      <c r="C1354" s="21">
        <f t="shared" si="331"/>
        <v>530.26583395169314</v>
      </c>
      <c r="D1354" s="21">
        <f t="shared" si="332"/>
        <v>7.7443981515603656E-4</v>
      </c>
      <c r="E1354" s="21">
        <f t="shared" si="333"/>
        <v>1.9351798327597602E-2</v>
      </c>
      <c r="F1354" s="21">
        <f>SUM(E1354:$E$5004)</f>
        <v>16.17939060192143</v>
      </c>
      <c r="G1354" s="21">
        <f t="shared" si="336"/>
        <v>6651898.5970700178</v>
      </c>
      <c r="H1354" s="21">
        <f t="shared" si="337"/>
        <v>2.4483216124437353E-5</v>
      </c>
      <c r="I1354" s="21">
        <f t="shared" si="338"/>
        <v>0.12452858064673793</v>
      </c>
      <c r="J1354" s="22">
        <f t="shared" si="334"/>
        <v>73.563740444617778</v>
      </c>
      <c r="K1354" s="114"/>
      <c r="L1354" s="116"/>
      <c r="M1354" s="118"/>
      <c r="N1354" s="120"/>
      <c r="S1354" s="2"/>
    </row>
    <row r="1355" spans="1:19" x14ac:dyDescent="0.25">
      <c r="A1355" s="20">
        <f t="shared" si="335"/>
        <v>33775</v>
      </c>
      <c r="B1355" s="21">
        <f t="shared" si="330"/>
        <v>-61.23899999999999</v>
      </c>
      <c r="C1355" s="21">
        <f t="shared" si="331"/>
        <v>529.64374882438858</v>
      </c>
      <c r="D1355" s="21">
        <f t="shared" si="332"/>
        <v>7.7370405105177181E-4</v>
      </c>
      <c r="E1355" s="21">
        <f t="shared" si="333"/>
        <v>1.933341091118964E-2</v>
      </c>
      <c r="F1355" s="21">
        <f>SUM(E1355:$E$5004)</f>
        <v>16.160038803593832</v>
      </c>
      <c r="G1355" s="21">
        <f t="shared" si="336"/>
        <v>6651898.5970700178</v>
      </c>
      <c r="H1355" s="21">
        <f t="shared" si="337"/>
        <v>2.4483216124437353E-5</v>
      </c>
      <c r="I1355" s="21">
        <f t="shared" si="338"/>
        <v>0.12452858064673793</v>
      </c>
      <c r="J1355" s="22">
        <f t="shared" si="334"/>
        <v>73.716279855737184</v>
      </c>
      <c r="K1355" s="114"/>
      <c r="L1355" s="116"/>
      <c r="M1355" s="118"/>
      <c r="N1355" s="120"/>
      <c r="S1355" s="2"/>
    </row>
    <row r="1356" spans="1:19" x14ac:dyDescent="0.25">
      <c r="A1356" s="20">
        <f t="shared" si="335"/>
        <v>33800</v>
      </c>
      <c r="B1356" s="21">
        <f t="shared" si="330"/>
        <v>-61.327999999999989</v>
      </c>
      <c r="C1356" s="21">
        <f t="shared" si="331"/>
        <v>529.02225478109517</v>
      </c>
      <c r="D1356" s="21">
        <f t="shared" si="332"/>
        <v>7.7296882184339961E-4</v>
      </c>
      <c r="E1356" s="21">
        <f t="shared" si="333"/>
        <v>1.9315036863810309E-2</v>
      </c>
      <c r="F1356" s="21">
        <f>SUM(E1356:$E$5004)</f>
        <v>16.140705392682644</v>
      </c>
      <c r="G1356" s="21">
        <f t="shared" si="336"/>
        <v>6651898.5970700178</v>
      </c>
      <c r="H1356" s="21">
        <f t="shared" si="337"/>
        <v>2.4483216124437353E-5</v>
      </c>
      <c r="I1356" s="21">
        <f t="shared" si="338"/>
        <v>0.12452858064673793</v>
      </c>
      <c r="J1356" s="22">
        <f t="shared" si="334"/>
        <v>73.868950740822186</v>
      </c>
      <c r="K1356" s="114"/>
      <c r="L1356" s="116"/>
      <c r="M1356" s="118"/>
      <c r="N1356" s="120"/>
      <c r="S1356" s="2"/>
    </row>
    <row r="1357" spans="1:19" x14ac:dyDescent="0.25">
      <c r="A1357" s="20">
        <f t="shared" si="335"/>
        <v>33825</v>
      </c>
      <c r="B1357" s="21">
        <f t="shared" si="330"/>
        <v>-61.416999999999987</v>
      </c>
      <c r="C1357" s="21">
        <f t="shared" si="331"/>
        <v>528.40135139205086</v>
      </c>
      <c r="D1357" s="21">
        <f t="shared" si="332"/>
        <v>7.7223412726142515E-4</v>
      </c>
      <c r="E1357" s="21">
        <f t="shared" si="333"/>
        <v>1.9296676178723181E-2</v>
      </c>
      <c r="F1357" s="21">
        <f>SUM(E1357:$E$5004)</f>
        <v>16.121390355818836</v>
      </c>
      <c r="G1357" s="21">
        <f t="shared" si="336"/>
        <v>6651898.5970700178</v>
      </c>
      <c r="H1357" s="21">
        <f t="shared" si="337"/>
        <v>2.4483216124437353E-5</v>
      </c>
      <c r="I1357" s="21">
        <f t="shared" si="338"/>
        <v>0.12452858064673793</v>
      </c>
      <c r="J1357" s="22">
        <f t="shared" si="334"/>
        <v>74.021752723590993</v>
      </c>
      <c r="K1357" s="114"/>
      <c r="L1357" s="116"/>
      <c r="M1357" s="118"/>
      <c r="N1357" s="120"/>
      <c r="S1357" s="2"/>
    </row>
    <row r="1358" spans="1:19" x14ac:dyDescent="0.25">
      <c r="A1358" s="20">
        <f t="shared" si="335"/>
        <v>33850</v>
      </c>
      <c r="B1358" s="21">
        <f t="shared" si="330"/>
        <v>-61.505999999999986</v>
      </c>
      <c r="C1358" s="21">
        <f t="shared" si="331"/>
        <v>527.78103822771061</v>
      </c>
      <c r="D1358" s="21">
        <f t="shared" si="332"/>
        <v>7.7149996703642938E-4</v>
      </c>
      <c r="E1358" s="21">
        <f t="shared" si="333"/>
        <v>1.9278328849193695E-2</v>
      </c>
      <c r="F1358" s="21">
        <f>SUM(E1358:$E$5004)</f>
        <v>16.102093679640106</v>
      </c>
      <c r="G1358" s="21">
        <f t="shared" si="336"/>
        <v>6651898.5970700178</v>
      </c>
      <c r="H1358" s="21">
        <f t="shared" si="337"/>
        <v>2.4483216124437353E-5</v>
      </c>
      <c r="I1358" s="21">
        <f t="shared" si="338"/>
        <v>0.12452858064673793</v>
      </c>
      <c r="J1358" s="22">
        <f t="shared" si="334"/>
        <v>74.174685426652047</v>
      </c>
      <c r="K1358" s="114"/>
      <c r="L1358" s="116"/>
      <c r="M1358" s="118"/>
      <c r="N1358" s="120"/>
      <c r="S1358" s="2"/>
    </row>
    <row r="1359" spans="1:19" x14ac:dyDescent="0.25">
      <c r="A1359" s="20">
        <f t="shared" si="335"/>
        <v>33875</v>
      </c>
      <c r="B1359" s="21">
        <f t="shared" si="330"/>
        <v>-61.594999999999999</v>
      </c>
      <c r="C1359" s="21">
        <f t="shared" si="331"/>
        <v>527.16131485874405</v>
      </c>
      <c r="D1359" s="21">
        <f t="shared" si="332"/>
        <v>7.7076634089906645E-4</v>
      </c>
      <c r="E1359" s="21">
        <f t="shared" si="333"/>
        <v>1.9259994868489182E-2</v>
      </c>
      <c r="F1359" s="21">
        <f>SUM(E1359:$E$5004)</f>
        <v>16.082815350790902</v>
      </c>
      <c r="G1359" s="21">
        <f t="shared" si="336"/>
        <v>6651898.5970700178</v>
      </c>
      <c r="H1359" s="21">
        <f t="shared" si="337"/>
        <v>2.4483216124437353E-5</v>
      </c>
      <c r="I1359" s="21">
        <f t="shared" si="338"/>
        <v>0.12452858064673793</v>
      </c>
      <c r="J1359" s="22">
        <f t="shared" si="334"/>
        <v>74.32774847150516</v>
      </c>
      <c r="K1359" s="114"/>
      <c r="L1359" s="116"/>
      <c r="M1359" s="118"/>
      <c r="N1359" s="120"/>
      <c r="S1359" s="2"/>
    </row>
    <row r="1360" spans="1:19" x14ac:dyDescent="0.25">
      <c r="A1360" s="20">
        <f t="shared" si="335"/>
        <v>33900</v>
      </c>
      <c r="B1360" s="21">
        <f t="shared" si="330"/>
        <v>-61.683999999999997</v>
      </c>
      <c r="C1360" s="21">
        <f t="shared" si="331"/>
        <v>526.54218085603861</v>
      </c>
      <c r="D1360" s="21">
        <f t="shared" si="332"/>
        <v>7.7003324858006814E-4</v>
      </c>
      <c r="E1360" s="21">
        <f t="shared" si="333"/>
        <v>1.9241674229878873E-2</v>
      </c>
      <c r="F1360" s="21">
        <f>SUM(E1360:$E$5004)</f>
        <v>16.063555355922411</v>
      </c>
      <c r="G1360" s="21">
        <f t="shared" si="336"/>
        <v>6651898.5970700178</v>
      </c>
      <c r="H1360" s="21">
        <f t="shared" si="337"/>
        <v>2.4483216124437353E-5</v>
      </c>
      <c r="I1360" s="21">
        <f t="shared" si="338"/>
        <v>0.12452858064673793</v>
      </c>
      <c r="J1360" s="22">
        <f t="shared" si="334"/>
        <v>74.480941478544807</v>
      </c>
      <c r="K1360" s="114"/>
      <c r="L1360" s="116"/>
      <c r="M1360" s="118"/>
      <c r="N1360" s="120"/>
      <c r="S1360" s="2"/>
    </row>
    <row r="1361" spans="1:19" x14ac:dyDescent="0.25">
      <c r="A1361" s="20">
        <f t="shared" si="335"/>
        <v>33925</v>
      </c>
      <c r="B1361" s="21">
        <f t="shared" si="330"/>
        <v>-61.772999999999996</v>
      </c>
      <c r="C1361" s="21">
        <f t="shared" si="331"/>
        <v>525.9236357906982</v>
      </c>
      <c r="D1361" s="21">
        <f t="shared" si="332"/>
        <v>7.6930068981024158E-4</v>
      </c>
      <c r="E1361" s="21">
        <f t="shared" si="333"/>
        <v>1.9223366926633876E-2</v>
      </c>
      <c r="F1361" s="21">
        <f>SUM(E1361:$E$5004)</f>
        <v>16.044313681692511</v>
      </c>
      <c r="G1361" s="21">
        <f t="shared" si="336"/>
        <v>6651898.5970700178</v>
      </c>
      <c r="H1361" s="21">
        <f t="shared" si="337"/>
        <v>2.4483216124437353E-5</v>
      </c>
      <c r="I1361" s="21">
        <f t="shared" si="338"/>
        <v>0.12452858064673793</v>
      </c>
      <c r="J1361" s="22">
        <f t="shared" si="334"/>
        <v>74.634264067062077</v>
      </c>
      <c r="K1361" s="114"/>
      <c r="L1361" s="116"/>
      <c r="M1361" s="118"/>
      <c r="N1361" s="120"/>
      <c r="S1361" s="2"/>
    </row>
    <row r="1362" spans="1:19" x14ac:dyDescent="0.25">
      <c r="A1362" s="20">
        <f t="shared" si="335"/>
        <v>33950</v>
      </c>
      <c r="B1362" s="21">
        <f t="shared" si="330"/>
        <v>-61.861999999999995</v>
      </c>
      <c r="C1362" s="21">
        <f t="shared" si="331"/>
        <v>525.30567923404169</v>
      </c>
      <c r="D1362" s="21">
        <f t="shared" si="332"/>
        <v>7.685686643204685E-4</v>
      </c>
      <c r="E1362" s="21">
        <f t="shared" si="333"/>
        <v>1.9205072952027218E-2</v>
      </c>
      <c r="F1362" s="21">
        <f>SUM(E1362:$E$5004)</f>
        <v>16.025090314765887</v>
      </c>
      <c r="G1362" s="21">
        <f t="shared" si="336"/>
        <v>6651898.5970700178</v>
      </c>
      <c r="H1362" s="21">
        <f t="shared" si="337"/>
        <v>2.4483216124437353E-5</v>
      </c>
      <c r="I1362" s="21">
        <f t="shared" si="338"/>
        <v>0.12452858064673793</v>
      </c>
      <c r="J1362" s="22">
        <f t="shared" si="334"/>
        <v>74.787715855246176</v>
      </c>
      <c r="K1362" s="114"/>
      <c r="L1362" s="116"/>
      <c r="M1362" s="118"/>
      <c r="N1362" s="120"/>
      <c r="S1362" s="2"/>
    </row>
    <row r="1363" spans="1:19" x14ac:dyDescent="0.25">
      <c r="A1363" s="20">
        <f t="shared" si="335"/>
        <v>33975</v>
      </c>
      <c r="B1363" s="21">
        <f t="shared" si="330"/>
        <v>-61.950999999999993</v>
      </c>
      <c r="C1363" s="21">
        <f t="shared" si="331"/>
        <v>524.68831075760693</v>
      </c>
      <c r="D1363" s="21">
        <f t="shared" si="332"/>
        <v>7.6783717184170878E-4</v>
      </c>
      <c r="E1363" s="21">
        <f t="shared" si="333"/>
        <v>1.9186792299333778E-2</v>
      </c>
      <c r="F1363" s="21">
        <f>SUM(E1363:$E$5004)</f>
        <v>16.005885241813854</v>
      </c>
      <c r="G1363" s="21">
        <f t="shared" si="336"/>
        <v>6651898.5970700178</v>
      </c>
      <c r="H1363" s="21">
        <f t="shared" si="337"/>
        <v>2.4483216124437353E-5</v>
      </c>
      <c r="I1363" s="21">
        <f t="shared" si="338"/>
        <v>0.12452858064673793</v>
      </c>
      <c r="J1363" s="22">
        <f t="shared" si="334"/>
        <v>74.941296460187857</v>
      </c>
      <c r="K1363" s="114"/>
      <c r="L1363" s="117"/>
      <c r="M1363" s="118"/>
      <c r="N1363" s="120"/>
      <c r="S1363" s="2"/>
    </row>
    <row r="1364" spans="1:19" x14ac:dyDescent="0.25">
      <c r="A1364" s="20">
        <f t="shared" si="335"/>
        <v>34000</v>
      </c>
      <c r="B1364" s="21">
        <f t="shared" si="330"/>
        <v>-62.039999999999992</v>
      </c>
      <c r="C1364" s="21">
        <f t="shared" si="331"/>
        <v>524.07152993314378</v>
      </c>
      <c r="D1364" s="21">
        <f t="shared" si="332"/>
        <v>7.6710621210499333E-4</v>
      </c>
      <c r="E1364" s="21">
        <f t="shared" si="333"/>
        <v>1.9168524961830333E-2</v>
      </c>
      <c r="F1364" s="21">
        <f>SUM(E1364:$E$5004)</f>
        <v>15.986698449514526</v>
      </c>
      <c r="G1364" s="21">
        <f t="shared" si="336"/>
        <v>6651898.5970700178</v>
      </c>
      <c r="H1364" s="21">
        <f t="shared" si="337"/>
        <v>2.4483216124437353E-5</v>
      </c>
      <c r="I1364" s="21">
        <f t="shared" si="338"/>
        <v>0.12452858064673793</v>
      </c>
      <c r="J1364" s="22">
        <f t="shared" si="334"/>
        <v>75.095005497880209</v>
      </c>
      <c r="K1364" s="113">
        <f t="shared" ref="K1364" si="339">AVERAGE(J1364:J1383)</f>
        <v>76.563639853339097</v>
      </c>
      <c r="L1364" s="115">
        <f t="shared" ref="L1364" si="340">K1364/0.1667</f>
        <v>459.28998112380987</v>
      </c>
      <c r="M1364" s="118">
        <f>AVERAGE(A1364:A1383)</f>
        <v>34237.5</v>
      </c>
      <c r="N1364" s="119">
        <f>K1344-K1364</f>
        <v>-3.0739246813774486</v>
      </c>
      <c r="S1364" s="2"/>
    </row>
    <row r="1365" spans="1:19" x14ac:dyDescent="0.25">
      <c r="A1365" s="20">
        <f t="shared" si="335"/>
        <v>34025</v>
      </c>
      <c r="B1365" s="21">
        <f t="shared" si="330"/>
        <v>-62.128999999999991</v>
      </c>
      <c r="C1365" s="21">
        <f t="shared" si="331"/>
        <v>523.45533633262244</v>
      </c>
      <c r="D1365" s="21">
        <f t="shared" si="332"/>
        <v>7.663757848414334E-4</v>
      </c>
      <c r="E1365" s="21">
        <f t="shared" si="333"/>
        <v>1.9150270932795577E-2</v>
      </c>
      <c r="F1365" s="21">
        <f>SUM(E1365:$E$5004)</f>
        <v>15.967529924552695</v>
      </c>
      <c r="G1365" s="21">
        <f t="shared" si="336"/>
        <v>6651898.5970700178</v>
      </c>
      <c r="H1365" s="21">
        <f t="shared" si="337"/>
        <v>2.4483216124437353E-5</v>
      </c>
      <c r="I1365" s="21">
        <f t="shared" si="338"/>
        <v>0.12452858064673793</v>
      </c>
      <c r="J1365" s="22">
        <f t="shared" si="334"/>
        <v>75.248842583222441</v>
      </c>
      <c r="K1365" s="114"/>
      <c r="L1365" s="116"/>
      <c r="M1365" s="118"/>
      <c r="N1365" s="120"/>
      <c r="S1365" s="2"/>
    </row>
    <row r="1366" spans="1:19" x14ac:dyDescent="0.25">
      <c r="A1366" s="20">
        <f t="shared" si="335"/>
        <v>34050</v>
      </c>
      <c r="B1366" s="21">
        <f t="shared" si="330"/>
        <v>-62.217999999999989</v>
      </c>
      <c r="C1366" s="21">
        <f t="shared" si="331"/>
        <v>522.83972952822648</v>
      </c>
      <c r="D1366" s="21">
        <f t="shared" si="332"/>
        <v>7.6564588978221288E-4</v>
      </c>
      <c r="E1366" s="21">
        <f t="shared" si="333"/>
        <v>1.9132030205510075E-2</v>
      </c>
      <c r="F1366" s="21">
        <f>SUM(E1366:$E$5004)</f>
        <v>15.948379653619897</v>
      </c>
      <c r="G1366" s="21">
        <f t="shared" si="336"/>
        <v>6651898.5970700178</v>
      </c>
      <c r="H1366" s="21">
        <f t="shared" si="337"/>
        <v>2.4483216124437353E-5</v>
      </c>
      <c r="I1366" s="21">
        <f t="shared" si="338"/>
        <v>0.12452858064673793</v>
      </c>
      <c r="J1366" s="22">
        <f t="shared" si="334"/>
        <v>75.402807330020906</v>
      </c>
      <c r="K1366" s="114"/>
      <c r="L1366" s="116"/>
      <c r="M1366" s="118"/>
      <c r="N1366" s="120"/>
      <c r="S1366" s="2"/>
    </row>
    <row r="1367" spans="1:19" x14ac:dyDescent="0.25">
      <c r="A1367" s="20">
        <f t="shared" si="335"/>
        <v>34075</v>
      </c>
      <c r="B1367" s="21">
        <f t="shared" si="330"/>
        <v>-62.306999999999988</v>
      </c>
      <c r="C1367" s="21">
        <f t="shared" si="331"/>
        <v>522.22470909235687</v>
      </c>
      <c r="D1367" s="21">
        <f t="shared" si="332"/>
        <v>7.6491652665859296E-4</v>
      </c>
      <c r="E1367" s="21">
        <f t="shared" si="333"/>
        <v>1.9113802773256257E-2</v>
      </c>
      <c r="F1367" s="21">
        <f>SUM(E1367:$E$5004)</f>
        <v>15.929247623414389</v>
      </c>
      <c r="G1367" s="21">
        <f t="shared" si="336"/>
        <v>6651898.5970700178</v>
      </c>
      <c r="H1367" s="21">
        <f t="shared" si="337"/>
        <v>2.4483216124437353E-5</v>
      </c>
      <c r="I1367" s="21">
        <f t="shared" si="338"/>
        <v>0.12452858064673793</v>
      </c>
      <c r="J1367" s="22">
        <f t="shared" si="334"/>
        <v>75.556899350991969</v>
      </c>
      <c r="K1367" s="114"/>
      <c r="L1367" s="116"/>
      <c r="M1367" s="118"/>
      <c r="N1367" s="120"/>
      <c r="S1367" s="2"/>
    </row>
    <row r="1368" spans="1:19" x14ac:dyDescent="0.25">
      <c r="A1368" s="20">
        <f t="shared" si="335"/>
        <v>34100</v>
      </c>
      <c r="B1368" s="21">
        <f t="shared" si="330"/>
        <v>-62.395999999999987</v>
      </c>
      <c r="C1368" s="21">
        <f t="shared" si="331"/>
        <v>521.61027459762875</v>
      </c>
      <c r="D1368" s="21">
        <f t="shared" si="332"/>
        <v>7.6418769520190759E-4</v>
      </c>
      <c r="E1368" s="21">
        <f t="shared" si="333"/>
        <v>1.9095588629318483E-2</v>
      </c>
      <c r="F1368" s="21">
        <f>SUM(E1368:$E$5004)</f>
        <v>15.91013382064113</v>
      </c>
      <c r="G1368" s="21">
        <f t="shared" si="336"/>
        <v>6651898.5970700178</v>
      </c>
      <c r="H1368" s="21">
        <f t="shared" si="337"/>
        <v>2.4483216124437353E-5</v>
      </c>
      <c r="I1368" s="21">
        <f t="shared" si="338"/>
        <v>0.12452858064673793</v>
      </c>
      <c r="J1368" s="22">
        <f t="shared" si="334"/>
        <v>75.711118257763985</v>
      </c>
      <c r="K1368" s="114"/>
      <c r="L1368" s="116"/>
      <c r="M1368" s="118"/>
      <c r="N1368" s="120"/>
      <c r="S1368" s="2"/>
    </row>
    <row r="1369" spans="1:19" x14ac:dyDescent="0.25">
      <c r="A1369" s="20">
        <f t="shared" si="335"/>
        <v>34125</v>
      </c>
      <c r="B1369" s="21">
        <f t="shared" si="330"/>
        <v>-62.484999999999999</v>
      </c>
      <c r="C1369" s="21">
        <f t="shared" si="331"/>
        <v>520.99642561687619</v>
      </c>
      <c r="D1369" s="21">
        <f t="shared" si="332"/>
        <v>7.6345939514357094E-4</v>
      </c>
      <c r="E1369" s="21">
        <f t="shared" si="333"/>
        <v>1.9077387766982985E-2</v>
      </c>
      <c r="F1369" s="21">
        <f>SUM(E1369:$E$5004)</f>
        <v>15.891038232011811</v>
      </c>
      <c r="G1369" s="21">
        <f t="shared" si="336"/>
        <v>6651898.5970700178</v>
      </c>
      <c r="H1369" s="21">
        <f t="shared" si="337"/>
        <v>2.4483216124437353E-5</v>
      </c>
      <c r="I1369" s="21">
        <f t="shared" si="338"/>
        <v>0.12452858064673793</v>
      </c>
      <c r="J1369" s="22">
        <f t="shared" si="334"/>
        <v>75.865463660879968</v>
      </c>
      <c r="K1369" s="114"/>
      <c r="L1369" s="116"/>
      <c r="M1369" s="118"/>
      <c r="N1369" s="120"/>
      <c r="S1369" s="2"/>
    </row>
    <row r="1370" spans="1:19" x14ac:dyDescent="0.25">
      <c r="A1370" s="20">
        <f t="shared" si="335"/>
        <v>34150</v>
      </c>
      <c r="B1370" s="21">
        <f t="shared" si="330"/>
        <v>-62.573999999999998</v>
      </c>
      <c r="C1370" s="21">
        <f t="shared" si="331"/>
        <v>520.38316172314569</v>
      </c>
      <c r="D1370" s="21">
        <f t="shared" si="332"/>
        <v>7.6273162621506786E-4</v>
      </c>
      <c r="E1370" s="21">
        <f t="shared" si="333"/>
        <v>1.9059200179537873E-2</v>
      </c>
      <c r="F1370" s="21">
        <f>SUM(E1370:$E$5004)</f>
        <v>15.87196084424483</v>
      </c>
      <c r="G1370" s="21">
        <f t="shared" si="336"/>
        <v>6651898.5970700178</v>
      </c>
      <c r="H1370" s="21">
        <f t="shared" si="337"/>
        <v>2.4483216124437353E-5</v>
      </c>
      <c r="I1370" s="21">
        <f t="shared" si="338"/>
        <v>0.12452858064673793</v>
      </c>
      <c r="J1370" s="22">
        <f t="shared" si="334"/>
        <v>76.019935169799439</v>
      </c>
      <c r="K1370" s="114"/>
      <c r="L1370" s="116"/>
      <c r="M1370" s="118"/>
      <c r="N1370" s="120"/>
      <c r="S1370" s="2"/>
    </row>
    <row r="1371" spans="1:19" x14ac:dyDescent="0.25">
      <c r="A1371" s="20">
        <f t="shared" si="335"/>
        <v>34175</v>
      </c>
      <c r="B1371" s="21">
        <f t="shared" si="330"/>
        <v>-62.662999999999997</v>
      </c>
      <c r="C1371" s="21">
        <f t="shared" si="331"/>
        <v>519.77048248970198</v>
      </c>
      <c r="D1371" s="21">
        <f t="shared" si="332"/>
        <v>7.6200438814796217E-4</v>
      </c>
      <c r="E1371" s="21">
        <f t="shared" si="333"/>
        <v>1.9041025860273179E-2</v>
      </c>
      <c r="F1371" s="21">
        <f>SUM(E1371:$E$5004)</f>
        <v>15.852901644065293</v>
      </c>
      <c r="G1371" s="21">
        <f t="shared" si="336"/>
        <v>6651898.5970700178</v>
      </c>
      <c r="H1371" s="21">
        <f t="shared" si="337"/>
        <v>2.4483216124437353E-5</v>
      </c>
      <c r="I1371" s="21">
        <f t="shared" si="338"/>
        <v>0.12452858064673793</v>
      </c>
      <c r="J1371" s="22">
        <f t="shared" si="334"/>
        <v>76.174532392901213</v>
      </c>
      <c r="K1371" s="114"/>
      <c r="L1371" s="116"/>
      <c r="M1371" s="118"/>
      <c r="N1371" s="120"/>
      <c r="S1371" s="2"/>
    </row>
    <row r="1372" spans="1:19" x14ac:dyDescent="0.25">
      <c r="A1372" s="20">
        <f t="shared" si="335"/>
        <v>34200</v>
      </c>
      <c r="B1372" s="21">
        <f t="shared" si="330"/>
        <v>-62.751999999999995</v>
      </c>
      <c r="C1372" s="21">
        <f t="shared" si="331"/>
        <v>519.15838749002467</v>
      </c>
      <c r="D1372" s="21">
        <f t="shared" si="332"/>
        <v>7.6127768067389202E-4</v>
      </c>
      <c r="E1372" s="21">
        <f t="shared" si="333"/>
        <v>1.9022864802480777E-2</v>
      </c>
      <c r="F1372" s="21">
        <f>SUM(E1372:$E$5004)</f>
        <v>15.833860618205017</v>
      </c>
      <c r="G1372" s="21">
        <f t="shared" si="336"/>
        <v>6651898.5970700178</v>
      </c>
      <c r="H1372" s="21">
        <f t="shared" si="337"/>
        <v>2.4483216124437353E-5</v>
      </c>
      <c r="I1372" s="21">
        <f t="shared" si="338"/>
        <v>0.12452858064673793</v>
      </c>
      <c r="J1372" s="22">
        <f t="shared" si="334"/>
        <v>76.329254937485331</v>
      </c>
      <c r="K1372" s="114"/>
      <c r="L1372" s="116"/>
      <c r="M1372" s="118"/>
      <c r="N1372" s="120"/>
      <c r="S1372" s="2"/>
    </row>
    <row r="1373" spans="1:19" x14ac:dyDescent="0.25">
      <c r="A1373" s="20">
        <f t="shared" si="335"/>
        <v>34225</v>
      </c>
      <c r="B1373" s="21">
        <f t="shared" si="330"/>
        <v>-62.840999999999994</v>
      </c>
      <c r="C1373" s="21">
        <f t="shared" si="331"/>
        <v>518.54687629780813</v>
      </c>
      <c r="D1373" s="21">
        <f t="shared" si="332"/>
        <v>7.6055150352457006E-4</v>
      </c>
      <c r="E1373" s="21">
        <f t="shared" si="333"/>
        <v>1.9004716999454455E-2</v>
      </c>
      <c r="F1373" s="21">
        <f>SUM(E1373:$E$5004)</f>
        <v>15.814837753402538</v>
      </c>
      <c r="G1373" s="21">
        <f t="shared" si="336"/>
        <v>6651898.5970700178</v>
      </c>
      <c r="H1373" s="21">
        <f t="shared" si="337"/>
        <v>2.4483216124437353E-5</v>
      </c>
      <c r="I1373" s="21">
        <f t="shared" si="338"/>
        <v>0.12452858064673793</v>
      </c>
      <c r="J1373" s="22">
        <f t="shared" si="334"/>
        <v>76.484102409775389</v>
      </c>
      <c r="K1373" s="114"/>
      <c r="L1373" s="116"/>
      <c r="M1373" s="118"/>
      <c r="N1373" s="120"/>
      <c r="S1373" s="2"/>
    </row>
    <row r="1374" spans="1:19" x14ac:dyDescent="0.25">
      <c r="A1374" s="20">
        <f t="shared" si="335"/>
        <v>34250</v>
      </c>
      <c r="B1374" s="21">
        <f t="shared" si="330"/>
        <v>-62.929999999999993</v>
      </c>
      <c r="C1374" s="21">
        <f t="shared" si="331"/>
        <v>517.93594848696353</v>
      </c>
      <c r="D1374" s="21">
        <f t="shared" si="332"/>
        <v>7.5982585643178616E-4</v>
      </c>
      <c r="E1374" s="21">
        <f t="shared" si="333"/>
        <v>1.8986582444489898E-2</v>
      </c>
      <c r="F1374" s="21">
        <f>SUM(E1374:$E$5004)</f>
        <v>15.795833036403083</v>
      </c>
      <c r="G1374" s="21">
        <f t="shared" si="336"/>
        <v>6651898.5970700178</v>
      </c>
      <c r="H1374" s="21">
        <f t="shared" si="337"/>
        <v>2.4483216124437353E-5</v>
      </c>
      <c r="I1374" s="21">
        <f t="shared" si="338"/>
        <v>0.12452858064673793</v>
      </c>
      <c r="J1374" s="22">
        <f t="shared" si="334"/>
        <v>76.639074414921339</v>
      </c>
      <c r="K1374" s="114"/>
      <c r="L1374" s="116"/>
      <c r="M1374" s="118"/>
      <c r="N1374" s="120"/>
      <c r="S1374" s="2"/>
    </row>
    <row r="1375" spans="1:19" x14ac:dyDescent="0.25">
      <c r="A1375" s="20">
        <f t="shared" si="335"/>
        <v>34275</v>
      </c>
      <c r="B1375" s="21">
        <f t="shared" si="330"/>
        <v>-63.018999999999991</v>
      </c>
      <c r="C1375" s="21">
        <f t="shared" si="331"/>
        <v>517.3256036316177</v>
      </c>
      <c r="D1375" s="21">
        <f t="shared" si="332"/>
        <v>7.5910073912740573E-4</v>
      </c>
      <c r="E1375" s="21">
        <f t="shared" si="333"/>
        <v>1.8968461130884667E-2</v>
      </c>
      <c r="F1375" s="21">
        <f>SUM(E1375:$E$5004)</f>
        <v>15.776846453958592</v>
      </c>
      <c r="G1375" s="21">
        <f t="shared" si="336"/>
        <v>6651898.5970700178</v>
      </c>
      <c r="H1375" s="21">
        <f t="shared" si="337"/>
        <v>2.4483216124437353E-5</v>
      </c>
      <c r="I1375" s="21">
        <f t="shared" si="338"/>
        <v>0.12452858064673793</v>
      </c>
      <c r="J1375" s="22">
        <f t="shared" si="334"/>
        <v>76.794170557001351</v>
      </c>
      <c r="K1375" s="114"/>
      <c r="L1375" s="116"/>
      <c r="M1375" s="118"/>
      <c r="N1375" s="120"/>
      <c r="S1375" s="2"/>
    </row>
    <row r="1376" spans="1:19" x14ac:dyDescent="0.25">
      <c r="A1376" s="20">
        <f t="shared" si="335"/>
        <v>34300</v>
      </c>
      <c r="B1376" s="21">
        <f t="shared" si="330"/>
        <v>-63.10799999999999</v>
      </c>
      <c r="C1376" s="21">
        <f t="shared" si="331"/>
        <v>516.71584130611132</v>
      </c>
      <c r="D1376" s="21">
        <f t="shared" si="332"/>
        <v>7.5837615134336769E-4</v>
      </c>
      <c r="E1376" s="21">
        <f t="shared" si="333"/>
        <v>1.8950353051938207E-2</v>
      </c>
      <c r="F1376" s="21">
        <f>SUM(E1376:$E$5004)</f>
        <v>15.757877992827707</v>
      </c>
      <c r="G1376" s="21">
        <f t="shared" si="336"/>
        <v>6651898.5970700178</v>
      </c>
      <c r="H1376" s="21">
        <f t="shared" si="337"/>
        <v>2.4483216124437353E-5</v>
      </c>
      <c r="I1376" s="21">
        <f t="shared" si="338"/>
        <v>0.12452858064673793</v>
      </c>
      <c r="J1376" s="22">
        <f t="shared" si="334"/>
        <v>76.949390439024242</v>
      </c>
      <c r="K1376" s="114"/>
      <c r="L1376" s="116"/>
      <c r="M1376" s="118"/>
      <c r="N1376" s="120"/>
      <c r="S1376" s="2"/>
    </row>
    <row r="1377" spans="1:19" x14ac:dyDescent="0.25">
      <c r="A1377" s="20">
        <f t="shared" si="335"/>
        <v>34325</v>
      </c>
      <c r="B1377" s="21">
        <f t="shared" si="330"/>
        <v>-63.196999999999989</v>
      </c>
      <c r="C1377" s="21">
        <f t="shared" si="331"/>
        <v>516.10666108500209</v>
      </c>
      <c r="D1377" s="21">
        <f t="shared" si="332"/>
        <v>7.5765209281168861E-4</v>
      </c>
      <c r="E1377" s="21">
        <f t="shared" si="333"/>
        <v>1.8932258200951867E-2</v>
      </c>
      <c r="F1377" s="21">
        <f>SUM(E1377:$E$5004)</f>
        <v>15.738927639775769</v>
      </c>
      <c r="G1377" s="21">
        <f t="shared" si="336"/>
        <v>6651898.5970700178</v>
      </c>
      <c r="H1377" s="21">
        <f t="shared" si="337"/>
        <v>2.4483216124437353E-5</v>
      </c>
      <c r="I1377" s="21">
        <f t="shared" si="338"/>
        <v>0.12452858064673793</v>
      </c>
      <c r="J1377" s="22">
        <f t="shared" si="334"/>
        <v>77.104733662932148</v>
      </c>
      <c r="K1377" s="114"/>
      <c r="L1377" s="116"/>
      <c r="M1377" s="118"/>
      <c r="N1377" s="120"/>
      <c r="S1377" s="2"/>
    </row>
    <row r="1378" spans="1:19" x14ac:dyDescent="0.25">
      <c r="A1378" s="20">
        <f t="shared" si="335"/>
        <v>34350</v>
      </c>
      <c r="B1378" s="21">
        <f t="shared" si="330"/>
        <v>-63.285999999999987</v>
      </c>
      <c r="C1378" s="21">
        <f t="shared" si="331"/>
        <v>515.49806254306293</v>
      </c>
      <c r="D1378" s="21">
        <f t="shared" si="332"/>
        <v>7.569285632644606E-4</v>
      </c>
      <c r="E1378" s="21">
        <f t="shared" si="333"/>
        <v>1.8914176571228868E-2</v>
      </c>
      <c r="F1378" s="21">
        <f>SUM(E1378:$E$5004)</f>
        <v>15.719995381574817</v>
      </c>
      <c r="G1378" s="21">
        <f t="shared" si="336"/>
        <v>6651898.5970700178</v>
      </c>
      <c r="H1378" s="21">
        <f t="shared" si="337"/>
        <v>2.4483216124437353E-5</v>
      </c>
      <c r="I1378" s="21">
        <f t="shared" si="338"/>
        <v>0.12452858064673793</v>
      </c>
      <c r="J1378" s="22">
        <f t="shared" si="334"/>
        <v>77.260199829602783</v>
      </c>
      <c r="K1378" s="114"/>
      <c r="L1378" s="116"/>
      <c r="M1378" s="118"/>
      <c r="N1378" s="120"/>
      <c r="S1378" s="2"/>
    </row>
    <row r="1379" spans="1:19" x14ac:dyDescent="0.25">
      <c r="A1379" s="20">
        <f t="shared" si="335"/>
        <v>34375</v>
      </c>
      <c r="B1379" s="21">
        <f t="shared" si="330"/>
        <v>-63.375</v>
      </c>
      <c r="C1379" s="21">
        <f t="shared" si="331"/>
        <v>514.89004525528037</v>
      </c>
      <c r="D1379" s="21">
        <f t="shared" si="332"/>
        <v>7.5620556243384876E-4</v>
      </c>
      <c r="E1379" s="21">
        <f t="shared" si="333"/>
        <v>1.8896108156074322E-2</v>
      </c>
      <c r="F1379" s="21">
        <f>SUM(E1379:$E$5004)</f>
        <v>15.701081205003588</v>
      </c>
      <c r="G1379" s="21">
        <f t="shared" si="336"/>
        <v>6651898.5970700178</v>
      </c>
      <c r="H1379" s="21">
        <f t="shared" si="337"/>
        <v>2.4483216124437353E-5</v>
      </c>
      <c r="I1379" s="21">
        <f t="shared" si="338"/>
        <v>0.12452858064673793</v>
      </c>
      <c r="J1379" s="22">
        <f t="shared" si="334"/>
        <v>77.415788538851544</v>
      </c>
      <c r="K1379" s="114"/>
      <c r="L1379" s="116"/>
      <c r="M1379" s="118"/>
      <c r="N1379" s="120"/>
      <c r="S1379" s="2"/>
    </row>
    <row r="1380" spans="1:19" x14ac:dyDescent="0.25">
      <c r="A1380" s="20">
        <f t="shared" si="335"/>
        <v>34400</v>
      </c>
      <c r="B1380" s="21">
        <f t="shared" si="330"/>
        <v>-63.463999999999999</v>
      </c>
      <c r="C1380" s="21">
        <f t="shared" si="331"/>
        <v>514.28260879685831</v>
      </c>
      <c r="D1380" s="21">
        <f t="shared" si="332"/>
        <v>7.5548309005209679E-4</v>
      </c>
      <c r="E1380" s="21">
        <f t="shared" si="333"/>
        <v>1.8878052948795243E-2</v>
      </c>
      <c r="F1380" s="21">
        <f>SUM(E1380:$E$5004)</f>
        <v>15.682185096847514</v>
      </c>
      <c r="G1380" s="21">
        <f t="shared" si="336"/>
        <v>6651898.5970700178</v>
      </c>
      <c r="H1380" s="21">
        <f t="shared" si="337"/>
        <v>2.4483216124437353E-5</v>
      </c>
      <c r="I1380" s="21">
        <f t="shared" si="338"/>
        <v>0.12452858064673793</v>
      </c>
      <c r="J1380" s="22">
        <f t="shared" si="334"/>
        <v>77.571499389434422</v>
      </c>
      <c r="K1380" s="114"/>
      <c r="L1380" s="116"/>
      <c r="M1380" s="118"/>
      <c r="N1380" s="120"/>
      <c r="S1380" s="2"/>
    </row>
    <row r="1381" spans="1:19" x14ac:dyDescent="0.25">
      <c r="A1381" s="20">
        <f t="shared" si="335"/>
        <v>34425</v>
      </c>
      <c r="B1381" s="21">
        <f t="shared" si="330"/>
        <v>-63.552999999999997</v>
      </c>
      <c r="C1381" s="21">
        <f t="shared" si="331"/>
        <v>513.67575274321484</v>
      </c>
      <c r="D1381" s="21">
        <f t="shared" si="332"/>
        <v>7.5476114585152254E-4</v>
      </c>
      <c r="E1381" s="21">
        <f t="shared" si="333"/>
        <v>1.8860010942700515E-2</v>
      </c>
      <c r="F1381" s="21">
        <f>SUM(E1381:$E$5004)</f>
        <v>15.663307043898721</v>
      </c>
      <c r="G1381" s="21">
        <f t="shared" si="336"/>
        <v>6651898.5970700178</v>
      </c>
      <c r="H1381" s="21">
        <f t="shared" si="337"/>
        <v>2.4483216124437353E-5</v>
      </c>
      <c r="I1381" s="21">
        <f t="shared" si="338"/>
        <v>0.12452858064673793</v>
      </c>
      <c r="J1381" s="22">
        <f t="shared" si="334"/>
        <v>77.727331979049893</v>
      </c>
      <c r="K1381" s="114"/>
      <c r="L1381" s="116"/>
      <c r="M1381" s="118"/>
      <c r="N1381" s="120"/>
      <c r="S1381" s="2"/>
    </row>
    <row r="1382" spans="1:19" x14ac:dyDescent="0.25">
      <c r="A1382" s="20">
        <f t="shared" si="335"/>
        <v>34450</v>
      </c>
      <c r="B1382" s="21">
        <f t="shared" si="330"/>
        <v>-63.641999999999996</v>
      </c>
      <c r="C1382" s="21">
        <f t="shared" si="331"/>
        <v>513.06947666998258</v>
      </c>
      <c r="D1382" s="21">
        <f t="shared" si="332"/>
        <v>7.5403972956451868E-4</v>
      </c>
      <c r="E1382" s="21">
        <f t="shared" si="333"/>
        <v>1.8841982131100922E-2</v>
      </c>
      <c r="F1382" s="21">
        <f>SUM(E1382:$E$5004)</f>
        <v>15.644447032956018</v>
      </c>
      <c r="G1382" s="21">
        <f t="shared" si="336"/>
        <v>6651898.5970700178</v>
      </c>
      <c r="H1382" s="21">
        <f t="shared" si="337"/>
        <v>2.4483216124437353E-5</v>
      </c>
      <c r="I1382" s="21">
        <f t="shared" si="338"/>
        <v>0.12452858064673793</v>
      </c>
      <c r="J1382" s="22">
        <f t="shared" si="334"/>
        <v>77.883285904341818</v>
      </c>
      <c r="K1382" s="114"/>
      <c r="L1382" s="116"/>
      <c r="M1382" s="118"/>
      <c r="N1382" s="120"/>
      <c r="S1382" s="2"/>
    </row>
    <row r="1383" spans="1:19" x14ac:dyDescent="0.25">
      <c r="A1383" s="20">
        <f t="shared" si="335"/>
        <v>34475</v>
      </c>
      <c r="B1383" s="21">
        <f t="shared" si="330"/>
        <v>-63.730999999999995</v>
      </c>
      <c r="C1383" s="21">
        <f t="shared" si="331"/>
        <v>512.46378015301036</v>
      </c>
      <c r="D1383" s="21">
        <f t="shared" si="332"/>
        <v>7.5331884092355497E-4</v>
      </c>
      <c r="E1383" s="21">
        <f t="shared" si="333"/>
        <v>1.8823966507309126E-2</v>
      </c>
      <c r="F1383" s="21">
        <f>SUM(E1383:$E$5004)</f>
        <v>15.625605050824918</v>
      </c>
      <c r="G1383" s="21">
        <f t="shared" si="336"/>
        <v>6651898.5970700178</v>
      </c>
      <c r="H1383" s="21">
        <f t="shared" si="337"/>
        <v>2.4483216124437353E-5</v>
      </c>
      <c r="I1383" s="21">
        <f t="shared" si="338"/>
        <v>0.12452858064673793</v>
      </c>
      <c r="J1383" s="22">
        <f t="shared" si="334"/>
        <v>78.039360760901573</v>
      </c>
      <c r="K1383" s="114"/>
      <c r="L1383" s="117"/>
      <c r="M1383" s="118"/>
      <c r="N1383" s="120"/>
      <c r="S1383" s="2"/>
    </row>
    <row r="1384" spans="1:19" x14ac:dyDescent="0.25">
      <c r="A1384" s="20">
        <f t="shared" si="335"/>
        <v>34500</v>
      </c>
      <c r="B1384" s="21">
        <f t="shared" si="330"/>
        <v>-63.819999999999993</v>
      </c>
      <c r="C1384" s="21">
        <f t="shared" si="331"/>
        <v>511.858662768361</v>
      </c>
      <c r="D1384" s="21">
        <f t="shared" si="332"/>
        <v>7.5259847966117519E-4</v>
      </c>
      <c r="E1384" s="21">
        <f t="shared" si="333"/>
        <v>1.8805964064639677E-2</v>
      </c>
      <c r="F1384" s="21">
        <f>SUM(E1384:$E$5004)</f>
        <v>15.606781084317609</v>
      </c>
      <c r="G1384" s="21">
        <f t="shared" si="336"/>
        <v>6651898.5970700178</v>
      </c>
      <c r="H1384" s="21">
        <f t="shared" si="337"/>
        <v>2.4483216124437353E-5</v>
      </c>
      <c r="I1384" s="21">
        <f t="shared" si="338"/>
        <v>0.12452858064673793</v>
      </c>
      <c r="J1384" s="22">
        <f t="shared" si="334"/>
        <v>78.195556143270679</v>
      </c>
      <c r="K1384" s="113">
        <f t="shared" ref="K1384" si="341">AVERAGE(J1384:J1403)</f>
        <v>79.687277195941064</v>
      </c>
      <c r="L1384" s="115">
        <f t="shared" ref="L1384" si="342">K1384/0.1667</f>
        <v>478.02805756413358</v>
      </c>
      <c r="M1384" s="118">
        <f>AVERAGE(A1384:A1403)</f>
        <v>34737.5</v>
      </c>
      <c r="N1384" s="119">
        <f>K1364-K1384</f>
        <v>-3.1236373426019668</v>
      </c>
      <c r="S1384" s="2"/>
    </row>
    <row r="1385" spans="1:19" x14ac:dyDescent="0.25">
      <c r="A1385" s="20">
        <f t="shared" si="335"/>
        <v>34525</v>
      </c>
      <c r="B1385" s="21">
        <f t="shared" si="330"/>
        <v>-63.908999999999992</v>
      </c>
      <c r="C1385" s="21">
        <f t="shared" si="331"/>
        <v>511.25412409231245</v>
      </c>
      <c r="D1385" s="21">
        <f t="shared" si="332"/>
        <v>7.5187864550999896E-4</v>
      </c>
      <c r="E1385" s="21">
        <f t="shared" si="333"/>
        <v>1.8787974796409021E-2</v>
      </c>
      <c r="F1385" s="21">
        <f>SUM(E1385:$E$5004)</f>
        <v>15.587975120252969</v>
      </c>
      <c r="G1385" s="21">
        <f t="shared" si="336"/>
        <v>6651898.5970700178</v>
      </c>
      <c r="H1385" s="21">
        <f t="shared" si="337"/>
        <v>2.4483216124437353E-5</v>
      </c>
      <c r="I1385" s="21">
        <f t="shared" si="338"/>
        <v>0.12452858064673793</v>
      </c>
      <c r="J1385" s="22">
        <f t="shared" si="334"/>
        <v>78.351871644943159</v>
      </c>
      <c r="K1385" s="114"/>
      <c r="L1385" s="116"/>
      <c r="M1385" s="118"/>
      <c r="N1385" s="120"/>
      <c r="S1385" s="2"/>
    </row>
    <row r="1386" spans="1:19" x14ac:dyDescent="0.25">
      <c r="A1386" s="20">
        <f t="shared" si="335"/>
        <v>34550</v>
      </c>
      <c r="B1386" s="21">
        <f t="shared" si="330"/>
        <v>-63.99799999999999</v>
      </c>
      <c r="C1386" s="21">
        <f t="shared" si="331"/>
        <v>510.65016370135839</v>
      </c>
      <c r="D1386" s="21">
        <f t="shared" si="332"/>
        <v>7.5115933820272282E-4</v>
      </c>
      <c r="E1386" s="21">
        <f t="shared" si="333"/>
        <v>1.8769998695935493E-2</v>
      </c>
      <c r="F1386" s="21">
        <f>SUM(E1386:$E$5004)</f>
        <v>15.569187145456562</v>
      </c>
      <c r="G1386" s="21">
        <f t="shared" si="336"/>
        <v>6651898.5970700178</v>
      </c>
      <c r="H1386" s="21">
        <f t="shared" si="337"/>
        <v>2.4483216124437353E-5</v>
      </c>
      <c r="I1386" s="21">
        <f t="shared" si="338"/>
        <v>0.12452858064673793</v>
      </c>
      <c r="J1386" s="22">
        <f t="shared" si="334"/>
        <v>78.508306858367916</v>
      </c>
      <c r="K1386" s="114"/>
      <c r="L1386" s="116"/>
      <c r="M1386" s="118"/>
      <c r="N1386" s="120"/>
      <c r="S1386" s="2"/>
    </row>
    <row r="1387" spans="1:19" x14ac:dyDescent="0.25">
      <c r="A1387" s="20">
        <f t="shared" si="335"/>
        <v>34575</v>
      </c>
      <c r="B1387" s="21">
        <f t="shared" si="330"/>
        <v>-64.086999999999989</v>
      </c>
      <c r="C1387" s="21">
        <f t="shared" si="331"/>
        <v>510.04678117220584</v>
      </c>
      <c r="D1387" s="21">
        <f t="shared" si="332"/>
        <v>7.5044055747211654E-4</v>
      </c>
      <c r="E1387" s="21">
        <f t="shared" si="333"/>
        <v>1.8752035756539286E-2</v>
      </c>
      <c r="F1387" s="21">
        <f>SUM(E1387:$E$5004)</f>
        <v>15.550417146760624</v>
      </c>
      <c r="G1387" s="21">
        <f t="shared" si="336"/>
        <v>6651898.5970700178</v>
      </c>
      <c r="H1387" s="21">
        <f t="shared" si="337"/>
        <v>2.4483216124437353E-5</v>
      </c>
      <c r="I1387" s="21">
        <f t="shared" si="338"/>
        <v>0.12452858064673793</v>
      </c>
      <c r="J1387" s="22">
        <f t="shared" si="334"/>
        <v>78.664861374951528</v>
      </c>
      <c r="K1387" s="114"/>
      <c r="L1387" s="116"/>
      <c r="M1387" s="118"/>
      <c r="N1387" s="120"/>
      <c r="S1387" s="2"/>
    </row>
    <row r="1388" spans="1:19" x14ac:dyDescent="0.25">
      <c r="A1388" s="20">
        <f t="shared" si="335"/>
        <v>34600</v>
      </c>
      <c r="B1388" s="21">
        <f t="shared" si="330"/>
        <v>-64.175999999999988</v>
      </c>
      <c r="C1388" s="21">
        <f t="shared" si="331"/>
        <v>509.44397608177724</v>
      </c>
      <c r="D1388" s="21">
        <f t="shared" si="332"/>
        <v>7.4972230305102641E-4</v>
      </c>
      <c r="E1388" s="21">
        <f t="shared" si="333"/>
        <v>1.8734085971542528E-2</v>
      </c>
      <c r="F1388" s="21">
        <f>SUM(E1388:$E$5004)</f>
        <v>15.531665111004086</v>
      </c>
      <c r="G1388" s="21">
        <f t="shared" si="336"/>
        <v>6651898.5970700178</v>
      </c>
      <c r="H1388" s="21">
        <f t="shared" si="337"/>
        <v>2.4483216124437353E-5</v>
      </c>
      <c r="I1388" s="21">
        <f t="shared" si="338"/>
        <v>0.12452858064673793</v>
      </c>
      <c r="J1388" s="22">
        <f t="shared" si="334"/>
        <v>78.821534785060493</v>
      </c>
      <c r="K1388" s="114"/>
      <c r="L1388" s="116"/>
      <c r="M1388" s="118"/>
      <c r="N1388" s="120"/>
      <c r="S1388" s="2"/>
    </row>
    <row r="1389" spans="1:19" x14ac:dyDescent="0.25">
      <c r="A1389" s="20">
        <f t="shared" si="335"/>
        <v>34625</v>
      </c>
      <c r="B1389" s="21">
        <f t="shared" si="330"/>
        <v>-64.264999999999986</v>
      </c>
      <c r="C1389" s="21">
        <f t="shared" si="331"/>
        <v>508.84174800721075</v>
      </c>
      <c r="D1389" s="21">
        <f t="shared" si="332"/>
        <v>7.4900457467237571E-4</v>
      </c>
      <c r="E1389" s="21">
        <f t="shared" si="333"/>
        <v>1.8716149334269197E-2</v>
      </c>
      <c r="F1389" s="21">
        <f>SUM(E1389:$E$5004)</f>
        <v>15.512931025032545</v>
      </c>
      <c r="G1389" s="21">
        <f t="shared" si="336"/>
        <v>6651898.5970700178</v>
      </c>
      <c r="H1389" s="21">
        <f t="shared" si="337"/>
        <v>2.4483216124437353E-5</v>
      </c>
      <c r="I1389" s="21">
        <f t="shared" si="338"/>
        <v>0.12452858064673793</v>
      </c>
      <c r="J1389" s="22">
        <f t="shared" si="334"/>
        <v>78.978326678023848</v>
      </c>
      <c r="K1389" s="114"/>
      <c r="L1389" s="116"/>
      <c r="M1389" s="118"/>
      <c r="N1389" s="120"/>
      <c r="S1389" s="2"/>
    </row>
    <row r="1390" spans="1:19" x14ac:dyDescent="0.25">
      <c r="A1390" s="20">
        <f t="shared" si="335"/>
        <v>34650</v>
      </c>
      <c r="B1390" s="21">
        <f t="shared" si="330"/>
        <v>-64.353999999999999</v>
      </c>
      <c r="C1390" s="21">
        <f t="shared" si="331"/>
        <v>508.24009652585704</v>
      </c>
      <c r="D1390" s="21">
        <f t="shared" si="332"/>
        <v>7.4828737206916014E-4</v>
      </c>
      <c r="E1390" s="21">
        <f t="shared" si="333"/>
        <v>1.869822583804516E-2</v>
      </c>
      <c r="F1390" s="21">
        <f>SUM(E1390:$E$5004)</f>
        <v>15.494214875698274</v>
      </c>
      <c r="G1390" s="21">
        <f t="shared" si="336"/>
        <v>6651898.5970700178</v>
      </c>
      <c r="H1390" s="21">
        <f t="shared" si="337"/>
        <v>2.4483216124437353E-5</v>
      </c>
      <c r="I1390" s="21">
        <f t="shared" si="338"/>
        <v>0.12452858064673793</v>
      </c>
      <c r="J1390" s="22">
        <f t="shared" si="334"/>
        <v>79.135236642135553</v>
      </c>
      <c r="K1390" s="114"/>
      <c r="L1390" s="116"/>
      <c r="M1390" s="118"/>
      <c r="N1390" s="120"/>
      <c r="S1390" s="2"/>
    </row>
    <row r="1391" spans="1:19" x14ac:dyDescent="0.25">
      <c r="A1391" s="20">
        <f t="shared" si="335"/>
        <v>34675</v>
      </c>
      <c r="B1391" s="21">
        <f t="shared" si="330"/>
        <v>-64.442999999999998</v>
      </c>
      <c r="C1391" s="21">
        <f t="shared" si="331"/>
        <v>507.6390212152827</v>
      </c>
      <c r="D1391" s="21">
        <f t="shared" si="332"/>
        <v>7.475706949744528E-4</v>
      </c>
      <c r="E1391" s="21">
        <f t="shared" si="333"/>
        <v>1.8680315476198195E-2</v>
      </c>
      <c r="F1391" s="21">
        <f>SUM(E1391:$E$5004)</f>
        <v>15.47551664986023</v>
      </c>
      <c r="G1391" s="21">
        <f t="shared" si="336"/>
        <v>6651898.5970700178</v>
      </c>
      <c r="H1391" s="21">
        <f t="shared" si="337"/>
        <v>2.4483216124437353E-5</v>
      </c>
      <c r="I1391" s="21">
        <f t="shared" si="338"/>
        <v>0.12452858064673793</v>
      </c>
      <c r="J1391" s="22">
        <f t="shared" si="334"/>
        <v>79.292264264656893</v>
      </c>
      <c r="K1391" s="114"/>
      <c r="L1391" s="116"/>
      <c r="M1391" s="118"/>
      <c r="N1391" s="120"/>
      <c r="S1391" s="2"/>
    </row>
    <row r="1392" spans="1:19" x14ac:dyDescent="0.25">
      <c r="A1392" s="20">
        <f t="shared" si="335"/>
        <v>34700</v>
      </c>
      <c r="B1392" s="21">
        <f t="shared" si="330"/>
        <v>-64.531999999999996</v>
      </c>
      <c r="C1392" s="21">
        <f t="shared" si="331"/>
        <v>507.03852165326902</v>
      </c>
      <c r="D1392" s="21">
        <f t="shared" si="332"/>
        <v>7.468545431214027E-4</v>
      </c>
      <c r="E1392" s="21">
        <f t="shared" si="333"/>
        <v>1.866241824205794E-2</v>
      </c>
      <c r="F1392" s="21">
        <f>SUM(E1392:$E$5004)</f>
        <v>15.456836334384034</v>
      </c>
      <c r="G1392" s="21">
        <f t="shared" si="336"/>
        <v>6651898.5970700178</v>
      </c>
      <c r="H1392" s="21">
        <f t="shared" si="337"/>
        <v>2.4483216124437353E-5</v>
      </c>
      <c r="I1392" s="21">
        <f t="shared" si="338"/>
        <v>0.12452858064673793</v>
      </c>
      <c r="J1392" s="22">
        <f t="shared" si="334"/>
        <v>79.449409131819763</v>
      </c>
      <c r="K1392" s="114"/>
      <c r="L1392" s="116"/>
      <c r="M1392" s="118"/>
      <c r="N1392" s="120"/>
      <c r="S1392" s="2"/>
    </row>
    <row r="1393" spans="1:19" x14ac:dyDescent="0.25">
      <c r="A1393" s="20">
        <f t="shared" si="335"/>
        <v>34725</v>
      </c>
      <c r="B1393" s="21">
        <f t="shared" si="330"/>
        <v>-64.620999999999995</v>
      </c>
      <c r="C1393" s="21">
        <f t="shared" si="331"/>
        <v>506.43859741781023</v>
      </c>
      <c r="D1393" s="21">
        <f t="shared" si="332"/>
        <v>7.4613891624323225E-4</v>
      </c>
      <c r="E1393" s="21">
        <f t="shared" si="333"/>
        <v>1.8644534128955927E-2</v>
      </c>
      <c r="F1393" s="21">
        <f>SUM(E1393:$E$5004)</f>
        <v>15.438173916141972</v>
      </c>
      <c r="G1393" s="21">
        <f t="shared" si="336"/>
        <v>6651898.5970700178</v>
      </c>
      <c r="H1393" s="21">
        <f t="shared" si="337"/>
        <v>2.4483216124437353E-5</v>
      </c>
      <c r="I1393" s="21">
        <f t="shared" si="338"/>
        <v>0.12452858064673793</v>
      </c>
      <c r="J1393" s="22">
        <f t="shared" si="334"/>
        <v>79.606670828828129</v>
      </c>
      <c r="K1393" s="114"/>
      <c r="L1393" s="116"/>
      <c r="M1393" s="118"/>
      <c r="N1393" s="120"/>
      <c r="S1393" s="2"/>
    </row>
    <row r="1394" spans="1:19" x14ac:dyDescent="0.25">
      <c r="A1394" s="20">
        <f t="shared" si="335"/>
        <v>34750</v>
      </c>
      <c r="B1394" s="21">
        <f t="shared" si="330"/>
        <v>-64.709999999999994</v>
      </c>
      <c r="C1394" s="21">
        <f t="shared" si="331"/>
        <v>505.8392480871168</v>
      </c>
      <c r="D1394" s="21">
        <f t="shared" si="332"/>
        <v>7.454238140732417E-4</v>
      </c>
      <c r="E1394" s="21">
        <f t="shared" si="333"/>
        <v>1.8626663130225589E-2</v>
      </c>
      <c r="F1394" s="21">
        <f>SUM(E1394:$E$5004)</f>
        <v>15.419529382013019</v>
      </c>
      <c r="G1394" s="21">
        <f t="shared" si="336"/>
        <v>6651898.5970700178</v>
      </c>
      <c r="H1394" s="21">
        <f t="shared" si="337"/>
        <v>2.4483216124437353E-5</v>
      </c>
      <c r="I1394" s="21">
        <f t="shared" si="338"/>
        <v>0.12452858064673793</v>
      </c>
      <c r="J1394" s="22">
        <f t="shared" si="334"/>
        <v>79.764048939861325</v>
      </c>
      <c r="K1394" s="114"/>
      <c r="L1394" s="116"/>
      <c r="M1394" s="118"/>
      <c r="N1394" s="120"/>
      <c r="S1394" s="2"/>
    </row>
    <row r="1395" spans="1:19" x14ac:dyDescent="0.25">
      <c r="A1395" s="20">
        <f t="shared" si="335"/>
        <v>34775</v>
      </c>
      <c r="B1395" s="21">
        <f t="shared" si="330"/>
        <v>-64.798999999999992</v>
      </c>
      <c r="C1395" s="21">
        <f t="shared" si="331"/>
        <v>505.24047323961247</v>
      </c>
      <c r="D1395" s="21">
        <f t="shared" si="332"/>
        <v>7.4470923634480546E-4</v>
      </c>
      <c r="E1395" s="21">
        <f t="shared" si="333"/>
        <v>1.860880523920223E-2</v>
      </c>
      <c r="F1395" s="21">
        <f>SUM(E1395:$E$5004)</f>
        <v>15.400902718882788</v>
      </c>
      <c r="G1395" s="21">
        <f t="shared" si="336"/>
        <v>6651898.5970700178</v>
      </c>
      <c r="H1395" s="21">
        <f t="shared" si="337"/>
        <v>2.4483216124437353E-5</v>
      </c>
      <c r="I1395" s="21">
        <f t="shared" si="338"/>
        <v>0.12452858064673793</v>
      </c>
      <c r="J1395" s="22">
        <f t="shared" si="334"/>
        <v>79.921543048076543</v>
      </c>
      <c r="K1395" s="114"/>
      <c r="L1395" s="116"/>
      <c r="M1395" s="118"/>
      <c r="N1395" s="120"/>
      <c r="S1395" s="2"/>
    </row>
    <row r="1396" spans="1:19" x14ac:dyDescent="0.25">
      <c r="A1396" s="20">
        <f t="shared" si="335"/>
        <v>34800</v>
      </c>
      <c r="B1396" s="21">
        <f t="shared" si="330"/>
        <v>-64.887999999999991</v>
      </c>
      <c r="C1396" s="21">
        <f t="shared" si="331"/>
        <v>504.64227245393499</v>
      </c>
      <c r="D1396" s="21">
        <f t="shared" si="332"/>
        <v>7.4399518279137297E-4</v>
      </c>
      <c r="E1396" s="21">
        <f t="shared" si="333"/>
        <v>1.8590960449223041E-2</v>
      </c>
      <c r="F1396" s="21">
        <f>SUM(E1396:$E$5004)</f>
        <v>15.382293913643588</v>
      </c>
      <c r="G1396" s="21">
        <f t="shared" si="336"/>
        <v>6651898.5970700178</v>
      </c>
      <c r="H1396" s="21">
        <f t="shared" si="337"/>
        <v>2.4483216124437353E-5</v>
      </c>
      <c r="I1396" s="21">
        <f t="shared" si="338"/>
        <v>0.12452858064673793</v>
      </c>
      <c r="J1396" s="22">
        <f t="shared" si="334"/>
        <v>80.079152735611046</v>
      </c>
      <c r="K1396" s="114"/>
      <c r="L1396" s="116"/>
      <c r="M1396" s="118"/>
      <c r="N1396" s="120"/>
      <c r="S1396" s="2"/>
    </row>
    <row r="1397" spans="1:19" x14ac:dyDescent="0.25">
      <c r="A1397" s="20">
        <f t="shared" si="335"/>
        <v>34825</v>
      </c>
      <c r="B1397" s="21">
        <f t="shared" si="330"/>
        <v>-64.97699999999999</v>
      </c>
      <c r="C1397" s="21">
        <f t="shared" si="331"/>
        <v>504.04464530893705</v>
      </c>
      <c r="D1397" s="21">
        <f t="shared" si="332"/>
        <v>7.4328165314647044E-4</v>
      </c>
      <c r="E1397" s="21">
        <f t="shared" si="333"/>
        <v>1.857312875362711E-2</v>
      </c>
      <c r="F1397" s="21">
        <f>SUM(E1397:$E$5004)</f>
        <v>15.363702953194364</v>
      </c>
      <c r="G1397" s="21">
        <f t="shared" si="336"/>
        <v>6651898.5970700178</v>
      </c>
      <c r="H1397" s="21">
        <f t="shared" si="337"/>
        <v>2.4483216124437353E-5</v>
      </c>
      <c r="I1397" s="21">
        <f t="shared" si="338"/>
        <v>0.12452858064673793</v>
      </c>
      <c r="J1397" s="22">
        <f t="shared" si="334"/>
        <v>80.236877583585255</v>
      </c>
      <c r="K1397" s="114"/>
      <c r="L1397" s="116"/>
      <c r="M1397" s="118"/>
      <c r="N1397" s="120"/>
      <c r="S1397" s="2"/>
    </row>
    <row r="1398" spans="1:19" x14ac:dyDescent="0.25">
      <c r="A1398" s="20">
        <f t="shared" si="335"/>
        <v>34850</v>
      </c>
      <c r="B1398" s="21">
        <f t="shared" si="330"/>
        <v>-65.065999999999988</v>
      </c>
      <c r="C1398" s="21">
        <f t="shared" si="331"/>
        <v>503.44759138368499</v>
      </c>
      <c r="D1398" s="21">
        <f t="shared" si="332"/>
        <v>7.4256864714369831E-4</v>
      </c>
      <c r="E1398" s="21">
        <f t="shared" si="333"/>
        <v>1.8555310145755392E-2</v>
      </c>
      <c r="F1398" s="21">
        <f>SUM(E1398:$E$5004)</f>
        <v>15.345129824440738</v>
      </c>
      <c r="G1398" s="21">
        <f t="shared" si="336"/>
        <v>6651898.5970700178</v>
      </c>
      <c r="H1398" s="21">
        <f t="shared" si="337"/>
        <v>2.4483216124437353E-5</v>
      </c>
      <c r="I1398" s="21">
        <f t="shared" si="338"/>
        <v>0.12452858064673793</v>
      </c>
      <c r="J1398" s="22">
        <f t="shared" si="334"/>
        <v>80.394717172104635</v>
      </c>
      <c r="K1398" s="114"/>
      <c r="L1398" s="116"/>
      <c r="M1398" s="118"/>
      <c r="N1398" s="120"/>
      <c r="S1398" s="2"/>
    </row>
    <row r="1399" spans="1:19" x14ac:dyDescent="0.25">
      <c r="A1399" s="20">
        <f t="shared" si="335"/>
        <v>34875</v>
      </c>
      <c r="B1399" s="21">
        <f t="shared" si="330"/>
        <v>-65.154999999999987</v>
      </c>
      <c r="C1399" s="21">
        <f t="shared" si="331"/>
        <v>502.85111025745908</v>
      </c>
      <c r="D1399" s="21">
        <f t="shared" si="332"/>
        <v>7.4185616451673297E-4</v>
      </c>
      <c r="E1399" s="21">
        <f t="shared" si="333"/>
        <v>1.8537504618950741E-2</v>
      </c>
      <c r="F1399" s="21">
        <f>SUM(E1399:$E$5004)</f>
        <v>15.326574514294981</v>
      </c>
      <c r="G1399" s="21">
        <f t="shared" si="336"/>
        <v>6651898.5970700178</v>
      </c>
      <c r="H1399" s="21">
        <f t="shared" si="337"/>
        <v>2.4483216124437353E-5</v>
      </c>
      <c r="I1399" s="21">
        <f t="shared" si="338"/>
        <v>0.12452858064673793</v>
      </c>
      <c r="J1399" s="22">
        <f t="shared" si="334"/>
        <v>80.552671080263295</v>
      </c>
      <c r="K1399" s="114"/>
      <c r="L1399" s="116"/>
      <c r="M1399" s="118"/>
      <c r="N1399" s="120"/>
      <c r="S1399" s="2"/>
    </row>
    <row r="1400" spans="1:19" x14ac:dyDescent="0.25">
      <c r="A1400" s="20">
        <f t="shared" si="335"/>
        <v>34900</v>
      </c>
      <c r="B1400" s="21">
        <f t="shared" si="330"/>
        <v>-65.244</v>
      </c>
      <c r="C1400" s="21">
        <f t="shared" si="331"/>
        <v>502.25520150975399</v>
      </c>
      <c r="D1400" s="21">
        <f t="shared" si="332"/>
        <v>7.4114420499932611E-4</v>
      </c>
      <c r="E1400" s="21">
        <f t="shared" si="333"/>
        <v>1.8519712166557886E-2</v>
      </c>
      <c r="F1400" s="21">
        <f>SUM(E1400:$E$5004)</f>
        <v>15.308037009676029</v>
      </c>
      <c r="G1400" s="21">
        <f t="shared" si="336"/>
        <v>6651898.5970700178</v>
      </c>
      <c r="H1400" s="21">
        <f t="shared" si="337"/>
        <v>2.4483216124437353E-5</v>
      </c>
      <c r="I1400" s="21">
        <f t="shared" si="338"/>
        <v>0.12452858064673793</v>
      </c>
      <c r="J1400" s="22">
        <f t="shared" si="334"/>
        <v>80.710738886145634</v>
      </c>
      <c r="K1400" s="114"/>
      <c r="L1400" s="116"/>
      <c r="M1400" s="118"/>
      <c r="N1400" s="120"/>
      <c r="S1400" s="2"/>
    </row>
    <row r="1401" spans="1:19" x14ac:dyDescent="0.25">
      <c r="A1401" s="20">
        <f t="shared" si="335"/>
        <v>34925</v>
      </c>
      <c r="B1401" s="21">
        <f t="shared" si="330"/>
        <v>-65.332999999999998</v>
      </c>
      <c r="C1401" s="21">
        <f t="shared" si="331"/>
        <v>501.65986472027788</v>
      </c>
      <c r="D1401" s="21">
        <f t="shared" si="332"/>
        <v>7.4043276832530482E-4</v>
      </c>
      <c r="E1401" s="21">
        <f t="shared" si="333"/>
        <v>1.8501932781923469E-2</v>
      </c>
      <c r="F1401" s="21">
        <f>SUM(E1401:$E$5004)</f>
        <v>15.289517297509475</v>
      </c>
      <c r="G1401" s="21">
        <f t="shared" si="336"/>
        <v>6651898.5970700178</v>
      </c>
      <c r="H1401" s="21">
        <f t="shared" si="337"/>
        <v>2.4483216124437353E-5</v>
      </c>
      <c r="I1401" s="21">
        <f t="shared" si="338"/>
        <v>0.12452858064673793</v>
      </c>
      <c r="J1401" s="22">
        <f t="shared" si="334"/>
        <v>80.868920166829568</v>
      </c>
      <c r="K1401" s="114"/>
      <c r="L1401" s="116"/>
      <c r="M1401" s="118"/>
      <c r="N1401" s="120"/>
      <c r="S1401" s="2"/>
    </row>
    <row r="1402" spans="1:19" x14ac:dyDescent="0.25">
      <c r="A1402" s="20">
        <f t="shared" si="335"/>
        <v>34950</v>
      </c>
      <c r="B1402" s="21">
        <f t="shared" si="330"/>
        <v>-65.421999999999997</v>
      </c>
      <c r="C1402" s="21">
        <f t="shared" si="331"/>
        <v>501.06509946895409</v>
      </c>
      <c r="D1402" s="21">
        <f t="shared" si="332"/>
        <v>7.3972185422857279E-4</v>
      </c>
      <c r="E1402" s="21">
        <f t="shared" si="333"/>
        <v>1.8484166458395991E-2</v>
      </c>
      <c r="F1402" s="21">
        <f>SUM(E1402:$E$5004)</f>
        <v>15.271015364727551</v>
      </c>
      <c r="G1402" s="21">
        <f t="shared" si="336"/>
        <v>6651898.5970700178</v>
      </c>
      <c r="H1402" s="21">
        <f t="shared" si="337"/>
        <v>2.4483216124437353E-5</v>
      </c>
      <c r="I1402" s="21">
        <f t="shared" si="338"/>
        <v>0.12452858064673793</v>
      </c>
      <c r="J1402" s="22">
        <f t="shared" si="334"/>
        <v>81.027214498389213</v>
      </c>
      <c r="K1402" s="114"/>
      <c r="L1402" s="116"/>
      <c r="M1402" s="118"/>
      <c r="N1402" s="120"/>
      <c r="S1402" s="2"/>
    </row>
    <row r="1403" spans="1:19" x14ac:dyDescent="0.25">
      <c r="A1403" s="20">
        <f t="shared" si="335"/>
        <v>34975</v>
      </c>
      <c r="B1403" s="21">
        <f t="shared" si="330"/>
        <v>-65.510999999999996</v>
      </c>
      <c r="C1403" s="21">
        <f t="shared" si="331"/>
        <v>500.47090533591751</v>
      </c>
      <c r="D1403" s="21">
        <f t="shared" si="332"/>
        <v>7.3901146244310662E-4</v>
      </c>
      <c r="E1403" s="21">
        <f t="shared" si="333"/>
        <v>1.8466413189325844E-2</v>
      </c>
      <c r="F1403" s="21">
        <f>SUM(E1403:$E$5004)</f>
        <v>15.252531198269155</v>
      </c>
      <c r="G1403" s="21">
        <f t="shared" si="336"/>
        <v>6651898.5970700178</v>
      </c>
      <c r="H1403" s="21">
        <f t="shared" si="337"/>
        <v>2.4483216124437353E-5</v>
      </c>
      <c r="I1403" s="21">
        <f t="shared" si="338"/>
        <v>0.12452858064673793</v>
      </c>
      <c r="J1403" s="22">
        <f t="shared" si="334"/>
        <v>81.185621455896808</v>
      </c>
      <c r="K1403" s="114"/>
      <c r="L1403" s="117"/>
      <c r="M1403" s="118"/>
      <c r="N1403" s="120"/>
      <c r="S1403" s="2"/>
    </row>
    <row r="1404" spans="1:19" x14ac:dyDescent="0.25">
      <c r="A1404" s="20">
        <f t="shared" si="335"/>
        <v>35000</v>
      </c>
      <c r="B1404" s="21">
        <f t="shared" si="330"/>
        <v>-65.599999999999994</v>
      </c>
      <c r="C1404" s="21">
        <f t="shared" si="331"/>
        <v>499.87728190151893</v>
      </c>
      <c r="D1404" s="21">
        <f t="shared" si="332"/>
        <v>7.3830159270296073E-4</v>
      </c>
      <c r="E1404" s="21">
        <f t="shared" si="333"/>
        <v>1.8448672968065297E-2</v>
      </c>
      <c r="F1404" s="21">
        <f>SUM(E1404:$E$5004)</f>
        <v>15.234064785079829</v>
      </c>
      <c r="G1404" s="21">
        <f t="shared" si="336"/>
        <v>6651898.5970700178</v>
      </c>
      <c r="H1404" s="21">
        <f t="shared" si="337"/>
        <v>2.4483216124437353E-5</v>
      </c>
      <c r="I1404" s="21">
        <f t="shared" si="338"/>
        <v>0.12452858064673793</v>
      </c>
      <c r="J1404" s="22">
        <f t="shared" si="334"/>
        <v>81.344140613426319</v>
      </c>
      <c r="K1404" s="113">
        <f t="shared" ref="K1404" si="343">AVERAGE(J1404:J1423)</f>
        <v>82.857376466734266</v>
      </c>
      <c r="L1404" s="115">
        <f t="shared" ref="L1404" si="344">K1404/0.1667</f>
        <v>497.04484983043955</v>
      </c>
      <c r="M1404" s="118">
        <f>AVERAGE(A1404:A1423)</f>
        <v>35237.5</v>
      </c>
      <c r="N1404" s="119">
        <f>K1384-K1404</f>
        <v>-3.1700992707932016</v>
      </c>
      <c r="S1404" s="2"/>
    </row>
    <row r="1405" spans="1:19" x14ac:dyDescent="0.25">
      <c r="A1405" s="20">
        <f t="shared" si="335"/>
        <v>35025</v>
      </c>
      <c r="B1405" s="21">
        <f t="shared" si="330"/>
        <v>-65.688999999999993</v>
      </c>
      <c r="C1405" s="21">
        <f t="shared" si="331"/>
        <v>499.28422874632082</v>
      </c>
      <c r="D1405" s="21">
        <f t="shared" si="332"/>
        <v>7.3759224474226283E-4</v>
      </c>
      <c r="E1405" s="21">
        <f t="shared" si="333"/>
        <v>1.8430945787968524E-2</v>
      </c>
      <c r="F1405" s="21">
        <f>SUM(E1405:$E$5004)</f>
        <v>15.215616112111766</v>
      </c>
      <c r="G1405" s="21">
        <f t="shared" si="336"/>
        <v>6651898.5970700178</v>
      </c>
      <c r="H1405" s="21">
        <f t="shared" si="337"/>
        <v>2.4483216124437353E-5</v>
      </c>
      <c r="I1405" s="21">
        <f t="shared" si="338"/>
        <v>0.12452858064673793</v>
      </c>
      <c r="J1405" s="22">
        <f t="shared" si="334"/>
        <v>81.502771544055378</v>
      </c>
      <c r="K1405" s="114"/>
      <c r="L1405" s="116"/>
      <c r="M1405" s="118"/>
      <c r="N1405" s="120"/>
      <c r="S1405" s="2"/>
    </row>
    <row r="1406" spans="1:19" x14ac:dyDescent="0.25">
      <c r="A1406" s="20">
        <f t="shared" si="335"/>
        <v>35050</v>
      </c>
      <c r="B1406" s="21">
        <f t="shared" si="330"/>
        <v>-65.777999999999992</v>
      </c>
      <c r="C1406" s="21">
        <f t="shared" si="331"/>
        <v>498.69174545110218</v>
      </c>
      <c r="D1406" s="21">
        <f t="shared" si="332"/>
        <v>7.3688341829521902E-4</v>
      </c>
      <c r="E1406" s="21">
        <f t="shared" si="333"/>
        <v>1.8413231642391569E-2</v>
      </c>
      <c r="F1406" s="21">
        <f>SUM(E1406:$E$5004)</f>
        <v>15.197185166323797</v>
      </c>
      <c r="G1406" s="21">
        <f t="shared" si="336"/>
        <v>6651898.5970700178</v>
      </c>
      <c r="H1406" s="21">
        <f t="shared" si="337"/>
        <v>2.4483216124437353E-5</v>
      </c>
      <c r="I1406" s="21">
        <f t="shared" si="338"/>
        <v>0.12452858064673793</v>
      </c>
      <c r="J1406" s="22">
        <f t="shared" si="334"/>
        <v>81.661513819868546</v>
      </c>
      <c r="K1406" s="114"/>
      <c r="L1406" s="116"/>
      <c r="M1406" s="118"/>
      <c r="N1406" s="120"/>
      <c r="S1406" s="2"/>
    </row>
    <row r="1407" spans="1:19" x14ac:dyDescent="0.25">
      <c r="A1407" s="20">
        <f t="shared" si="335"/>
        <v>35075</v>
      </c>
      <c r="B1407" s="21">
        <f t="shared" si="330"/>
        <v>-65.86699999999999</v>
      </c>
      <c r="C1407" s="21">
        <f t="shared" si="331"/>
        <v>498.09983159685186</v>
      </c>
      <c r="D1407" s="21">
        <f t="shared" si="332"/>
        <v>7.3617511309610674E-4</v>
      </c>
      <c r="E1407" s="21">
        <f t="shared" si="333"/>
        <v>1.839553052469237E-2</v>
      </c>
      <c r="F1407" s="21">
        <f>SUM(E1407:$E$5004)</f>
        <v>15.178771934681405</v>
      </c>
      <c r="G1407" s="21">
        <f t="shared" si="336"/>
        <v>6651898.5970700178</v>
      </c>
      <c r="H1407" s="21">
        <f t="shared" si="337"/>
        <v>2.4483216124437353E-5</v>
      </c>
      <c r="I1407" s="21">
        <f t="shared" si="338"/>
        <v>0.12452858064673793</v>
      </c>
      <c r="J1407" s="22">
        <f t="shared" si="334"/>
        <v>81.820367011959277</v>
      </c>
      <c r="K1407" s="114"/>
      <c r="L1407" s="116"/>
      <c r="M1407" s="118"/>
      <c r="N1407" s="120"/>
      <c r="S1407" s="2"/>
    </row>
    <row r="1408" spans="1:19" x14ac:dyDescent="0.25">
      <c r="A1408" s="20">
        <f t="shared" si="335"/>
        <v>35100</v>
      </c>
      <c r="B1408" s="21">
        <f t="shared" si="330"/>
        <v>-65.955999999999989</v>
      </c>
      <c r="C1408" s="21">
        <f t="shared" si="331"/>
        <v>497.50848676477574</v>
      </c>
      <c r="D1408" s="21">
        <f t="shared" si="332"/>
        <v>7.354673288792827E-4</v>
      </c>
      <c r="E1408" s="21">
        <f t="shared" si="333"/>
        <v>1.8377842428230741E-2</v>
      </c>
      <c r="F1408" s="21">
        <f>SUM(E1408:$E$5004)</f>
        <v>15.160376404156713</v>
      </c>
      <c r="G1408" s="21">
        <f t="shared" si="336"/>
        <v>6651898.5970700178</v>
      </c>
      <c r="H1408" s="21">
        <f t="shared" si="337"/>
        <v>2.4483216124437353E-5</v>
      </c>
      <c r="I1408" s="21">
        <f t="shared" si="338"/>
        <v>0.12452858064673793</v>
      </c>
      <c r="J1408" s="22">
        <f t="shared" si="334"/>
        <v>81.979330690433386</v>
      </c>
      <c r="K1408" s="114"/>
      <c r="L1408" s="116"/>
      <c r="M1408" s="118"/>
      <c r="N1408" s="120"/>
      <c r="S1408" s="2"/>
    </row>
    <row r="1409" spans="1:19" x14ac:dyDescent="0.25">
      <c r="A1409" s="20">
        <f t="shared" si="335"/>
        <v>35125</v>
      </c>
      <c r="B1409" s="21">
        <f t="shared" si="330"/>
        <v>-66.044999999999987</v>
      </c>
      <c r="C1409" s="21">
        <f t="shared" si="331"/>
        <v>496.91771053629077</v>
      </c>
      <c r="D1409" s="21">
        <f t="shared" si="332"/>
        <v>7.3476006537917678E-4</v>
      </c>
      <c r="E1409" s="21">
        <f t="shared" si="333"/>
        <v>1.8360167346368396E-2</v>
      </c>
      <c r="F1409" s="21">
        <f>SUM(E1409:$E$5004)</f>
        <v>15.14199856172848</v>
      </c>
      <c r="G1409" s="21">
        <f t="shared" si="336"/>
        <v>6651898.5970700178</v>
      </c>
      <c r="H1409" s="21">
        <f t="shared" si="337"/>
        <v>2.4483216124437353E-5</v>
      </c>
      <c r="I1409" s="21">
        <f t="shared" si="338"/>
        <v>0.12452858064673793</v>
      </c>
      <c r="J1409" s="22">
        <f t="shared" si="334"/>
        <v>82.138404424411391</v>
      </c>
      <c r="K1409" s="114"/>
      <c r="L1409" s="116"/>
      <c r="M1409" s="118"/>
      <c r="N1409" s="120"/>
      <c r="S1409" s="2"/>
    </row>
    <row r="1410" spans="1:19" x14ac:dyDescent="0.25">
      <c r="A1410" s="20">
        <f t="shared" si="335"/>
        <v>35150</v>
      </c>
      <c r="B1410" s="21">
        <f t="shared" si="330"/>
        <v>-66.133999999999986</v>
      </c>
      <c r="C1410" s="21">
        <f t="shared" si="331"/>
        <v>496.32750249302865</v>
      </c>
      <c r="D1410" s="21">
        <f t="shared" si="332"/>
        <v>7.3405332233029486E-4</v>
      </c>
      <c r="E1410" s="21">
        <f t="shared" si="333"/>
        <v>1.83425052724689E-2</v>
      </c>
      <c r="F1410" s="21">
        <f>SUM(E1410:$E$5004)</f>
        <v>15.123638394382111</v>
      </c>
      <c r="G1410" s="21">
        <f t="shared" si="336"/>
        <v>6651898.5970700178</v>
      </c>
      <c r="H1410" s="21">
        <f t="shared" si="337"/>
        <v>2.4483216124437353E-5</v>
      </c>
      <c r="I1410" s="21">
        <f t="shared" si="338"/>
        <v>0.12452858064673793</v>
      </c>
      <c r="J1410" s="22">
        <f t="shared" si="334"/>
        <v>82.297587782031101</v>
      </c>
      <c r="K1410" s="114"/>
      <c r="L1410" s="116"/>
      <c r="M1410" s="118"/>
      <c r="N1410" s="120"/>
      <c r="S1410" s="2"/>
    </row>
    <row r="1411" spans="1:19" x14ac:dyDescent="0.25">
      <c r="A1411" s="20">
        <f t="shared" si="335"/>
        <v>35175</v>
      </c>
      <c r="B1411" s="21">
        <f t="shared" si="330"/>
        <v>-66.222999999999999</v>
      </c>
      <c r="C1411" s="21">
        <f t="shared" si="331"/>
        <v>495.73786221683281</v>
      </c>
      <c r="D1411" s="21">
        <f t="shared" si="332"/>
        <v>7.333470994672172E-4</v>
      </c>
      <c r="E1411" s="21">
        <f t="shared" si="333"/>
        <v>1.8324856199897741E-2</v>
      </c>
      <c r="F1411" s="21">
        <f>SUM(E1411:$E$5004)</f>
        <v>15.105295889109643</v>
      </c>
      <c r="G1411" s="21">
        <f t="shared" si="336"/>
        <v>6651898.5970700178</v>
      </c>
      <c r="H1411" s="21">
        <f t="shared" si="337"/>
        <v>2.4483216124437353E-5</v>
      </c>
      <c r="I1411" s="21">
        <f t="shared" si="338"/>
        <v>0.12452858064673793</v>
      </c>
      <c r="J1411" s="22">
        <f t="shared" si="334"/>
        <v>82.456880330450403</v>
      </c>
      <c r="K1411" s="114"/>
      <c r="L1411" s="116"/>
      <c r="M1411" s="118"/>
      <c r="N1411" s="120"/>
      <c r="S1411" s="2"/>
    </row>
    <row r="1412" spans="1:19" x14ac:dyDescent="0.25">
      <c r="A1412" s="20">
        <f t="shared" si="335"/>
        <v>35200</v>
      </c>
      <c r="B1412" s="21">
        <f t="shared" ref="B1412:B1450" si="345">59-0.00356*A1412</f>
        <v>-66.311999999999998</v>
      </c>
      <c r="C1412" s="21">
        <f t="shared" ref="C1412:C1450" si="346">2116*((B1412+459.7)/518.6)^5.256</f>
        <v>495.14878928976259</v>
      </c>
      <c r="D1412" s="21">
        <f t="shared" ref="D1412:D1475" si="347">C1412/(1718*(B1412+459.7))</f>
        <v>7.3264139652460213E-4</v>
      </c>
      <c r="E1412" s="21">
        <f t="shared" ref="E1412:E1475" si="348">25*(D1412+D1413)/2</f>
        <v>1.8307220122022284E-2</v>
      </c>
      <c r="F1412" s="21">
        <f>SUM(E1412:$E$5004)</f>
        <v>15.086971032909746</v>
      </c>
      <c r="G1412" s="21">
        <f t="shared" si="336"/>
        <v>6651898.5970700178</v>
      </c>
      <c r="H1412" s="21">
        <f t="shared" si="337"/>
        <v>2.4483216124437353E-5</v>
      </c>
      <c r="I1412" s="21">
        <f t="shared" si="338"/>
        <v>0.12452858064673793</v>
      </c>
      <c r="J1412" s="22">
        <f t="shared" ref="J1412:J1475" si="349">G1412*D1412*EXP(-H1412*(125000-A1412)-I1412*F1412)</f>
        <v>82.616281635850527</v>
      </c>
      <c r="K1412" s="114"/>
      <c r="L1412" s="116"/>
      <c r="M1412" s="118"/>
      <c r="N1412" s="120"/>
      <c r="S1412" s="2"/>
    </row>
    <row r="1413" spans="1:19" x14ac:dyDescent="0.25">
      <c r="A1413" s="20">
        <f t="shared" ref="A1413:A1476" si="350">A1412+25</f>
        <v>35225</v>
      </c>
      <c r="B1413" s="21">
        <f t="shared" si="345"/>
        <v>-66.400999999999996</v>
      </c>
      <c r="C1413" s="21">
        <f t="shared" si="346"/>
        <v>494.56028329408804</v>
      </c>
      <c r="D1413" s="21">
        <f t="shared" si="347"/>
        <v>7.3193621323718039E-4</v>
      </c>
      <c r="E1413" s="21">
        <f t="shared" si="348"/>
        <v>1.8289597032211745E-2</v>
      </c>
      <c r="F1413" s="21">
        <f>SUM(E1413:$E$5004)</f>
        <v>15.068663812787724</v>
      </c>
      <c r="G1413" s="21">
        <f t="shared" ref="G1413:G1476" si="351">$G$4</f>
        <v>6651898.5970700178</v>
      </c>
      <c r="H1413" s="21">
        <f t="shared" ref="H1413:H1476" si="352">$H$4</f>
        <v>2.4483216124437353E-5</v>
      </c>
      <c r="I1413" s="21">
        <f t="shared" ref="I1413:I1476" si="353">$I$4</f>
        <v>0.12452858064673793</v>
      </c>
      <c r="J1413" s="22">
        <f t="shared" si="349"/>
        <v>82.775791263437725</v>
      </c>
      <c r="K1413" s="114"/>
      <c r="L1413" s="116"/>
      <c r="M1413" s="118"/>
      <c r="N1413" s="120"/>
      <c r="S1413" s="2"/>
    </row>
    <row r="1414" spans="1:19" x14ac:dyDescent="0.25">
      <c r="A1414" s="20">
        <f t="shared" si="350"/>
        <v>35250</v>
      </c>
      <c r="B1414" s="21">
        <f t="shared" si="345"/>
        <v>-66.489999999999995</v>
      </c>
      <c r="C1414" s="21">
        <f t="shared" si="346"/>
        <v>493.97234381229339</v>
      </c>
      <c r="D1414" s="21">
        <f t="shared" si="347"/>
        <v>7.3123154933975928E-4</v>
      </c>
      <c r="E1414" s="21">
        <f t="shared" si="348"/>
        <v>1.8271986923837271E-2</v>
      </c>
      <c r="F1414" s="21">
        <f>SUM(E1414:$E$5004)</f>
        <v>15.050374215755513</v>
      </c>
      <c r="G1414" s="21">
        <f t="shared" si="351"/>
        <v>6651898.5970700178</v>
      </c>
      <c r="H1414" s="21">
        <f t="shared" si="352"/>
        <v>2.4483216124437353E-5</v>
      </c>
      <c r="I1414" s="21">
        <f t="shared" si="353"/>
        <v>0.12452858064673793</v>
      </c>
      <c r="J1414" s="22">
        <f t="shared" si="349"/>
        <v>82.935408777447066</v>
      </c>
      <c r="K1414" s="114"/>
      <c r="L1414" s="116"/>
      <c r="M1414" s="118"/>
      <c r="N1414" s="120"/>
      <c r="S1414" s="2"/>
    </row>
    <row r="1415" spans="1:19" x14ac:dyDescent="0.25">
      <c r="A1415" s="20">
        <f t="shared" si="350"/>
        <v>35275</v>
      </c>
      <c r="B1415" s="21">
        <f t="shared" si="345"/>
        <v>-66.578999999999994</v>
      </c>
      <c r="C1415" s="21">
        <f t="shared" si="346"/>
        <v>493.38497042707638</v>
      </c>
      <c r="D1415" s="21">
        <f t="shared" si="347"/>
        <v>7.3052740456722241E-4</v>
      </c>
      <c r="E1415" s="21">
        <f t="shared" si="348"/>
        <v>1.8254389790271861E-2</v>
      </c>
      <c r="F1415" s="21">
        <f>SUM(E1415:$E$5004)</f>
        <v>15.032102228831674</v>
      </c>
      <c r="G1415" s="21">
        <f t="shared" si="351"/>
        <v>6651898.5970700178</v>
      </c>
      <c r="H1415" s="21">
        <f t="shared" si="352"/>
        <v>2.4483216124437353E-5</v>
      </c>
      <c r="I1415" s="21">
        <f t="shared" si="353"/>
        <v>0.12452858064673793</v>
      </c>
      <c r="J1415" s="22">
        <f t="shared" si="349"/>
        <v>83.095133741144949</v>
      </c>
      <c r="K1415" s="114"/>
      <c r="L1415" s="116"/>
      <c r="M1415" s="118"/>
      <c r="N1415" s="120"/>
      <c r="S1415" s="2"/>
    </row>
    <row r="1416" spans="1:19" x14ac:dyDescent="0.25">
      <c r="A1416" s="20">
        <f t="shared" si="350"/>
        <v>35300</v>
      </c>
      <c r="B1416" s="21">
        <f t="shared" si="345"/>
        <v>-66.667999999999992</v>
      </c>
      <c r="C1416" s="21">
        <f t="shared" si="346"/>
        <v>492.7981627213465</v>
      </c>
      <c r="D1416" s="21">
        <f t="shared" si="347"/>
        <v>7.2982377865452638E-4</v>
      </c>
      <c r="E1416" s="21">
        <f t="shared" si="348"/>
        <v>1.8236805624890398E-2</v>
      </c>
      <c r="F1416" s="21">
        <f>SUM(E1416:$E$5004)</f>
        <v>15.013847839041402</v>
      </c>
      <c r="G1416" s="21">
        <f t="shared" si="351"/>
        <v>6651898.5970700178</v>
      </c>
      <c r="H1416" s="21">
        <f t="shared" si="352"/>
        <v>2.4483216124437353E-5</v>
      </c>
      <c r="I1416" s="21">
        <f t="shared" si="353"/>
        <v>0.12452858064673793</v>
      </c>
      <c r="J1416" s="22">
        <f t="shared" si="349"/>
        <v>83.254965716831094</v>
      </c>
      <c r="K1416" s="114"/>
      <c r="L1416" s="116"/>
      <c r="M1416" s="118"/>
      <c r="N1416" s="120"/>
      <c r="S1416" s="2"/>
    </row>
    <row r="1417" spans="1:19" x14ac:dyDescent="0.25">
      <c r="A1417" s="20">
        <f t="shared" si="350"/>
        <v>35325</v>
      </c>
      <c r="B1417" s="21">
        <f t="shared" si="345"/>
        <v>-66.756999999999991</v>
      </c>
      <c r="C1417" s="21">
        <f t="shared" si="346"/>
        <v>492.21192027822764</v>
      </c>
      <c r="D1417" s="21">
        <f t="shared" si="347"/>
        <v>7.2912067133670572E-4</v>
      </c>
      <c r="E1417" s="21">
        <f t="shared" si="348"/>
        <v>1.8219234421069687E-2</v>
      </c>
      <c r="F1417" s="21">
        <f>SUM(E1417:$E$5004)</f>
        <v>14.995611033416511</v>
      </c>
      <c r="G1417" s="21">
        <f t="shared" si="351"/>
        <v>6651898.5970700178</v>
      </c>
      <c r="H1417" s="21">
        <f t="shared" si="352"/>
        <v>2.4483216124437353E-5</v>
      </c>
      <c r="I1417" s="21">
        <f t="shared" si="353"/>
        <v>0.12452858064673793</v>
      </c>
      <c r="J1417" s="22">
        <f t="shared" si="349"/>
        <v>83.414904265842637</v>
      </c>
      <c r="K1417" s="114"/>
      <c r="L1417" s="116"/>
      <c r="M1417" s="118"/>
      <c r="N1417" s="120"/>
      <c r="S1417" s="2"/>
    </row>
    <row r="1418" spans="1:19" x14ac:dyDescent="0.25">
      <c r="A1418" s="20">
        <f t="shared" si="350"/>
        <v>35350</v>
      </c>
      <c r="B1418" s="21">
        <f t="shared" si="345"/>
        <v>-66.845999999999989</v>
      </c>
      <c r="C1418" s="21">
        <f t="shared" si="346"/>
        <v>491.62624268105594</v>
      </c>
      <c r="D1418" s="21">
        <f t="shared" si="347"/>
        <v>7.2841808234886903E-4</v>
      </c>
      <c r="E1418" s="21">
        <f t="shared" si="348"/>
        <v>1.8201676172188361E-2</v>
      </c>
      <c r="F1418" s="21">
        <f>SUM(E1418:$E$5004)</f>
        <v>14.977391798995443</v>
      </c>
      <c r="G1418" s="21">
        <f t="shared" si="351"/>
        <v>6651898.5970700178</v>
      </c>
      <c r="H1418" s="21">
        <f t="shared" si="352"/>
        <v>2.4483216124437353E-5</v>
      </c>
      <c r="I1418" s="21">
        <f t="shared" si="353"/>
        <v>0.12452858064673793</v>
      </c>
      <c r="J1418" s="22">
        <f t="shared" si="349"/>
        <v>83.574948948555573</v>
      </c>
      <c r="K1418" s="114"/>
      <c r="L1418" s="116"/>
      <c r="M1418" s="118"/>
      <c r="N1418" s="120"/>
      <c r="S1418" s="2"/>
    </row>
    <row r="1419" spans="1:19" x14ac:dyDescent="0.25">
      <c r="A1419" s="20">
        <f t="shared" si="350"/>
        <v>35375</v>
      </c>
      <c r="B1419" s="21">
        <f t="shared" si="345"/>
        <v>-66.934999999999988</v>
      </c>
      <c r="C1419" s="21">
        <f t="shared" si="346"/>
        <v>491.04112951337987</v>
      </c>
      <c r="D1419" s="21">
        <f t="shared" si="347"/>
        <v>7.2771601142619972E-4</v>
      </c>
      <c r="E1419" s="21">
        <f t="shared" si="348"/>
        <v>1.8184130871626968E-2</v>
      </c>
      <c r="F1419" s="21">
        <f>SUM(E1419:$E$5004)</f>
        <v>14.959190122823257</v>
      </c>
      <c r="G1419" s="21">
        <f t="shared" si="351"/>
        <v>6651898.5970700178</v>
      </c>
      <c r="H1419" s="21">
        <f t="shared" si="352"/>
        <v>2.4483216124437353E-5</v>
      </c>
      <c r="I1419" s="21">
        <f t="shared" si="353"/>
        <v>0.12452858064673793</v>
      </c>
      <c r="J1419" s="22">
        <f t="shared" si="349"/>
        <v>83.735099324388742</v>
      </c>
      <c r="K1419" s="114"/>
      <c r="L1419" s="116"/>
      <c r="M1419" s="118"/>
      <c r="N1419" s="120"/>
      <c r="S1419" s="2"/>
    </row>
    <row r="1420" spans="1:19" x14ac:dyDescent="0.25">
      <c r="A1420" s="20">
        <f t="shared" si="350"/>
        <v>35400</v>
      </c>
      <c r="B1420" s="21">
        <f t="shared" si="345"/>
        <v>-67.023999999999987</v>
      </c>
      <c r="C1420" s="21">
        <f t="shared" si="346"/>
        <v>490.45658035896184</v>
      </c>
      <c r="D1420" s="21">
        <f t="shared" si="347"/>
        <v>7.2701445830395794E-4</v>
      </c>
      <c r="E1420" s="21">
        <f t="shared" si="348"/>
        <v>1.8166598512767952E-2</v>
      </c>
      <c r="F1420" s="21">
        <f>SUM(E1420:$E$5004)</f>
        <v>14.941005991951629</v>
      </c>
      <c r="G1420" s="21">
        <f t="shared" si="351"/>
        <v>6651898.5970700178</v>
      </c>
      <c r="H1420" s="21">
        <f t="shared" si="352"/>
        <v>2.4483216124437353E-5</v>
      </c>
      <c r="I1420" s="21">
        <f t="shared" si="353"/>
        <v>0.12452858064673793</v>
      </c>
      <c r="J1420" s="22">
        <f t="shared" si="349"/>
        <v>83.895354951806013</v>
      </c>
      <c r="K1420" s="114"/>
      <c r="L1420" s="116"/>
      <c r="M1420" s="118"/>
      <c r="N1420" s="120"/>
      <c r="S1420" s="2"/>
    </row>
    <row r="1421" spans="1:19" x14ac:dyDescent="0.25">
      <c r="A1421" s="20">
        <f t="shared" si="350"/>
        <v>35425</v>
      </c>
      <c r="B1421" s="21">
        <f t="shared" si="345"/>
        <v>-67.113</v>
      </c>
      <c r="C1421" s="21">
        <f t="shared" si="346"/>
        <v>489.87259480177624</v>
      </c>
      <c r="D1421" s="21">
        <f t="shared" si="347"/>
        <v>7.2631342271747823E-4</v>
      </c>
      <c r="E1421" s="21">
        <f t="shared" si="348"/>
        <v>1.8149079088995605E-2</v>
      </c>
      <c r="F1421" s="21">
        <f>SUM(E1421:$E$5004)</f>
        <v>14.922839393438862</v>
      </c>
      <c r="G1421" s="21">
        <f t="shared" si="351"/>
        <v>6651898.5970700178</v>
      </c>
      <c r="H1421" s="21">
        <f t="shared" si="352"/>
        <v>2.4483216124437353E-5</v>
      </c>
      <c r="I1421" s="21">
        <f t="shared" si="353"/>
        <v>0.12452858064673793</v>
      </c>
      <c r="J1421" s="22">
        <f t="shared" si="349"/>
        <v>84.055715388319058</v>
      </c>
      <c r="K1421" s="114"/>
      <c r="L1421" s="116"/>
      <c r="M1421" s="118"/>
      <c r="N1421" s="120"/>
      <c r="S1421" s="2"/>
    </row>
    <row r="1422" spans="1:19" x14ac:dyDescent="0.25">
      <c r="A1422" s="20">
        <f t="shared" si="350"/>
        <v>35450</v>
      </c>
      <c r="B1422" s="21">
        <f t="shared" si="345"/>
        <v>-67.201999999999998</v>
      </c>
      <c r="C1422" s="21">
        <f t="shared" si="346"/>
        <v>489.28917242600983</v>
      </c>
      <c r="D1422" s="21">
        <f t="shared" si="347"/>
        <v>7.2561290440217017E-4</v>
      </c>
      <c r="E1422" s="21">
        <f t="shared" si="348"/>
        <v>1.8131572593696129E-2</v>
      </c>
      <c r="F1422" s="21">
        <f>SUM(E1422:$E$5004)</f>
        <v>14.904690314349866</v>
      </c>
      <c r="G1422" s="21">
        <f t="shared" si="351"/>
        <v>6651898.5970700178</v>
      </c>
      <c r="H1422" s="21">
        <f t="shared" si="352"/>
        <v>2.4483216124437353E-5</v>
      </c>
      <c r="I1422" s="21">
        <f t="shared" si="353"/>
        <v>0.12452858064673793</v>
      </c>
      <c r="J1422" s="22">
        <f t="shared" si="349"/>
        <v>84.216180190490235</v>
      </c>
      <c r="K1422" s="114"/>
      <c r="L1422" s="116"/>
      <c r="M1422" s="118"/>
      <c r="N1422" s="120"/>
      <c r="S1422" s="2"/>
    </row>
    <row r="1423" spans="1:19" x14ac:dyDescent="0.25">
      <c r="A1423" s="20">
        <f t="shared" si="350"/>
        <v>35475</v>
      </c>
      <c r="B1423" s="21">
        <f t="shared" si="345"/>
        <v>-67.290999999999997</v>
      </c>
      <c r="C1423" s="21">
        <f t="shared" si="346"/>
        <v>488.7063128160633</v>
      </c>
      <c r="D1423" s="21">
        <f t="shared" si="347"/>
        <v>7.249129030935203E-4</v>
      </c>
      <c r="E1423" s="21">
        <f t="shared" si="348"/>
        <v>1.8114079020257603E-2</v>
      </c>
      <c r="F1423" s="21">
        <f>SUM(E1423:$E$5004)</f>
        <v>14.88655874175617</v>
      </c>
      <c r="G1423" s="21">
        <f t="shared" si="351"/>
        <v>6651898.5970700178</v>
      </c>
      <c r="H1423" s="21">
        <f t="shared" si="352"/>
        <v>2.4483216124437353E-5</v>
      </c>
      <c r="I1423" s="21">
        <f t="shared" si="353"/>
        <v>0.12452858064673793</v>
      </c>
      <c r="J1423" s="22">
        <f t="shared" si="349"/>
        <v>84.376748913935913</v>
      </c>
      <c r="K1423" s="114"/>
      <c r="L1423" s="117"/>
      <c r="M1423" s="118"/>
      <c r="N1423" s="120"/>
      <c r="S1423" s="2"/>
    </row>
    <row r="1424" spans="1:19" x14ac:dyDescent="0.25">
      <c r="A1424" s="20">
        <f t="shared" si="350"/>
        <v>35500</v>
      </c>
      <c r="B1424" s="21">
        <f t="shared" si="345"/>
        <v>-67.38</v>
      </c>
      <c r="C1424" s="21">
        <f t="shared" si="346"/>
        <v>488.12401555654799</v>
      </c>
      <c r="D1424" s="21">
        <f t="shared" si="347"/>
        <v>7.242134185270879E-4</v>
      </c>
      <c r="E1424" s="21">
        <f t="shared" si="348"/>
        <v>1.809659836206997E-2</v>
      </c>
      <c r="F1424" s="21">
        <f>SUM(E1424:$E$5004)</f>
        <v>14.868444662735913</v>
      </c>
      <c r="G1424" s="21">
        <f t="shared" si="351"/>
        <v>6651898.5970700178</v>
      </c>
      <c r="H1424" s="21">
        <f t="shared" si="352"/>
        <v>2.4483216124437353E-5</v>
      </c>
      <c r="I1424" s="21">
        <f t="shared" si="353"/>
        <v>0.12452858064673793</v>
      </c>
      <c r="J1424" s="22">
        <f t="shared" si="349"/>
        <v>84.537421113328733</v>
      </c>
      <c r="K1424" s="113">
        <f t="shared" ref="K1424" si="354">AVERAGE(J1424:J1443)</f>
        <v>86.070523711529148</v>
      </c>
      <c r="L1424" s="115">
        <f t="shared" ref="L1424" si="355">K1424/0.1667</f>
        <v>516.31987829351624</v>
      </c>
      <c r="M1424" s="118">
        <f>AVERAGE(A1424:A1443)</f>
        <v>35737.5</v>
      </c>
      <c r="N1424" s="119">
        <f>K1404-K1424</f>
        <v>-3.2131472447948823</v>
      </c>
      <c r="S1424" s="2"/>
    </row>
    <row r="1425" spans="1:19" x14ac:dyDescent="0.25">
      <c r="A1425" s="20">
        <f t="shared" si="350"/>
        <v>35525</v>
      </c>
      <c r="B1425" s="21">
        <f t="shared" si="345"/>
        <v>-67.468999999999994</v>
      </c>
      <c r="C1425" s="21">
        <f t="shared" si="346"/>
        <v>487.54228023228916</v>
      </c>
      <c r="D1425" s="21">
        <f t="shared" si="347"/>
        <v>7.2351445043850971E-4</v>
      </c>
      <c r="E1425" s="21">
        <f t="shared" si="348"/>
        <v>1.8079130612525095E-2</v>
      </c>
      <c r="F1425" s="21">
        <f>SUM(E1425:$E$5004)</f>
        <v>14.850348064373842</v>
      </c>
      <c r="G1425" s="21">
        <f t="shared" si="351"/>
        <v>6651898.5970700178</v>
      </c>
      <c r="H1425" s="21">
        <f t="shared" si="352"/>
        <v>2.4483216124437353E-5</v>
      </c>
      <c r="I1425" s="21">
        <f t="shared" si="353"/>
        <v>0.12452858064673793</v>
      </c>
      <c r="J1425" s="22">
        <f t="shared" si="349"/>
        <v>84.698196342400379</v>
      </c>
      <c r="K1425" s="114"/>
      <c r="L1425" s="116"/>
      <c r="M1425" s="118"/>
      <c r="N1425" s="120"/>
      <c r="S1425" s="2"/>
    </row>
    <row r="1426" spans="1:19" x14ac:dyDescent="0.25">
      <c r="A1426" s="20">
        <f t="shared" si="350"/>
        <v>35550</v>
      </c>
      <c r="B1426" s="21">
        <f t="shared" si="345"/>
        <v>-67.557999999999993</v>
      </c>
      <c r="C1426" s="21">
        <f t="shared" si="346"/>
        <v>486.96110642832463</v>
      </c>
      <c r="D1426" s="21">
        <f t="shared" si="347"/>
        <v>7.2281599856349797E-4</v>
      </c>
      <c r="E1426" s="21">
        <f t="shared" si="348"/>
        <v>1.8061675765016695E-2</v>
      </c>
      <c r="F1426" s="21">
        <f>SUM(E1426:$E$5004)</f>
        <v>14.832268933761314</v>
      </c>
      <c r="G1426" s="21">
        <f t="shared" si="351"/>
        <v>6651898.5970700178</v>
      </c>
      <c r="H1426" s="21">
        <f t="shared" si="352"/>
        <v>2.4483216124437353E-5</v>
      </c>
      <c r="I1426" s="21">
        <f t="shared" si="353"/>
        <v>0.12452858064673793</v>
      </c>
      <c r="J1426" s="22">
        <f t="shared" si="349"/>
        <v>84.859074153945514</v>
      </c>
      <c r="K1426" s="114"/>
      <c r="L1426" s="116"/>
      <c r="M1426" s="118"/>
      <c r="N1426" s="120"/>
      <c r="S1426" s="2"/>
    </row>
    <row r="1427" spans="1:19" x14ac:dyDescent="0.25">
      <c r="A1427" s="20">
        <f t="shared" si="350"/>
        <v>35575</v>
      </c>
      <c r="B1427" s="21">
        <f t="shared" si="345"/>
        <v>-67.646999999999991</v>
      </c>
      <c r="C1427" s="21">
        <f t="shared" si="346"/>
        <v>486.38049372990304</v>
      </c>
      <c r="D1427" s="21">
        <f t="shared" si="347"/>
        <v>7.2211806263783763E-4</v>
      </c>
      <c r="E1427" s="21">
        <f t="shared" si="348"/>
        <v>1.8044233812940371E-2</v>
      </c>
      <c r="F1427" s="21">
        <f>SUM(E1427:$E$5004)</f>
        <v>14.8142072579963</v>
      </c>
      <c r="G1427" s="21">
        <f t="shared" si="351"/>
        <v>6651898.5970700178</v>
      </c>
      <c r="H1427" s="21">
        <f t="shared" si="352"/>
        <v>2.4483216124437353E-5</v>
      </c>
      <c r="I1427" s="21">
        <f t="shared" si="353"/>
        <v>0.12452858064673793</v>
      </c>
      <c r="J1427" s="22">
        <f t="shared" si="349"/>
        <v>85.020054099822943</v>
      </c>
      <c r="K1427" s="114"/>
      <c r="L1427" s="116"/>
      <c r="M1427" s="118"/>
      <c r="N1427" s="120"/>
      <c r="S1427" s="2"/>
    </row>
    <row r="1428" spans="1:19" x14ac:dyDescent="0.25">
      <c r="A1428" s="20">
        <f t="shared" si="350"/>
        <v>35600</v>
      </c>
      <c r="B1428" s="21">
        <f t="shared" si="345"/>
        <v>-67.73599999999999</v>
      </c>
      <c r="C1428" s="21">
        <f t="shared" si="346"/>
        <v>485.80044172248705</v>
      </c>
      <c r="D1428" s="21">
        <f t="shared" si="347"/>
        <v>7.2142064239739208E-4</v>
      </c>
      <c r="E1428" s="21">
        <f t="shared" si="348"/>
        <v>1.8026804749693627E-2</v>
      </c>
      <c r="F1428" s="21">
        <f>SUM(E1428:$E$5004)</f>
        <v>14.796163024183359</v>
      </c>
      <c r="G1428" s="21">
        <f t="shared" si="351"/>
        <v>6651898.5970700178</v>
      </c>
      <c r="H1428" s="21">
        <f t="shared" si="352"/>
        <v>2.4483216124437353E-5</v>
      </c>
      <c r="I1428" s="21">
        <f t="shared" si="353"/>
        <v>0.12452858064673793</v>
      </c>
      <c r="J1428" s="22">
        <f t="shared" si="349"/>
        <v>85.18113573096015</v>
      </c>
      <c r="K1428" s="114"/>
      <c r="L1428" s="116"/>
      <c r="M1428" s="118"/>
      <c r="N1428" s="120"/>
      <c r="S1428" s="2"/>
    </row>
    <row r="1429" spans="1:19" x14ac:dyDescent="0.25">
      <c r="A1429" s="20">
        <f t="shared" si="350"/>
        <v>35625</v>
      </c>
      <c r="B1429" s="21">
        <f t="shared" si="345"/>
        <v>-67.824999999999989</v>
      </c>
      <c r="C1429" s="21">
        <f t="shared" si="346"/>
        <v>485.22094999175073</v>
      </c>
      <c r="D1429" s="21">
        <f t="shared" si="347"/>
        <v>7.2072373757809804E-4</v>
      </c>
      <c r="E1429" s="21">
        <f t="shared" si="348"/>
        <v>1.8009388568675826E-2</v>
      </c>
      <c r="F1429" s="21">
        <f>SUM(E1429:$E$5004)</f>
        <v>14.778136219433664</v>
      </c>
      <c r="G1429" s="21">
        <f t="shared" si="351"/>
        <v>6651898.5970700178</v>
      </c>
      <c r="H1429" s="21">
        <f t="shared" si="352"/>
        <v>2.4483216124437353E-5</v>
      </c>
      <c r="I1429" s="21">
        <f t="shared" si="353"/>
        <v>0.12452858064673793</v>
      </c>
      <c r="J1429" s="22">
        <f t="shared" si="349"/>
        <v>85.342318597355273</v>
      </c>
      <c r="K1429" s="114"/>
      <c r="L1429" s="116"/>
      <c r="M1429" s="118"/>
      <c r="N1429" s="120"/>
      <c r="S1429" s="2"/>
    </row>
    <row r="1430" spans="1:19" x14ac:dyDescent="0.25">
      <c r="A1430" s="20">
        <f t="shared" si="350"/>
        <v>35650</v>
      </c>
      <c r="B1430" s="21">
        <f t="shared" si="345"/>
        <v>-67.913999999999987</v>
      </c>
      <c r="C1430" s="21">
        <f t="shared" si="346"/>
        <v>484.64201812358021</v>
      </c>
      <c r="D1430" s="21">
        <f t="shared" si="347"/>
        <v>7.200273479159681E-4</v>
      </c>
      <c r="E1430" s="21">
        <f t="shared" si="348"/>
        <v>1.7991985263288227E-2</v>
      </c>
      <c r="F1430" s="21">
        <f>SUM(E1430:$E$5004)</f>
        <v>14.760126830864989</v>
      </c>
      <c r="G1430" s="21">
        <f t="shared" si="351"/>
        <v>6651898.5970700178</v>
      </c>
      <c r="H1430" s="21">
        <f t="shared" si="352"/>
        <v>2.4483216124437353E-5</v>
      </c>
      <c r="I1430" s="21">
        <f t="shared" si="353"/>
        <v>0.12452858064673793</v>
      </c>
      <c r="J1430" s="22">
        <f t="shared" si="349"/>
        <v>85.503602248079957</v>
      </c>
      <c r="K1430" s="114"/>
      <c r="L1430" s="116"/>
      <c r="M1430" s="118"/>
      <c r="N1430" s="120"/>
      <c r="S1430" s="2"/>
    </row>
    <row r="1431" spans="1:19" x14ac:dyDescent="0.25">
      <c r="A1431" s="20">
        <f t="shared" si="350"/>
        <v>35675</v>
      </c>
      <c r="B1431" s="21">
        <f t="shared" si="345"/>
        <v>-68.002999999999986</v>
      </c>
      <c r="C1431" s="21">
        <f t="shared" si="346"/>
        <v>484.06364570407413</v>
      </c>
      <c r="D1431" s="21">
        <f t="shared" si="347"/>
        <v>7.1933147314709011E-4</v>
      </c>
      <c r="E1431" s="21">
        <f t="shared" si="348"/>
        <v>1.7974594826933976E-2</v>
      </c>
      <c r="F1431" s="21">
        <f>SUM(E1431:$E$5004)</f>
        <v>14.742134845601699</v>
      </c>
      <c r="G1431" s="21">
        <f t="shared" si="351"/>
        <v>6651898.5970700178</v>
      </c>
      <c r="H1431" s="21">
        <f t="shared" si="352"/>
        <v>2.4483216124437353E-5</v>
      </c>
      <c r="I1431" s="21">
        <f t="shared" si="353"/>
        <v>0.12452858064673793</v>
      </c>
      <c r="J1431" s="22">
        <f t="shared" si="349"/>
        <v>85.664986231282995</v>
      </c>
      <c r="K1431" s="114"/>
      <c r="L1431" s="116"/>
      <c r="M1431" s="118"/>
      <c r="N1431" s="120"/>
      <c r="S1431" s="2"/>
    </row>
    <row r="1432" spans="1:19" x14ac:dyDescent="0.25">
      <c r="A1432" s="20">
        <f t="shared" si="350"/>
        <v>35700</v>
      </c>
      <c r="B1432" s="21">
        <f t="shared" si="345"/>
        <v>-68.091999999999999</v>
      </c>
      <c r="C1432" s="21">
        <f t="shared" si="346"/>
        <v>483.48583231954342</v>
      </c>
      <c r="D1432" s="21">
        <f t="shared" si="347"/>
        <v>7.1863611300762792E-4</v>
      </c>
      <c r="E1432" s="21">
        <f t="shared" si="348"/>
        <v>1.7957217253018087E-2</v>
      </c>
      <c r="F1432" s="21">
        <f>SUM(E1432:$E$5004)</f>
        <v>14.724160250774764</v>
      </c>
      <c r="G1432" s="21">
        <f t="shared" si="351"/>
        <v>6651898.5970700178</v>
      </c>
      <c r="H1432" s="21">
        <f t="shared" si="352"/>
        <v>2.4483216124437353E-5</v>
      </c>
      <c r="I1432" s="21">
        <f t="shared" si="353"/>
        <v>0.12452858064673793</v>
      </c>
      <c r="J1432" s="22">
        <f t="shared" si="349"/>
        <v>85.826470094192487</v>
      </c>
      <c r="K1432" s="114"/>
      <c r="L1432" s="116"/>
      <c r="M1432" s="118"/>
      <c r="N1432" s="120"/>
      <c r="S1432" s="2"/>
    </row>
    <row r="1433" spans="1:19" x14ac:dyDescent="0.25">
      <c r="A1433" s="20">
        <f t="shared" si="350"/>
        <v>35725</v>
      </c>
      <c r="B1433" s="21">
        <f t="shared" si="345"/>
        <v>-68.180999999999997</v>
      </c>
      <c r="C1433" s="21">
        <f t="shared" si="346"/>
        <v>482.9085775565099</v>
      </c>
      <c r="D1433" s="21">
        <f t="shared" si="347"/>
        <v>7.1794126723381888E-4</v>
      </c>
      <c r="E1433" s="21">
        <f t="shared" si="348"/>
        <v>1.793985253494745E-2</v>
      </c>
      <c r="F1433" s="21">
        <f>SUM(E1433:$E$5004)</f>
        <v>14.706203033521748</v>
      </c>
      <c r="G1433" s="21">
        <f t="shared" si="351"/>
        <v>6651898.5970700178</v>
      </c>
      <c r="H1433" s="21">
        <f t="shared" si="352"/>
        <v>2.4483216124437353E-5</v>
      </c>
      <c r="I1433" s="21">
        <f t="shared" si="353"/>
        <v>0.12452858064673793</v>
      </c>
      <c r="J1433" s="22">
        <f t="shared" si="349"/>
        <v>85.988053383119009</v>
      </c>
      <c r="K1433" s="114"/>
      <c r="L1433" s="116"/>
      <c r="M1433" s="118"/>
      <c r="N1433" s="120"/>
      <c r="S1433" s="2"/>
    </row>
    <row r="1434" spans="1:19" x14ac:dyDescent="0.25">
      <c r="A1434" s="20">
        <f t="shared" si="350"/>
        <v>35750</v>
      </c>
      <c r="B1434" s="21">
        <f t="shared" si="345"/>
        <v>-68.27</v>
      </c>
      <c r="C1434" s="21">
        <f t="shared" si="346"/>
        <v>482.33188100170844</v>
      </c>
      <c r="D1434" s="21">
        <f t="shared" si="347"/>
        <v>7.1724693556197712E-4</v>
      </c>
      <c r="E1434" s="21">
        <f t="shared" si="348"/>
        <v>1.792250066613087E-2</v>
      </c>
      <c r="F1434" s="21">
        <f>SUM(E1434:$E$5004)</f>
        <v>14.688263180986796</v>
      </c>
      <c r="G1434" s="21">
        <f t="shared" si="351"/>
        <v>6651898.5970700178</v>
      </c>
      <c r="H1434" s="21">
        <f t="shared" si="352"/>
        <v>2.4483216124437353E-5</v>
      </c>
      <c r="I1434" s="21">
        <f t="shared" si="353"/>
        <v>0.12452858064673793</v>
      </c>
      <c r="J1434" s="22">
        <f t="shared" si="349"/>
        <v>86.149735643458925</v>
      </c>
      <c r="K1434" s="114"/>
      <c r="L1434" s="116"/>
      <c r="M1434" s="118"/>
      <c r="N1434" s="120"/>
      <c r="S1434" s="2"/>
    </row>
    <row r="1435" spans="1:19" x14ac:dyDescent="0.25">
      <c r="A1435" s="20">
        <f t="shared" si="350"/>
        <v>35775</v>
      </c>
      <c r="B1435" s="21">
        <f t="shared" si="345"/>
        <v>-68.358999999999995</v>
      </c>
      <c r="C1435" s="21">
        <f t="shared" si="346"/>
        <v>481.75574224208583</v>
      </c>
      <c r="D1435" s="21">
        <f t="shared" si="347"/>
        <v>7.1655311772849241E-4</v>
      </c>
      <c r="E1435" s="21">
        <f t="shared" si="348"/>
        <v>1.7905161639979003E-2</v>
      </c>
      <c r="F1435" s="21">
        <f>SUM(E1435:$E$5004)</f>
        <v>14.670340680320665</v>
      </c>
      <c r="G1435" s="21">
        <f t="shared" si="351"/>
        <v>6651898.5970700178</v>
      </c>
      <c r="H1435" s="21">
        <f t="shared" si="352"/>
        <v>2.4483216124437353E-5</v>
      </c>
      <c r="I1435" s="21">
        <f t="shared" si="353"/>
        <v>0.12452858064673793</v>
      </c>
      <c r="J1435" s="22">
        <f t="shared" si="349"/>
        <v>86.311516419696716</v>
      </c>
      <c r="K1435" s="114"/>
      <c r="L1435" s="116"/>
      <c r="M1435" s="118"/>
      <c r="N1435" s="120"/>
      <c r="S1435" s="2"/>
    </row>
    <row r="1436" spans="1:19" x14ac:dyDescent="0.25">
      <c r="A1436" s="20">
        <f t="shared" si="350"/>
        <v>35800</v>
      </c>
      <c r="B1436" s="21">
        <f t="shared" si="345"/>
        <v>-68.447999999999993</v>
      </c>
      <c r="C1436" s="21">
        <f t="shared" si="346"/>
        <v>481.18016086479957</v>
      </c>
      <c r="D1436" s="21">
        <f t="shared" si="347"/>
        <v>7.1585981346982785E-4</v>
      </c>
      <c r="E1436" s="21">
        <f t="shared" si="348"/>
        <v>1.7887835449904393E-2</v>
      </c>
      <c r="F1436" s="21">
        <f>SUM(E1436:$E$5004)</f>
        <v>14.652435518680688</v>
      </c>
      <c r="G1436" s="21">
        <f t="shared" si="351"/>
        <v>6651898.5970700178</v>
      </c>
      <c r="H1436" s="21">
        <f t="shared" si="352"/>
        <v>2.4483216124437353E-5</v>
      </c>
      <c r="I1436" s="21">
        <f t="shared" si="353"/>
        <v>0.12452858064673793</v>
      </c>
      <c r="J1436" s="22">
        <f t="shared" si="349"/>
        <v>86.473395255408505</v>
      </c>
      <c r="K1436" s="114"/>
      <c r="L1436" s="116"/>
      <c r="M1436" s="118"/>
      <c r="N1436" s="120"/>
      <c r="S1436" s="2"/>
    </row>
    <row r="1437" spans="1:19" x14ac:dyDescent="0.25">
      <c r="A1437" s="20">
        <f t="shared" si="350"/>
        <v>35825</v>
      </c>
      <c r="B1437" s="21">
        <f t="shared" si="345"/>
        <v>-68.536999999999992</v>
      </c>
      <c r="C1437" s="21">
        <f t="shared" si="346"/>
        <v>480.60513645722</v>
      </c>
      <c r="D1437" s="21">
        <f t="shared" si="347"/>
        <v>7.1516702252252362E-4</v>
      </c>
      <c r="E1437" s="21">
        <f t="shared" si="348"/>
        <v>1.7870522089321481E-2</v>
      </c>
      <c r="F1437" s="21">
        <f>SUM(E1437:$E$5004)</f>
        <v>14.634547683230783</v>
      </c>
      <c r="G1437" s="21">
        <f t="shared" si="351"/>
        <v>6651898.5970700178</v>
      </c>
      <c r="H1437" s="21">
        <f t="shared" si="352"/>
        <v>2.4483216124437353E-5</v>
      </c>
      <c r="I1437" s="21">
        <f t="shared" si="353"/>
        <v>0.12452858064673793</v>
      </c>
      <c r="J1437" s="22">
        <f t="shared" si="349"/>
        <v>86.635371693264531</v>
      </c>
      <c r="K1437" s="114"/>
      <c r="L1437" s="116"/>
      <c r="M1437" s="118"/>
      <c r="N1437" s="120"/>
      <c r="S1437" s="2"/>
    </row>
    <row r="1438" spans="1:19" x14ac:dyDescent="0.25">
      <c r="A1438" s="20">
        <f t="shared" si="350"/>
        <v>35850</v>
      </c>
      <c r="B1438" s="21">
        <f t="shared" si="345"/>
        <v>-68.625999999999991</v>
      </c>
      <c r="C1438" s="21">
        <f t="shared" si="346"/>
        <v>480.03066860692905</v>
      </c>
      <c r="D1438" s="21">
        <f t="shared" si="347"/>
        <v>7.144747446231948E-4</v>
      </c>
      <c r="E1438" s="21">
        <f t="shared" si="348"/>
        <v>1.7853221551646568E-2</v>
      </c>
      <c r="F1438" s="21">
        <f>SUM(E1438:$E$5004)</f>
        <v>14.616677161141462</v>
      </c>
      <c r="G1438" s="21">
        <f t="shared" si="351"/>
        <v>6651898.5970700178</v>
      </c>
      <c r="H1438" s="21">
        <f t="shared" si="352"/>
        <v>2.4483216124437353E-5</v>
      </c>
      <c r="I1438" s="21">
        <f t="shared" si="353"/>
        <v>0.12452858064673793</v>
      </c>
      <c r="J1438" s="22">
        <f t="shared" si="349"/>
        <v>86.797445275032658</v>
      </c>
      <c r="K1438" s="114"/>
      <c r="L1438" s="116"/>
      <c r="M1438" s="118"/>
      <c r="N1438" s="120"/>
      <c r="S1438" s="2"/>
    </row>
    <row r="1439" spans="1:19" x14ac:dyDescent="0.25">
      <c r="A1439" s="20">
        <f t="shared" si="350"/>
        <v>35875</v>
      </c>
      <c r="B1439" s="21">
        <f t="shared" si="345"/>
        <v>-68.714999999999989</v>
      </c>
      <c r="C1439" s="21">
        <f t="shared" si="346"/>
        <v>479.4567569017193</v>
      </c>
      <c r="D1439" s="21">
        <f t="shared" si="347"/>
        <v>7.1378297950853054E-4</v>
      </c>
      <c r="E1439" s="21">
        <f t="shared" si="348"/>
        <v>1.7835933830297843E-2</v>
      </c>
      <c r="F1439" s="21">
        <f>SUM(E1439:$E$5004)</f>
        <v>14.598823939589815</v>
      </c>
      <c r="G1439" s="21">
        <f t="shared" si="351"/>
        <v>6651898.5970700178</v>
      </c>
      <c r="H1439" s="21">
        <f t="shared" si="352"/>
        <v>2.4483216124437353E-5</v>
      </c>
      <c r="I1439" s="21">
        <f t="shared" si="353"/>
        <v>0.12452858064673793</v>
      </c>
      <c r="J1439" s="22">
        <f t="shared" si="349"/>
        <v>86.959615541580717</v>
      </c>
      <c r="K1439" s="114"/>
      <c r="L1439" s="116"/>
      <c r="M1439" s="118"/>
      <c r="N1439" s="120"/>
      <c r="S1439" s="2"/>
    </row>
    <row r="1440" spans="1:19" x14ac:dyDescent="0.25">
      <c r="A1440" s="20">
        <f t="shared" si="350"/>
        <v>35900</v>
      </c>
      <c r="B1440" s="21">
        <f t="shared" si="345"/>
        <v>-68.803999999999988</v>
      </c>
      <c r="C1440" s="21">
        <f t="shared" si="346"/>
        <v>478.88340092959618</v>
      </c>
      <c r="D1440" s="21">
        <f t="shared" si="347"/>
        <v>7.1309172691529673E-4</v>
      </c>
      <c r="E1440" s="21">
        <f t="shared" si="348"/>
        <v>1.7818658918695395E-2</v>
      </c>
      <c r="F1440" s="21">
        <f>SUM(E1440:$E$5004)</f>
        <v>14.580988005759517</v>
      </c>
      <c r="G1440" s="21">
        <f t="shared" si="351"/>
        <v>6651898.5970700178</v>
      </c>
      <c r="H1440" s="21">
        <f t="shared" si="352"/>
        <v>2.4483216124437353E-5</v>
      </c>
      <c r="I1440" s="21">
        <f t="shared" si="353"/>
        <v>0.12452858064673793</v>
      </c>
      <c r="J1440" s="22">
        <f t="shared" si="349"/>
        <v>87.121882032880094</v>
      </c>
      <c r="K1440" s="114"/>
      <c r="L1440" s="116"/>
      <c r="M1440" s="118"/>
      <c r="N1440" s="120"/>
      <c r="S1440" s="2"/>
    </row>
    <row r="1441" spans="1:19" x14ac:dyDescent="0.25">
      <c r="A1441" s="20">
        <f t="shared" si="350"/>
        <v>35925</v>
      </c>
      <c r="B1441" s="21">
        <f t="shared" si="345"/>
        <v>-68.892999999999986</v>
      </c>
      <c r="C1441" s="21">
        <f t="shared" si="346"/>
        <v>478.31060027877646</v>
      </c>
      <c r="D1441" s="21">
        <f t="shared" si="347"/>
        <v>7.1240098658033465E-4</v>
      </c>
      <c r="E1441" s="21">
        <f t="shared" si="348"/>
        <v>1.7801396810261157E-2</v>
      </c>
      <c r="F1441" s="21">
        <f>SUM(E1441:$E$5004)</f>
        <v>14.563169346840821</v>
      </c>
      <c r="G1441" s="21">
        <f t="shared" si="351"/>
        <v>6651898.5970700178</v>
      </c>
      <c r="H1441" s="21">
        <f t="shared" si="352"/>
        <v>2.4483216124437353E-5</v>
      </c>
      <c r="I1441" s="21">
        <f t="shared" si="353"/>
        <v>0.12452858064673793</v>
      </c>
      <c r="J1441" s="22">
        <f t="shared" si="349"/>
        <v>87.284244288008537</v>
      </c>
      <c r="K1441" s="114"/>
      <c r="L1441" s="116"/>
      <c r="M1441" s="118"/>
      <c r="N1441" s="120"/>
      <c r="S1441" s="2"/>
    </row>
    <row r="1442" spans="1:19" x14ac:dyDescent="0.25">
      <c r="A1442" s="20">
        <f t="shared" si="350"/>
        <v>35950</v>
      </c>
      <c r="B1442" s="21">
        <f t="shared" si="345"/>
        <v>-68.981999999999999</v>
      </c>
      <c r="C1442" s="21">
        <f t="shared" si="346"/>
        <v>477.73835453768663</v>
      </c>
      <c r="D1442" s="21">
        <f t="shared" si="347"/>
        <v>7.1171075824055807E-4</v>
      </c>
      <c r="E1442" s="21">
        <f t="shared" si="348"/>
        <v>1.7784147498418983E-2</v>
      </c>
      <c r="F1442" s="21">
        <f>SUM(E1442:$E$5004)</f>
        <v>14.545367950030558</v>
      </c>
      <c r="G1442" s="21">
        <f t="shared" si="351"/>
        <v>6651898.5970700178</v>
      </c>
      <c r="H1442" s="21">
        <f t="shared" si="352"/>
        <v>2.4483216124437353E-5</v>
      </c>
      <c r="I1442" s="21">
        <f t="shared" si="353"/>
        <v>0.12452858064673793</v>
      </c>
      <c r="J1442" s="22">
        <f t="shared" si="349"/>
        <v>87.446701845152688</v>
      </c>
      <c r="K1442" s="114"/>
      <c r="L1442" s="116"/>
      <c r="M1442" s="118"/>
      <c r="N1442" s="120"/>
      <c r="S1442" s="2"/>
    </row>
    <row r="1443" spans="1:19" x14ac:dyDescent="0.25">
      <c r="A1443" s="20">
        <f t="shared" si="350"/>
        <v>35975</v>
      </c>
      <c r="B1443" s="21">
        <f t="shared" si="345"/>
        <v>-69.070999999999998</v>
      </c>
      <c r="C1443" s="21">
        <f t="shared" si="346"/>
        <v>477.16666329496763</v>
      </c>
      <c r="D1443" s="21">
        <f t="shared" si="347"/>
        <v>7.1102104163296037E-4</v>
      </c>
      <c r="E1443" s="21">
        <f t="shared" si="348"/>
        <v>1.7766910976594583E-2</v>
      </c>
      <c r="F1443" s="21">
        <f>SUM(E1443:$E$5004)</f>
        <v>14.52758380253214</v>
      </c>
      <c r="G1443" s="21">
        <f t="shared" si="351"/>
        <v>6651898.5970700178</v>
      </c>
      <c r="H1443" s="21">
        <f t="shared" si="352"/>
        <v>2.4483216124437353E-5</v>
      </c>
      <c r="I1443" s="21">
        <f t="shared" si="353"/>
        <v>0.12452858064673793</v>
      </c>
      <c r="J1443" s="22">
        <f t="shared" si="349"/>
        <v>87.609254241612192</v>
      </c>
      <c r="K1443" s="114"/>
      <c r="L1443" s="117"/>
      <c r="M1443" s="118"/>
      <c r="N1443" s="120"/>
      <c r="S1443" s="2"/>
    </row>
    <row r="1444" spans="1:19" x14ac:dyDescent="0.25">
      <c r="A1444" s="20">
        <f t="shared" si="350"/>
        <v>36000</v>
      </c>
      <c r="B1444" s="21">
        <f t="shared" si="345"/>
        <v>-69.16</v>
      </c>
      <c r="C1444" s="21">
        <f t="shared" si="346"/>
        <v>476.59552613946886</v>
      </c>
      <c r="D1444" s="21">
        <f t="shared" si="347"/>
        <v>7.1033183649460625E-4</v>
      </c>
      <c r="E1444" s="21">
        <f t="shared" si="348"/>
        <v>1.7749687238215558E-2</v>
      </c>
      <c r="F1444" s="21">
        <f>SUM(E1444:$E$5004)</f>
        <v>14.509816891555547</v>
      </c>
      <c r="G1444" s="21">
        <f t="shared" si="351"/>
        <v>6651898.5970700178</v>
      </c>
      <c r="H1444" s="21">
        <f t="shared" si="352"/>
        <v>2.4483216124437353E-5</v>
      </c>
      <c r="I1444" s="21">
        <f t="shared" si="353"/>
        <v>0.12452858064673793</v>
      </c>
      <c r="J1444" s="22">
        <f t="shared" si="349"/>
        <v>87.771901013801553</v>
      </c>
      <c r="K1444" s="113">
        <f t="shared" ref="K1444" si="356">AVERAGE(J1444:J1463)</f>
        <v>88.958179629976343</v>
      </c>
      <c r="L1444" s="115">
        <f t="shared" ref="L1444" si="357">K1444/0.1667</f>
        <v>533.64234930999612</v>
      </c>
      <c r="M1444" s="118">
        <f>AVERAGE(A1444:A1463)</f>
        <v>36237.5</v>
      </c>
      <c r="N1444" s="119">
        <f>K1424-K1444</f>
        <v>-2.8876559184471944</v>
      </c>
      <c r="S1444" s="2"/>
    </row>
    <row r="1445" spans="1:19" x14ac:dyDescent="0.25">
      <c r="A1445" s="20">
        <f t="shared" si="350"/>
        <v>36025</v>
      </c>
      <c r="B1445" s="21">
        <f t="shared" si="345"/>
        <v>-69.248999999999995</v>
      </c>
      <c r="C1445" s="21">
        <f t="shared" si="346"/>
        <v>476.02494266025309</v>
      </c>
      <c r="D1445" s="21">
        <f t="shared" si="347"/>
        <v>7.0964314256263827E-4</v>
      </c>
      <c r="E1445" s="21">
        <f t="shared" si="348"/>
        <v>1.7732476276711383E-2</v>
      </c>
      <c r="F1445" s="21">
        <f>SUM(E1445:$E$5004)</f>
        <v>14.492067204317328</v>
      </c>
      <c r="G1445" s="21">
        <f t="shared" si="351"/>
        <v>6651898.5970700178</v>
      </c>
      <c r="H1445" s="21">
        <f t="shared" si="352"/>
        <v>2.4483216124437353E-5</v>
      </c>
      <c r="I1445" s="21">
        <f t="shared" si="353"/>
        <v>0.12452858064673793</v>
      </c>
      <c r="J1445" s="22">
        <f t="shared" si="349"/>
        <v>87.934641697253866</v>
      </c>
      <c r="K1445" s="114"/>
      <c r="L1445" s="116"/>
      <c r="M1445" s="118"/>
      <c r="N1445" s="120"/>
      <c r="S1445" s="2"/>
    </row>
    <row r="1446" spans="1:19" x14ac:dyDescent="0.25">
      <c r="A1446" s="20">
        <f t="shared" si="350"/>
        <v>36050</v>
      </c>
      <c r="B1446" s="21">
        <f t="shared" si="345"/>
        <v>-69.337999999999994</v>
      </c>
      <c r="C1446" s="21">
        <f t="shared" si="346"/>
        <v>475.45491244659263</v>
      </c>
      <c r="D1446" s="21">
        <f t="shared" si="347"/>
        <v>7.089549595742725E-4</v>
      </c>
      <c r="E1446" s="21">
        <f t="shared" si="348"/>
        <v>1.7715278085513424E-2</v>
      </c>
      <c r="F1446" s="21">
        <f>SUM(E1446:$E$5004)</f>
        <v>14.474334728040619</v>
      </c>
      <c r="G1446" s="21">
        <f t="shared" si="351"/>
        <v>6651898.5970700178</v>
      </c>
      <c r="H1446" s="21">
        <f t="shared" si="352"/>
        <v>2.4483216124437353E-5</v>
      </c>
      <c r="I1446" s="21">
        <f t="shared" si="353"/>
        <v>0.12452858064673793</v>
      </c>
      <c r="J1446" s="22">
        <f t="shared" si="349"/>
        <v>88.097475826623679</v>
      </c>
      <c r="K1446" s="114"/>
      <c r="L1446" s="116"/>
      <c r="M1446" s="118"/>
      <c r="N1446" s="120"/>
      <c r="S1446" s="2"/>
    </row>
    <row r="1447" spans="1:19" x14ac:dyDescent="0.25">
      <c r="A1447" s="20">
        <f t="shared" si="350"/>
        <v>36075</v>
      </c>
      <c r="B1447" s="21">
        <f t="shared" si="345"/>
        <v>-69.426999999999992</v>
      </c>
      <c r="C1447" s="21">
        <f t="shared" si="346"/>
        <v>474.8854350879725</v>
      </c>
      <c r="D1447" s="21">
        <f t="shared" si="347"/>
        <v>7.0826728726680144E-4</v>
      </c>
      <c r="E1447" s="21">
        <f t="shared" si="348"/>
        <v>1.7698092658054901E-2</v>
      </c>
      <c r="F1447" s="21">
        <f>SUM(E1447:$E$5004)</f>
        <v>14.456619449955104</v>
      </c>
      <c r="G1447" s="21">
        <f t="shared" si="351"/>
        <v>6651898.5970700178</v>
      </c>
      <c r="H1447" s="21">
        <f t="shared" si="352"/>
        <v>2.4483216124437353E-5</v>
      </c>
      <c r="I1447" s="21">
        <f t="shared" si="353"/>
        <v>0.12452858064673793</v>
      </c>
      <c r="J1447" s="22">
        <f t="shared" si="349"/>
        <v>88.260402935689982</v>
      </c>
      <c r="K1447" s="114"/>
      <c r="L1447" s="116"/>
      <c r="M1447" s="118"/>
      <c r="N1447" s="120"/>
      <c r="S1447" s="2"/>
    </row>
    <row r="1448" spans="1:19" x14ac:dyDescent="0.25">
      <c r="A1448" s="20">
        <f t="shared" si="350"/>
        <v>36100</v>
      </c>
      <c r="B1448" s="21">
        <f t="shared" si="345"/>
        <v>-69.515999999999991</v>
      </c>
      <c r="C1448" s="21">
        <f t="shared" si="346"/>
        <v>474.31651017408677</v>
      </c>
      <c r="D1448" s="21">
        <f t="shared" si="347"/>
        <v>7.0758012537759088E-4</v>
      </c>
      <c r="E1448" s="21">
        <f t="shared" si="348"/>
        <v>1.7680919987770959E-2</v>
      </c>
      <c r="F1448" s="21">
        <f>SUM(E1448:$E$5004)</f>
        <v>14.438921357297049</v>
      </c>
      <c r="G1448" s="21">
        <f t="shared" si="351"/>
        <v>6651898.5970700178</v>
      </c>
      <c r="H1448" s="21">
        <f t="shared" si="352"/>
        <v>2.4483216124437353E-5</v>
      </c>
      <c r="I1448" s="21">
        <f t="shared" si="353"/>
        <v>0.12452858064673793</v>
      </c>
      <c r="J1448" s="22">
        <f t="shared" si="349"/>
        <v>88.423422557359345</v>
      </c>
      <c r="K1448" s="114"/>
      <c r="L1448" s="116"/>
      <c r="M1448" s="118"/>
      <c r="N1448" s="120"/>
      <c r="S1448" s="2"/>
    </row>
    <row r="1449" spans="1:19" x14ac:dyDescent="0.25">
      <c r="A1449" s="20">
        <f t="shared" si="350"/>
        <v>36125</v>
      </c>
      <c r="B1449" s="21">
        <f t="shared" si="345"/>
        <v>-69.60499999999999</v>
      </c>
      <c r="C1449" s="21">
        <f t="shared" si="346"/>
        <v>473.74813729484384</v>
      </c>
      <c r="D1449" s="21">
        <f t="shared" si="347"/>
        <v>7.0689347364408575E-4</v>
      </c>
      <c r="E1449" s="21">
        <f t="shared" si="348"/>
        <v>1.7663760068098579E-2</v>
      </c>
      <c r="F1449" s="21">
        <f>SUM(E1449:$E$5004)</f>
        <v>14.421240437309281</v>
      </c>
      <c r="G1449" s="21">
        <f t="shared" si="351"/>
        <v>6651898.5970700178</v>
      </c>
      <c r="H1449" s="21">
        <f t="shared" si="352"/>
        <v>2.4483216124437353E-5</v>
      </c>
      <c r="I1449" s="21">
        <f t="shared" si="353"/>
        <v>0.12452858064673793</v>
      </c>
      <c r="J1449" s="22">
        <f t="shared" si="349"/>
        <v>88.586534223669091</v>
      </c>
      <c r="K1449" s="114"/>
      <c r="L1449" s="116"/>
      <c r="M1449" s="118"/>
      <c r="N1449" s="120"/>
      <c r="S1449" s="2"/>
    </row>
    <row r="1450" spans="1:19" x14ac:dyDescent="0.25">
      <c r="A1450" s="20">
        <f t="shared" si="350"/>
        <v>36150</v>
      </c>
      <c r="B1450" s="21">
        <f t="shared" si="345"/>
        <v>-69.693999999999988</v>
      </c>
      <c r="C1450" s="21">
        <f t="shared" si="346"/>
        <v>473.18031604035872</v>
      </c>
      <c r="D1450" s="21">
        <f t="shared" si="347"/>
        <v>7.0620733180380062E-4</v>
      </c>
      <c r="E1450" s="21">
        <f t="shared" si="348"/>
        <v>1.7604264512285396E-2</v>
      </c>
      <c r="F1450" s="21">
        <f>SUM(E1450:$E$5004)</f>
        <v>14.403576677241182</v>
      </c>
      <c r="G1450" s="21">
        <f t="shared" si="351"/>
        <v>6651898.5970700178</v>
      </c>
      <c r="H1450" s="21">
        <f t="shared" si="352"/>
        <v>2.4483216124437353E-5</v>
      </c>
      <c r="I1450" s="21">
        <f t="shared" si="353"/>
        <v>0.12452858064673793</v>
      </c>
      <c r="J1450" s="22">
        <f t="shared" si="349"/>
        <v>88.74973746579002</v>
      </c>
      <c r="K1450" s="114"/>
      <c r="L1450" s="116"/>
      <c r="M1450" s="118"/>
      <c r="N1450" s="120"/>
      <c r="S1450" s="2"/>
    </row>
    <row r="1451" spans="1:19" x14ac:dyDescent="0.25">
      <c r="A1451" s="20">
        <f t="shared" si="350"/>
        <v>36175</v>
      </c>
      <c r="B1451" s="21">
        <f t="shared" ref="B1451:B1514" si="358">-70</f>
        <v>-70</v>
      </c>
      <c r="C1451" s="21">
        <f t="shared" ref="C1451:C1514" si="359">473.1*EXP(1.73-0.000048*A1451)</f>
        <v>470.08182845097548</v>
      </c>
      <c r="D1451" s="21">
        <f t="shared" si="347"/>
        <v>7.0213382917903107E-4</v>
      </c>
      <c r="E1451" s="21">
        <f t="shared" si="348"/>
        <v>1.7542820038715629E-2</v>
      </c>
      <c r="F1451" s="21">
        <f>SUM(E1451:$E$5004)</f>
        <v>14.385972412728895</v>
      </c>
      <c r="G1451" s="21">
        <f t="shared" si="351"/>
        <v>6651898.5970700178</v>
      </c>
      <c r="H1451" s="21">
        <f t="shared" si="352"/>
        <v>2.4483216124437353E-5</v>
      </c>
      <c r="I1451" s="21">
        <f t="shared" si="353"/>
        <v>0.12452858064673793</v>
      </c>
      <c r="J1451" s="22">
        <f t="shared" si="349"/>
        <v>88.485610441910879</v>
      </c>
      <c r="K1451" s="114"/>
      <c r="L1451" s="116"/>
      <c r="M1451" s="118"/>
      <c r="N1451" s="120"/>
      <c r="S1451" s="2"/>
    </row>
    <row r="1452" spans="1:19" x14ac:dyDescent="0.25">
      <c r="A1452" s="20">
        <f t="shared" si="350"/>
        <v>36200</v>
      </c>
      <c r="B1452" s="21">
        <f t="shared" si="358"/>
        <v>-70</v>
      </c>
      <c r="C1452" s="21">
        <f t="shared" si="359"/>
        <v>469.51806858040777</v>
      </c>
      <c r="D1452" s="21">
        <f t="shared" si="347"/>
        <v>7.0129177391821916E-4</v>
      </c>
      <c r="E1452" s="21">
        <f t="shared" si="348"/>
        <v>1.7521781280448779E-2</v>
      </c>
      <c r="F1452" s="21">
        <f>SUM(E1452:$E$5004)</f>
        <v>14.368429592690182</v>
      </c>
      <c r="G1452" s="21">
        <f t="shared" si="351"/>
        <v>6651898.5970700178</v>
      </c>
      <c r="H1452" s="21">
        <f t="shared" si="352"/>
        <v>2.4483216124437353E-5</v>
      </c>
      <c r="I1452" s="21">
        <f t="shared" si="353"/>
        <v>0.12452858064673793</v>
      </c>
      <c r="J1452" s="22">
        <f t="shared" si="349"/>
        <v>88.627004981457617</v>
      </c>
      <c r="K1452" s="114"/>
      <c r="L1452" s="116"/>
      <c r="M1452" s="118"/>
      <c r="N1452" s="120"/>
      <c r="S1452" s="2"/>
    </row>
    <row r="1453" spans="1:19" x14ac:dyDescent="0.25">
      <c r="A1453" s="20">
        <f t="shared" si="350"/>
        <v>36225</v>
      </c>
      <c r="B1453" s="21">
        <f t="shared" si="358"/>
        <v>-70</v>
      </c>
      <c r="C1453" s="21">
        <f t="shared" si="359"/>
        <v>468.95498481593995</v>
      </c>
      <c r="D1453" s="21">
        <f t="shared" si="347"/>
        <v>7.0045072851768306E-4</v>
      </c>
      <c r="E1453" s="21">
        <f t="shared" si="348"/>
        <v>1.7500767753550001E-2</v>
      </c>
      <c r="F1453" s="21">
        <f>SUM(E1453:$E$5004)</f>
        <v>14.350907811409735</v>
      </c>
      <c r="G1453" s="21">
        <f t="shared" si="351"/>
        <v>6651898.5970700178</v>
      </c>
      <c r="H1453" s="21">
        <f t="shared" si="352"/>
        <v>2.4483216124437353E-5</v>
      </c>
      <c r="I1453" s="21">
        <f t="shared" si="353"/>
        <v>0.12452858064673793</v>
      </c>
      <c r="J1453" s="22">
        <f t="shared" si="349"/>
        <v>88.768392893756555</v>
      </c>
      <c r="K1453" s="114"/>
      <c r="L1453" s="116"/>
      <c r="M1453" s="118"/>
      <c r="N1453" s="120"/>
      <c r="S1453" s="2"/>
    </row>
    <row r="1454" spans="1:19" x14ac:dyDescent="0.25">
      <c r="A1454" s="20">
        <f t="shared" si="350"/>
        <v>36250</v>
      </c>
      <c r="B1454" s="21">
        <f t="shared" si="358"/>
        <v>-70</v>
      </c>
      <c r="C1454" s="21">
        <f t="shared" si="359"/>
        <v>468.3925763467314</v>
      </c>
      <c r="D1454" s="21">
        <f t="shared" si="347"/>
        <v>6.9961069176631711E-4</v>
      </c>
      <c r="E1454" s="21">
        <f t="shared" si="348"/>
        <v>1.7479779427759815E-2</v>
      </c>
      <c r="F1454" s="21">
        <f>SUM(E1454:$E$5004)</f>
        <v>14.333407043656186</v>
      </c>
      <c r="G1454" s="21">
        <f t="shared" si="351"/>
        <v>6651898.5970700178</v>
      </c>
      <c r="H1454" s="21">
        <f t="shared" si="352"/>
        <v>2.4483216124437353E-5</v>
      </c>
      <c r="I1454" s="21">
        <f t="shared" si="353"/>
        <v>0.12452858064673793</v>
      </c>
      <c r="J1454" s="22">
        <f t="shared" si="349"/>
        <v>88.909773706150048</v>
      </c>
      <c r="K1454" s="114"/>
      <c r="L1454" s="116"/>
      <c r="M1454" s="118"/>
      <c r="N1454" s="120"/>
      <c r="S1454" s="2"/>
    </row>
    <row r="1455" spans="1:19" x14ac:dyDescent="0.25">
      <c r="A1455" s="20">
        <f t="shared" si="350"/>
        <v>36275</v>
      </c>
      <c r="B1455" s="21">
        <f t="shared" si="358"/>
        <v>-70</v>
      </c>
      <c r="C1455" s="21">
        <f t="shared" si="359"/>
        <v>467.83084236291364</v>
      </c>
      <c r="D1455" s="21">
        <f t="shared" si="347"/>
        <v>6.9877166245446807E-4</v>
      </c>
      <c r="E1455" s="21">
        <f t="shared" si="348"/>
        <v>1.7458816272855025E-2</v>
      </c>
      <c r="F1455" s="21">
        <f>SUM(E1455:$E$5004)</f>
        <v>14.315927264228426</v>
      </c>
      <c r="G1455" s="21">
        <f t="shared" si="351"/>
        <v>6651898.5970700178</v>
      </c>
      <c r="H1455" s="21">
        <f t="shared" si="352"/>
        <v>2.4483216124437353E-5</v>
      </c>
      <c r="I1455" s="21">
        <f t="shared" si="353"/>
        <v>0.12452858064673793</v>
      </c>
      <c r="J1455" s="22">
        <f t="shared" si="349"/>
        <v>89.051146946281094</v>
      </c>
      <c r="K1455" s="114"/>
      <c r="L1455" s="116"/>
      <c r="M1455" s="118"/>
      <c r="N1455" s="120"/>
      <c r="S1455" s="2"/>
    </row>
    <row r="1456" spans="1:19" x14ac:dyDescent="0.25">
      <c r="A1456" s="20">
        <f t="shared" si="350"/>
        <v>36300</v>
      </c>
      <c r="B1456" s="21">
        <f t="shared" si="358"/>
        <v>-70</v>
      </c>
      <c r="C1456" s="21">
        <f t="shared" si="359"/>
        <v>467.26978205558987</v>
      </c>
      <c r="D1456" s="21">
        <f t="shared" si="347"/>
        <v>6.9793363937393398E-4</v>
      </c>
      <c r="E1456" s="21">
        <f t="shared" si="348"/>
        <v>1.7437878258648686E-2</v>
      </c>
      <c r="F1456" s="21">
        <f>SUM(E1456:$E$5004)</f>
        <v>14.298468447955573</v>
      </c>
      <c r="G1456" s="21">
        <f t="shared" si="351"/>
        <v>6651898.5970700178</v>
      </c>
      <c r="H1456" s="21">
        <f t="shared" si="352"/>
        <v>2.4483216124437353E-5</v>
      </c>
      <c r="I1456" s="21">
        <f t="shared" si="353"/>
        <v>0.12452858064673793</v>
      </c>
      <c r="J1456" s="22">
        <f t="shared" si="349"/>
        <v>89.192512142096817</v>
      </c>
      <c r="K1456" s="114"/>
      <c r="L1456" s="116"/>
      <c r="M1456" s="118"/>
      <c r="N1456" s="120"/>
      <c r="S1456" s="2"/>
    </row>
    <row r="1457" spans="1:19" x14ac:dyDescent="0.25">
      <c r="A1457" s="20">
        <f t="shared" si="350"/>
        <v>36325</v>
      </c>
      <c r="B1457" s="21">
        <f t="shared" si="358"/>
        <v>-70</v>
      </c>
      <c r="C1457" s="21">
        <f t="shared" si="359"/>
        <v>466.70939461683287</v>
      </c>
      <c r="D1457" s="21">
        <f t="shared" si="347"/>
        <v>6.9709662131796086E-4</v>
      </c>
      <c r="E1457" s="21">
        <f t="shared" si="348"/>
        <v>1.7416965354990047E-2</v>
      </c>
      <c r="F1457" s="21">
        <f>SUM(E1457:$E$5004)</f>
        <v>14.281030569696922</v>
      </c>
      <c r="G1457" s="21">
        <f t="shared" si="351"/>
        <v>6651898.5970700178</v>
      </c>
      <c r="H1457" s="21">
        <f t="shared" si="352"/>
        <v>2.4483216124437353E-5</v>
      </c>
      <c r="I1457" s="21">
        <f t="shared" si="353"/>
        <v>0.12452858064673793</v>
      </c>
      <c r="J1457" s="22">
        <f t="shared" si="349"/>
        <v>89.333868821851866</v>
      </c>
      <c r="K1457" s="114"/>
      <c r="L1457" s="116"/>
      <c r="M1457" s="118"/>
      <c r="N1457" s="120"/>
      <c r="S1457" s="2"/>
    </row>
    <row r="1458" spans="1:19" x14ac:dyDescent="0.25">
      <c r="A1458" s="20">
        <f t="shared" si="350"/>
        <v>36350</v>
      </c>
      <c r="B1458" s="21">
        <f t="shared" si="358"/>
        <v>-70</v>
      </c>
      <c r="C1458" s="21">
        <f t="shared" si="359"/>
        <v>466.14967923968476</v>
      </c>
      <c r="D1458" s="21">
        <f t="shared" si="347"/>
        <v>6.96260607081243E-4</v>
      </c>
      <c r="E1458" s="21">
        <f t="shared" si="348"/>
        <v>1.7396077531764535E-2</v>
      </c>
      <c r="F1458" s="21">
        <f>SUM(E1458:$E$5004)</f>
        <v>14.263613604341932</v>
      </c>
      <c r="G1458" s="21">
        <f t="shared" si="351"/>
        <v>6651898.5970700178</v>
      </c>
      <c r="H1458" s="21">
        <f t="shared" si="352"/>
        <v>2.4483216124437353E-5</v>
      </c>
      <c r="I1458" s="21">
        <f t="shared" si="353"/>
        <v>0.12452858064673793</v>
      </c>
      <c r="J1458" s="22">
        <f t="shared" si="349"/>
        <v>89.475216514112304</v>
      </c>
      <c r="K1458" s="114"/>
      <c r="L1458" s="116"/>
      <c r="M1458" s="118"/>
      <c r="N1458" s="120"/>
      <c r="S1458" s="2"/>
    </row>
    <row r="1459" spans="1:19" x14ac:dyDescent="0.25">
      <c r="A1459" s="20">
        <f t="shared" si="350"/>
        <v>36375</v>
      </c>
      <c r="B1459" s="21">
        <f t="shared" si="358"/>
        <v>-70</v>
      </c>
      <c r="C1459" s="21">
        <f t="shared" si="359"/>
        <v>465.59063511815543</v>
      </c>
      <c r="D1459" s="21">
        <f t="shared" si="347"/>
        <v>6.9542559545991982E-4</v>
      </c>
      <c r="E1459" s="21">
        <f t="shared" si="348"/>
        <v>1.7375214758893674E-2</v>
      </c>
      <c r="F1459" s="21">
        <f>SUM(E1459:$E$5004)</f>
        <v>14.246217526810165</v>
      </c>
      <c r="G1459" s="21">
        <f t="shared" si="351"/>
        <v>6651898.5970700178</v>
      </c>
      <c r="H1459" s="21">
        <f t="shared" si="352"/>
        <v>2.4483216124437353E-5</v>
      </c>
      <c r="I1459" s="21">
        <f t="shared" si="353"/>
        <v>0.12452858064673793</v>
      </c>
      <c r="J1459" s="22">
        <f t="shared" si="349"/>
        <v>89.616554747758741</v>
      </c>
      <c r="K1459" s="114"/>
      <c r="L1459" s="116"/>
      <c r="M1459" s="118"/>
      <c r="N1459" s="120"/>
      <c r="S1459" s="2"/>
    </row>
    <row r="1460" spans="1:19" x14ac:dyDescent="0.25">
      <c r="A1460" s="20">
        <f t="shared" si="350"/>
        <v>36400</v>
      </c>
      <c r="B1460" s="21">
        <f t="shared" si="358"/>
        <v>-70</v>
      </c>
      <c r="C1460" s="21">
        <f t="shared" si="359"/>
        <v>465.03226144722095</v>
      </c>
      <c r="D1460" s="21">
        <f t="shared" si="347"/>
        <v>6.9459158525157403E-4</v>
      </c>
      <c r="E1460" s="21">
        <f t="shared" si="348"/>
        <v>1.7354377006335065E-2</v>
      </c>
      <c r="F1460" s="21">
        <f>SUM(E1460:$E$5004)</f>
        <v>14.228842312051272</v>
      </c>
      <c r="G1460" s="21">
        <f t="shared" si="351"/>
        <v>6651898.5970700178</v>
      </c>
      <c r="H1460" s="21">
        <f t="shared" si="352"/>
        <v>2.4483216124437353E-5</v>
      </c>
      <c r="I1460" s="21">
        <f t="shared" si="353"/>
        <v>0.12452858064673793</v>
      </c>
      <c r="J1460" s="22">
        <f t="shared" si="349"/>
        <v>89.757883051990092</v>
      </c>
      <c r="K1460" s="114"/>
      <c r="L1460" s="116"/>
      <c r="M1460" s="118"/>
      <c r="N1460" s="120"/>
      <c r="S1460" s="2"/>
    </row>
    <row r="1461" spans="1:19" x14ac:dyDescent="0.25">
      <c r="A1461" s="20">
        <f t="shared" si="350"/>
        <v>36425</v>
      </c>
      <c r="B1461" s="21">
        <f t="shared" si="358"/>
        <v>-70</v>
      </c>
      <c r="C1461" s="21">
        <f t="shared" si="359"/>
        <v>464.47455742282352</v>
      </c>
      <c r="D1461" s="21">
        <f t="shared" si="347"/>
        <v>6.937585752552313E-4</v>
      </c>
      <c r="E1461" s="21">
        <f t="shared" si="348"/>
        <v>1.7333564244082347E-2</v>
      </c>
      <c r="F1461" s="21">
        <f>SUM(E1461:$E$5004)</f>
        <v>14.211487935044937</v>
      </c>
      <c r="G1461" s="21">
        <f t="shared" si="351"/>
        <v>6651898.5970700178</v>
      </c>
      <c r="H1461" s="21">
        <f t="shared" si="352"/>
        <v>2.4483216124437353E-5</v>
      </c>
      <c r="I1461" s="21">
        <f t="shared" si="353"/>
        <v>0.12452858064673793</v>
      </c>
      <c r="J1461" s="22">
        <f t="shared" si="349"/>
        <v>89.899200956327121</v>
      </c>
      <c r="K1461" s="114"/>
      <c r="L1461" s="116"/>
      <c r="M1461" s="118"/>
      <c r="N1461" s="120"/>
      <c r="S1461" s="2"/>
    </row>
    <row r="1462" spans="1:19" x14ac:dyDescent="0.25">
      <c r="A1462" s="20">
        <f t="shared" si="350"/>
        <v>36450</v>
      </c>
      <c r="B1462" s="21">
        <f t="shared" si="358"/>
        <v>-70</v>
      </c>
      <c r="C1462" s="21">
        <f t="shared" si="359"/>
        <v>463.91752224186882</v>
      </c>
      <c r="D1462" s="21">
        <f t="shared" si="347"/>
        <v>6.9292656427135649E-4</v>
      </c>
      <c r="E1462" s="21">
        <f t="shared" si="348"/>
        <v>1.7312776442165133E-2</v>
      </c>
      <c r="F1462" s="21">
        <f>SUM(E1462:$E$5004)</f>
        <v>14.194154370800854</v>
      </c>
      <c r="G1462" s="21">
        <f t="shared" si="351"/>
        <v>6651898.5970700178</v>
      </c>
      <c r="H1462" s="21">
        <f t="shared" si="352"/>
        <v>2.4483216124437353E-5</v>
      </c>
      <c r="I1462" s="21">
        <f t="shared" si="353"/>
        <v>0.12452858064673793</v>
      </c>
      <c r="J1462" s="22">
        <f t="shared" si="349"/>
        <v>90.040507990615595</v>
      </c>
      <c r="K1462" s="114"/>
      <c r="L1462" s="116"/>
      <c r="M1462" s="118"/>
      <c r="N1462" s="120"/>
      <c r="S1462" s="2"/>
    </row>
    <row r="1463" spans="1:19" x14ac:dyDescent="0.25">
      <c r="A1463" s="20">
        <f t="shared" si="350"/>
        <v>36475</v>
      </c>
      <c r="B1463" s="21">
        <f t="shared" si="358"/>
        <v>-70</v>
      </c>
      <c r="C1463" s="21">
        <f t="shared" si="359"/>
        <v>463.36115510222641</v>
      </c>
      <c r="D1463" s="21">
        <f t="shared" si="347"/>
        <v>6.9209555110185414E-4</v>
      </c>
      <c r="E1463" s="21">
        <f t="shared" si="348"/>
        <v>1.7292013570648988E-2</v>
      </c>
      <c r="F1463" s="21">
        <f>SUM(E1463:$E$5004)</f>
        <v>14.176841594358686</v>
      </c>
      <c r="G1463" s="21">
        <f t="shared" si="351"/>
        <v>6651898.5970700178</v>
      </c>
      <c r="H1463" s="21">
        <f t="shared" si="352"/>
        <v>2.4483216124437353E-5</v>
      </c>
      <c r="I1463" s="21">
        <f t="shared" si="353"/>
        <v>0.12452858064673793</v>
      </c>
      <c r="J1463" s="22">
        <f t="shared" si="349"/>
        <v>90.18180368503026</v>
      </c>
      <c r="K1463" s="114"/>
      <c r="L1463" s="117"/>
      <c r="M1463" s="118"/>
      <c r="N1463" s="120"/>
      <c r="S1463" s="2"/>
    </row>
    <row r="1464" spans="1:19" x14ac:dyDescent="0.25">
      <c r="A1464" s="20">
        <f t="shared" si="350"/>
        <v>36500</v>
      </c>
      <c r="B1464" s="21">
        <f t="shared" si="358"/>
        <v>-70</v>
      </c>
      <c r="C1464" s="21">
        <f t="shared" si="359"/>
        <v>462.8054552027275</v>
      </c>
      <c r="D1464" s="21">
        <f t="shared" si="347"/>
        <v>6.9126553455006506E-4</v>
      </c>
      <c r="E1464" s="21">
        <f t="shared" si="348"/>
        <v>1.7271275599635379E-2</v>
      </c>
      <c r="F1464" s="21">
        <f>SUM(E1464:$E$5004)</f>
        <v>14.159549580788036</v>
      </c>
      <c r="G1464" s="21">
        <f t="shared" si="351"/>
        <v>6651898.5970700178</v>
      </c>
      <c r="H1464" s="21">
        <f t="shared" si="352"/>
        <v>2.4483216124437353E-5</v>
      </c>
      <c r="I1464" s="21">
        <f t="shared" si="353"/>
        <v>0.12452858064673793</v>
      </c>
      <c r="J1464" s="22">
        <f t="shared" si="349"/>
        <v>90.323087570077874</v>
      </c>
      <c r="K1464" s="113">
        <f t="shared" ref="K1464" si="360">AVERAGE(J1464:J1483)</f>
        <v>91.664328020037047</v>
      </c>
      <c r="L1464" s="115">
        <f t="shared" ref="L1464" si="361">K1464/0.1667</f>
        <v>549.87599292163804</v>
      </c>
      <c r="M1464" s="118">
        <f>AVERAGE(A1464:A1483)</f>
        <v>36737.5</v>
      </c>
      <c r="N1464" s="119">
        <f>K1444-K1464</f>
        <v>-2.7061483900607044</v>
      </c>
      <c r="S1464" s="2"/>
    </row>
    <row r="1465" spans="1:19" x14ac:dyDescent="0.25">
      <c r="A1465" s="20">
        <f t="shared" si="350"/>
        <v>36525</v>
      </c>
      <c r="B1465" s="21">
        <f t="shared" si="358"/>
        <v>-70</v>
      </c>
      <c r="C1465" s="21">
        <f t="shared" si="359"/>
        <v>462.25042174316394</v>
      </c>
      <c r="D1465" s="21">
        <f t="shared" si="347"/>
        <v>6.9043651342076511E-4</v>
      </c>
      <c r="E1465" s="21">
        <f t="shared" si="348"/>
        <v>1.7250562499261612E-2</v>
      </c>
      <c r="F1465" s="21">
        <f>SUM(E1465:$E$5004)</f>
        <v>14.142278305188404</v>
      </c>
      <c r="G1465" s="21">
        <f t="shared" si="351"/>
        <v>6651898.5970700178</v>
      </c>
      <c r="H1465" s="21">
        <f t="shared" si="352"/>
        <v>2.4483216124437353E-5</v>
      </c>
      <c r="I1465" s="21">
        <f t="shared" si="353"/>
        <v>0.12452858064673793</v>
      </c>
      <c r="J1465" s="22">
        <f t="shared" si="349"/>
        <v>90.464359176600965</v>
      </c>
      <c r="K1465" s="114"/>
      <c r="L1465" s="116"/>
      <c r="M1465" s="118"/>
      <c r="N1465" s="120"/>
      <c r="S1465" s="2"/>
    </row>
    <row r="1466" spans="1:19" x14ac:dyDescent="0.25">
      <c r="A1466" s="20">
        <f t="shared" si="350"/>
        <v>36550</v>
      </c>
      <c r="B1466" s="21">
        <f t="shared" si="358"/>
        <v>-70</v>
      </c>
      <c r="C1466" s="21">
        <f t="shared" si="359"/>
        <v>461.69605392428764</v>
      </c>
      <c r="D1466" s="21">
        <f t="shared" si="347"/>
        <v>6.8960848652016376E-4</v>
      </c>
      <c r="E1466" s="21">
        <f t="shared" si="348"/>
        <v>1.7229874239700824E-2</v>
      </c>
      <c r="F1466" s="21">
        <f>SUM(E1466:$E$5004)</f>
        <v>14.125027742689143</v>
      </c>
      <c r="G1466" s="21">
        <f t="shared" si="351"/>
        <v>6651898.5970700178</v>
      </c>
      <c r="H1466" s="21">
        <f t="shared" si="352"/>
        <v>2.4483216124437353E-5</v>
      </c>
      <c r="I1466" s="21">
        <f t="shared" si="353"/>
        <v>0.12452858064673793</v>
      </c>
      <c r="J1466" s="22">
        <f t="shared" si="349"/>
        <v>90.605618035781148</v>
      </c>
      <c r="K1466" s="114"/>
      <c r="L1466" s="116"/>
      <c r="M1466" s="118"/>
      <c r="N1466" s="120"/>
      <c r="S1466" s="2"/>
    </row>
    <row r="1467" spans="1:19" x14ac:dyDescent="0.25">
      <c r="A1467" s="20">
        <f t="shared" si="350"/>
        <v>36575</v>
      </c>
      <c r="B1467" s="21">
        <f t="shared" si="358"/>
        <v>-70</v>
      </c>
      <c r="C1467" s="21">
        <f t="shared" si="359"/>
        <v>461.14235094780872</v>
      </c>
      <c r="D1467" s="21">
        <f t="shared" si="347"/>
        <v>6.887814526559022E-4</v>
      </c>
      <c r="E1467" s="21">
        <f t="shared" si="348"/>
        <v>1.720921079116192E-2</v>
      </c>
      <c r="F1467" s="21">
        <f>SUM(E1467:$E$5004)</f>
        <v>14.10779786844944</v>
      </c>
      <c r="G1467" s="21">
        <f t="shared" si="351"/>
        <v>6651898.5970700178</v>
      </c>
      <c r="H1467" s="21">
        <f t="shared" si="352"/>
        <v>2.4483216124437353E-5</v>
      </c>
      <c r="I1467" s="21">
        <f t="shared" si="353"/>
        <v>0.12452858064673793</v>
      </c>
      <c r="J1467" s="22">
        <f t="shared" si="349"/>
        <v>90.746863679142606</v>
      </c>
      <c r="K1467" s="114"/>
      <c r="L1467" s="116"/>
      <c r="M1467" s="118"/>
      <c r="N1467" s="120"/>
      <c r="S1467" s="2"/>
    </row>
    <row r="1468" spans="1:19" x14ac:dyDescent="0.25">
      <c r="A1468" s="20">
        <f t="shared" si="350"/>
        <v>36600</v>
      </c>
      <c r="B1468" s="21">
        <f t="shared" si="358"/>
        <v>-70</v>
      </c>
      <c r="C1468" s="21">
        <f t="shared" si="359"/>
        <v>460.58931201639479</v>
      </c>
      <c r="D1468" s="21">
        <f t="shared" si="347"/>
        <v>6.8795541063705135E-4</v>
      </c>
      <c r="E1468" s="21">
        <f t="shared" si="348"/>
        <v>1.718857212388953E-2</v>
      </c>
      <c r="F1468" s="21">
        <f>SUM(E1468:$E$5004)</f>
        <v>14.090588657658278</v>
      </c>
      <c r="G1468" s="21">
        <f t="shared" si="351"/>
        <v>6651898.5970700178</v>
      </c>
      <c r="H1468" s="21">
        <f t="shared" si="352"/>
        <v>2.4483216124437353E-5</v>
      </c>
      <c r="I1468" s="21">
        <f t="shared" si="353"/>
        <v>0.12452858064673793</v>
      </c>
      <c r="J1468" s="22">
        <f t="shared" si="349"/>
        <v>90.888095638555498</v>
      </c>
      <c r="K1468" s="114"/>
      <c r="L1468" s="116"/>
      <c r="M1468" s="118"/>
      <c r="N1468" s="120"/>
      <c r="S1468" s="2"/>
    </row>
    <row r="1469" spans="1:19" x14ac:dyDescent="0.25">
      <c r="A1469" s="20">
        <f t="shared" si="350"/>
        <v>36625</v>
      </c>
      <c r="B1469" s="21">
        <f t="shared" si="358"/>
        <v>-70</v>
      </c>
      <c r="C1469" s="21">
        <f t="shared" si="359"/>
        <v>460.03693633366993</v>
      </c>
      <c r="D1469" s="21">
        <f t="shared" si="347"/>
        <v>6.8713035927411099E-4</v>
      </c>
      <c r="E1469" s="21">
        <f t="shared" si="348"/>
        <v>1.7167958208163966E-2</v>
      </c>
      <c r="F1469" s="21">
        <f>SUM(E1469:$E$5004)</f>
        <v>14.07340008553439</v>
      </c>
      <c r="G1469" s="21">
        <f t="shared" si="351"/>
        <v>6651898.5970700178</v>
      </c>
      <c r="H1469" s="21">
        <f t="shared" si="352"/>
        <v>2.4483216124437353E-5</v>
      </c>
      <c r="I1469" s="21">
        <f t="shared" si="353"/>
        <v>0.12452858064673793</v>
      </c>
      <c r="J1469" s="22">
        <f t="shared" si="349"/>
        <v>91.029313446239343</v>
      </c>
      <c r="K1469" s="114"/>
      <c r="L1469" s="116"/>
      <c r="M1469" s="118"/>
      <c r="N1469" s="120"/>
      <c r="S1469" s="2"/>
    </row>
    <row r="1470" spans="1:19" x14ac:dyDescent="0.25">
      <c r="A1470" s="20">
        <f t="shared" si="350"/>
        <v>36650</v>
      </c>
      <c r="B1470" s="21">
        <f t="shared" si="358"/>
        <v>-70</v>
      </c>
      <c r="C1470" s="21">
        <f t="shared" si="359"/>
        <v>459.48522310421271</v>
      </c>
      <c r="D1470" s="21">
        <f t="shared" si="347"/>
        <v>6.8630629737900643E-4</v>
      </c>
      <c r="E1470" s="21">
        <f t="shared" si="348"/>
        <v>1.7147369014301191E-2</v>
      </c>
      <c r="F1470" s="21">
        <f>SUM(E1470:$E$5004)</f>
        <v>14.056232127326224</v>
      </c>
      <c r="G1470" s="21">
        <f t="shared" si="351"/>
        <v>6651898.5970700178</v>
      </c>
      <c r="H1470" s="21">
        <f t="shared" si="352"/>
        <v>2.4483216124437353E-5</v>
      </c>
      <c r="I1470" s="21">
        <f t="shared" si="353"/>
        <v>0.12452858064673793</v>
      </c>
      <c r="J1470" s="22">
        <f t="shared" si="349"/>
        <v>91.17051663476667</v>
      </c>
      <c r="K1470" s="114"/>
      <c r="L1470" s="116"/>
      <c r="M1470" s="118"/>
      <c r="N1470" s="120"/>
      <c r="S1470" s="2"/>
    </row>
    <row r="1471" spans="1:19" x14ac:dyDescent="0.25">
      <c r="A1471" s="20">
        <f t="shared" si="350"/>
        <v>36675</v>
      </c>
      <c r="B1471" s="21">
        <f t="shared" si="358"/>
        <v>-70</v>
      </c>
      <c r="C1471" s="21">
        <f t="shared" si="359"/>
        <v>458.93417153355631</v>
      </c>
      <c r="D1471" s="21">
        <f t="shared" si="347"/>
        <v>6.8548322376508889E-4</v>
      </c>
      <c r="E1471" s="21">
        <f t="shared" si="348"/>
        <v>1.7126804512652759E-2</v>
      </c>
      <c r="F1471" s="21">
        <f>SUM(E1471:$E$5004)</f>
        <v>14.039084758311924</v>
      </c>
      <c r="G1471" s="21">
        <f t="shared" si="351"/>
        <v>6651898.5970700178</v>
      </c>
      <c r="H1471" s="21">
        <f t="shared" si="352"/>
        <v>2.4483216124437353E-5</v>
      </c>
      <c r="I1471" s="21">
        <f t="shared" si="353"/>
        <v>0.12452858064673793</v>
      </c>
      <c r="J1471" s="22">
        <f t="shared" si="349"/>
        <v>91.311704737066023</v>
      </c>
      <c r="K1471" s="114"/>
      <c r="L1471" s="116"/>
      <c r="M1471" s="118"/>
      <c r="N1471" s="120"/>
      <c r="S1471" s="2"/>
    </row>
    <row r="1472" spans="1:19" x14ac:dyDescent="0.25">
      <c r="A1472" s="20">
        <f t="shared" si="350"/>
        <v>36700</v>
      </c>
      <c r="B1472" s="21">
        <f t="shared" si="358"/>
        <v>-70</v>
      </c>
      <c r="C1472" s="21">
        <f t="shared" si="359"/>
        <v>458.3837808281861</v>
      </c>
      <c r="D1472" s="21">
        <f t="shared" si="347"/>
        <v>6.8466113724713188E-4</v>
      </c>
      <c r="E1472" s="21">
        <f t="shared" si="348"/>
        <v>1.7106264673605782E-2</v>
      </c>
      <c r="F1472" s="21">
        <f>SUM(E1472:$E$5004)</f>
        <v>14.021957953799271</v>
      </c>
      <c r="G1472" s="21">
        <f t="shared" si="351"/>
        <v>6651898.5970700178</v>
      </c>
      <c r="H1472" s="21">
        <f t="shared" si="352"/>
        <v>2.4483216124437353E-5</v>
      </c>
      <c r="I1472" s="21">
        <f t="shared" si="353"/>
        <v>0.12452858064673793</v>
      </c>
      <c r="J1472" s="22">
        <f t="shared" si="349"/>
        <v>91.452877286425576</v>
      </c>
      <c r="K1472" s="114"/>
      <c r="L1472" s="116"/>
      <c r="M1472" s="118"/>
      <c r="N1472" s="120"/>
      <c r="S1472" s="2"/>
    </row>
    <row r="1473" spans="1:19" x14ac:dyDescent="0.25">
      <c r="A1473" s="20">
        <f t="shared" si="350"/>
        <v>36725</v>
      </c>
      <c r="B1473" s="21">
        <f t="shared" si="358"/>
        <v>-70</v>
      </c>
      <c r="C1473" s="21">
        <f t="shared" si="359"/>
        <v>457.83405019553948</v>
      </c>
      <c r="D1473" s="21">
        <f t="shared" si="347"/>
        <v>6.8384003664133072E-4</v>
      </c>
      <c r="E1473" s="21">
        <f t="shared" si="348"/>
        <v>1.7085749467582897E-2</v>
      </c>
      <c r="F1473" s="21">
        <f>SUM(E1473:$E$5004)</f>
        <v>14.004851689125667</v>
      </c>
      <c r="G1473" s="21">
        <f t="shared" si="351"/>
        <v>6651898.5970700178</v>
      </c>
      <c r="H1473" s="21">
        <f t="shared" si="352"/>
        <v>2.4483216124437353E-5</v>
      </c>
      <c r="I1473" s="21">
        <f t="shared" si="353"/>
        <v>0.12452858064673793</v>
      </c>
      <c r="J1473" s="22">
        <f t="shared" si="349"/>
        <v>91.594033816496761</v>
      </c>
      <c r="K1473" s="114"/>
      <c r="L1473" s="116"/>
      <c r="M1473" s="118"/>
      <c r="N1473" s="120"/>
      <c r="S1473" s="2"/>
    </row>
    <row r="1474" spans="1:19" x14ac:dyDescent="0.25">
      <c r="A1474" s="20">
        <f t="shared" si="350"/>
        <v>36750</v>
      </c>
      <c r="B1474" s="21">
        <f t="shared" si="358"/>
        <v>-70</v>
      </c>
      <c r="C1474" s="21">
        <f t="shared" si="359"/>
        <v>457.2849788440044</v>
      </c>
      <c r="D1474" s="21">
        <f t="shared" si="347"/>
        <v>6.830199207653008E-4</v>
      </c>
      <c r="E1474" s="21">
        <f t="shared" si="348"/>
        <v>1.7065258865042194E-2</v>
      </c>
      <c r="F1474" s="21">
        <f>SUM(E1474:$E$5004)</f>
        <v>13.987765939658081</v>
      </c>
      <c r="G1474" s="21">
        <f t="shared" si="351"/>
        <v>6651898.5970700178</v>
      </c>
      <c r="H1474" s="21">
        <f t="shared" si="352"/>
        <v>2.4483216124437353E-5</v>
      </c>
      <c r="I1474" s="21">
        <f t="shared" si="353"/>
        <v>0.12452858064673793</v>
      </c>
      <c r="J1474" s="22">
        <f t="shared" si="349"/>
        <v>91.735173861297184</v>
      </c>
      <c r="K1474" s="114"/>
      <c r="L1474" s="116"/>
      <c r="M1474" s="118"/>
      <c r="N1474" s="120"/>
      <c r="S1474" s="2"/>
    </row>
    <row r="1475" spans="1:19" x14ac:dyDescent="0.25">
      <c r="A1475" s="20">
        <f t="shared" si="350"/>
        <v>36775</v>
      </c>
      <c r="B1475" s="21">
        <f t="shared" si="358"/>
        <v>-70</v>
      </c>
      <c r="C1475" s="21">
        <f t="shared" si="359"/>
        <v>456.73656598291774</v>
      </c>
      <c r="D1475" s="21">
        <f t="shared" si="347"/>
        <v>6.8220078843807459E-4</v>
      </c>
      <c r="E1475" s="21">
        <f t="shared" si="348"/>
        <v>1.7044792836477207E-2</v>
      </c>
      <c r="F1475" s="21">
        <f>SUM(E1475:$E$5004)</f>
        <v>13.970700680793039</v>
      </c>
      <c r="G1475" s="21">
        <f t="shared" si="351"/>
        <v>6651898.5970700178</v>
      </c>
      <c r="H1475" s="21">
        <f t="shared" si="352"/>
        <v>2.4483216124437353E-5</v>
      </c>
      <c r="I1475" s="21">
        <f t="shared" si="353"/>
        <v>0.12452858064673793</v>
      </c>
      <c r="J1475" s="22">
        <f t="shared" si="349"/>
        <v>91.876296955214031</v>
      </c>
      <c r="K1475" s="114"/>
      <c r="L1475" s="116"/>
      <c r="M1475" s="118"/>
      <c r="N1475" s="120"/>
      <c r="S1475" s="2"/>
    </row>
    <row r="1476" spans="1:19" x14ac:dyDescent="0.25">
      <c r="A1476" s="20">
        <f t="shared" si="350"/>
        <v>36800</v>
      </c>
      <c r="B1476" s="21">
        <f t="shared" si="358"/>
        <v>-70</v>
      </c>
      <c r="C1476" s="21">
        <f t="shared" si="359"/>
        <v>456.18881082256513</v>
      </c>
      <c r="D1476" s="21">
        <f t="shared" ref="D1476:D1539" si="362">C1476/(1718*(B1476+459.7))</f>
        <v>6.8138263848010181E-4</v>
      </c>
      <c r="E1476" s="21">
        <f t="shared" ref="E1476:E1539" si="363">25*(D1476+D1477)/2</f>
        <v>1.7024351352416849E-2</v>
      </c>
      <c r="F1476" s="21">
        <f>SUM(E1476:$E$5004)</f>
        <v>13.953655887956563</v>
      </c>
      <c r="G1476" s="21">
        <f t="shared" si="351"/>
        <v>6651898.5970700178</v>
      </c>
      <c r="H1476" s="21">
        <f t="shared" si="352"/>
        <v>2.4483216124437353E-5</v>
      </c>
      <c r="I1476" s="21">
        <f t="shared" si="353"/>
        <v>0.12452858064673793</v>
      </c>
      <c r="J1476" s="22">
        <f t="shared" ref="J1476:J1539" si="364">G1476*D1476*EXP(-H1476*(125000-A1476)-I1476*F1476)</f>
        <v>92.017402633007819</v>
      </c>
      <c r="K1476" s="114"/>
      <c r="L1476" s="116"/>
      <c r="M1476" s="118"/>
      <c r="N1476" s="120"/>
      <c r="S1476" s="2"/>
    </row>
    <row r="1477" spans="1:19" x14ac:dyDescent="0.25">
      <c r="A1477" s="20">
        <f t="shared" ref="A1477:A1540" si="365">A1476+25</f>
        <v>36825</v>
      </c>
      <c r="B1477" s="21">
        <f t="shared" si="358"/>
        <v>-70</v>
      </c>
      <c r="C1477" s="21">
        <f t="shared" si="359"/>
        <v>455.64171257417888</v>
      </c>
      <c r="D1477" s="21">
        <f t="shared" si="362"/>
        <v>6.80565469713246E-4</v>
      </c>
      <c r="E1477" s="21">
        <f t="shared" si="363"/>
        <v>1.7003934383425377E-2</v>
      </c>
      <c r="F1477" s="21">
        <f>SUM(E1477:$E$5004)</f>
        <v>13.936631536604148</v>
      </c>
      <c r="G1477" s="21">
        <f t="shared" ref="G1477:G1540" si="366">$G$4</f>
        <v>6651898.5970700178</v>
      </c>
      <c r="H1477" s="21">
        <f t="shared" ref="H1477:H1540" si="367">$H$4</f>
        <v>2.4483216124437353E-5</v>
      </c>
      <c r="I1477" s="21">
        <f t="shared" ref="I1477:I1540" si="368">$I$4</f>
        <v>0.12452858064673793</v>
      </c>
      <c r="J1477" s="22">
        <f t="shared" si="364"/>
        <v>92.158490429815373</v>
      </c>
      <c r="K1477" s="114"/>
      <c r="L1477" s="116"/>
      <c r="M1477" s="118"/>
      <c r="N1477" s="120"/>
      <c r="S1477" s="2"/>
    </row>
    <row r="1478" spans="1:19" x14ac:dyDescent="0.25">
      <c r="A1478" s="20">
        <f t="shared" si="365"/>
        <v>36850</v>
      </c>
      <c r="B1478" s="21">
        <f t="shared" si="358"/>
        <v>-70</v>
      </c>
      <c r="C1478" s="21">
        <f t="shared" si="359"/>
        <v>455.0952704499374</v>
      </c>
      <c r="D1478" s="21">
        <f t="shared" si="362"/>
        <v>6.7974928096078415E-4</v>
      </c>
      <c r="E1478" s="21">
        <f t="shared" si="363"/>
        <v>1.6983541900102355E-2</v>
      </c>
      <c r="F1478" s="21">
        <f>SUM(E1478:$E$5004)</f>
        <v>13.91962760222072</v>
      </c>
      <c r="G1478" s="21">
        <f t="shared" si="366"/>
        <v>6651898.5970700178</v>
      </c>
      <c r="H1478" s="21">
        <f t="shared" si="367"/>
        <v>2.4483216124437353E-5</v>
      </c>
      <c r="I1478" s="21">
        <f t="shared" si="368"/>
        <v>0.12452858064673793</v>
      </c>
      <c r="J1478" s="22">
        <f t="shared" si="364"/>
        <v>92.299559881153357</v>
      </c>
      <c r="K1478" s="114"/>
      <c r="L1478" s="116"/>
      <c r="M1478" s="118"/>
      <c r="N1478" s="120"/>
      <c r="S1478" s="2"/>
    </row>
    <row r="1479" spans="1:19" x14ac:dyDescent="0.25">
      <c r="A1479" s="20">
        <f t="shared" si="365"/>
        <v>36875</v>
      </c>
      <c r="B1479" s="21">
        <f t="shared" si="358"/>
        <v>-70</v>
      </c>
      <c r="C1479" s="21">
        <f t="shared" si="359"/>
        <v>454.54948366296412</v>
      </c>
      <c r="D1479" s="21">
        <f t="shared" si="362"/>
        <v>6.7893407104740447E-4</v>
      </c>
      <c r="E1479" s="21">
        <f t="shared" si="363"/>
        <v>1.6963173873082611E-2</v>
      </c>
      <c r="F1479" s="21">
        <f>SUM(E1479:$E$5004)</f>
        <v>13.90264406032062</v>
      </c>
      <c r="G1479" s="21">
        <f t="shared" si="366"/>
        <v>6651898.5970700178</v>
      </c>
      <c r="H1479" s="21">
        <f t="shared" si="367"/>
        <v>2.4483216124437353E-5</v>
      </c>
      <c r="I1479" s="21">
        <f t="shared" si="368"/>
        <v>0.12452858064673793</v>
      </c>
      <c r="J1479" s="22">
        <f t="shared" si="364"/>
        <v>92.440610522921205</v>
      </c>
      <c r="K1479" s="114"/>
      <c r="L1479" s="116"/>
      <c r="M1479" s="118"/>
      <c r="N1479" s="120"/>
      <c r="S1479" s="2"/>
    </row>
    <row r="1480" spans="1:19" x14ac:dyDescent="0.25">
      <c r="A1480" s="20">
        <f t="shared" si="365"/>
        <v>36900</v>
      </c>
      <c r="B1480" s="21">
        <f t="shared" si="358"/>
        <v>-70</v>
      </c>
      <c r="C1480" s="21">
        <f t="shared" si="359"/>
        <v>454.00435142732579</v>
      </c>
      <c r="D1480" s="21">
        <f t="shared" si="362"/>
        <v>6.7811983879920439E-4</v>
      </c>
      <c r="E1480" s="21">
        <f t="shared" si="363"/>
        <v>1.6942830273036173E-2</v>
      </c>
      <c r="F1480" s="21">
        <f>SUM(E1480:$E$5004)</f>
        <v>13.885680886447537</v>
      </c>
      <c r="G1480" s="21">
        <f t="shared" si="366"/>
        <v>6651898.5970700178</v>
      </c>
      <c r="H1480" s="21">
        <f t="shared" si="367"/>
        <v>2.4483216124437353E-5</v>
      </c>
      <c r="I1480" s="21">
        <f t="shared" si="368"/>
        <v>0.12452858064673793</v>
      </c>
      <c r="J1480" s="22">
        <f t="shared" si="364"/>
        <v>92.581641891405141</v>
      </c>
      <c r="K1480" s="114"/>
      <c r="L1480" s="116"/>
      <c r="M1480" s="118"/>
      <c r="N1480" s="120"/>
      <c r="S1480" s="2"/>
    </row>
    <row r="1481" spans="1:19" x14ac:dyDescent="0.25">
      <c r="A1481" s="20">
        <f t="shared" si="365"/>
        <v>36925</v>
      </c>
      <c r="B1481" s="21">
        <f t="shared" si="358"/>
        <v>-70</v>
      </c>
      <c r="C1481" s="21">
        <f t="shared" si="359"/>
        <v>453.45987295803201</v>
      </c>
      <c r="D1481" s="21">
        <f t="shared" si="362"/>
        <v>6.7730658304368931E-4</v>
      </c>
      <c r="E1481" s="21">
        <f t="shared" si="363"/>
        <v>1.6922511070668254E-2</v>
      </c>
      <c r="F1481" s="21">
        <f>SUM(E1481:$E$5004)</f>
        <v>13.868738056174502</v>
      </c>
      <c r="G1481" s="21">
        <f t="shared" si="366"/>
        <v>6651898.5970700178</v>
      </c>
      <c r="H1481" s="21">
        <f t="shared" si="367"/>
        <v>2.4483216124437353E-5</v>
      </c>
      <c r="I1481" s="21">
        <f t="shared" si="368"/>
        <v>0.12452858064673793</v>
      </c>
      <c r="J1481" s="22">
        <f t="shared" si="364"/>
        <v>92.722653523280613</v>
      </c>
      <c r="K1481" s="114"/>
      <c r="L1481" s="116"/>
      <c r="M1481" s="118"/>
      <c r="N1481" s="120"/>
      <c r="S1481" s="2"/>
    </row>
    <row r="1482" spans="1:19" x14ac:dyDescent="0.25">
      <c r="A1482" s="20">
        <f t="shared" si="365"/>
        <v>36950</v>
      </c>
      <c r="B1482" s="21">
        <f t="shared" si="358"/>
        <v>-70</v>
      </c>
      <c r="C1482" s="21">
        <f t="shared" si="359"/>
        <v>452.91604747103361</v>
      </c>
      <c r="D1482" s="21">
        <f t="shared" si="362"/>
        <v>6.7649430260977093E-4</v>
      </c>
      <c r="E1482" s="21">
        <f t="shared" si="363"/>
        <v>1.6902216236719201E-2</v>
      </c>
      <c r="F1482" s="21">
        <f>SUM(E1482:$E$5004)</f>
        <v>13.851815545103834</v>
      </c>
      <c r="G1482" s="21">
        <f t="shared" si="366"/>
        <v>6651898.5970700178</v>
      </c>
      <c r="H1482" s="21">
        <f t="shared" si="367"/>
        <v>2.4483216124437353E-5</v>
      </c>
      <c r="I1482" s="21">
        <f t="shared" si="368"/>
        <v>0.12452858064673793</v>
      </c>
      <c r="J1482" s="22">
        <f t="shared" si="364"/>
        <v>92.863644955616465</v>
      </c>
      <c r="K1482" s="114"/>
      <c r="L1482" s="116"/>
      <c r="M1482" s="118"/>
      <c r="N1482" s="120"/>
      <c r="S1482" s="2"/>
    </row>
    <row r="1483" spans="1:19" x14ac:dyDescent="0.25">
      <c r="A1483" s="20">
        <f t="shared" si="365"/>
        <v>36975</v>
      </c>
      <c r="B1483" s="21">
        <f t="shared" si="358"/>
        <v>-70</v>
      </c>
      <c r="C1483" s="21">
        <f t="shared" si="359"/>
        <v>452.37287418322182</v>
      </c>
      <c r="D1483" s="21">
        <f t="shared" si="362"/>
        <v>6.7568299632776512E-4</v>
      </c>
      <c r="E1483" s="21">
        <f t="shared" si="363"/>
        <v>1.6881945741964451E-2</v>
      </c>
      <c r="F1483" s="21">
        <f>SUM(E1483:$E$5004)</f>
        <v>13.834913328867115</v>
      </c>
      <c r="G1483" s="21">
        <f t="shared" si="366"/>
        <v>6651898.5970700178</v>
      </c>
      <c r="H1483" s="21">
        <f t="shared" si="367"/>
        <v>2.4483216124437353E-5</v>
      </c>
      <c r="I1483" s="21">
        <f t="shared" si="368"/>
        <v>0.12452858064673793</v>
      </c>
      <c r="J1483" s="22">
        <f t="shared" si="364"/>
        <v>93.004615725877315</v>
      </c>
      <c r="K1483" s="114"/>
      <c r="L1483" s="117"/>
      <c r="M1483" s="118"/>
      <c r="N1483" s="120"/>
      <c r="S1483" s="2"/>
    </row>
    <row r="1484" spans="1:19" x14ac:dyDescent="0.25">
      <c r="A1484" s="20">
        <f t="shared" si="365"/>
        <v>37000</v>
      </c>
      <c r="B1484" s="21">
        <f t="shared" si="358"/>
        <v>-70</v>
      </c>
      <c r="C1484" s="21">
        <f t="shared" si="359"/>
        <v>451.83035231242707</v>
      </c>
      <c r="D1484" s="21">
        <f t="shared" si="362"/>
        <v>6.748726630293908E-4</v>
      </c>
      <c r="E1484" s="21">
        <f t="shared" si="363"/>
        <v>1.6861699557214484E-2</v>
      </c>
      <c r="F1484" s="21">
        <f>SUM(E1484:$E$5004)</f>
        <v>13.818031383125151</v>
      </c>
      <c r="G1484" s="21">
        <f t="shared" si="366"/>
        <v>6651898.5970700178</v>
      </c>
      <c r="H1484" s="21">
        <f t="shared" si="367"/>
        <v>2.4483216124437353E-5</v>
      </c>
      <c r="I1484" s="21">
        <f t="shared" si="368"/>
        <v>0.12452858064673793</v>
      </c>
      <c r="J1484" s="22">
        <f t="shared" si="364"/>
        <v>93.145565371927489</v>
      </c>
      <c r="K1484" s="113">
        <f t="shared" ref="K1484" si="369">AVERAGE(J1484:J1503)</f>
        <v>94.483013917067566</v>
      </c>
      <c r="L1484" s="115">
        <f t="shared" ref="L1484" si="370">K1484/0.1667</f>
        <v>566.78472655709402</v>
      </c>
      <c r="M1484" s="118">
        <f>AVERAGE(A1484:A1503)</f>
        <v>37237.5</v>
      </c>
      <c r="N1484" s="119">
        <f>K1464-K1484</f>
        <v>-2.8186858970305195</v>
      </c>
      <c r="S1484" s="2"/>
    </row>
    <row r="1485" spans="1:19" x14ac:dyDescent="0.25">
      <c r="A1485" s="20">
        <f t="shared" si="365"/>
        <v>37025</v>
      </c>
      <c r="B1485" s="21">
        <f t="shared" si="358"/>
        <v>-70</v>
      </c>
      <c r="C1485" s="21">
        <f t="shared" si="359"/>
        <v>451.28848107741771</v>
      </c>
      <c r="D1485" s="21">
        <f t="shared" si="362"/>
        <v>6.740633015477679E-4</v>
      </c>
      <c r="E1485" s="21">
        <f t="shared" si="363"/>
        <v>1.6841477653314795E-2</v>
      </c>
      <c r="F1485" s="21">
        <f>SUM(E1485:$E$5004)</f>
        <v>13.801169683567933</v>
      </c>
      <c r="G1485" s="21">
        <f t="shared" si="366"/>
        <v>6651898.5970700178</v>
      </c>
      <c r="H1485" s="21">
        <f t="shared" si="367"/>
        <v>2.4483216124437353E-5</v>
      </c>
      <c r="I1485" s="21">
        <f t="shared" si="368"/>
        <v>0.12452858064673793</v>
      </c>
      <c r="J1485" s="22">
        <f t="shared" si="364"/>
        <v>93.286493432034149</v>
      </c>
      <c r="K1485" s="114"/>
      <c r="L1485" s="116"/>
      <c r="M1485" s="118"/>
      <c r="N1485" s="120"/>
      <c r="S1485" s="2"/>
    </row>
    <row r="1486" spans="1:19" x14ac:dyDescent="0.25">
      <c r="A1486" s="20">
        <f t="shared" si="365"/>
        <v>37050</v>
      </c>
      <c r="B1486" s="21">
        <f t="shared" si="358"/>
        <v>-70</v>
      </c>
      <c r="C1486" s="21">
        <f t="shared" si="359"/>
        <v>450.74725969789915</v>
      </c>
      <c r="D1486" s="21">
        <f t="shared" si="362"/>
        <v>6.7325491071741574E-4</v>
      </c>
      <c r="E1486" s="21">
        <f t="shared" si="363"/>
        <v>1.6821280001145838E-2</v>
      </c>
      <c r="F1486" s="21">
        <f>SUM(E1486:$E$5004)</f>
        <v>13.784328205914617</v>
      </c>
      <c r="G1486" s="21">
        <f t="shared" si="366"/>
        <v>6651898.5970700178</v>
      </c>
      <c r="H1486" s="21">
        <f t="shared" si="367"/>
        <v>2.4483216124437353E-5</v>
      </c>
      <c r="I1486" s="21">
        <f t="shared" si="368"/>
        <v>0.12452858064673793</v>
      </c>
      <c r="J1486" s="22">
        <f t="shared" si="364"/>
        <v>93.427399444870133</v>
      </c>
      <c r="K1486" s="114"/>
      <c r="L1486" s="116"/>
      <c r="M1486" s="118"/>
      <c r="N1486" s="120"/>
      <c r="S1486" s="2"/>
    </row>
    <row r="1487" spans="1:19" x14ac:dyDescent="0.25">
      <c r="A1487" s="20">
        <f t="shared" si="365"/>
        <v>37075</v>
      </c>
      <c r="B1487" s="21">
        <f t="shared" si="358"/>
        <v>-70</v>
      </c>
      <c r="C1487" s="21">
        <f t="shared" si="359"/>
        <v>450.20668739451236</v>
      </c>
      <c r="D1487" s="21">
        <f t="shared" si="362"/>
        <v>6.7244748937425136E-4</v>
      </c>
      <c r="E1487" s="21">
        <f t="shared" si="363"/>
        <v>1.6801106571622992E-2</v>
      </c>
      <c r="F1487" s="21">
        <f>SUM(E1487:$E$5004)</f>
        <v>13.767506925913471</v>
      </c>
      <c r="G1487" s="21">
        <f t="shared" si="366"/>
        <v>6651898.5970700178</v>
      </c>
      <c r="H1487" s="21">
        <f t="shared" si="367"/>
        <v>2.4483216124437353E-5</v>
      </c>
      <c r="I1487" s="21">
        <f t="shared" si="368"/>
        <v>0.12452858064673793</v>
      </c>
      <c r="J1487" s="22">
        <f t="shared" si="364"/>
        <v>93.568282949517751</v>
      </c>
      <c r="K1487" s="114"/>
      <c r="L1487" s="116"/>
      <c r="M1487" s="118"/>
      <c r="N1487" s="120"/>
      <c r="S1487" s="2"/>
    </row>
    <row r="1488" spans="1:19" x14ac:dyDescent="0.25">
      <c r="A1488" s="20">
        <f t="shared" si="365"/>
        <v>37100</v>
      </c>
      <c r="B1488" s="21">
        <f t="shared" si="358"/>
        <v>-70</v>
      </c>
      <c r="C1488" s="21">
        <f t="shared" si="359"/>
        <v>449.66676338883326</v>
      </c>
      <c r="D1488" s="21">
        <f t="shared" si="362"/>
        <v>6.7164103635558776E-4</v>
      </c>
      <c r="E1488" s="21">
        <f t="shared" si="363"/>
        <v>1.6780957335696504E-2</v>
      </c>
      <c r="F1488" s="21">
        <f>SUM(E1488:$E$5004)</f>
        <v>13.750705819341848</v>
      </c>
      <c r="G1488" s="21">
        <f t="shared" si="366"/>
        <v>6651898.5970700178</v>
      </c>
      <c r="H1488" s="21">
        <f t="shared" si="367"/>
        <v>2.4483216124437353E-5</v>
      </c>
      <c r="I1488" s="21">
        <f t="shared" si="368"/>
        <v>0.12452858064673793</v>
      </c>
      <c r="J1488" s="22">
        <f t="shared" si="364"/>
        <v>93.709143485471557</v>
      </c>
      <c r="K1488" s="114"/>
      <c r="L1488" s="116"/>
      <c r="M1488" s="118"/>
      <c r="N1488" s="120"/>
      <c r="S1488" s="2"/>
    </row>
    <row r="1489" spans="1:19" x14ac:dyDescent="0.25">
      <c r="A1489" s="20">
        <f t="shared" si="365"/>
        <v>37125</v>
      </c>
      <c r="B1489" s="21">
        <f t="shared" si="358"/>
        <v>-70</v>
      </c>
      <c r="C1489" s="21">
        <f t="shared" si="359"/>
        <v>449.12748690337105</v>
      </c>
      <c r="D1489" s="21">
        <f t="shared" si="362"/>
        <v>6.7083555050013262E-4</v>
      </c>
      <c r="E1489" s="21">
        <f t="shared" si="363"/>
        <v>1.6760832264351481E-2</v>
      </c>
      <c r="F1489" s="21">
        <f>SUM(E1489:$E$5004)</f>
        <v>13.733924862006154</v>
      </c>
      <c r="G1489" s="21">
        <f t="shared" si="366"/>
        <v>6651898.5970700178</v>
      </c>
      <c r="H1489" s="21">
        <f t="shared" si="367"/>
        <v>2.4483216124437353E-5</v>
      </c>
      <c r="I1489" s="21">
        <f t="shared" si="368"/>
        <v>0.12452858064673793</v>
      </c>
      <c r="J1489" s="22">
        <f t="shared" si="364"/>
        <v>93.849980592641799</v>
      </c>
      <c r="K1489" s="114"/>
      <c r="L1489" s="116"/>
      <c r="M1489" s="118"/>
      <c r="N1489" s="120"/>
      <c r="S1489" s="2"/>
    </row>
    <row r="1490" spans="1:19" x14ac:dyDescent="0.25">
      <c r="A1490" s="20">
        <f t="shared" si="365"/>
        <v>37150</v>
      </c>
      <c r="B1490" s="21">
        <f t="shared" si="358"/>
        <v>-70</v>
      </c>
      <c r="C1490" s="21">
        <f t="shared" si="359"/>
        <v>448.5888571615676</v>
      </c>
      <c r="D1490" s="21">
        <f t="shared" si="362"/>
        <v>6.7003103064798596E-4</v>
      </c>
      <c r="E1490" s="21">
        <f t="shared" si="363"/>
        <v>1.674073132860782E-2</v>
      </c>
      <c r="F1490" s="21">
        <f>SUM(E1490:$E$5004)</f>
        <v>13.717164029741804</v>
      </c>
      <c r="G1490" s="21">
        <f t="shared" si="366"/>
        <v>6651898.5970700178</v>
      </c>
      <c r="H1490" s="21">
        <f t="shared" si="367"/>
        <v>2.4483216124437353E-5</v>
      </c>
      <c r="I1490" s="21">
        <f t="shared" si="368"/>
        <v>0.12452858064673793</v>
      </c>
      <c r="J1490" s="22">
        <f t="shared" si="364"/>
        <v>93.990793811357662</v>
      </c>
      <c r="K1490" s="114"/>
      <c r="L1490" s="116"/>
      <c r="M1490" s="118"/>
      <c r="N1490" s="120"/>
      <c r="S1490" s="2"/>
    </row>
    <row r="1491" spans="1:19" x14ac:dyDescent="0.25">
      <c r="A1491" s="20">
        <f t="shared" si="365"/>
        <v>37175</v>
      </c>
      <c r="B1491" s="21">
        <f t="shared" si="358"/>
        <v>-70</v>
      </c>
      <c r="C1491" s="21">
        <f t="shared" si="359"/>
        <v>448.05087338779612</v>
      </c>
      <c r="D1491" s="21">
        <f t="shared" si="362"/>
        <v>6.6922747564063961E-4</v>
      </c>
      <c r="E1491" s="21">
        <f t="shared" si="363"/>
        <v>1.6720654499520163E-2</v>
      </c>
      <c r="F1491" s="21">
        <f>SUM(E1491:$E$5004)</f>
        <v>13.700423298413197</v>
      </c>
      <c r="G1491" s="21">
        <f t="shared" si="366"/>
        <v>6651898.5970700178</v>
      </c>
      <c r="H1491" s="21">
        <f t="shared" si="367"/>
        <v>2.4483216124437353E-5</v>
      </c>
      <c r="I1491" s="21">
        <f t="shared" si="368"/>
        <v>0.12452858064673793</v>
      </c>
      <c r="J1491" s="22">
        <f t="shared" si="364"/>
        <v>94.131582682370265</v>
      </c>
      <c r="K1491" s="114"/>
      <c r="L1491" s="116"/>
      <c r="M1491" s="118"/>
      <c r="N1491" s="120"/>
      <c r="S1491" s="2"/>
    </row>
    <row r="1492" spans="1:19" x14ac:dyDescent="0.25">
      <c r="A1492" s="20">
        <f t="shared" si="365"/>
        <v>37200</v>
      </c>
      <c r="B1492" s="21">
        <f t="shared" si="358"/>
        <v>-70</v>
      </c>
      <c r="C1492" s="21">
        <f t="shared" si="359"/>
        <v>447.51353480735963</v>
      </c>
      <c r="D1492" s="21">
        <f t="shared" si="362"/>
        <v>6.6842488432097347E-4</v>
      </c>
      <c r="E1492" s="21">
        <f t="shared" si="363"/>
        <v>1.6700601748177876E-2</v>
      </c>
      <c r="F1492" s="21">
        <f>SUM(E1492:$E$5004)</f>
        <v>13.683702643913675</v>
      </c>
      <c r="G1492" s="21">
        <f t="shared" si="366"/>
        <v>6651898.5970700178</v>
      </c>
      <c r="H1492" s="21">
        <f t="shared" si="367"/>
        <v>2.4483216124437353E-5</v>
      </c>
      <c r="I1492" s="21">
        <f t="shared" si="368"/>
        <v>0.12452858064673793</v>
      </c>
      <c r="J1492" s="22">
        <f t="shared" si="364"/>
        <v>94.272346746855874</v>
      </c>
      <c r="K1492" s="114"/>
      <c r="L1492" s="116"/>
      <c r="M1492" s="118"/>
      <c r="N1492" s="120"/>
      <c r="S1492" s="2"/>
    </row>
    <row r="1493" spans="1:19" x14ac:dyDescent="0.25">
      <c r="A1493" s="20">
        <f t="shared" si="365"/>
        <v>37225</v>
      </c>
      <c r="B1493" s="21">
        <f t="shared" si="358"/>
        <v>-70</v>
      </c>
      <c r="C1493" s="21">
        <f t="shared" si="359"/>
        <v>446.97684064649064</v>
      </c>
      <c r="D1493" s="21">
        <f t="shared" si="362"/>
        <v>6.6762325553325645E-4</v>
      </c>
      <c r="E1493" s="21">
        <f t="shared" si="363"/>
        <v>1.6680573045704989E-2</v>
      </c>
      <c r="F1493" s="21">
        <f>SUM(E1493:$E$5004)</f>
        <v>13.667002042165498</v>
      </c>
      <c r="G1493" s="21">
        <f t="shared" si="366"/>
        <v>6651898.5970700178</v>
      </c>
      <c r="H1493" s="21">
        <f t="shared" si="367"/>
        <v>2.4483216124437353E-5</v>
      </c>
      <c r="I1493" s="21">
        <f t="shared" si="368"/>
        <v>0.12452858064673793</v>
      </c>
      <c r="J1493" s="22">
        <f t="shared" si="364"/>
        <v>94.413085546419182</v>
      </c>
      <c r="K1493" s="114"/>
      <c r="L1493" s="116"/>
      <c r="M1493" s="118"/>
      <c r="N1493" s="120"/>
      <c r="S1493" s="2"/>
    </row>
    <row r="1494" spans="1:19" x14ac:dyDescent="0.25">
      <c r="A1494" s="20">
        <f t="shared" si="365"/>
        <v>37250</v>
      </c>
      <c r="B1494" s="21">
        <f t="shared" si="358"/>
        <v>-70</v>
      </c>
      <c r="C1494" s="21">
        <f t="shared" si="359"/>
        <v>446.44079013234938</v>
      </c>
      <c r="D1494" s="21">
        <f t="shared" si="362"/>
        <v>6.6682258812314271E-4</v>
      </c>
      <c r="E1494" s="21">
        <f t="shared" si="363"/>
        <v>1.6660568363260173E-2</v>
      </c>
      <c r="F1494" s="21">
        <f>SUM(E1494:$E$5004)</f>
        <v>13.650321469119794</v>
      </c>
      <c r="G1494" s="21">
        <f t="shared" si="366"/>
        <v>6651898.5970700178</v>
      </c>
      <c r="H1494" s="21">
        <f t="shared" si="367"/>
        <v>2.4483216124437353E-5</v>
      </c>
      <c r="I1494" s="21">
        <f t="shared" si="368"/>
        <v>0.12452858064673793</v>
      </c>
      <c r="J1494" s="22">
        <f t="shared" si="364"/>
        <v>94.553798623096256</v>
      </c>
      <c r="K1494" s="114"/>
      <c r="L1494" s="116"/>
      <c r="M1494" s="118"/>
      <c r="N1494" s="120"/>
      <c r="S1494" s="2"/>
    </row>
    <row r="1495" spans="1:19" x14ac:dyDescent="0.25">
      <c r="A1495" s="20">
        <f t="shared" si="365"/>
        <v>37275</v>
      </c>
      <c r="B1495" s="21">
        <f t="shared" si="358"/>
        <v>-70</v>
      </c>
      <c r="C1495" s="21">
        <f t="shared" si="359"/>
        <v>445.90538249302301</v>
      </c>
      <c r="D1495" s="21">
        <f t="shared" si="362"/>
        <v>6.6602288093767096E-4</v>
      </c>
      <c r="E1495" s="21">
        <f t="shared" si="363"/>
        <v>1.6640587672036678E-2</v>
      </c>
      <c r="F1495" s="21">
        <f>SUM(E1495:$E$5004)</f>
        <v>13.633660900756533</v>
      </c>
      <c r="G1495" s="21">
        <f t="shared" si="366"/>
        <v>6651898.5970700178</v>
      </c>
      <c r="H1495" s="21">
        <f t="shared" si="367"/>
        <v>2.4483216124437353E-5</v>
      </c>
      <c r="I1495" s="21">
        <f t="shared" si="368"/>
        <v>0.12452858064673793</v>
      </c>
      <c r="J1495" s="22">
        <f t="shared" si="364"/>
        <v>94.694485519358025</v>
      </c>
      <c r="K1495" s="114"/>
      <c r="L1495" s="116"/>
      <c r="M1495" s="118"/>
      <c r="N1495" s="120"/>
      <c r="S1495" s="2"/>
    </row>
    <row r="1496" spans="1:19" x14ac:dyDescent="0.25">
      <c r="A1496" s="20">
        <f t="shared" si="365"/>
        <v>37300</v>
      </c>
      <c r="B1496" s="21">
        <f t="shared" si="358"/>
        <v>-70</v>
      </c>
      <c r="C1496" s="21">
        <f t="shared" si="359"/>
        <v>445.37061695752465</v>
      </c>
      <c r="D1496" s="21">
        <f t="shared" si="362"/>
        <v>6.6522413282526312E-4</v>
      </c>
      <c r="E1496" s="21">
        <f t="shared" si="363"/>
        <v>1.6620630943262302E-2</v>
      </c>
      <c r="F1496" s="21">
        <f>SUM(E1496:$E$5004)</f>
        <v>13.617020313084497</v>
      </c>
      <c r="G1496" s="21">
        <f t="shared" si="366"/>
        <v>6651898.5970700178</v>
      </c>
      <c r="H1496" s="21">
        <f t="shared" si="367"/>
        <v>2.4483216124437353E-5</v>
      </c>
      <c r="I1496" s="21">
        <f t="shared" si="368"/>
        <v>0.12452858064673793</v>
      </c>
      <c r="J1496" s="22">
        <f t="shared" si="364"/>
        <v>94.835145778113116</v>
      </c>
      <c r="K1496" s="114"/>
      <c r="L1496" s="116"/>
      <c r="M1496" s="118"/>
      <c r="N1496" s="120"/>
      <c r="S1496" s="2"/>
    </row>
    <row r="1497" spans="1:19" x14ac:dyDescent="0.25">
      <c r="A1497" s="20">
        <f t="shared" si="365"/>
        <v>37325</v>
      </c>
      <c r="B1497" s="21">
        <f t="shared" si="358"/>
        <v>-70</v>
      </c>
      <c r="C1497" s="21">
        <f t="shared" si="359"/>
        <v>444.83649275579148</v>
      </c>
      <c r="D1497" s="21">
        <f t="shared" si="362"/>
        <v>6.644263426357212E-4</v>
      </c>
      <c r="E1497" s="21">
        <f t="shared" si="363"/>
        <v>1.6600698148199363E-2</v>
      </c>
      <c r="F1497" s="21">
        <f>SUM(E1497:$E$5004)</f>
        <v>13.600399682141235</v>
      </c>
      <c r="G1497" s="21">
        <f t="shared" si="366"/>
        <v>6651898.5970700178</v>
      </c>
      <c r="H1497" s="21">
        <f t="shared" si="367"/>
        <v>2.4483216124437353E-5</v>
      </c>
      <c r="I1497" s="21">
        <f t="shared" si="368"/>
        <v>0.12452858064673793</v>
      </c>
      <c r="J1497" s="22">
        <f t="shared" si="364"/>
        <v>94.975778942711059</v>
      </c>
      <c r="K1497" s="114"/>
      <c r="L1497" s="116"/>
      <c r="M1497" s="118"/>
      <c r="N1497" s="120"/>
      <c r="S1497" s="2"/>
    </row>
    <row r="1498" spans="1:19" x14ac:dyDescent="0.25">
      <c r="A1498" s="20">
        <f t="shared" si="365"/>
        <v>37350</v>
      </c>
      <c r="B1498" s="21">
        <f t="shared" si="358"/>
        <v>-70</v>
      </c>
      <c r="C1498" s="21">
        <f t="shared" si="359"/>
        <v>444.30300911868488</v>
      </c>
      <c r="D1498" s="21">
        <f t="shared" si="362"/>
        <v>6.6362950922022772E-4</v>
      </c>
      <c r="E1498" s="21">
        <f t="shared" si="363"/>
        <v>1.6580789258144622E-2</v>
      </c>
      <c r="F1498" s="21">
        <f>SUM(E1498:$E$5004)</f>
        <v>13.583798983993033</v>
      </c>
      <c r="G1498" s="21">
        <f t="shared" si="366"/>
        <v>6651898.5970700178</v>
      </c>
      <c r="H1498" s="21">
        <f t="shared" si="367"/>
        <v>2.4483216124437353E-5</v>
      </c>
      <c r="I1498" s="21">
        <f t="shared" si="368"/>
        <v>0.12452858064673793</v>
      </c>
      <c r="J1498" s="22">
        <f t="shared" si="364"/>
        <v>95.116384556945491</v>
      </c>
      <c r="K1498" s="114"/>
      <c r="L1498" s="116"/>
      <c r="M1498" s="118"/>
      <c r="N1498" s="120"/>
      <c r="S1498" s="2"/>
    </row>
    <row r="1499" spans="1:19" x14ac:dyDescent="0.25">
      <c r="A1499" s="20">
        <f t="shared" si="365"/>
        <v>37375</v>
      </c>
      <c r="B1499" s="21">
        <f t="shared" si="358"/>
        <v>-70</v>
      </c>
      <c r="C1499" s="21">
        <f t="shared" si="359"/>
        <v>443.77016527798816</v>
      </c>
      <c r="D1499" s="21">
        <f t="shared" si="362"/>
        <v>6.6283363143134215E-4</v>
      </c>
      <c r="E1499" s="21">
        <f t="shared" si="363"/>
        <v>1.656090424442928E-2</v>
      </c>
      <c r="F1499" s="21">
        <f>SUM(E1499:$E$5004)</f>
        <v>13.56721819473489</v>
      </c>
      <c r="G1499" s="21">
        <f t="shared" si="366"/>
        <v>6651898.5970700178</v>
      </c>
      <c r="H1499" s="21">
        <f t="shared" si="367"/>
        <v>2.4483216124437353E-5</v>
      </c>
      <c r="I1499" s="21">
        <f t="shared" si="368"/>
        <v>0.12452858064673793</v>
      </c>
      <c r="J1499" s="22">
        <f t="shared" si="364"/>
        <v>95.256962165056876</v>
      </c>
      <c r="K1499" s="114"/>
      <c r="L1499" s="116"/>
      <c r="M1499" s="118"/>
      <c r="N1499" s="120"/>
      <c r="S1499" s="2"/>
    </row>
    <row r="1500" spans="1:19" x14ac:dyDescent="0.25">
      <c r="A1500" s="20">
        <f t="shared" si="365"/>
        <v>37400</v>
      </c>
      <c r="B1500" s="21">
        <f t="shared" si="358"/>
        <v>-70</v>
      </c>
      <c r="C1500" s="21">
        <f t="shared" si="359"/>
        <v>443.23796046640604</v>
      </c>
      <c r="D1500" s="21">
        <f t="shared" si="362"/>
        <v>6.6203870812300023E-4</v>
      </c>
      <c r="E1500" s="21">
        <f t="shared" si="363"/>
        <v>1.6541043078418909E-2</v>
      </c>
      <c r="F1500" s="21">
        <f>SUM(E1500:$E$5004)</f>
        <v>13.550657290490461</v>
      </c>
      <c r="G1500" s="21">
        <f t="shared" si="366"/>
        <v>6651898.5970700178</v>
      </c>
      <c r="H1500" s="21">
        <f t="shared" si="367"/>
        <v>2.4483216124437353E-5</v>
      </c>
      <c r="I1500" s="21">
        <f t="shared" si="368"/>
        <v>0.12452858064673793</v>
      </c>
      <c r="J1500" s="22">
        <f t="shared" si="364"/>
        <v>95.397511311736238</v>
      </c>
      <c r="K1500" s="114"/>
      <c r="L1500" s="116"/>
      <c r="M1500" s="118"/>
      <c r="N1500" s="120"/>
      <c r="S1500" s="2"/>
    </row>
    <row r="1501" spans="1:19" x14ac:dyDescent="0.25">
      <c r="A1501" s="20">
        <f t="shared" si="365"/>
        <v>37425</v>
      </c>
      <c r="B1501" s="21">
        <f t="shared" si="358"/>
        <v>-70</v>
      </c>
      <c r="C1501" s="21">
        <f t="shared" si="359"/>
        <v>442.70639391756367</v>
      </c>
      <c r="D1501" s="21">
        <f t="shared" si="362"/>
        <v>6.6124473815051257E-4</v>
      </c>
      <c r="E1501" s="21">
        <f t="shared" si="363"/>
        <v>1.6521205731513434E-2</v>
      </c>
      <c r="F1501" s="21">
        <f>SUM(E1501:$E$5004)</f>
        <v>13.534116247412046</v>
      </c>
      <c r="G1501" s="21">
        <f t="shared" si="366"/>
        <v>6651898.5970700178</v>
      </c>
      <c r="H1501" s="21">
        <f t="shared" si="367"/>
        <v>2.4483216124437353E-5</v>
      </c>
      <c r="I1501" s="21">
        <f t="shared" si="368"/>
        <v>0.12452858064673793</v>
      </c>
      <c r="J1501" s="22">
        <f t="shared" si="364"/>
        <v>95.538031542127683</v>
      </c>
      <c r="K1501" s="114"/>
      <c r="L1501" s="116"/>
      <c r="M1501" s="118"/>
      <c r="N1501" s="120"/>
      <c r="S1501" s="2"/>
    </row>
    <row r="1502" spans="1:19" x14ac:dyDescent="0.25">
      <c r="A1502" s="20">
        <f t="shared" si="365"/>
        <v>37450</v>
      </c>
      <c r="B1502" s="21">
        <f t="shared" si="358"/>
        <v>-70</v>
      </c>
      <c r="C1502" s="21">
        <f t="shared" si="359"/>
        <v>442.17546486600497</v>
      </c>
      <c r="D1502" s="21">
        <f t="shared" si="362"/>
        <v>6.6045172037056208E-4</v>
      </c>
      <c r="E1502" s="21">
        <f t="shared" si="363"/>
        <v>1.6501392175147067E-2</v>
      </c>
      <c r="F1502" s="21">
        <f>SUM(E1502:$E$5004)</f>
        <v>13.517595041680535</v>
      </c>
      <c r="G1502" s="21">
        <f t="shared" si="366"/>
        <v>6651898.5970700178</v>
      </c>
      <c r="H1502" s="21">
        <f t="shared" si="367"/>
        <v>2.4483216124437353E-5</v>
      </c>
      <c r="I1502" s="21">
        <f t="shared" si="368"/>
        <v>0.12452858064673793</v>
      </c>
      <c r="J1502" s="22">
        <f t="shared" si="364"/>
        <v>95.67852240183187</v>
      </c>
      <c r="K1502" s="114"/>
      <c r="L1502" s="116"/>
      <c r="M1502" s="118"/>
      <c r="N1502" s="120"/>
      <c r="S1502" s="2"/>
    </row>
    <row r="1503" spans="1:19" x14ac:dyDescent="0.25">
      <c r="A1503" s="20">
        <f t="shared" si="365"/>
        <v>37475</v>
      </c>
      <c r="B1503" s="21">
        <f t="shared" si="358"/>
        <v>-70</v>
      </c>
      <c r="C1503" s="21">
        <f t="shared" si="359"/>
        <v>441.6451725471922</v>
      </c>
      <c r="D1503" s="21">
        <f t="shared" si="362"/>
        <v>6.5965965364120306E-4</v>
      </c>
      <c r="E1503" s="21">
        <f t="shared" si="363"/>
        <v>1.6481602380788277E-2</v>
      </c>
      <c r="F1503" s="21">
        <f>SUM(E1503:$E$5004)</f>
        <v>13.501093649505384</v>
      </c>
      <c r="G1503" s="21">
        <f t="shared" si="366"/>
        <v>6651898.5970700178</v>
      </c>
      <c r="H1503" s="21">
        <f t="shared" si="367"/>
        <v>2.4483216124437353E-5</v>
      </c>
      <c r="I1503" s="21">
        <f t="shared" si="368"/>
        <v>0.12452858064673793</v>
      </c>
      <c r="J1503" s="22">
        <f t="shared" si="364"/>
        <v>95.818983436908667</v>
      </c>
      <c r="K1503" s="114"/>
      <c r="L1503" s="117"/>
      <c r="M1503" s="118"/>
      <c r="N1503" s="120"/>
      <c r="S1503" s="2"/>
    </row>
    <row r="1504" spans="1:19" x14ac:dyDescent="0.25">
      <c r="A1504" s="20">
        <f t="shared" si="365"/>
        <v>37500</v>
      </c>
      <c r="B1504" s="21">
        <f t="shared" si="358"/>
        <v>-70</v>
      </c>
      <c r="C1504" s="21">
        <f t="shared" si="359"/>
        <v>441.11551619750412</v>
      </c>
      <c r="D1504" s="21">
        <f t="shared" si="362"/>
        <v>6.5886853682185927E-4</v>
      </c>
      <c r="E1504" s="21">
        <f t="shared" si="363"/>
        <v>1.646183631993977E-2</v>
      </c>
      <c r="F1504" s="21">
        <f>SUM(E1504:$E$5004)</f>
        <v>13.484612047124594</v>
      </c>
      <c r="G1504" s="21">
        <f t="shared" si="366"/>
        <v>6651898.5970700178</v>
      </c>
      <c r="H1504" s="21">
        <f t="shared" si="367"/>
        <v>2.4483216124437353E-5</v>
      </c>
      <c r="I1504" s="21">
        <f t="shared" si="368"/>
        <v>0.12452858064673793</v>
      </c>
      <c r="J1504" s="22">
        <f t="shared" si="364"/>
        <v>95.959414193880505</v>
      </c>
      <c r="K1504" s="113">
        <f t="shared" ref="K1504" si="371">AVERAGE(J1504:J1523)</f>
        <v>97.291327829960125</v>
      </c>
      <c r="L1504" s="115">
        <f t="shared" ref="L1504" si="372">K1504/0.1667</f>
        <v>583.63124073161453</v>
      </c>
      <c r="M1504" s="118">
        <f>AVERAGE(A1504:A1523)</f>
        <v>37737.5</v>
      </c>
      <c r="N1504" s="119">
        <f>K1484-K1504</f>
        <v>-2.8083139128925581</v>
      </c>
      <c r="S1504" s="2"/>
    </row>
    <row r="1505" spans="1:19" x14ac:dyDescent="0.25">
      <c r="A1505" s="20">
        <f t="shared" si="365"/>
        <v>37525</v>
      </c>
      <c r="B1505" s="21">
        <f t="shared" si="358"/>
        <v>-70</v>
      </c>
      <c r="C1505" s="21">
        <f t="shared" si="359"/>
        <v>440.58649505423557</v>
      </c>
      <c r="D1505" s="21">
        <f t="shared" si="362"/>
        <v>6.5807836877332219E-4</v>
      </c>
      <c r="E1505" s="21">
        <f t="shared" si="363"/>
        <v>1.6442093964138406E-2</v>
      </c>
      <c r="F1505" s="21">
        <f>SUM(E1505:$E$5004)</f>
        <v>13.468150210804657</v>
      </c>
      <c r="G1505" s="21">
        <f t="shared" si="366"/>
        <v>6651898.5970700178</v>
      </c>
      <c r="H1505" s="21">
        <f t="shared" si="367"/>
        <v>2.4483216124437353E-5</v>
      </c>
      <c r="I1505" s="21">
        <f t="shared" si="368"/>
        <v>0.12452858064673793</v>
      </c>
      <c r="J1505" s="22">
        <f t="shared" si="364"/>
        <v>96.099814219735066</v>
      </c>
      <c r="K1505" s="114"/>
      <c r="L1505" s="116"/>
      <c r="M1505" s="118"/>
      <c r="N1505" s="120"/>
      <c r="S1505" s="2"/>
    </row>
    <row r="1506" spans="1:19" x14ac:dyDescent="0.25">
      <c r="A1506" s="20">
        <f t="shared" si="365"/>
        <v>37550</v>
      </c>
      <c r="B1506" s="21">
        <f t="shared" si="358"/>
        <v>-70</v>
      </c>
      <c r="C1506" s="21">
        <f t="shared" si="359"/>
        <v>440.05810835559612</v>
      </c>
      <c r="D1506" s="21">
        <f t="shared" si="362"/>
        <v>6.5728914835775005E-4</v>
      </c>
      <c r="E1506" s="21">
        <f t="shared" si="363"/>
        <v>1.6422375284955187E-2</v>
      </c>
      <c r="F1506" s="21">
        <f>SUM(E1506:$E$5004)</f>
        <v>13.451708116840519</v>
      </c>
      <c r="G1506" s="21">
        <f t="shared" si="366"/>
        <v>6651898.5970700178</v>
      </c>
      <c r="H1506" s="21">
        <f t="shared" si="367"/>
        <v>2.4483216124437353E-5</v>
      </c>
      <c r="I1506" s="21">
        <f t="shared" si="368"/>
        <v>0.12452858064673793</v>
      </c>
      <c r="J1506" s="22">
        <f t="shared" si="364"/>
        <v>96.24018306192886</v>
      </c>
      <c r="K1506" s="114"/>
      <c r="L1506" s="116"/>
      <c r="M1506" s="118"/>
      <c r="N1506" s="120"/>
      <c r="S1506" s="2"/>
    </row>
    <row r="1507" spans="1:19" x14ac:dyDescent="0.25">
      <c r="A1507" s="20">
        <f t="shared" si="365"/>
        <v>37575</v>
      </c>
      <c r="B1507" s="21">
        <f t="shared" si="358"/>
        <v>-70</v>
      </c>
      <c r="C1507" s="21">
        <f t="shared" si="359"/>
        <v>439.53035534070864</v>
      </c>
      <c r="D1507" s="21">
        <f t="shared" si="362"/>
        <v>6.56500874438665E-4</v>
      </c>
      <c r="E1507" s="21">
        <f t="shared" si="363"/>
        <v>1.6402680253995224E-2</v>
      </c>
      <c r="F1507" s="21">
        <f>SUM(E1507:$E$5004)</f>
        <v>13.435285741555562</v>
      </c>
      <c r="G1507" s="21">
        <f t="shared" si="366"/>
        <v>6651898.5970700178</v>
      </c>
      <c r="H1507" s="21">
        <f t="shared" si="367"/>
        <v>2.4483216124437353E-5</v>
      </c>
      <c r="I1507" s="21">
        <f t="shared" si="368"/>
        <v>0.12452858064673793</v>
      </c>
      <c r="J1507" s="22">
        <f t="shared" si="364"/>
        <v>96.380520268389859</v>
      </c>
      <c r="K1507" s="114"/>
      <c r="L1507" s="116"/>
      <c r="M1507" s="118"/>
      <c r="N1507" s="120"/>
      <c r="S1507" s="2"/>
    </row>
    <row r="1508" spans="1:19" x14ac:dyDescent="0.25">
      <c r="A1508" s="20">
        <f t="shared" si="365"/>
        <v>37600</v>
      </c>
      <c r="B1508" s="21">
        <f t="shared" si="358"/>
        <v>-70</v>
      </c>
      <c r="C1508" s="21">
        <f t="shared" si="359"/>
        <v>439.00323524960896</v>
      </c>
      <c r="D1508" s="21">
        <f t="shared" si="362"/>
        <v>6.5571354588095279E-4</v>
      </c>
      <c r="E1508" s="21">
        <f t="shared" si="363"/>
        <v>1.6383008842897655E-2</v>
      </c>
      <c r="F1508" s="21">
        <f>SUM(E1508:$E$5004)</f>
        <v>13.418883061301566</v>
      </c>
      <c r="G1508" s="21">
        <f t="shared" si="366"/>
        <v>6651898.5970700178</v>
      </c>
      <c r="H1508" s="21">
        <f t="shared" si="367"/>
        <v>2.4483216124437353E-5</v>
      </c>
      <c r="I1508" s="21">
        <f t="shared" si="368"/>
        <v>0.12452858064673793</v>
      </c>
      <c r="J1508" s="22">
        <f t="shared" si="364"/>
        <v>96.520825387520318</v>
      </c>
      <c r="K1508" s="114"/>
      <c r="L1508" s="116"/>
      <c r="M1508" s="118"/>
      <c r="N1508" s="120"/>
      <c r="S1508" s="2"/>
    </row>
    <row r="1509" spans="1:19" x14ac:dyDescent="0.25">
      <c r="A1509" s="20">
        <f t="shared" si="365"/>
        <v>37625</v>
      </c>
      <c r="B1509" s="21">
        <f t="shared" si="358"/>
        <v>-70</v>
      </c>
      <c r="C1509" s="21">
        <f t="shared" si="359"/>
        <v>438.47674732324373</v>
      </c>
      <c r="D1509" s="21">
        <f t="shared" si="362"/>
        <v>6.5492716155085974E-4</v>
      </c>
      <c r="E1509" s="21">
        <f t="shared" si="363"/>
        <v>1.6363361023335656E-2</v>
      </c>
      <c r="F1509" s="21">
        <f>SUM(E1509:$E$5004)</f>
        <v>13.402500052458668</v>
      </c>
      <c r="G1509" s="21">
        <f t="shared" si="366"/>
        <v>6651898.5970700178</v>
      </c>
      <c r="H1509" s="21">
        <f t="shared" si="367"/>
        <v>2.4483216124437353E-5</v>
      </c>
      <c r="I1509" s="21">
        <f t="shared" si="368"/>
        <v>0.12452858064673793</v>
      </c>
      <c r="J1509" s="22">
        <f t="shared" si="364"/>
        <v>96.661097968200252</v>
      </c>
      <c r="K1509" s="114"/>
      <c r="L1509" s="116"/>
      <c r="M1509" s="118"/>
      <c r="N1509" s="120"/>
      <c r="S1509" s="2"/>
    </row>
    <row r="1510" spans="1:19" x14ac:dyDescent="0.25">
      <c r="A1510" s="20">
        <f t="shared" si="365"/>
        <v>37650</v>
      </c>
      <c r="B1510" s="21">
        <f t="shared" si="358"/>
        <v>-70</v>
      </c>
      <c r="C1510" s="21">
        <f t="shared" si="359"/>
        <v>437.95089080347049</v>
      </c>
      <c r="D1510" s="21">
        <f t="shared" si="362"/>
        <v>6.5414172031599263E-4</v>
      </c>
      <c r="E1510" s="21">
        <f t="shared" si="363"/>
        <v>1.6343736767016354E-2</v>
      </c>
      <c r="F1510" s="21">
        <f>SUM(E1510:$E$5004)</f>
        <v>13.386136691435334</v>
      </c>
      <c r="G1510" s="21">
        <f t="shared" si="366"/>
        <v>6651898.5970700178</v>
      </c>
      <c r="H1510" s="21">
        <f t="shared" si="367"/>
        <v>2.4483216124437353E-5</v>
      </c>
      <c r="I1510" s="21">
        <f t="shared" si="368"/>
        <v>0.12452858064673793</v>
      </c>
      <c r="J1510" s="22">
        <f t="shared" si="364"/>
        <v>96.801337559789999</v>
      </c>
      <c r="K1510" s="114"/>
      <c r="L1510" s="116"/>
      <c r="M1510" s="118"/>
      <c r="N1510" s="120"/>
      <c r="S1510" s="2"/>
    </row>
    <row r="1511" spans="1:19" x14ac:dyDescent="0.25">
      <c r="A1511" s="20">
        <f t="shared" si="365"/>
        <v>37675</v>
      </c>
      <c r="B1511" s="21">
        <f t="shared" si="358"/>
        <v>-70</v>
      </c>
      <c r="C1511" s="21">
        <f t="shared" si="359"/>
        <v>437.42566493305571</v>
      </c>
      <c r="D1511" s="21">
        <f t="shared" si="362"/>
        <v>6.5335722104531576E-4</v>
      </c>
      <c r="E1511" s="21">
        <f t="shared" si="363"/>
        <v>1.6324136045680823E-2</v>
      </c>
      <c r="F1511" s="21">
        <f>SUM(E1511:$E$5004)</f>
        <v>13.369792954668318</v>
      </c>
      <c r="G1511" s="21">
        <f t="shared" si="366"/>
        <v>6651898.5970700178</v>
      </c>
      <c r="H1511" s="21">
        <f t="shared" si="367"/>
        <v>2.4483216124437353E-5</v>
      </c>
      <c r="I1511" s="21">
        <f t="shared" si="368"/>
        <v>0.12452858064673793</v>
      </c>
      <c r="J1511" s="22">
        <f t="shared" si="364"/>
        <v>96.941543712133438</v>
      </c>
      <c r="K1511" s="114"/>
      <c r="L1511" s="116"/>
      <c r="M1511" s="118"/>
      <c r="N1511" s="120"/>
      <c r="S1511" s="2"/>
    </row>
    <row r="1512" spans="1:19" x14ac:dyDescent="0.25">
      <c r="A1512" s="20">
        <f t="shared" si="365"/>
        <v>37700</v>
      </c>
      <c r="B1512" s="21">
        <f t="shared" si="358"/>
        <v>-70</v>
      </c>
      <c r="C1512" s="21">
        <f t="shared" si="359"/>
        <v>436.90106895567396</v>
      </c>
      <c r="D1512" s="21">
        <f t="shared" si="362"/>
        <v>6.525736626091501E-4</v>
      </c>
      <c r="E1512" s="21">
        <f t="shared" si="363"/>
        <v>1.6304558831104019E-2</v>
      </c>
      <c r="F1512" s="21">
        <f>SUM(E1512:$E$5004)</f>
        <v>13.353468818622639</v>
      </c>
      <c r="G1512" s="21">
        <f t="shared" si="366"/>
        <v>6651898.5970700178</v>
      </c>
      <c r="H1512" s="21">
        <f t="shared" si="367"/>
        <v>2.4483216124437353E-5</v>
      </c>
      <c r="I1512" s="21">
        <f t="shared" si="368"/>
        <v>0.12452858064673793</v>
      </c>
      <c r="J1512" s="22">
        <f t="shared" si="364"/>
        <v>97.081715975560755</v>
      </c>
      <c r="K1512" s="114"/>
      <c r="L1512" s="116"/>
      <c r="M1512" s="118"/>
      <c r="N1512" s="120"/>
      <c r="S1512" s="2"/>
    </row>
    <row r="1513" spans="1:19" x14ac:dyDescent="0.25">
      <c r="A1513" s="20">
        <f t="shared" si="365"/>
        <v>37725</v>
      </c>
      <c r="B1513" s="21">
        <f t="shared" si="358"/>
        <v>-70</v>
      </c>
      <c r="C1513" s="21">
        <f t="shared" si="359"/>
        <v>436.37710211590706</v>
      </c>
      <c r="D1513" s="21">
        <f t="shared" si="362"/>
        <v>6.5179104387917133E-4</v>
      </c>
      <c r="E1513" s="21">
        <f t="shared" si="363"/>
        <v>1.6285005095094746E-2</v>
      </c>
      <c r="F1513" s="21">
        <f>SUM(E1513:$E$5004)</f>
        <v>13.337164259791534</v>
      </c>
      <c r="G1513" s="21">
        <f t="shared" si="366"/>
        <v>6651898.5970700178</v>
      </c>
      <c r="H1513" s="21">
        <f t="shared" si="367"/>
        <v>2.4483216124437353E-5</v>
      </c>
      <c r="I1513" s="21">
        <f t="shared" si="368"/>
        <v>0.12452858064673793</v>
      </c>
      <c r="J1513" s="22">
        <f t="shared" si="364"/>
        <v>97.221853900891617</v>
      </c>
      <c r="K1513" s="114"/>
      <c r="L1513" s="116"/>
      <c r="M1513" s="118"/>
      <c r="N1513" s="120"/>
      <c r="S1513" s="2"/>
    </row>
    <row r="1514" spans="1:19" x14ac:dyDescent="0.25">
      <c r="A1514" s="20">
        <f t="shared" si="365"/>
        <v>37750</v>
      </c>
      <c r="B1514" s="21">
        <f t="shared" si="358"/>
        <v>-70</v>
      </c>
      <c r="C1514" s="21">
        <f t="shared" si="359"/>
        <v>435.85376365924253</v>
      </c>
      <c r="D1514" s="21">
        <f t="shared" si="362"/>
        <v>6.5100936372840831E-4</v>
      </c>
      <c r="E1514" s="21">
        <f t="shared" si="363"/>
        <v>1.6265474809495625E-2</v>
      </c>
      <c r="F1514" s="21">
        <f>SUM(E1514:$E$5004)</f>
        <v>13.320879254696438</v>
      </c>
      <c r="G1514" s="21">
        <f t="shared" si="366"/>
        <v>6651898.5970700178</v>
      </c>
      <c r="H1514" s="21">
        <f t="shared" si="367"/>
        <v>2.4483216124437353E-5</v>
      </c>
      <c r="I1514" s="21">
        <f t="shared" si="368"/>
        <v>0.12452858064673793</v>
      </c>
      <c r="J1514" s="22">
        <f t="shared" si="364"/>
        <v>97.361957039437883</v>
      </c>
      <c r="K1514" s="114"/>
      <c r="L1514" s="116"/>
      <c r="M1514" s="118"/>
      <c r="N1514" s="120"/>
      <c r="S1514" s="2"/>
    </row>
    <row r="1515" spans="1:19" x14ac:dyDescent="0.25">
      <c r="A1515" s="20">
        <f t="shared" si="365"/>
        <v>37775</v>
      </c>
      <c r="B1515" s="21">
        <f t="shared" ref="B1515:B1578" si="373">-70</f>
        <v>-70</v>
      </c>
      <c r="C1515" s="21">
        <f t="shared" ref="C1515:C1578" si="374">473.1*EXP(1.73-0.000048*A1515)</f>
        <v>435.33105283207306</v>
      </c>
      <c r="D1515" s="21">
        <f t="shared" si="362"/>
        <v>6.5022862103124171E-4</v>
      </c>
      <c r="E1515" s="21">
        <f t="shared" si="363"/>
        <v>1.6245967946183045E-2</v>
      </c>
      <c r="F1515" s="21">
        <f>SUM(E1515:$E$5004)</f>
        <v>13.304613779886941</v>
      </c>
      <c r="G1515" s="21">
        <f t="shared" si="366"/>
        <v>6651898.5970700178</v>
      </c>
      <c r="H1515" s="21">
        <f t="shared" si="367"/>
        <v>2.4483216124437353E-5</v>
      </c>
      <c r="I1515" s="21">
        <f t="shared" si="368"/>
        <v>0.12452858064673793</v>
      </c>
      <c r="J1515" s="22">
        <f t="shared" si="364"/>
        <v>97.502024943006688</v>
      </c>
      <c r="K1515" s="114"/>
      <c r="L1515" s="116"/>
      <c r="M1515" s="118"/>
      <c r="N1515" s="120"/>
      <c r="S1515" s="2"/>
    </row>
    <row r="1516" spans="1:19" x14ac:dyDescent="0.25">
      <c r="A1516" s="20">
        <f t="shared" si="365"/>
        <v>37800</v>
      </c>
      <c r="B1516" s="21">
        <f t="shared" si="373"/>
        <v>-70</v>
      </c>
      <c r="C1516" s="21">
        <f t="shared" si="374"/>
        <v>434.80896888169485</v>
      </c>
      <c r="D1516" s="21">
        <f t="shared" si="362"/>
        <v>6.4944881466340169E-4</v>
      </c>
      <c r="E1516" s="21">
        <f t="shared" si="363"/>
        <v>1.6226484477067107E-2</v>
      </c>
      <c r="F1516" s="21">
        <f>SUM(E1516:$E$5004)</f>
        <v>13.288367811940757</v>
      </c>
      <c r="G1516" s="21">
        <f t="shared" si="366"/>
        <v>6651898.5970700178</v>
      </c>
      <c r="H1516" s="21">
        <f t="shared" si="367"/>
        <v>2.4483216124437353E-5</v>
      </c>
      <c r="I1516" s="21">
        <f t="shared" si="368"/>
        <v>0.12452858064673793</v>
      </c>
      <c r="J1516" s="22">
        <f t="shared" si="364"/>
        <v>97.642057163903019</v>
      </c>
      <c r="K1516" s="114"/>
      <c r="L1516" s="116"/>
      <c r="M1516" s="118"/>
      <c r="N1516" s="120"/>
      <c r="S1516" s="2"/>
    </row>
    <row r="1517" spans="1:19" x14ac:dyDescent="0.25">
      <c r="A1517" s="20">
        <f t="shared" si="365"/>
        <v>37825</v>
      </c>
      <c r="B1517" s="21">
        <f t="shared" si="373"/>
        <v>-70</v>
      </c>
      <c r="C1517" s="21">
        <f t="shared" si="374"/>
        <v>434.28751105630698</v>
      </c>
      <c r="D1517" s="21">
        <f t="shared" si="362"/>
        <v>6.4866994350196692E-4</v>
      </c>
      <c r="E1517" s="21">
        <f t="shared" si="363"/>
        <v>1.6207024374091626E-2</v>
      </c>
      <c r="F1517" s="21">
        <f>SUM(E1517:$E$5004)</f>
        <v>13.272141327463691</v>
      </c>
      <c r="G1517" s="21">
        <f t="shared" si="366"/>
        <v>6651898.5970700178</v>
      </c>
      <c r="H1517" s="21">
        <f t="shared" si="367"/>
        <v>2.4483216124437353E-5</v>
      </c>
      <c r="I1517" s="21">
        <f t="shared" si="368"/>
        <v>0.12452858064673793</v>
      </c>
      <c r="J1517" s="22">
        <f t="shared" si="364"/>
        <v>97.782053254933174</v>
      </c>
      <c r="K1517" s="114"/>
      <c r="L1517" s="116"/>
      <c r="M1517" s="118"/>
      <c r="N1517" s="120"/>
      <c r="S1517" s="2"/>
    </row>
    <row r="1518" spans="1:19" x14ac:dyDescent="0.25">
      <c r="A1518" s="20">
        <f t="shared" si="365"/>
        <v>37850</v>
      </c>
      <c r="B1518" s="21">
        <f t="shared" si="373"/>
        <v>-70</v>
      </c>
      <c r="C1518" s="21">
        <f t="shared" si="374"/>
        <v>433.76667860501016</v>
      </c>
      <c r="D1518" s="21">
        <f t="shared" si="362"/>
        <v>6.4789200642536313E-4</v>
      </c>
      <c r="E1518" s="21">
        <f t="shared" si="363"/>
        <v>1.6187587609234041E-2</v>
      </c>
      <c r="F1518" s="21">
        <f>SUM(E1518:$E$5004)</f>
        <v>13.255934303089598</v>
      </c>
      <c r="G1518" s="21">
        <f t="shared" si="366"/>
        <v>6651898.5970700178</v>
      </c>
      <c r="H1518" s="21">
        <f t="shared" si="367"/>
        <v>2.4483216124437353E-5</v>
      </c>
      <c r="I1518" s="21">
        <f t="shared" si="368"/>
        <v>0.12452858064673793</v>
      </c>
      <c r="J1518" s="22">
        <f t="shared" si="364"/>
        <v>97.922012769407289</v>
      </c>
      <c r="K1518" s="114"/>
      <c r="L1518" s="116"/>
      <c r="M1518" s="118"/>
      <c r="N1518" s="120"/>
      <c r="S1518" s="2"/>
    </row>
    <row r="1519" spans="1:19" x14ac:dyDescent="0.25">
      <c r="A1519" s="20">
        <f t="shared" si="365"/>
        <v>37875</v>
      </c>
      <c r="B1519" s="21">
        <f t="shared" si="373"/>
        <v>-70</v>
      </c>
      <c r="C1519" s="21">
        <f t="shared" si="374"/>
        <v>433.24647077780531</v>
      </c>
      <c r="D1519" s="21">
        <f t="shared" si="362"/>
        <v>6.471150023133602E-4</v>
      </c>
      <c r="E1519" s="21">
        <f t="shared" si="363"/>
        <v>1.6168174154505409E-2</v>
      </c>
      <c r="F1519" s="21">
        <f>SUM(E1519:$E$5004)</f>
        <v>13.239746715480363</v>
      </c>
      <c r="G1519" s="21">
        <f t="shared" si="366"/>
        <v>6651898.5970700178</v>
      </c>
      <c r="H1519" s="21">
        <f t="shared" si="367"/>
        <v>2.4483216124437353E-5</v>
      </c>
      <c r="I1519" s="21">
        <f t="shared" si="368"/>
        <v>0.12452858064673793</v>
      </c>
      <c r="J1519" s="22">
        <f t="shared" si="364"/>
        <v>98.061935261142125</v>
      </c>
      <c r="K1519" s="114"/>
      <c r="L1519" s="116"/>
      <c r="M1519" s="118"/>
      <c r="N1519" s="120"/>
      <c r="S1519" s="2"/>
    </row>
    <row r="1520" spans="1:19" x14ac:dyDescent="0.25">
      <c r="A1520" s="20">
        <f t="shared" si="365"/>
        <v>37900</v>
      </c>
      <c r="B1520" s="21">
        <f t="shared" si="373"/>
        <v>-70</v>
      </c>
      <c r="C1520" s="21">
        <f t="shared" si="374"/>
        <v>432.72688682559334</v>
      </c>
      <c r="D1520" s="21">
        <f t="shared" si="362"/>
        <v>6.4633893004707266E-4</v>
      </c>
      <c r="E1520" s="21">
        <f t="shared" si="363"/>
        <v>1.6148783981950358E-2</v>
      </c>
      <c r="F1520" s="21">
        <f>SUM(E1520:$E$5004)</f>
        <v>13.223578541325855</v>
      </c>
      <c r="G1520" s="21">
        <f t="shared" si="366"/>
        <v>6651898.5970700178</v>
      </c>
      <c r="H1520" s="21">
        <f t="shared" si="367"/>
        <v>2.4483216124437353E-5</v>
      </c>
      <c r="I1520" s="21">
        <f t="shared" si="368"/>
        <v>0.12452858064673793</v>
      </c>
      <c r="J1520" s="22">
        <f t="shared" si="364"/>
        <v>98.201820284464304</v>
      </c>
      <c r="K1520" s="114"/>
      <c r="L1520" s="116"/>
      <c r="M1520" s="118"/>
      <c r="N1520" s="120"/>
      <c r="S1520" s="2"/>
    </row>
    <row r="1521" spans="1:19" x14ac:dyDescent="0.25">
      <c r="A1521" s="20">
        <f t="shared" si="365"/>
        <v>37925</v>
      </c>
      <c r="B1521" s="21">
        <f t="shared" si="373"/>
        <v>-70</v>
      </c>
      <c r="C1521" s="21">
        <f t="shared" si="374"/>
        <v>432.20792600017319</v>
      </c>
      <c r="D1521" s="21">
        <f t="shared" si="362"/>
        <v>6.4556378850895598E-4</v>
      </c>
      <c r="E1521" s="21">
        <f t="shared" si="363"/>
        <v>1.6129417063647029E-2</v>
      </c>
      <c r="F1521" s="21">
        <f>SUM(E1521:$E$5004)</f>
        <v>13.207429757343904</v>
      </c>
      <c r="G1521" s="21">
        <f t="shared" si="366"/>
        <v>6651898.5970700178</v>
      </c>
      <c r="H1521" s="21">
        <f t="shared" si="367"/>
        <v>2.4483216124437353E-5</v>
      </c>
      <c r="I1521" s="21">
        <f t="shared" si="368"/>
        <v>0.12452858064673793</v>
      </c>
      <c r="J1521" s="22">
        <f t="shared" si="364"/>
        <v>98.341667394212678</v>
      </c>
      <c r="K1521" s="114"/>
      <c r="L1521" s="116"/>
      <c r="M1521" s="118"/>
      <c r="N1521" s="120"/>
      <c r="S1521" s="2"/>
    </row>
    <row r="1522" spans="1:19" x14ac:dyDescent="0.25">
      <c r="A1522" s="20">
        <f t="shared" si="365"/>
        <v>37950</v>
      </c>
      <c r="B1522" s="21">
        <f t="shared" si="373"/>
        <v>-70</v>
      </c>
      <c r="C1522" s="21">
        <f t="shared" si="374"/>
        <v>431.68958755424114</v>
      </c>
      <c r="D1522" s="21">
        <f t="shared" si="362"/>
        <v>6.4478957658280634E-4</v>
      </c>
      <c r="E1522" s="21">
        <f t="shared" si="363"/>
        <v>1.6110073371707063E-2</v>
      </c>
      <c r="F1522" s="21">
        <f>SUM(E1522:$E$5004)</f>
        <v>13.191300340280256</v>
      </c>
      <c r="G1522" s="21">
        <f t="shared" si="366"/>
        <v>6651898.5970700178</v>
      </c>
      <c r="H1522" s="21">
        <f t="shared" si="367"/>
        <v>2.4483216124437353E-5</v>
      </c>
      <c r="I1522" s="21">
        <f t="shared" si="368"/>
        <v>0.12452858064673793</v>
      </c>
      <c r="J1522" s="22">
        <f t="shared" si="364"/>
        <v>98.48147614574161</v>
      </c>
      <c r="K1522" s="114"/>
      <c r="L1522" s="116"/>
      <c r="M1522" s="118"/>
      <c r="N1522" s="120"/>
      <c r="S1522" s="2"/>
    </row>
    <row r="1523" spans="1:19" x14ac:dyDescent="0.25">
      <c r="A1523" s="20">
        <f t="shared" si="365"/>
        <v>37975</v>
      </c>
      <c r="B1523" s="21">
        <f t="shared" si="373"/>
        <v>-70</v>
      </c>
      <c r="C1523" s="21">
        <f t="shared" si="374"/>
        <v>431.17187074138985</v>
      </c>
      <c r="D1523" s="21">
        <f t="shared" si="362"/>
        <v>6.4401629315375861E-4</v>
      </c>
      <c r="E1523" s="21">
        <f t="shared" si="363"/>
        <v>1.6090752878275532E-2</v>
      </c>
      <c r="F1523" s="21">
        <f>SUM(E1523:$E$5004)</f>
        <v>13.175190266908549</v>
      </c>
      <c r="G1523" s="21">
        <f t="shared" si="366"/>
        <v>6651898.5970700178</v>
      </c>
      <c r="H1523" s="21">
        <f t="shared" si="367"/>
        <v>2.4483216124437353E-5</v>
      </c>
      <c r="I1523" s="21">
        <f t="shared" si="368"/>
        <v>0.12452858064673793</v>
      </c>
      <c r="J1523" s="22">
        <f t="shared" si="364"/>
        <v>98.621246094923507</v>
      </c>
      <c r="K1523" s="114"/>
      <c r="L1523" s="117"/>
      <c r="M1523" s="118"/>
      <c r="N1523" s="120"/>
      <c r="S1523" s="2"/>
    </row>
    <row r="1524" spans="1:19" x14ac:dyDescent="0.25">
      <c r="A1524" s="20">
        <f t="shared" si="365"/>
        <v>38000</v>
      </c>
      <c r="B1524" s="21">
        <f t="shared" si="373"/>
        <v>-70</v>
      </c>
      <c r="C1524" s="21">
        <f t="shared" si="374"/>
        <v>430.65477481610685</v>
      </c>
      <c r="D1524" s="21">
        <f t="shared" si="362"/>
        <v>6.4324393710828403E-4</v>
      </c>
      <c r="E1524" s="21">
        <f t="shared" si="363"/>
        <v>1.6071455555530929E-2</v>
      </c>
      <c r="F1524" s="21">
        <f>SUM(E1524:$E$5004)</f>
        <v>13.159099514030276</v>
      </c>
      <c r="G1524" s="21">
        <f t="shared" si="366"/>
        <v>6651898.5970700178</v>
      </c>
      <c r="H1524" s="21">
        <f t="shared" si="367"/>
        <v>2.4483216124437353E-5</v>
      </c>
      <c r="I1524" s="21">
        <f t="shared" si="368"/>
        <v>0.12452858064673793</v>
      </c>
      <c r="J1524" s="22">
        <f t="shared" si="364"/>
        <v>98.760976798151887</v>
      </c>
      <c r="K1524" s="113">
        <f t="shared" ref="K1524" si="375">AVERAGE(J1524:J1543)</f>
        <v>100.08564726904478</v>
      </c>
      <c r="L1524" s="115">
        <f t="shared" ref="L1524" si="376">K1524/0.1667</f>
        <v>600.39380485329809</v>
      </c>
      <c r="M1524" s="118">
        <f>AVERAGE(A1524:A1543)</f>
        <v>38237.5</v>
      </c>
      <c r="N1524" s="119">
        <f>K1504-K1524</f>
        <v>-2.79431943908466</v>
      </c>
      <c r="S1524" s="2"/>
    </row>
    <row r="1525" spans="1:19" x14ac:dyDescent="0.25">
      <c r="A1525" s="20">
        <f t="shared" si="365"/>
        <v>38025</v>
      </c>
      <c r="B1525" s="21">
        <f t="shared" si="373"/>
        <v>-70</v>
      </c>
      <c r="C1525" s="21">
        <f t="shared" si="374"/>
        <v>430.13829903377399</v>
      </c>
      <c r="D1525" s="21">
        <f t="shared" si="362"/>
        <v>6.4247250733419012E-4</v>
      </c>
      <c r="E1525" s="21">
        <f t="shared" si="363"/>
        <v>1.6052181375685096E-2</v>
      </c>
      <c r="F1525" s="21">
        <f>SUM(E1525:$E$5004)</f>
        <v>13.143028058474743</v>
      </c>
      <c r="G1525" s="21">
        <f t="shared" si="366"/>
        <v>6651898.5970700178</v>
      </c>
      <c r="H1525" s="21">
        <f t="shared" si="367"/>
        <v>2.4483216124437353E-5</v>
      </c>
      <c r="I1525" s="21">
        <f t="shared" si="368"/>
        <v>0.12452858064673793</v>
      </c>
      <c r="J1525" s="22">
        <f t="shared" si="364"/>
        <v>98.900667812344054</v>
      </c>
      <c r="K1525" s="114"/>
      <c r="L1525" s="116"/>
      <c r="M1525" s="118"/>
      <c r="N1525" s="120"/>
      <c r="S1525" s="2"/>
    </row>
    <row r="1526" spans="1:19" x14ac:dyDescent="0.25">
      <c r="A1526" s="20">
        <f t="shared" si="365"/>
        <v>38050</v>
      </c>
      <c r="B1526" s="21">
        <f t="shared" si="373"/>
        <v>-70</v>
      </c>
      <c r="C1526" s="21">
        <f t="shared" si="374"/>
        <v>429.62244265066607</v>
      </c>
      <c r="D1526" s="21">
        <f t="shared" si="362"/>
        <v>6.4170200272061775E-4</v>
      </c>
      <c r="E1526" s="21">
        <f t="shared" si="363"/>
        <v>1.6032930310983223E-2</v>
      </c>
      <c r="F1526" s="21">
        <f>SUM(E1526:$E$5004)</f>
        <v>13.126975877099055</v>
      </c>
      <c r="G1526" s="21">
        <f t="shared" si="366"/>
        <v>6651898.5970700178</v>
      </c>
      <c r="H1526" s="21">
        <f t="shared" si="367"/>
        <v>2.4483216124437353E-5</v>
      </c>
      <c r="I1526" s="21">
        <f t="shared" si="368"/>
        <v>0.12452858064673793</v>
      </c>
      <c r="J1526" s="22">
        <f t="shared" si="364"/>
        <v>99.040318694943764</v>
      </c>
      <c r="K1526" s="114"/>
      <c r="L1526" s="116"/>
      <c r="M1526" s="118"/>
      <c r="N1526" s="120"/>
      <c r="S1526" s="2"/>
    </row>
    <row r="1527" spans="1:19" x14ac:dyDescent="0.25">
      <c r="A1527" s="20">
        <f t="shared" si="365"/>
        <v>38075</v>
      </c>
      <c r="B1527" s="21">
        <f t="shared" si="373"/>
        <v>-70</v>
      </c>
      <c r="C1527" s="21">
        <f t="shared" si="374"/>
        <v>429.10720492394984</v>
      </c>
      <c r="D1527" s="21">
        <f t="shared" si="362"/>
        <v>6.4093242215804017E-4</v>
      </c>
      <c r="E1527" s="21">
        <f t="shared" si="363"/>
        <v>1.6013702333703767E-2</v>
      </c>
      <c r="F1527" s="21">
        <f>SUM(E1527:$E$5004)</f>
        <v>13.11094294678807</v>
      </c>
      <c r="G1527" s="21">
        <f t="shared" si="366"/>
        <v>6651898.5970700178</v>
      </c>
      <c r="H1527" s="21">
        <f t="shared" si="367"/>
        <v>2.4483216124437353E-5</v>
      </c>
      <c r="I1527" s="21">
        <f t="shared" si="368"/>
        <v>0.12452858064673793</v>
      </c>
      <c r="J1527" s="22">
        <f t="shared" si="364"/>
        <v>99.179929003924187</v>
      </c>
      <c r="K1527" s="114"/>
      <c r="L1527" s="116"/>
      <c r="M1527" s="118"/>
      <c r="N1527" s="120"/>
      <c r="S1527" s="2"/>
    </row>
    <row r="1528" spans="1:19" x14ac:dyDescent="0.25">
      <c r="A1528" s="20">
        <f t="shared" si="365"/>
        <v>38100</v>
      </c>
      <c r="B1528" s="21">
        <f t="shared" si="373"/>
        <v>-70</v>
      </c>
      <c r="C1528" s="21">
        <f t="shared" si="374"/>
        <v>428.59258511168287</v>
      </c>
      <c r="D1528" s="21">
        <f t="shared" si="362"/>
        <v>6.4016376453826138E-4</v>
      </c>
      <c r="E1528" s="21">
        <f t="shared" si="363"/>
        <v>1.5994497416158444E-2</v>
      </c>
      <c r="F1528" s="21">
        <f>SUM(E1528:$E$5004)</f>
        <v>13.094929244454368</v>
      </c>
      <c r="G1528" s="21">
        <f t="shared" si="366"/>
        <v>6651898.5970700178</v>
      </c>
      <c r="H1528" s="21">
        <f t="shared" si="367"/>
        <v>2.4483216124437353E-5</v>
      </c>
      <c r="I1528" s="21">
        <f t="shared" si="368"/>
        <v>0.12452858064673793</v>
      </c>
      <c r="J1528" s="22">
        <f t="shared" si="364"/>
        <v>99.319498297790744</v>
      </c>
      <c r="K1528" s="114"/>
      <c r="L1528" s="116"/>
      <c r="M1528" s="118"/>
      <c r="N1528" s="120"/>
      <c r="S1528" s="2"/>
    </row>
    <row r="1529" spans="1:19" x14ac:dyDescent="0.25">
      <c r="A1529" s="20">
        <f t="shared" si="365"/>
        <v>38125</v>
      </c>
      <c r="B1529" s="21">
        <f t="shared" si="373"/>
        <v>-70</v>
      </c>
      <c r="C1529" s="21">
        <f t="shared" si="374"/>
        <v>428.07858247281246</v>
      </c>
      <c r="D1529" s="21">
        <f t="shared" si="362"/>
        <v>6.3939602875441408E-4</v>
      </c>
      <c r="E1529" s="21">
        <f t="shared" si="363"/>
        <v>1.5975315530692161E-2</v>
      </c>
      <c r="F1529" s="21">
        <f>SUM(E1529:$E$5004)</f>
        <v>13.078934747038209</v>
      </c>
      <c r="G1529" s="21">
        <f t="shared" si="366"/>
        <v>6651898.5970700178</v>
      </c>
      <c r="H1529" s="21">
        <f t="shared" si="367"/>
        <v>2.4483216124437353E-5</v>
      </c>
      <c r="I1529" s="21">
        <f t="shared" si="368"/>
        <v>0.12452858064673793</v>
      </c>
      <c r="J1529" s="22">
        <f t="shared" si="364"/>
        <v>99.459026135583642</v>
      </c>
      <c r="K1529" s="114"/>
      <c r="L1529" s="116"/>
      <c r="M1529" s="118"/>
      <c r="N1529" s="120"/>
      <c r="S1529" s="2"/>
    </row>
    <row r="1530" spans="1:19" x14ac:dyDescent="0.25">
      <c r="A1530" s="20">
        <f t="shared" si="365"/>
        <v>38150</v>
      </c>
      <c r="B1530" s="21">
        <f t="shared" si="373"/>
        <v>-70</v>
      </c>
      <c r="C1530" s="21">
        <f t="shared" si="374"/>
        <v>427.56519626717483</v>
      </c>
      <c r="D1530" s="21">
        <f t="shared" si="362"/>
        <v>6.3862921370095866E-4</v>
      </c>
      <c r="E1530" s="21">
        <f t="shared" si="363"/>
        <v>1.5956156649682997E-2</v>
      </c>
      <c r="F1530" s="21">
        <f>SUM(E1530:$E$5004)</f>
        <v>13.062959431507521</v>
      </c>
      <c r="G1530" s="21">
        <f t="shared" si="366"/>
        <v>6651898.5970700178</v>
      </c>
      <c r="H1530" s="21">
        <f t="shared" si="367"/>
        <v>2.4483216124437353E-5</v>
      </c>
      <c r="I1530" s="21">
        <f t="shared" si="368"/>
        <v>0.12452858064673793</v>
      </c>
      <c r="J1530" s="22">
        <f t="shared" si="364"/>
        <v>99.598512076880709</v>
      </c>
      <c r="K1530" s="114"/>
      <c r="L1530" s="116"/>
      <c r="M1530" s="118"/>
      <c r="N1530" s="120"/>
      <c r="S1530" s="2"/>
    </row>
    <row r="1531" spans="1:19" x14ac:dyDescent="0.25">
      <c r="A1531" s="20">
        <f t="shared" si="365"/>
        <v>38175</v>
      </c>
      <c r="B1531" s="21">
        <f t="shared" si="373"/>
        <v>-70</v>
      </c>
      <c r="C1531" s="21">
        <f t="shared" si="374"/>
        <v>427.05242575549369</v>
      </c>
      <c r="D1531" s="21">
        <f t="shared" si="362"/>
        <v>6.378633182736813E-4</v>
      </c>
      <c r="E1531" s="21">
        <f t="shared" si="363"/>
        <v>1.5937020745542173E-2</v>
      </c>
      <c r="F1531" s="21">
        <f>SUM(E1531:$E$5004)</f>
        <v>13.047003274857838</v>
      </c>
      <c r="G1531" s="21">
        <f t="shared" si="366"/>
        <v>6651898.5970700178</v>
      </c>
      <c r="H1531" s="21">
        <f t="shared" si="367"/>
        <v>2.4483216124437353E-5</v>
      </c>
      <c r="I1531" s="21">
        <f t="shared" si="368"/>
        <v>0.12452858064673793</v>
      </c>
      <c r="J1531" s="22">
        <f t="shared" si="364"/>
        <v>99.737955681800486</v>
      </c>
      <c r="K1531" s="114"/>
      <c r="L1531" s="116"/>
      <c r="M1531" s="118"/>
      <c r="N1531" s="120"/>
      <c r="S1531" s="2"/>
    </row>
    <row r="1532" spans="1:19" x14ac:dyDescent="0.25">
      <c r="A1532" s="20">
        <f t="shared" si="365"/>
        <v>38200</v>
      </c>
      <c r="B1532" s="21">
        <f t="shared" si="373"/>
        <v>-70</v>
      </c>
      <c r="C1532" s="21">
        <f t="shared" si="374"/>
        <v>426.54027019937939</v>
      </c>
      <c r="D1532" s="21">
        <f t="shared" si="362"/>
        <v>6.370983413696925E-4</v>
      </c>
      <c r="E1532" s="21">
        <f t="shared" si="363"/>
        <v>1.5917907790713975E-2</v>
      </c>
      <c r="F1532" s="21">
        <f>SUM(E1532:$E$5004)</f>
        <v>13.031066254112291</v>
      </c>
      <c r="G1532" s="21">
        <f t="shared" si="366"/>
        <v>6651898.5970700178</v>
      </c>
      <c r="H1532" s="21">
        <f t="shared" si="367"/>
        <v>2.4483216124437353E-5</v>
      </c>
      <c r="I1532" s="21">
        <f t="shared" si="368"/>
        <v>0.12452858064673793</v>
      </c>
      <c r="J1532" s="22">
        <f t="shared" si="364"/>
        <v>99.877356511004393</v>
      </c>
      <c r="K1532" s="114"/>
      <c r="L1532" s="116"/>
      <c r="M1532" s="118"/>
      <c r="N1532" s="120"/>
      <c r="S1532" s="2"/>
    </row>
    <row r="1533" spans="1:19" x14ac:dyDescent="0.25">
      <c r="A1533" s="20">
        <f t="shared" si="365"/>
        <v>38225</v>
      </c>
      <c r="B1533" s="21">
        <f t="shared" si="373"/>
        <v>-70</v>
      </c>
      <c r="C1533" s="21">
        <f t="shared" si="374"/>
        <v>426.02872886132798</v>
      </c>
      <c r="D1533" s="21">
        <f t="shared" si="362"/>
        <v>6.3633428188742541E-4</v>
      </c>
      <c r="E1533" s="21">
        <f t="shared" si="363"/>
        <v>1.5898817757675744E-2</v>
      </c>
      <c r="F1533" s="21">
        <f>SUM(E1533:$E$5004)</f>
        <v>13.015148346321579</v>
      </c>
      <c r="G1533" s="21">
        <f t="shared" si="366"/>
        <v>6651898.5970700178</v>
      </c>
      <c r="H1533" s="21">
        <f t="shared" si="367"/>
        <v>2.4483216124437353E-5</v>
      </c>
      <c r="I1533" s="21">
        <f t="shared" si="368"/>
        <v>0.12452858064673793</v>
      </c>
      <c r="J1533" s="22">
        <f t="shared" si="364"/>
        <v>100.01671412569944</v>
      </c>
      <c r="K1533" s="114"/>
      <c r="L1533" s="116"/>
      <c r="M1533" s="118"/>
      <c r="N1533" s="120"/>
      <c r="S1533" s="2"/>
    </row>
    <row r="1534" spans="1:19" x14ac:dyDescent="0.25">
      <c r="A1534" s="20">
        <f t="shared" si="365"/>
        <v>38250</v>
      </c>
      <c r="B1534" s="21">
        <f t="shared" si="373"/>
        <v>-70</v>
      </c>
      <c r="C1534" s="21">
        <f t="shared" si="374"/>
        <v>425.51780100471962</v>
      </c>
      <c r="D1534" s="21">
        <f t="shared" si="362"/>
        <v>6.3557113872663405E-4</v>
      </c>
      <c r="E1534" s="21">
        <f t="shared" si="363"/>
        <v>1.587975061893783E-2</v>
      </c>
      <c r="F1534" s="21">
        <f>SUM(E1534:$E$5004)</f>
        <v>12.999249528563906</v>
      </c>
      <c r="G1534" s="21">
        <f t="shared" si="366"/>
        <v>6651898.5970700178</v>
      </c>
      <c r="H1534" s="21">
        <f t="shared" si="367"/>
        <v>2.4483216124437353E-5</v>
      </c>
      <c r="I1534" s="21">
        <f t="shared" si="368"/>
        <v>0.12452858064673793</v>
      </c>
      <c r="J1534" s="22">
        <f t="shared" si="364"/>
        <v>100.15602808764163</v>
      </c>
      <c r="K1534" s="114"/>
      <c r="L1534" s="116"/>
      <c r="M1534" s="118"/>
      <c r="N1534" s="120"/>
      <c r="S1534" s="2"/>
    </row>
    <row r="1535" spans="1:19" x14ac:dyDescent="0.25">
      <c r="A1535" s="20">
        <f t="shared" si="365"/>
        <v>38275</v>
      </c>
      <c r="B1535" s="21">
        <f t="shared" si="373"/>
        <v>-70</v>
      </c>
      <c r="C1535" s="21">
        <f t="shared" si="374"/>
        <v>425.0074858938184</v>
      </c>
      <c r="D1535" s="21">
        <f t="shared" si="362"/>
        <v>6.3480891078839246E-4</v>
      </c>
      <c r="E1535" s="21">
        <f t="shared" si="363"/>
        <v>1.5860706347043556E-2</v>
      </c>
      <c r="F1535" s="21">
        <f>SUM(E1535:$E$5004)</f>
        <v>12.983369777944967</v>
      </c>
      <c r="G1535" s="21">
        <f t="shared" si="366"/>
        <v>6651898.5970700178</v>
      </c>
      <c r="H1535" s="21">
        <f t="shared" si="367"/>
        <v>2.4483216124437353E-5</v>
      </c>
      <c r="I1535" s="21">
        <f t="shared" si="368"/>
        <v>0.12452858064673793</v>
      </c>
      <c r="J1535" s="22">
        <f t="shared" si="364"/>
        <v>100.29529795913815</v>
      </c>
      <c r="K1535" s="114"/>
      <c r="L1535" s="116"/>
      <c r="M1535" s="118"/>
      <c r="N1535" s="120"/>
      <c r="S1535" s="2"/>
    </row>
    <row r="1536" spans="1:19" x14ac:dyDescent="0.25">
      <c r="A1536" s="20">
        <f t="shared" si="365"/>
        <v>38300</v>
      </c>
      <c r="B1536" s="21">
        <f t="shared" si="373"/>
        <v>-70</v>
      </c>
      <c r="C1536" s="21">
        <f t="shared" si="374"/>
        <v>424.49778279377017</v>
      </c>
      <c r="D1536" s="21">
        <f t="shared" si="362"/>
        <v>6.3404759697509197E-4</v>
      </c>
      <c r="E1536" s="21">
        <f t="shared" si="363"/>
        <v>1.5841684914569158E-2</v>
      </c>
      <c r="F1536" s="21">
        <f>SUM(E1536:$E$5004)</f>
        <v>12.967509071597922</v>
      </c>
      <c r="G1536" s="21">
        <f t="shared" si="366"/>
        <v>6651898.5970700178</v>
      </c>
      <c r="H1536" s="21">
        <f t="shared" si="367"/>
        <v>2.4483216124437353E-5</v>
      </c>
      <c r="I1536" s="21">
        <f t="shared" si="368"/>
        <v>0.12452858064673793</v>
      </c>
      <c r="J1536" s="22">
        <f t="shared" si="364"/>
        <v>100.43452330304993</v>
      </c>
      <c r="K1536" s="114"/>
      <c r="L1536" s="116"/>
      <c r="M1536" s="118"/>
      <c r="N1536" s="120"/>
      <c r="S1536" s="2"/>
    </row>
    <row r="1537" spans="1:19" x14ac:dyDescent="0.25">
      <c r="A1537" s="20">
        <f t="shared" si="365"/>
        <v>38325</v>
      </c>
      <c r="B1537" s="21">
        <f t="shared" si="373"/>
        <v>-70</v>
      </c>
      <c r="C1537" s="21">
        <f t="shared" si="374"/>
        <v>423.98869097060253</v>
      </c>
      <c r="D1537" s="21">
        <f t="shared" si="362"/>
        <v>6.3328719619044069E-4</v>
      </c>
      <c r="E1537" s="21">
        <f t="shared" si="363"/>
        <v>1.5822686294123776E-2</v>
      </c>
      <c r="F1537" s="21">
        <f>SUM(E1537:$E$5004)</f>
        <v>12.951667386683352</v>
      </c>
      <c r="G1537" s="21">
        <f t="shared" si="366"/>
        <v>6651898.5970700178</v>
      </c>
      <c r="H1537" s="21">
        <f t="shared" si="367"/>
        <v>2.4483216124437353E-5</v>
      </c>
      <c r="I1537" s="21">
        <f t="shared" si="368"/>
        <v>0.12452858064673793</v>
      </c>
      <c r="J1537" s="22">
        <f t="shared" si="364"/>
        <v>100.57370368279452</v>
      </c>
      <c r="K1537" s="114"/>
      <c r="L1537" s="116"/>
      <c r="M1537" s="118"/>
      <c r="N1537" s="120"/>
      <c r="S1537" s="2"/>
    </row>
    <row r="1538" spans="1:19" x14ac:dyDescent="0.25">
      <c r="A1538" s="20">
        <f t="shared" si="365"/>
        <v>38350</v>
      </c>
      <c r="B1538" s="21">
        <f t="shared" si="373"/>
        <v>-70</v>
      </c>
      <c r="C1538" s="21">
        <f t="shared" si="374"/>
        <v>423.48020969122325</v>
      </c>
      <c r="D1538" s="21">
        <f t="shared" si="362"/>
        <v>6.3252770733946155E-4</v>
      </c>
      <c r="E1538" s="21">
        <f t="shared" si="363"/>
        <v>1.5803710458349399E-2</v>
      </c>
      <c r="F1538" s="21">
        <f>SUM(E1538:$E$5004)</f>
        <v>12.935844700389227</v>
      </c>
      <c r="G1538" s="21">
        <f t="shared" si="366"/>
        <v>6651898.5970700178</v>
      </c>
      <c r="H1538" s="21">
        <f t="shared" si="367"/>
        <v>2.4483216124437353E-5</v>
      </c>
      <c r="I1538" s="21">
        <f t="shared" si="368"/>
        <v>0.12452858064673793</v>
      </c>
      <c r="J1538" s="22">
        <f t="shared" si="364"/>
        <v>100.71283866234877</v>
      </c>
      <c r="K1538" s="114"/>
      <c r="L1538" s="116"/>
      <c r="M1538" s="118"/>
      <c r="N1538" s="120"/>
      <c r="S1538" s="2"/>
    </row>
    <row r="1539" spans="1:19" x14ac:dyDescent="0.25">
      <c r="A1539" s="20">
        <f t="shared" si="365"/>
        <v>38375</v>
      </c>
      <c r="B1539" s="21">
        <f t="shared" si="373"/>
        <v>-70</v>
      </c>
      <c r="C1539" s="21">
        <f t="shared" si="374"/>
        <v>422.972338223419</v>
      </c>
      <c r="D1539" s="21">
        <f t="shared" si="362"/>
        <v>6.317691293284901E-4</v>
      </c>
      <c r="E1539" s="21">
        <f t="shared" si="363"/>
        <v>1.5784757379920803E-2</v>
      </c>
      <c r="F1539" s="21">
        <f>SUM(E1539:$E$5004)</f>
        <v>12.920040989930881</v>
      </c>
      <c r="G1539" s="21">
        <f t="shared" si="366"/>
        <v>6651898.5970700178</v>
      </c>
      <c r="H1539" s="21">
        <f t="shared" si="367"/>
        <v>2.4483216124437353E-5</v>
      </c>
      <c r="I1539" s="21">
        <f t="shared" si="368"/>
        <v>0.12452858064673793</v>
      </c>
      <c r="J1539" s="22">
        <f t="shared" si="364"/>
        <v>100.85192780625154</v>
      </c>
      <c r="K1539" s="114"/>
      <c r="L1539" s="116"/>
      <c r="M1539" s="118"/>
      <c r="N1539" s="120"/>
      <c r="S1539" s="2"/>
    </row>
    <row r="1540" spans="1:19" x14ac:dyDescent="0.25">
      <c r="A1540" s="20">
        <f t="shared" si="365"/>
        <v>38400</v>
      </c>
      <c r="B1540" s="21">
        <f t="shared" si="373"/>
        <v>-70</v>
      </c>
      <c r="C1540" s="21">
        <f t="shared" si="374"/>
        <v>422.46507583585498</v>
      </c>
      <c r="D1540" s="21">
        <f t="shared" ref="D1540:D1603" si="377">C1540/(1718*(B1540+459.7))</f>
        <v>6.3101146106517411E-4</v>
      </c>
      <c r="E1540" s="21">
        <f t="shared" ref="E1540:E1603" si="378">25*(D1540+D1541)/2</f>
        <v>1.5765827031545564E-2</v>
      </c>
      <c r="F1540" s="21">
        <f>SUM(E1540:$E$5004)</f>
        <v>12.904256232550958</v>
      </c>
      <c r="G1540" s="21">
        <f t="shared" si="366"/>
        <v>6651898.5970700178</v>
      </c>
      <c r="H1540" s="21">
        <f t="shared" si="367"/>
        <v>2.4483216124437353E-5</v>
      </c>
      <c r="I1540" s="21">
        <f t="shared" si="368"/>
        <v>0.12452858064673793</v>
      </c>
      <c r="J1540" s="22">
        <f t="shared" ref="J1540:J1603" si="379">G1540*D1540*EXP(-H1540*(125000-A1540)-I1540*F1540)</f>
        <v>100.99097067960604</v>
      </c>
      <c r="K1540" s="114"/>
      <c r="L1540" s="116"/>
      <c r="M1540" s="118"/>
      <c r="N1540" s="120"/>
      <c r="S1540" s="2"/>
    </row>
    <row r="1541" spans="1:19" x14ac:dyDescent="0.25">
      <c r="A1541" s="20">
        <f t="shared" ref="A1541:A1604" si="380">A1540+25</f>
        <v>38425</v>
      </c>
      <c r="B1541" s="21">
        <f t="shared" si="373"/>
        <v>-70</v>
      </c>
      <c r="C1541" s="21">
        <f t="shared" si="374"/>
        <v>421.95842179807306</v>
      </c>
      <c r="D1541" s="21">
        <f t="shared" si="377"/>
        <v>6.3025470145847107E-4</v>
      </c>
      <c r="E1541" s="21">
        <f t="shared" si="378"/>
        <v>1.5746919385963974E-2</v>
      </c>
      <c r="F1541" s="21">
        <f>SUM(E1541:$E$5004)</f>
        <v>12.888490405519411</v>
      </c>
      <c r="G1541" s="21">
        <f t="shared" ref="G1541:G1604" si="381">$G$4</f>
        <v>6651898.5970700178</v>
      </c>
      <c r="H1541" s="21">
        <f t="shared" ref="H1541:H1604" si="382">$H$4</f>
        <v>2.4483216124437353E-5</v>
      </c>
      <c r="I1541" s="21">
        <f t="shared" ref="I1541:I1604" si="383">$I$4</f>
        <v>0.12452858064673793</v>
      </c>
      <c r="J1541" s="22">
        <f t="shared" si="379"/>
        <v>101.1299668480829</v>
      </c>
      <c r="K1541" s="114"/>
      <c r="L1541" s="116"/>
      <c r="M1541" s="118"/>
      <c r="N1541" s="120"/>
      <c r="S1541" s="2"/>
    </row>
    <row r="1542" spans="1:19" x14ac:dyDescent="0.25">
      <c r="A1542" s="20">
        <f t="shared" si="380"/>
        <v>38450</v>
      </c>
      <c r="B1542" s="21">
        <f t="shared" si="373"/>
        <v>-70</v>
      </c>
      <c r="C1542" s="21">
        <f t="shared" si="374"/>
        <v>421.4523753804915</v>
      </c>
      <c r="D1542" s="21">
        <f t="shared" si="377"/>
        <v>6.29498849418647E-4</v>
      </c>
      <c r="E1542" s="21">
        <f t="shared" si="378"/>
        <v>1.5728034415949024E-2</v>
      </c>
      <c r="F1542" s="21">
        <f>SUM(E1542:$E$5004)</f>
        <v>12.87274348613345</v>
      </c>
      <c r="G1542" s="21">
        <f t="shared" si="381"/>
        <v>6651898.5970700178</v>
      </c>
      <c r="H1542" s="21">
        <f t="shared" si="382"/>
        <v>2.4483216124437353E-5</v>
      </c>
      <c r="I1542" s="21">
        <f t="shared" si="383"/>
        <v>0.12452858064673793</v>
      </c>
      <c r="J1542" s="22">
        <f t="shared" si="379"/>
        <v>101.26891587792221</v>
      </c>
      <c r="K1542" s="114"/>
      <c r="L1542" s="116"/>
      <c r="M1542" s="118"/>
      <c r="N1542" s="120"/>
      <c r="S1542" s="2"/>
    </row>
    <row r="1543" spans="1:19" x14ac:dyDescent="0.25">
      <c r="A1543" s="20">
        <f t="shared" si="380"/>
        <v>38475</v>
      </c>
      <c r="B1543" s="21">
        <f t="shared" si="373"/>
        <v>-70</v>
      </c>
      <c r="C1543" s="21">
        <f t="shared" si="374"/>
        <v>420.94693585440331</v>
      </c>
      <c r="D1543" s="21">
        <f t="shared" si="377"/>
        <v>6.2874390385727491E-4</v>
      </c>
      <c r="E1543" s="21">
        <f t="shared" si="378"/>
        <v>1.5709172094306348E-2</v>
      </c>
      <c r="F1543" s="21">
        <f>SUM(E1543:$E$5004)</f>
        <v>12.857015451717499</v>
      </c>
      <c r="G1543" s="21">
        <f t="shared" si="381"/>
        <v>6651898.5970700178</v>
      </c>
      <c r="H1543" s="21">
        <f t="shared" si="382"/>
        <v>2.4483216124437353E-5</v>
      </c>
      <c r="I1543" s="21">
        <f t="shared" si="383"/>
        <v>0.12452858064673793</v>
      </c>
      <c r="J1543" s="22">
        <f t="shared" si="379"/>
        <v>101.40781733593663</v>
      </c>
      <c r="K1543" s="114"/>
      <c r="L1543" s="117"/>
      <c r="M1543" s="118"/>
      <c r="N1543" s="120"/>
      <c r="S1543" s="2"/>
    </row>
    <row r="1544" spans="1:19" x14ac:dyDescent="0.25">
      <c r="A1544" s="20">
        <f t="shared" si="380"/>
        <v>38500</v>
      </c>
      <c r="B1544" s="21">
        <f t="shared" si="373"/>
        <v>-70</v>
      </c>
      <c r="C1544" s="21">
        <f t="shared" si="374"/>
        <v>420.44210249197545</v>
      </c>
      <c r="D1544" s="21">
        <f t="shared" si="377"/>
        <v>6.2798986368723297E-4</v>
      </c>
      <c r="E1544" s="21">
        <f t="shared" si="378"/>
        <v>1.5690332393874205E-2</v>
      </c>
      <c r="F1544" s="21">
        <f>SUM(E1544:$E$5004)</f>
        <v>12.841306279623195</v>
      </c>
      <c r="G1544" s="21">
        <f t="shared" si="381"/>
        <v>6651898.5970700178</v>
      </c>
      <c r="H1544" s="21">
        <f t="shared" si="382"/>
        <v>2.4483216124437353E-5</v>
      </c>
      <c r="I1544" s="21">
        <f t="shared" si="383"/>
        <v>0.12452858064673793</v>
      </c>
      <c r="J1544" s="22">
        <f t="shared" si="379"/>
        <v>101.54667078951391</v>
      </c>
      <c r="K1544" s="113">
        <f t="shared" ref="K1544" si="384">AVERAGE(J1544:J1563)</f>
        <v>102.86242905997226</v>
      </c>
      <c r="L1544" s="115">
        <f t="shared" ref="L1544" si="385">K1544/0.1667</f>
        <v>617.05116412700818</v>
      </c>
      <c r="M1544" s="118">
        <f>AVERAGE(A1544:A1563)</f>
        <v>38737.5</v>
      </c>
      <c r="N1544" s="119">
        <f>K1524-K1544</f>
        <v>-2.7767817909274726</v>
      </c>
      <c r="S1544" s="2"/>
    </row>
    <row r="1545" spans="1:19" x14ac:dyDescent="0.25">
      <c r="A1545" s="20">
        <f t="shared" si="380"/>
        <v>38525</v>
      </c>
      <c r="B1545" s="21">
        <f t="shared" si="373"/>
        <v>-70</v>
      </c>
      <c r="C1545" s="21">
        <f t="shared" si="374"/>
        <v>419.9378745662479</v>
      </c>
      <c r="D1545" s="21">
        <f t="shared" si="377"/>
        <v>6.2723672782270346E-4</v>
      </c>
      <c r="E1545" s="21">
        <f t="shared" si="378"/>
        <v>1.5671515287523422E-2</v>
      </c>
      <c r="F1545" s="21">
        <f>SUM(E1545:$E$5004)</f>
        <v>12.825615947229318</v>
      </c>
      <c r="G1545" s="21">
        <f t="shared" si="381"/>
        <v>6651898.5970700178</v>
      </c>
      <c r="H1545" s="21">
        <f t="shared" si="382"/>
        <v>2.4483216124437353E-5</v>
      </c>
      <c r="I1545" s="21">
        <f t="shared" si="383"/>
        <v>0.12452858064673793</v>
      </c>
      <c r="J1545" s="22">
        <f t="shared" si="379"/>
        <v>101.68547580661917</v>
      </c>
      <c r="K1545" s="114"/>
      <c r="L1545" s="116"/>
      <c r="M1545" s="118"/>
      <c r="N1545" s="120"/>
      <c r="S1545" s="2"/>
    </row>
    <row r="1546" spans="1:19" x14ac:dyDescent="0.25">
      <c r="A1546" s="20">
        <f t="shared" si="380"/>
        <v>38550</v>
      </c>
      <c r="B1546" s="21">
        <f t="shared" si="373"/>
        <v>-70</v>
      </c>
      <c r="C1546" s="21">
        <f t="shared" si="374"/>
        <v>419.43425135113222</v>
      </c>
      <c r="D1546" s="21">
        <f t="shared" si="377"/>
        <v>6.2648449517917009E-4</v>
      </c>
      <c r="E1546" s="21">
        <f t="shared" si="378"/>
        <v>1.5652720748157354E-2</v>
      </c>
      <c r="F1546" s="21">
        <f>SUM(E1546:$E$5004)</f>
        <v>12.809944431941799</v>
      </c>
      <c r="G1546" s="21">
        <f t="shared" si="381"/>
        <v>6651898.5970700178</v>
      </c>
      <c r="H1546" s="21">
        <f t="shared" si="382"/>
        <v>2.4483216124437353E-5</v>
      </c>
      <c r="I1546" s="21">
        <f t="shared" si="383"/>
        <v>0.12452858064673793</v>
      </c>
      <c r="J1546" s="22">
        <f t="shared" si="379"/>
        <v>101.82423195579757</v>
      </c>
      <c r="K1546" s="114"/>
      <c r="L1546" s="116"/>
      <c r="M1546" s="118"/>
      <c r="N1546" s="120"/>
      <c r="S1546" s="2"/>
    </row>
    <row r="1547" spans="1:19" x14ac:dyDescent="0.25">
      <c r="A1547" s="20">
        <f t="shared" si="380"/>
        <v>38575</v>
      </c>
      <c r="B1547" s="21">
        <f t="shared" si="373"/>
        <v>-70</v>
      </c>
      <c r="C1547" s="21">
        <f t="shared" si="374"/>
        <v>418.93123212141097</v>
      </c>
      <c r="D1547" s="21">
        <f t="shared" si="377"/>
        <v>6.2573316467341819E-4</v>
      </c>
      <c r="E1547" s="21">
        <f t="shared" si="378"/>
        <v>1.5633948748711872E-2</v>
      </c>
      <c r="F1547" s="21">
        <f>SUM(E1547:$E$5004)</f>
        <v>12.794291711193639</v>
      </c>
      <c r="G1547" s="21">
        <f t="shared" si="381"/>
        <v>6651898.5970700178</v>
      </c>
      <c r="H1547" s="21">
        <f t="shared" si="382"/>
        <v>2.4483216124437353E-5</v>
      </c>
      <c r="I1547" s="21">
        <f t="shared" si="383"/>
        <v>0.12452858064673793</v>
      </c>
      <c r="J1547" s="22">
        <f t="shared" si="379"/>
        <v>101.96293880617736</v>
      </c>
      <c r="K1547" s="114"/>
      <c r="L1547" s="116"/>
      <c r="M1547" s="118"/>
      <c r="N1547" s="120"/>
      <c r="S1547" s="2"/>
    </row>
    <row r="1548" spans="1:19" x14ac:dyDescent="0.25">
      <c r="A1548" s="20">
        <f t="shared" si="380"/>
        <v>38600</v>
      </c>
      <c r="B1548" s="21">
        <f t="shared" si="373"/>
        <v>-70</v>
      </c>
      <c r="C1548" s="21">
        <f t="shared" si="374"/>
        <v>418.42881615273643</v>
      </c>
      <c r="D1548" s="21">
        <f t="shared" si="377"/>
        <v>6.2498273522353163E-4</v>
      </c>
      <c r="E1548" s="21">
        <f t="shared" si="378"/>
        <v>1.5615199262155292E-2</v>
      </c>
      <c r="F1548" s="21">
        <f>SUM(E1548:$E$5004)</f>
        <v>12.778657762444924</v>
      </c>
      <c r="G1548" s="21">
        <f t="shared" si="381"/>
        <v>6651898.5970700178</v>
      </c>
      <c r="H1548" s="21">
        <f t="shared" si="382"/>
        <v>2.4483216124437353E-5</v>
      </c>
      <c r="I1548" s="21">
        <f t="shared" si="383"/>
        <v>0.12452858064673793</v>
      </c>
      <c r="J1548" s="22">
        <f t="shared" si="379"/>
        <v>102.10159592747155</v>
      </c>
      <c r="K1548" s="114"/>
      <c r="L1548" s="116"/>
      <c r="M1548" s="118"/>
      <c r="N1548" s="120"/>
      <c r="S1548" s="2"/>
    </row>
    <row r="1549" spans="1:19" x14ac:dyDescent="0.25">
      <c r="A1549" s="20">
        <f t="shared" si="380"/>
        <v>38625</v>
      </c>
      <c r="B1549" s="21">
        <f t="shared" si="373"/>
        <v>-70</v>
      </c>
      <c r="C1549" s="21">
        <f t="shared" si="374"/>
        <v>417.92700272162944</v>
      </c>
      <c r="D1549" s="21">
        <f t="shared" si="377"/>
        <v>6.2423320574889174E-4</v>
      </c>
      <c r="E1549" s="21">
        <f t="shared" si="378"/>
        <v>1.5596472261488348E-2</v>
      </c>
      <c r="F1549" s="21">
        <f>SUM(E1549:$E$5004)</f>
        <v>12.76304256318277</v>
      </c>
      <c r="G1549" s="21">
        <f t="shared" si="381"/>
        <v>6651898.5970700178</v>
      </c>
      <c r="H1549" s="21">
        <f t="shared" si="382"/>
        <v>2.4483216124437353E-5</v>
      </c>
      <c r="I1549" s="21">
        <f t="shared" si="383"/>
        <v>0.12452858064673793</v>
      </c>
      <c r="J1549" s="22">
        <f t="shared" si="379"/>
        <v>102.24020288998105</v>
      </c>
      <c r="K1549" s="114"/>
      <c r="L1549" s="116"/>
      <c r="M1549" s="118"/>
      <c r="N1549" s="120"/>
      <c r="S1549" s="2"/>
    </row>
    <row r="1550" spans="1:19" x14ac:dyDescent="0.25">
      <c r="A1550" s="20">
        <f t="shared" si="380"/>
        <v>38650</v>
      </c>
      <c r="B1550" s="21">
        <f t="shared" si="373"/>
        <v>-70</v>
      </c>
      <c r="C1550" s="21">
        <f t="shared" si="374"/>
        <v>417.4257911054786</v>
      </c>
      <c r="D1550" s="21">
        <f t="shared" si="377"/>
        <v>6.2348457517017602E-4</v>
      </c>
      <c r="E1550" s="21">
        <f t="shared" si="378"/>
        <v>1.5577767719744152E-2</v>
      </c>
      <c r="F1550" s="21">
        <f>SUM(E1550:$E$5004)</f>
        <v>12.747446090921281</v>
      </c>
      <c r="G1550" s="21">
        <f t="shared" si="381"/>
        <v>6651898.5970700178</v>
      </c>
      <c r="H1550" s="21">
        <f t="shared" si="382"/>
        <v>2.4483216124437353E-5</v>
      </c>
      <c r="I1550" s="21">
        <f t="shared" si="383"/>
        <v>0.12452858064673793</v>
      </c>
      <c r="J1550" s="22">
        <f t="shared" si="379"/>
        <v>102.37875926459721</v>
      </c>
      <c r="K1550" s="114"/>
      <c r="L1550" s="116"/>
      <c r="M1550" s="118"/>
      <c r="N1550" s="120"/>
      <c r="S1550" s="2"/>
    </row>
    <row r="1551" spans="1:19" x14ac:dyDescent="0.25">
      <c r="A1551" s="20">
        <f t="shared" si="380"/>
        <v>38675</v>
      </c>
      <c r="B1551" s="21">
        <f t="shared" si="373"/>
        <v>-70</v>
      </c>
      <c r="C1551" s="21">
        <f t="shared" si="374"/>
        <v>416.92518058253904</v>
      </c>
      <c r="D1551" s="21">
        <f t="shared" si="377"/>
        <v>6.2273684240935618E-4</v>
      </c>
      <c r="E1551" s="21">
        <f t="shared" si="378"/>
        <v>1.5559085609988164E-2</v>
      </c>
      <c r="F1551" s="21">
        <f>SUM(E1551:$E$5004)</f>
        <v>12.731868323201537</v>
      </c>
      <c r="G1551" s="21">
        <f t="shared" si="381"/>
        <v>6651898.5970700178</v>
      </c>
      <c r="H1551" s="21">
        <f t="shared" si="382"/>
        <v>2.4483216124437353E-5</v>
      </c>
      <c r="I1551" s="21">
        <f t="shared" si="383"/>
        <v>0.12452858064673793</v>
      </c>
      <c r="J1551" s="22">
        <f t="shared" si="379"/>
        <v>102.51726462280406</v>
      </c>
      <c r="K1551" s="114"/>
      <c r="L1551" s="116"/>
      <c r="M1551" s="118"/>
      <c r="N1551" s="120"/>
      <c r="S1551" s="2"/>
    </row>
    <row r="1552" spans="1:19" x14ac:dyDescent="0.25">
      <c r="A1552" s="20">
        <f t="shared" si="380"/>
        <v>38700</v>
      </c>
      <c r="B1552" s="21">
        <f t="shared" si="373"/>
        <v>-70</v>
      </c>
      <c r="C1552" s="21">
        <f t="shared" si="374"/>
        <v>416.42517043193152</v>
      </c>
      <c r="D1552" s="21">
        <f t="shared" si="377"/>
        <v>6.2199000638969704E-4</v>
      </c>
      <c r="E1552" s="21">
        <f t="shared" si="378"/>
        <v>1.5540425905318145E-2</v>
      </c>
      <c r="F1552" s="21">
        <f>SUM(E1552:$E$5004)</f>
        <v>12.716309237591551</v>
      </c>
      <c r="G1552" s="21">
        <f t="shared" si="381"/>
        <v>6651898.5970700178</v>
      </c>
      <c r="H1552" s="21">
        <f t="shared" si="382"/>
        <v>2.4483216124437353E-5</v>
      </c>
      <c r="I1552" s="21">
        <f t="shared" si="383"/>
        <v>0.12452858064673793</v>
      </c>
      <c r="J1552" s="22">
        <f t="shared" si="379"/>
        <v>102.65571853668081</v>
      </c>
      <c r="K1552" s="114"/>
      <c r="L1552" s="116"/>
      <c r="M1552" s="118"/>
      <c r="N1552" s="120"/>
      <c r="S1552" s="2"/>
    </row>
    <row r="1553" spans="1:19" x14ac:dyDescent="0.25">
      <c r="A1553" s="20">
        <f t="shared" si="380"/>
        <v>38725</v>
      </c>
      <c r="B1553" s="21">
        <f t="shared" si="373"/>
        <v>-70</v>
      </c>
      <c r="C1553" s="21">
        <f t="shared" si="374"/>
        <v>415.92575993364147</v>
      </c>
      <c r="D1553" s="21">
        <f t="shared" si="377"/>
        <v>6.2124406603575463E-4</v>
      </c>
      <c r="E1553" s="21">
        <f t="shared" si="378"/>
        <v>1.5521788578864115E-2</v>
      </c>
      <c r="F1553" s="21">
        <f>SUM(E1553:$E$5004)</f>
        <v>12.700768811686233</v>
      </c>
      <c r="G1553" s="21">
        <f t="shared" si="381"/>
        <v>6651898.5970700178</v>
      </c>
      <c r="H1553" s="21">
        <f t="shared" si="382"/>
        <v>2.4483216124437353E-5</v>
      </c>
      <c r="I1553" s="21">
        <f t="shared" si="383"/>
        <v>0.12452858064673793</v>
      </c>
      <c r="J1553" s="22">
        <f t="shared" si="379"/>
        <v>102.79412057890467</v>
      </c>
      <c r="K1553" s="114"/>
      <c r="L1553" s="116"/>
      <c r="M1553" s="118"/>
      <c r="N1553" s="120"/>
      <c r="S1553" s="2"/>
    </row>
    <row r="1554" spans="1:19" x14ac:dyDescent="0.25">
      <c r="A1554" s="20">
        <f t="shared" si="380"/>
        <v>38750</v>
      </c>
      <c r="B1554" s="21">
        <f t="shared" si="373"/>
        <v>-70</v>
      </c>
      <c r="C1554" s="21">
        <f t="shared" si="374"/>
        <v>415.42694836851751</v>
      </c>
      <c r="D1554" s="21">
        <f t="shared" si="377"/>
        <v>6.2049902027337461E-4</v>
      </c>
      <c r="E1554" s="21">
        <f t="shared" si="378"/>
        <v>1.550317360378832E-2</v>
      </c>
      <c r="F1554" s="21">
        <f>SUM(E1554:$E$5004)</f>
        <v>12.685247023107371</v>
      </c>
      <c r="G1554" s="21">
        <f t="shared" si="381"/>
        <v>6651898.5970700178</v>
      </c>
      <c r="H1554" s="21">
        <f t="shared" si="382"/>
        <v>2.4483216124437353E-5</v>
      </c>
      <c r="I1554" s="21">
        <f t="shared" si="383"/>
        <v>0.12452858064673793</v>
      </c>
      <c r="J1554" s="22">
        <f t="shared" si="379"/>
        <v>102.93247032275293</v>
      </c>
      <c r="K1554" s="114"/>
      <c r="L1554" s="116"/>
      <c r="M1554" s="118"/>
      <c r="N1554" s="120"/>
      <c r="S1554" s="2"/>
    </row>
    <row r="1555" spans="1:19" x14ac:dyDescent="0.25">
      <c r="A1555" s="20">
        <f t="shared" si="380"/>
        <v>38775</v>
      </c>
      <c r="B1555" s="21">
        <f t="shared" si="373"/>
        <v>-70</v>
      </c>
      <c r="C1555" s="21">
        <f t="shared" si="374"/>
        <v>414.92873501827108</v>
      </c>
      <c r="D1555" s="21">
        <f t="shared" si="377"/>
        <v>6.1975486802969102E-4</v>
      </c>
      <c r="E1555" s="21">
        <f t="shared" si="378"/>
        <v>1.5484580953285193E-2</v>
      </c>
      <c r="F1555" s="21">
        <f>SUM(E1555:$E$5004)</f>
        <v>12.669743849503584</v>
      </c>
      <c r="G1555" s="21">
        <f t="shared" si="381"/>
        <v>6651898.5970700178</v>
      </c>
      <c r="H1555" s="21">
        <f t="shared" si="382"/>
        <v>2.4483216124437353E-5</v>
      </c>
      <c r="I1555" s="21">
        <f t="shared" si="383"/>
        <v>0.12452858064673793</v>
      </c>
      <c r="J1555" s="22">
        <f t="shared" si="379"/>
        <v>103.07076734210564</v>
      </c>
      <c r="K1555" s="114"/>
      <c r="L1555" s="116"/>
      <c r="M1555" s="118"/>
      <c r="N1555" s="120"/>
      <c r="S1555" s="2"/>
    </row>
    <row r="1556" spans="1:19" x14ac:dyDescent="0.25">
      <c r="A1556" s="20">
        <f t="shared" si="380"/>
        <v>38800</v>
      </c>
      <c r="B1556" s="21">
        <f t="shared" si="373"/>
        <v>-70</v>
      </c>
      <c r="C1556" s="21">
        <f t="shared" si="374"/>
        <v>414.43111916547474</v>
      </c>
      <c r="D1556" s="21">
        <f t="shared" si="377"/>
        <v>6.190116082331245E-4</v>
      </c>
      <c r="E1556" s="21">
        <f t="shared" si="378"/>
        <v>1.5466010600581316E-2</v>
      </c>
      <c r="F1556" s="21">
        <f>SUM(E1556:$E$5004)</f>
        <v>12.6542592685503</v>
      </c>
      <c r="G1556" s="21">
        <f t="shared" si="381"/>
        <v>6651898.5970700178</v>
      </c>
      <c r="H1556" s="21">
        <f t="shared" si="382"/>
        <v>2.4483216124437353E-5</v>
      </c>
      <c r="I1556" s="21">
        <f t="shared" si="383"/>
        <v>0.12452858064673793</v>
      </c>
      <c r="J1556" s="22">
        <f t="shared" si="379"/>
        <v>103.20901121144811</v>
      </c>
      <c r="K1556" s="114"/>
      <c r="L1556" s="116"/>
      <c r="M1556" s="118"/>
      <c r="N1556" s="120"/>
      <c r="S1556" s="2"/>
    </row>
    <row r="1557" spans="1:19" x14ac:dyDescent="0.25">
      <c r="A1557" s="20">
        <f t="shared" si="380"/>
        <v>38825</v>
      </c>
      <c r="B1557" s="21">
        <f t="shared" si="373"/>
        <v>-70</v>
      </c>
      <c r="C1557" s="21">
        <f t="shared" si="374"/>
        <v>413.93410009356154</v>
      </c>
      <c r="D1557" s="21">
        <f t="shared" si="377"/>
        <v>6.182692398133807E-4</v>
      </c>
      <c r="E1557" s="21">
        <f t="shared" si="378"/>
        <v>1.5447462518935374E-2</v>
      </c>
      <c r="F1557" s="21">
        <f>SUM(E1557:$E$5004)</f>
        <v>12.63879325794972</v>
      </c>
      <c r="G1557" s="21">
        <f t="shared" si="381"/>
        <v>6651898.5970700178</v>
      </c>
      <c r="H1557" s="21">
        <f t="shared" si="382"/>
        <v>2.4483216124437353E-5</v>
      </c>
      <c r="I1557" s="21">
        <f t="shared" si="383"/>
        <v>0.12452858064673793</v>
      </c>
      <c r="J1557" s="22">
        <f t="shared" si="379"/>
        <v>103.34720150587297</v>
      </c>
      <c r="K1557" s="114"/>
      <c r="L1557" s="116"/>
      <c r="M1557" s="118"/>
      <c r="N1557" s="120"/>
      <c r="S1557" s="2"/>
    </row>
    <row r="1558" spans="1:19" x14ac:dyDescent="0.25">
      <c r="A1558" s="20">
        <f t="shared" si="380"/>
        <v>38850</v>
      </c>
      <c r="B1558" s="21">
        <f t="shared" si="373"/>
        <v>-70</v>
      </c>
      <c r="C1558" s="21">
        <f t="shared" si="374"/>
        <v>413.43767708682412</v>
      </c>
      <c r="D1558" s="21">
        <f t="shared" si="377"/>
        <v>6.175277617014493E-4</v>
      </c>
      <c r="E1558" s="21">
        <f t="shared" si="378"/>
        <v>1.542893668163813E-2</v>
      </c>
      <c r="F1558" s="21">
        <f>SUM(E1558:$E$5004)</f>
        <v>12.623345795430781</v>
      </c>
      <c r="G1558" s="21">
        <f t="shared" si="381"/>
        <v>6651898.5970700178</v>
      </c>
      <c r="H1558" s="21">
        <f t="shared" si="382"/>
        <v>2.4483216124437353E-5</v>
      </c>
      <c r="I1558" s="21">
        <f t="shared" si="383"/>
        <v>0.12452858064673793</v>
      </c>
      <c r="J1558" s="22">
        <f t="shared" si="379"/>
        <v>103.4853378010834</v>
      </c>
      <c r="K1558" s="114"/>
      <c r="L1558" s="116"/>
      <c r="M1558" s="118"/>
      <c r="N1558" s="120"/>
      <c r="S1558" s="2"/>
    </row>
    <row r="1559" spans="1:19" x14ac:dyDescent="0.25">
      <c r="A1559" s="20">
        <f t="shared" si="380"/>
        <v>38875</v>
      </c>
      <c r="B1559" s="21">
        <f t="shared" si="373"/>
        <v>-70</v>
      </c>
      <c r="C1559" s="21">
        <f t="shared" si="374"/>
        <v>412.94184943041307</v>
      </c>
      <c r="D1559" s="21">
        <f t="shared" si="377"/>
        <v>6.1678717282960126E-4</v>
      </c>
      <c r="E1559" s="21">
        <f t="shared" si="378"/>
        <v>1.5410433062012377E-2</v>
      </c>
      <c r="F1559" s="21">
        <f>SUM(E1559:$E$5004)</f>
        <v>12.607916858749144</v>
      </c>
      <c r="G1559" s="21">
        <f t="shared" si="381"/>
        <v>6651898.5970700178</v>
      </c>
      <c r="H1559" s="21">
        <f t="shared" si="382"/>
        <v>2.4483216124437353E-5</v>
      </c>
      <c r="I1559" s="21">
        <f t="shared" si="383"/>
        <v>0.12452858064673793</v>
      </c>
      <c r="J1559" s="22">
        <f t="shared" si="379"/>
        <v>103.62341967339451</v>
      </c>
      <c r="K1559" s="114"/>
      <c r="L1559" s="116"/>
      <c r="M1559" s="118"/>
      <c r="N1559" s="120"/>
      <c r="S1559" s="2"/>
    </row>
    <row r="1560" spans="1:19" x14ac:dyDescent="0.25">
      <c r="A1560" s="20">
        <f t="shared" si="380"/>
        <v>38900</v>
      </c>
      <c r="B1560" s="21">
        <f t="shared" si="373"/>
        <v>-70</v>
      </c>
      <c r="C1560" s="21">
        <f t="shared" si="374"/>
        <v>412.44661641033667</v>
      </c>
      <c r="D1560" s="21">
        <f t="shared" si="377"/>
        <v>6.1604747213138888E-4</v>
      </c>
      <c r="E1560" s="21">
        <f t="shared" si="378"/>
        <v>1.5391951633412896E-2</v>
      </c>
      <c r="F1560" s="21">
        <f>SUM(E1560:$E$5004)</f>
        <v>12.592506425687132</v>
      </c>
      <c r="G1560" s="21">
        <f t="shared" si="381"/>
        <v>6651898.5970700178</v>
      </c>
      <c r="H1560" s="21">
        <f t="shared" si="382"/>
        <v>2.4483216124437353E-5</v>
      </c>
      <c r="I1560" s="21">
        <f t="shared" si="383"/>
        <v>0.12452858064673793</v>
      </c>
      <c r="J1560" s="22">
        <f t="shared" si="379"/>
        <v>103.76144669973655</v>
      </c>
      <c r="K1560" s="114"/>
      <c r="L1560" s="116"/>
      <c r="M1560" s="118"/>
      <c r="N1560" s="120"/>
      <c r="S1560" s="2"/>
    </row>
    <row r="1561" spans="1:19" x14ac:dyDescent="0.25">
      <c r="A1561" s="20">
        <f t="shared" si="380"/>
        <v>38925</v>
      </c>
      <c r="B1561" s="21">
        <f t="shared" si="373"/>
        <v>-70</v>
      </c>
      <c r="C1561" s="21">
        <f t="shared" si="374"/>
        <v>411.95197731345905</v>
      </c>
      <c r="D1561" s="21">
        <f t="shared" si="377"/>
        <v>6.1530865854164272E-4</v>
      </c>
      <c r="E1561" s="21">
        <f t="shared" si="378"/>
        <v>1.5373492369226421E-2</v>
      </c>
      <c r="F1561" s="21">
        <f>SUM(E1561:$E$5004)</f>
        <v>12.577114474053721</v>
      </c>
      <c r="G1561" s="21">
        <f t="shared" si="381"/>
        <v>6651898.5970700178</v>
      </c>
      <c r="H1561" s="21">
        <f t="shared" si="382"/>
        <v>2.4483216124437353E-5</v>
      </c>
      <c r="I1561" s="21">
        <f t="shared" si="383"/>
        <v>0.12452858064673793</v>
      </c>
      <c r="J1561" s="22">
        <f t="shared" si="379"/>
        <v>103.89941845765703</v>
      </c>
      <c r="K1561" s="114"/>
      <c r="L1561" s="116"/>
      <c r="M1561" s="118"/>
      <c r="N1561" s="120"/>
      <c r="S1561" s="2"/>
    </row>
    <row r="1562" spans="1:19" x14ac:dyDescent="0.25">
      <c r="A1562" s="20">
        <f t="shared" si="380"/>
        <v>38950</v>
      </c>
      <c r="B1562" s="21">
        <f t="shared" si="373"/>
        <v>-70</v>
      </c>
      <c r="C1562" s="21">
        <f t="shared" si="374"/>
        <v>411.45793142749994</v>
      </c>
      <c r="D1562" s="21">
        <f t="shared" si="377"/>
        <v>6.1457073099647108E-4</v>
      </c>
      <c r="E1562" s="21">
        <f t="shared" si="378"/>
        <v>1.5355055242871618E-2</v>
      </c>
      <c r="F1562" s="21">
        <f>SUM(E1562:$E$5004)</f>
        <v>12.561740981684496</v>
      </c>
      <c r="G1562" s="21">
        <f t="shared" si="381"/>
        <v>6651898.5970700178</v>
      </c>
      <c r="H1562" s="21">
        <f t="shared" si="382"/>
        <v>2.4483216124437353E-5</v>
      </c>
      <c r="I1562" s="21">
        <f t="shared" si="383"/>
        <v>0.12452858064673793</v>
      </c>
      <c r="J1562" s="22">
        <f t="shared" si="379"/>
        <v>104.03733452532295</v>
      </c>
      <c r="K1562" s="114"/>
      <c r="L1562" s="116"/>
      <c r="M1562" s="118"/>
      <c r="N1562" s="120"/>
      <c r="S1562" s="2"/>
    </row>
    <row r="1563" spans="1:19" x14ac:dyDescent="0.25">
      <c r="A1563" s="20">
        <f t="shared" si="380"/>
        <v>38975</v>
      </c>
      <c r="B1563" s="21">
        <f t="shared" si="373"/>
        <v>-70</v>
      </c>
      <c r="C1563" s="21">
        <f t="shared" si="374"/>
        <v>410.96447804103326</v>
      </c>
      <c r="D1563" s="21">
        <f t="shared" si="377"/>
        <v>6.1383368843325836E-4</v>
      </c>
      <c r="E1563" s="21">
        <f t="shared" si="378"/>
        <v>1.5336640227799016E-2</v>
      </c>
      <c r="F1563" s="21">
        <f>SUM(E1563:$E$5004)</f>
        <v>12.546385926441625</v>
      </c>
      <c r="G1563" s="21">
        <f t="shared" si="381"/>
        <v>6651898.5970700178</v>
      </c>
      <c r="H1563" s="21">
        <f t="shared" si="382"/>
        <v>2.4483216124437353E-5</v>
      </c>
      <c r="I1563" s="21">
        <f t="shared" si="383"/>
        <v>0.12452858064673793</v>
      </c>
      <c r="J1563" s="22">
        <f t="shared" si="379"/>
        <v>104.17519448152358</v>
      </c>
      <c r="K1563" s="114"/>
      <c r="L1563" s="117"/>
      <c r="M1563" s="118"/>
      <c r="N1563" s="120"/>
      <c r="S1563" s="2"/>
    </row>
    <row r="1564" spans="1:19" x14ac:dyDescent="0.25">
      <c r="A1564" s="20">
        <f t="shared" si="380"/>
        <v>39000</v>
      </c>
      <c r="B1564" s="21">
        <f t="shared" si="373"/>
        <v>-70</v>
      </c>
      <c r="C1564" s="21">
        <f t="shared" si="374"/>
        <v>410.47161644348591</v>
      </c>
      <c r="D1564" s="21">
        <f t="shared" si="377"/>
        <v>6.13097529790663E-4</v>
      </c>
      <c r="E1564" s="21">
        <f t="shared" si="378"/>
        <v>1.5318247297490997E-2</v>
      </c>
      <c r="F1564" s="21">
        <f>SUM(E1564:$E$5004)</f>
        <v>12.531049286213824</v>
      </c>
      <c r="G1564" s="21">
        <f t="shared" si="381"/>
        <v>6651898.5970700178</v>
      </c>
      <c r="H1564" s="21">
        <f t="shared" si="382"/>
        <v>2.4483216124437353E-5</v>
      </c>
      <c r="I1564" s="21">
        <f t="shared" si="383"/>
        <v>0.12452858064673793</v>
      </c>
      <c r="J1564" s="22">
        <f t="shared" si="379"/>
        <v>104.31299790567236</v>
      </c>
      <c r="K1564" s="113">
        <f t="shared" ref="K1564" si="386">AVERAGE(J1564:J1583)</f>
        <v>105.61821829020855</v>
      </c>
      <c r="L1564" s="115">
        <f t="shared" ref="L1564" si="387">K1564/0.1667</f>
        <v>633.58259322260676</v>
      </c>
      <c r="M1564" s="118">
        <f>AVERAGE(A1564:A1583)</f>
        <v>39237.5</v>
      </c>
      <c r="N1564" s="119">
        <f>K1544-K1564</f>
        <v>-2.7557892302362887</v>
      </c>
      <c r="S1564" s="2"/>
    </row>
    <row r="1565" spans="1:19" x14ac:dyDescent="0.25">
      <c r="A1565" s="20">
        <f t="shared" si="380"/>
        <v>39025</v>
      </c>
      <c r="B1565" s="21">
        <f t="shared" si="373"/>
        <v>-70</v>
      </c>
      <c r="C1565" s="21">
        <f t="shared" si="374"/>
        <v>409.97934592513724</v>
      </c>
      <c r="D1565" s="21">
        <f t="shared" si="377"/>
        <v>6.1236225400861663E-4</v>
      </c>
      <c r="E1565" s="21">
        <f t="shared" si="378"/>
        <v>1.5299876425461727E-2</v>
      </c>
      <c r="F1565" s="21">
        <f>SUM(E1565:$E$5004)</f>
        <v>12.515731038916334</v>
      </c>
      <c r="G1565" s="21">
        <f t="shared" si="381"/>
        <v>6651898.5970700178</v>
      </c>
      <c r="H1565" s="21">
        <f t="shared" si="382"/>
        <v>2.4483216124437353E-5</v>
      </c>
      <c r="I1565" s="21">
        <f t="shared" si="383"/>
        <v>0.12452858064673793</v>
      </c>
      <c r="J1565" s="22">
        <f t="shared" si="379"/>
        <v>104.45074437780939</v>
      </c>
      <c r="K1565" s="114"/>
      <c r="L1565" s="116"/>
      <c r="M1565" s="118"/>
      <c r="N1565" s="120"/>
      <c r="S1565" s="2"/>
    </row>
    <row r="1566" spans="1:19" x14ac:dyDescent="0.25">
      <c r="A1566" s="20">
        <f t="shared" si="380"/>
        <v>39050</v>
      </c>
      <c r="B1566" s="21">
        <f t="shared" si="373"/>
        <v>-70</v>
      </c>
      <c r="C1566" s="21">
        <f t="shared" si="374"/>
        <v>409.48766577711746</v>
      </c>
      <c r="D1566" s="21">
        <f t="shared" si="377"/>
        <v>6.1162786002832167E-4</v>
      </c>
      <c r="E1566" s="21">
        <f t="shared" si="378"/>
        <v>1.5281527585257157E-2</v>
      </c>
      <c r="F1566" s="21">
        <f>SUM(E1566:$E$5004)</f>
        <v>12.500431162490871</v>
      </c>
      <c r="G1566" s="21">
        <f t="shared" si="381"/>
        <v>6651898.5970700178</v>
      </c>
      <c r="H1566" s="21">
        <f t="shared" si="382"/>
        <v>2.4483216124437353E-5</v>
      </c>
      <c r="I1566" s="21">
        <f t="shared" si="383"/>
        <v>0.12452858064673793</v>
      </c>
      <c r="J1566" s="22">
        <f t="shared" si="379"/>
        <v>104.58843347860407</v>
      </c>
      <c r="K1566" s="114"/>
      <c r="L1566" s="116"/>
      <c r="M1566" s="118"/>
      <c r="N1566" s="120"/>
      <c r="S1566" s="2"/>
    </row>
    <row r="1567" spans="1:19" x14ac:dyDescent="0.25">
      <c r="A1567" s="20">
        <f t="shared" si="380"/>
        <v>39075</v>
      </c>
      <c r="B1567" s="21">
        <f t="shared" si="373"/>
        <v>-70</v>
      </c>
      <c r="C1567" s="21">
        <f t="shared" si="374"/>
        <v>408.99657529140717</v>
      </c>
      <c r="D1567" s="21">
        <f t="shared" si="377"/>
        <v>6.108943467922508E-4</v>
      </c>
      <c r="E1567" s="21">
        <f t="shared" si="378"/>
        <v>1.5263200750454949E-2</v>
      </c>
      <c r="F1567" s="21">
        <f>SUM(E1567:$E$5004)</f>
        <v>12.485149634905612</v>
      </c>
      <c r="G1567" s="21">
        <f t="shared" si="381"/>
        <v>6651898.5970700178</v>
      </c>
      <c r="H1567" s="21">
        <f t="shared" si="382"/>
        <v>2.4483216124437353E-5</v>
      </c>
      <c r="I1567" s="21">
        <f t="shared" si="383"/>
        <v>0.12452858064673793</v>
      </c>
      <c r="J1567" s="22">
        <f t="shared" si="379"/>
        <v>104.726064789357</v>
      </c>
      <c r="K1567" s="114"/>
      <c r="L1567" s="116"/>
      <c r="M1567" s="118"/>
      <c r="N1567" s="120"/>
      <c r="S1567" s="2"/>
    </row>
    <row r="1568" spans="1:19" x14ac:dyDescent="0.25">
      <c r="A1568" s="20">
        <f t="shared" si="380"/>
        <v>39100</v>
      </c>
      <c r="B1568" s="21">
        <f t="shared" si="373"/>
        <v>-70</v>
      </c>
      <c r="C1568" s="21">
        <f t="shared" si="374"/>
        <v>408.50607376083605</v>
      </c>
      <c r="D1568" s="21">
        <f t="shared" si="377"/>
        <v>6.1016171324414508E-4</v>
      </c>
      <c r="E1568" s="21">
        <f t="shared" si="378"/>
        <v>1.524489589466446E-2</v>
      </c>
      <c r="F1568" s="21">
        <f>SUM(E1568:$E$5004)</f>
        <v>12.469886434155159</v>
      </c>
      <c r="G1568" s="21">
        <f t="shared" si="381"/>
        <v>6651898.5970700178</v>
      </c>
      <c r="H1568" s="21">
        <f t="shared" si="382"/>
        <v>2.4483216124437353E-5</v>
      </c>
      <c r="I1568" s="21">
        <f t="shared" si="383"/>
        <v>0.12452858064673793</v>
      </c>
      <c r="J1568" s="22">
        <f t="shared" si="379"/>
        <v>104.86363789200263</v>
      </c>
      <c r="K1568" s="114"/>
      <c r="L1568" s="116"/>
      <c r="M1568" s="118"/>
      <c r="N1568" s="120"/>
      <c r="S1568" s="2"/>
    </row>
    <row r="1569" spans="1:19" x14ac:dyDescent="0.25">
      <c r="A1569" s="20">
        <f t="shared" si="380"/>
        <v>39125</v>
      </c>
      <c r="B1569" s="21">
        <f t="shared" si="373"/>
        <v>-70</v>
      </c>
      <c r="C1569" s="21">
        <f t="shared" si="374"/>
        <v>408.01616047908169</v>
      </c>
      <c r="D1569" s="21">
        <f t="shared" si="377"/>
        <v>6.0942995832901183E-4</v>
      </c>
      <c r="E1569" s="21">
        <f t="shared" si="378"/>
        <v>1.5226612991526696E-2</v>
      </c>
      <c r="F1569" s="21">
        <f>SUM(E1569:$E$5004)</f>
        <v>12.454641538260494</v>
      </c>
      <c r="G1569" s="21">
        <f t="shared" si="381"/>
        <v>6651898.5970700178</v>
      </c>
      <c r="H1569" s="21">
        <f t="shared" si="382"/>
        <v>2.4483216124437353E-5</v>
      </c>
      <c r="I1569" s="21">
        <f t="shared" si="383"/>
        <v>0.12452858064673793</v>
      </c>
      <c r="J1569" s="22">
        <f t="shared" si="379"/>
        <v>105.00115236911132</v>
      </c>
      <c r="K1569" s="114"/>
      <c r="L1569" s="116"/>
      <c r="M1569" s="118"/>
      <c r="N1569" s="120"/>
      <c r="S1569" s="2"/>
    </row>
    <row r="1570" spans="1:19" x14ac:dyDescent="0.25">
      <c r="A1570" s="20">
        <f t="shared" si="380"/>
        <v>39150</v>
      </c>
      <c r="B1570" s="21">
        <f t="shared" si="373"/>
        <v>-70</v>
      </c>
      <c r="C1570" s="21">
        <f t="shared" si="374"/>
        <v>407.52683474066896</v>
      </c>
      <c r="D1570" s="21">
        <f t="shared" si="377"/>
        <v>6.0869908099312386E-4</v>
      </c>
      <c r="E1570" s="21">
        <f t="shared" si="378"/>
        <v>1.5208352014714268E-2</v>
      </c>
      <c r="F1570" s="21">
        <f>SUM(E1570:$E$5004)</f>
        <v>12.439414925268968</v>
      </c>
      <c r="G1570" s="21">
        <f t="shared" si="381"/>
        <v>6651898.5970700178</v>
      </c>
      <c r="H1570" s="21">
        <f t="shared" si="382"/>
        <v>2.4483216124437353E-5</v>
      </c>
      <c r="I1570" s="21">
        <f t="shared" si="383"/>
        <v>0.12452858064673793</v>
      </c>
      <c r="J1570" s="22">
        <f t="shared" si="379"/>
        <v>105.13860780389162</v>
      </c>
      <c r="K1570" s="114"/>
      <c r="L1570" s="116"/>
      <c r="M1570" s="118"/>
      <c r="N1570" s="120"/>
      <c r="S1570" s="2"/>
    </row>
    <row r="1571" spans="1:19" x14ac:dyDescent="0.25">
      <c r="A1571" s="20">
        <f t="shared" si="380"/>
        <v>39175</v>
      </c>
      <c r="B1571" s="21">
        <f t="shared" si="373"/>
        <v>-70</v>
      </c>
      <c r="C1571" s="21">
        <f t="shared" si="374"/>
        <v>407.03809584096859</v>
      </c>
      <c r="D1571" s="21">
        <f t="shared" si="377"/>
        <v>6.0796908018401761E-4</v>
      </c>
      <c r="E1571" s="21">
        <f t="shared" si="378"/>
        <v>1.519011293793137E-2</v>
      </c>
      <c r="F1571" s="21">
        <f>SUM(E1571:$E$5004)</f>
        <v>12.424206573254255</v>
      </c>
      <c r="G1571" s="21">
        <f t="shared" si="381"/>
        <v>6651898.5970700178</v>
      </c>
      <c r="H1571" s="21">
        <f t="shared" si="382"/>
        <v>2.4483216124437353E-5</v>
      </c>
      <c r="I1571" s="21">
        <f t="shared" si="383"/>
        <v>0.12452858064673793</v>
      </c>
      <c r="J1571" s="22">
        <f t="shared" si="379"/>
        <v>105.27600378019291</v>
      </c>
      <c r="K1571" s="114"/>
      <c r="L1571" s="116"/>
      <c r="M1571" s="118"/>
      <c r="N1571" s="120"/>
      <c r="S1571" s="2"/>
    </row>
    <row r="1572" spans="1:19" x14ac:dyDescent="0.25">
      <c r="A1572" s="20">
        <f t="shared" si="380"/>
        <v>39200</v>
      </c>
      <c r="B1572" s="21">
        <f t="shared" si="373"/>
        <v>-70</v>
      </c>
      <c r="C1572" s="21">
        <f t="shared" si="374"/>
        <v>406.54994307619666</v>
      </c>
      <c r="D1572" s="21">
        <f t="shared" si="377"/>
        <v>6.0723995485049195E-4</v>
      </c>
      <c r="E1572" s="21">
        <f t="shared" si="378"/>
        <v>1.5171895734913727E-2</v>
      </c>
      <c r="F1572" s="21">
        <f>SUM(E1572:$E$5004)</f>
        <v>12.409016460316325</v>
      </c>
      <c r="G1572" s="21">
        <f t="shared" si="381"/>
        <v>6651898.5970700178</v>
      </c>
      <c r="H1572" s="21">
        <f t="shared" si="382"/>
        <v>2.4483216124437353E-5</v>
      </c>
      <c r="I1572" s="21">
        <f t="shared" si="383"/>
        <v>0.12452858064673793</v>
      </c>
      <c r="J1572" s="22">
        <f t="shared" si="379"/>
        <v>105.41333988250717</v>
      </c>
      <c r="K1572" s="114"/>
      <c r="L1572" s="116"/>
      <c r="M1572" s="118"/>
      <c r="N1572" s="120"/>
      <c r="S1572" s="2"/>
    </row>
    <row r="1573" spans="1:19" x14ac:dyDescent="0.25">
      <c r="A1573" s="20">
        <f t="shared" si="380"/>
        <v>39225</v>
      </c>
      <c r="B1573" s="21">
        <f t="shared" si="373"/>
        <v>-70</v>
      </c>
      <c r="C1573" s="21">
        <f t="shared" si="374"/>
        <v>406.06237574341299</v>
      </c>
      <c r="D1573" s="21">
        <f t="shared" si="377"/>
        <v>6.0651170394260625E-4</v>
      </c>
      <c r="E1573" s="21">
        <f t="shared" si="378"/>
        <v>1.5153700379428564E-2</v>
      </c>
      <c r="F1573" s="21">
        <f>SUM(E1573:$E$5004)</f>
        <v>12.393844564581412</v>
      </c>
      <c r="G1573" s="21">
        <f t="shared" si="381"/>
        <v>6651898.5970700178</v>
      </c>
      <c r="H1573" s="21">
        <f t="shared" si="382"/>
        <v>2.4483216124437353E-5</v>
      </c>
      <c r="I1573" s="21">
        <f t="shared" si="383"/>
        <v>0.12452858064673793</v>
      </c>
      <c r="J1573" s="22">
        <f t="shared" si="379"/>
        <v>105.55061569597164</v>
      </c>
      <c r="K1573" s="114"/>
      <c r="L1573" s="116"/>
      <c r="M1573" s="118"/>
      <c r="N1573" s="120"/>
      <c r="S1573" s="2"/>
    </row>
    <row r="1574" spans="1:19" x14ac:dyDescent="0.25">
      <c r="A1574" s="20">
        <f t="shared" si="380"/>
        <v>39250</v>
      </c>
      <c r="B1574" s="21">
        <f t="shared" si="373"/>
        <v>-70</v>
      </c>
      <c r="C1574" s="21">
        <f t="shared" si="374"/>
        <v>405.57539314052048</v>
      </c>
      <c r="D1574" s="21">
        <f t="shared" si="377"/>
        <v>6.0578432641167888E-4</v>
      </c>
      <c r="E1574" s="21">
        <f t="shared" si="378"/>
        <v>1.5135526845274565E-2</v>
      </c>
      <c r="F1574" s="21">
        <f>SUM(E1574:$E$5004)</f>
        <v>12.37869086420198</v>
      </c>
      <c r="G1574" s="21">
        <f t="shared" si="381"/>
        <v>6651898.5970700178</v>
      </c>
      <c r="H1574" s="21">
        <f t="shared" si="382"/>
        <v>2.4483216124437353E-5</v>
      </c>
      <c r="I1574" s="21">
        <f t="shared" si="383"/>
        <v>0.12452858064673793</v>
      </c>
      <c r="J1574" s="22">
        <f t="shared" si="379"/>
        <v>105.68783080637098</v>
      </c>
      <c r="K1574" s="114"/>
      <c r="L1574" s="116"/>
      <c r="M1574" s="118"/>
      <c r="N1574" s="120"/>
      <c r="S1574" s="2"/>
    </row>
    <row r="1575" spans="1:19" x14ac:dyDescent="0.25">
      <c r="A1575" s="20">
        <f t="shared" si="380"/>
        <v>39275</v>
      </c>
      <c r="B1575" s="21">
        <f t="shared" si="373"/>
        <v>-70</v>
      </c>
      <c r="C1575" s="21">
        <f t="shared" si="374"/>
        <v>405.08899456626432</v>
      </c>
      <c r="D1575" s="21">
        <f t="shared" si="377"/>
        <v>6.050578212102864E-4</v>
      </c>
      <c r="E1575" s="21">
        <f t="shared" si="378"/>
        <v>1.5117375106281842E-2</v>
      </c>
      <c r="F1575" s="21">
        <f>SUM(E1575:$E$5004)</f>
        <v>12.363555337356706</v>
      </c>
      <c r="G1575" s="21">
        <f t="shared" si="381"/>
        <v>6651898.5970700178</v>
      </c>
      <c r="H1575" s="21">
        <f t="shared" si="382"/>
        <v>2.4483216124437353E-5</v>
      </c>
      <c r="I1575" s="21">
        <f t="shared" si="383"/>
        <v>0.12452858064673793</v>
      </c>
      <c r="J1575" s="22">
        <f t="shared" si="379"/>
        <v>105.82498480013903</v>
      </c>
      <c r="K1575" s="114"/>
      <c r="L1575" s="116"/>
      <c r="M1575" s="118"/>
      <c r="N1575" s="120"/>
      <c r="S1575" s="2"/>
    </row>
    <row r="1576" spans="1:19" x14ac:dyDescent="0.25">
      <c r="A1576" s="20">
        <f t="shared" si="380"/>
        <v>39300</v>
      </c>
      <c r="B1576" s="21">
        <f t="shared" si="373"/>
        <v>-70</v>
      </c>
      <c r="C1576" s="21">
        <f t="shared" si="374"/>
        <v>404.6031793202302</v>
      </c>
      <c r="D1576" s="21">
        <f t="shared" si="377"/>
        <v>6.0433218729226087E-4</v>
      </c>
      <c r="E1576" s="21">
        <f t="shared" si="378"/>
        <v>1.5099245136311881E-2</v>
      </c>
      <c r="F1576" s="21">
        <f>SUM(E1576:$E$5004)</f>
        <v>12.348437962250424</v>
      </c>
      <c r="G1576" s="21">
        <f t="shared" si="381"/>
        <v>6651898.5970700178</v>
      </c>
      <c r="H1576" s="21">
        <f t="shared" si="382"/>
        <v>2.4483216124437353E-5</v>
      </c>
      <c r="I1576" s="21">
        <f t="shared" si="383"/>
        <v>0.12452858064673793</v>
      </c>
      <c r="J1576" s="22">
        <f t="shared" si="379"/>
        <v>105.96207726436192</v>
      </c>
      <c r="K1576" s="114"/>
      <c r="L1576" s="116"/>
      <c r="M1576" s="118"/>
      <c r="N1576" s="120"/>
      <c r="S1576" s="2"/>
    </row>
    <row r="1577" spans="1:19" x14ac:dyDescent="0.25">
      <c r="A1577" s="20">
        <f t="shared" si="380"/>
        <v>39325</v>
      </c>
      <c r="B1577" s="21">
        <f t="shared" si="373"/>
        <v>-70</v>
      </c>
      <c r="C1577" s="21">
        <f t="shared" si="374"/>
        <v>404.11794670284428</v>
      </c>
      <c r="D1577" s="21">
        <f t="shared" si="377"/>
        <v>6.0360742361268956E-4</v>
      </c>
      <c r="E1577" s="21">
        <f t="shared" si="378"/>
        <v>1.5081136909257525E-2</v>
      </c>
      <c r="F1577" s="21">
        <f>SUM(E1577:$E$5004)</f>
        <v>12.333338717114112</v>
      </c>
      <c r="G1577" s="21">
        <f t="shared" si="381"/>
        <v>6651898.5970700178</v>
      </c>
      <c r="H1577" s="21">
        <f t="shared" si="382"/>
        <v>2.4483216124437353E-5</v>
      </c>
      <c r="I1577" s="21">
        <f t="shared" si="383"/>
        <v>0.12452858064673793</v>
      </c>
      <c r="J1577" s="22">
        <f t="shared" si="379"/>
        <v>106.09910778677946</v>
      </c>
      <c r="K1577" s="114"/>
      <c r="L1577" s="116"/>
      <c r="M1577" s="118"/>
      <c r="N1577" s="120"/>
      <c r="S1577" s="2"/>
    </row>
    <row r="1578" spans="1:19" x14ac:dyDescent="0.25">
      <c r="A1578" s="20">
        <f t="shared" si="380"/>
        <v>39350</v>
      </c>
      <c r="B1578" s="21">
        <f t="shared" si="373"/>
        <v>-70</v>
      </c>
      <c r="C1578" s="21">
        <f t="shared" si="374"/>
        <v>403.6332960153714</v>
      </c>
      <c r="D1578" s="21">
        <f t="shared" si="377"/>
        <v>6.0288352912791251E-4</v>
      </c>
      <c r="E1578" s="21">
        <f t="shared" si="378"/>
        <v>1.5063050399042927E-2</v>
      </c>
      <c r="F1578" s="21">
        <f>SUM(E1578:$E$5004)</f>
        <v>12.318257580204856</v>
      </c>
      <c r="G1578" s="21">
        <f t="shared" si="381"/>
        <v>6651898.5970700178</v>
      </c>
      <c r="H1578" s="21">
        <f t="shared" si="382"/>
        <v>2.4483216124437353E-5</v>
      </c>
      <c r="I1578" s="21">
        <f t="shared" si="383"/>
        <v>0.12452858064673793</v>
      </c>
      <c r="J1578" s="22">
        <f t="shared" si="379"/>
        <v>106.23607595578775</v>
      </c>
      <c r="K1578" s="114"/>
      <c r="L1578" s="116"/>
      <c r="M1578" s="118"/>
      <c r="N1578" s="120"/>
      <c r="S1578" s="2"/>
    </row>
    <row r="1579" spans="1:19" x14ac:dyDescent="0.25">
      <c r="A1579" s="20">
        <f t="shared" si="380"/>
        <v>39375</v>
      </c>
      <c r="B1579" s="21">
        <f t="shared" ref="B1579:B1642" si="388">-70</f>
        <v>-70</v>
      </c>
      <c r="C1579" s="21">
        <f t="shared" ref="C1579:C1642" si="389">473.1*EXP(1.73-0.000048*A1579)</f>
        <v>403.14922655991455</v>
      </c>
      <c r="D1579" s="21">
        <f t="shared" si="377"/>
        <v>6.021605027955216E-4</v>
      </c>
      <c r="E1579" s="21">
        <f t="shared" si="378"/>
        <v>1.5044985579623507E-2</v>
      </c>
      <c r="F1579" s="21">
        <f>SUM(E1579:$E$5004)</f>
        <v>12.303194529805809</v>
      </c>
      <c r="G1579" s="21">
        <f t="shared" si="381"/>
        <v>6651898.5970700178</v>
      </c>
      <c r="H1579" s="21">
        <f t="shared" si="382"/>
        <v>2.4483216124437353E-5</v>
      </c>
      <c r="I1579" s="21">
        <f t="shared" si="383"/>
        <v>0.12452858064673793</v>
      </c>
      <c r="J1579" s="22">
        <f t="shared" si="379"/>
        <v>106.37298136044147</v>
      </c>
      <c r="K1579" s="114"/>
      <c r="L1579" s="116"/>
      <c r="M1579" s="118"/>
      <c r="N1579" s="120"/>
      <c r="S1579" s="2"/>
    </row>
    <row r="1580" spans="1:19" x14ac:dyDescent="0.25">
      <c r="A1580" s="20">
        <f t="shared" si="380"/>
        <v>39400</v>
      </c>
      <c r="B1580" s="21">
        <f t="shared" si="388"/>
        <v>-70</v>
      </c>
      <c r="C1580" s="21">
        <f t="shared" si="389"/>
        <v>402.66573763941369</v>
      </c>
      <c r="D1580" s="21">
        <f t="shared" si="377"/>
        <v>6.0143834357435889E-4</v>
      </c>
      <c r="E1580" s="21">
        <f t="shared" si="378"/>
        <v>1.5026942424985919E-2</v>
      </c>
      <c r="F1580" s="21">
        <f>SUM(E1580:$E$5004)</f>
        <v>12.288149544226185</v>
      </c>
      <c r="G1580" s="21">
        <f t="shared" si="381"/>
        <v>6651898.5970700178</v>
      </c>
      <c r="H1580" s="21">
        <f t="shared" si="382"/>
        <v>2.4483216124437353E-5</v>
      </c>
      <c r="I1580" s="21">
        <f t="shared" si="383"/>
        <v>0.12452858064673793</v>
      </c>
      <c r="J1580" s="22">
        <f t="shared" si="379"/>
        <v>106.50982359045558</v>
      </c>
      <c r="K1580" s="114"/>
      <c r="L1580" s="116"/>
      <c r="M1580" s="118"/>
      <c r="N1580" s="120"/>
      <c r="S1580" s="2"/>
    </row>
    <row r="1581" spans="1:19" x14ac:dyDescent="0.25">
      <c r="A1581" s="20">
        <f t="shared" si="380"/>
        <v>39425</v>
      </c>
      <c r="B1581" s="21">
        <f t="shared" si="388"/>
        <v>-70</v>
      </c>
      <c r="C1581" s="21">
        <f t="shared" si="389"/>
        <v>402.18282855764448</v>
      </c>
      <c r="D1581" s="21">
        <f t="shared" si="377"/>
        <v>6.0071705042451468E-4</v>
      </c>
      <c r="E1581" s="21">
        <f t="shared" si="378"/>
        <v>1.5008920909148019E-2</v>
      </c>
      <c r="F1581" s="21">
        <f>SUM(E1581:$E$5004)</f>
        <v>12.2731226018012</v>
      </c>
      <c r="G1581" s="21">
        <f t="shared" si="381"/>
        <v>6651898.5970700178</v>
      </c>
      <c r="H1581" s="21">
        <f t="shared" si="382"/>
        <v>2.4483216124437353E-5</v>
      </c>
      <c r="I1581" s="21">
        <f t="shared" si="383"/>
        <v>0.12452858064673793</v>
      </c>
      <c r="J1581" s="22">
        <f t="shared" si="379"/>
        <v>106.64660223620797</v>
      </c>
      <c r="K1581" s="114"/>
      <c r="L1581" s="116"/>
      <c r="M1581" s="118"/>
      <c r="N1581" s="120"/>
      <c r="S1581" s="2"/>
    </row>
    <row r="1582" spans="1:19" x14ac:dyDescent="0.25">
      <c r="A1582" s="20">
        <f t="shared" si="380"/>
        <v>39450</v>
      </c>
      <c r="B1582" s="21">
        <f t="shared" si="388"/>
        <v>-70</v>
      </c>
      <c r="C1582" s="21">
        <f t="shared" si="389"/>
        <v>401.70049861921802</v>
      </c>
      <c r="D1582" s="21">
        <f t="shared" si="377"/>
        <v>5.9999662230732697E-4</v>
      </c>
      <c r="E1582" s="21">
        <f t="shared" si="378"/>
        <v>1.4990921006158823E-2</v>
      </c>
      <c r="F1582" s="21">
        <f>SUM(E1582:$E$5004)</f>
        <v>12.25811368089205</v>
      </c>
      <c r="G1582" s="21">
        <f t="shared" si="381"/>
        <v>6651898.5970700178</v>
      </c>
      <c r="H1582" s="21">
        <f t="shared" si="382"/>
        <v>2.4483216124437353E-5</v>
      </c>
      <c r="I1582" s="21">
        <f t="shared" si="383"/>
        <v>0.12452858064673793</v>
      </c>
      <c r="J1582" s="22">
        <f t="shared" si="379"/>
        <v>106.78331688874124</v>
      </c>
      <c r="K1582" s="114"/>
      <c r="L1582" s="116"/>
      <c r="M1582" s="118"/>
      <c r="N1582" s="120"/>
      <c r="S1582" s="2"/>
    </row>
    <row r="1583" spans="1:19" x14ac:dyDescent="0.25">
      <c r="A1583" s="20">
        <f t="shared" si="380"/>
        <v>39475</v>
      </c>
      <c r="B1583" s="21">
        <f t="shared" si="388"/>
        <v>-70</v>
      </c>
      <c r="C1583" s="21">
        <f t="shared" si="389"/>
        <v>401.21874712957884</v>
      </c>
      <c r="D1583" s="21">
        <f t="shared" si="377"/>
        <v>5.9927705818537899E-4</v>
      </c>
      <c r="E1583" s="21">
        <f t="shared" si="378"/>
        <v>1.4972942690098464E-2</v>
      </c>
      <c r="F1583" s="21">
        <f>SUM(E1583:$E$5004)</f>
        <v>12.243122759885894</v>
      </c>
      <c r="G1583" s="21">
        <f t="shared" si="381"/>
        <v>6651898.5970700178</v>
      </c>
      <c r="H1583" s="21">
        <f t="shared" si="382"/>
        <v>2.4483216124437353E-5</v>
      </c>
      <c r="I1583" s="21">
        <f t="shared" si="383"/>
        <v>0.12452858064673793</v>
      </c>
      <c r="J1583" s="22">
        <f t="shared" si="379"/>
        <v>106.91996713976521</v>
      </c>
      <c r="K1583" s="114"/>
      <c r="L1583" s="117"/>
      <c r="M1583" s="118"/>
      <c r="N1583" s="120"/>
      <c r="S1583" s="2"/>
    </row>
    <row r="1584" spans="1:19" x14ac:dyDescent="0.25">
      <c r="A1584" s="20">
        <f t="shared" si="380"/>
        <v>39500</v>
      </c>
      <c r="B1584" s="21">
        <f t="shared" si="388"/>
        <v>-70</v>
      </c>
      <c r="C1584" s="21">
        <f t="shared" si="389"/>
        <v>400.73757339500492</v>
      </c>
      <c r="D1584" s="21">
        <f t="shared" si="377"/>
        <v>5.9855835702249827E-4</v>
      </c>
      <c r="E1584" s="21">
        <f t="shared" si="378"/>
        <v>1.4954985935078172E-2</v>
      </c>
      <c r="F1584" s="21">
        <f>SUM(E1584:$E$5004)</f>
        <v>12.228149817195797</v>
      </c>
      <c r="G1584" s="21">
        <f t="shared" si="381"/>
        <v>6651898.5970700178</v>
      </c>
      <c r="H1584" s="21">
        <f t="shared" si="382"/>
        <v>2.4483216124437353E-5</v>
      </c>
      <c r="I1584" s="21">
        <f t="shared" si="383"/>
        <v>0.12452858064673793</v>
      </c>
      <c r="J1584" s="22">
        <f t="shared" si="379"/>
        <v>107.05655258165881</v>
      </c>
      <c r="K1584" s="113">
        <f t="shared" ref="K1584" si="390">AVERAGE(J1584:J1603)</f>
        <v>108.34965652494539</v>
      </c>
      <c r="L1584" s="115">
        <f t="shared" ref="L1584" si="391">K1584/0.1667</f>
        <v>649.96794556056022</v>
      </c>
      <c r="M1584" s="118">
        <f>AVERAGE(A1584:A1603)</f>
        <v>39737.5</v>
      </c>
      <c r="N1584" s="119">
        <f>K1564-K1584</f>
        <v>-2.7314382347368422</v>
      </c>
      <c r="S1584" s="2"/>
    </row>
    <row r="1585" spans="1:19" x14ac:dyDescent="0.25">
      <c r="A1585" s="20">
        <f t="shared" si="380"/>
        <v>39525</v>
      </c>
      <c r="B1585" s="21">
        <f t="shared" si="388"/>
        <v>-70</v>
      </c>
      <c r="C1585" s="21">
        <f t="shared" si="389"/>
        <v>400.25697672260605</v>
      </c>
      <c r="D1585" s="21">
        <f t="shared" si="377"/>
        <v>5.9784051778375541E-4</v>
      </c>
      <c r="E1585" s="21">
        <f t="shared" si="378"/>
        <v>1.4937050715240206E-2</v>
      </c>
      <c r="F1585" s="21">
        <f>SUM(E1585:$E$5004)</f>
        <v>12.213194831260717</v>
      </c>
      <c r="G1585" s="21">
        <f t="shared" si="381"/>
        <v>6651898.5970700178</v>
      </c>
      <c r="H1585" s="21">
        <f t="shared" si="382"/>
        <v>2.4483216124437353E-5</v>
      </c>
      <c r="I1585" s="21">
        <f t="shared" si="383"/>
        <v>0.12452858064673793</v>
      </c>
      <c r="J1585" s="22">
        <f t="shared" si="379"/>
        <v>107.19307280747233</v>
      </c>
      <c r="K1585" s="114"/>
      <c r="L1585" s="116"/>
      <c r="M1585" s="118"/>
      <c r="N1585" s="120"/>
      <c r="S1585" s="2"/>
    </row>
    <row r="1586" spans="1:19" x14ac:dyDescent="0.25">
      <c r="A1586" s="20">
        <f t="shared" si="380"/>
        <v>39550</v>
      </c>
      <c r="B1586" s="21">
        <f t="shared" si="388"/>
        <v>-70</v>
      </c>
      <c r="C1586" s="21">
        <f t="shared" si="389"/>
        <v>399.77695642032268</v>
      </c>
      <c r="D1586" s="21">
        <f t="shared" si="377"/>
        <v>5.9712353943546122E-4</v>
      </c>
      <c r="E1586" s="21">
        <f t="shared" si="378"/>
        <v>1.4919137004757853E-2</v>
      </c>
      <c r="F1586" s="21">
        <f>SUM(E1586:$E$5004)</f>
        <v>12.198257780545477</v>
      </c>
      <c r="G1586" s="21">
        <f t="shared" si="381"/>
        <v>6651898.5970700178</v>
      </c>
      <c r="H1586" s="21">
        <f t="shared" si="382"/>
        <v>2.4483216124437353E-5</v>
      </c>
      <c r="I1586" s="21">
        <f t="shared" si="383"/>
        <v>0.12452858064673793</v>
      </c>
      <c r="J1586" s="22">
        <f t="shared" si="379"/>
        <v>107.32952741092919</v>
      </c>
      <c r="K1586" s="114"/>
      <c r="L1586" s="116"/>
      <c r="M1586" s="118"/>
      <c r="N1586" s="120"/>
      <c r="S1586" s="2"/>
    </row>
    <row r="1587" spans="1:19" x14ac:dyDescent="0.25">
      <c r="A1587" s="20">
        <f t="shared" si="380"/>
        <v>39575</v>
      </c>
      <c r="B1587" s="21">
        <f t="shared" si="388"/>
        <v>-70</v>
      </c>
      <c r="C1587" s="21">
        <f t="shared" si="389"/>
        <v>399.29751179692573</v>
      </c>
      <c r="D1587" s="21">
        <f t="shared" si="377"/>
        <v>5.9640742094516715E-4</v>
      </c>
      <c r="E1587" s="21">
        <f t="shared" si="378"/>
        <v>1.4901244777835367E-2</v>
      </c>
      <c r="F1587" s="21">
        <f>SUM(E1587:$E$5004)</f>
        <v>12.183338643540717</v>
      </c>
      <c r="G1587" s="21">
        <f t="shared" si="381"/>
        <v>6651898.5970700178</v>
      </c>
      <c r="H1587" s="21">
        <f t="shared" si="382"/>
        <v>2.4483216124437353E-5</v>
      </c>
      <c r="I1587" s="21">
        <f t="shared" si="383"/>
        <v>0.12452858064673793</v>
      </c>
      <c r="J1587" s="22">
        <f t="shared" si="379"/>
        <v>107.46591598642847</v>
      </c>
      <c r="K1587" s="114"/>
      <c r="L1587" s="116"/>
      <c r="M1587" s="118"/>
      <c r="N1587" s="120"/>
      <c r="S1587" s="2"/>
    </row>
    <row r="1588" spans="1:19" x14ac:dyDescent="0.25">
      <c r="A1588" s="20">
        <f t="shared" si="380"/>
        <v>39600</v>
      </c>
      <c r="B1588" s="21">
        <f t="shared" si="388"/>
        <v>-70</v>
      </c>
      <c r="C1588" s="21">
        <f t="shared" si="389"/>
        <v>398.81864216201467</v>
      </c>
      <c r="D1588" s="21">
        <f t="shared" si="377"/>
        <v>5.9569216128166217E-4</v>
      </c>
      <c r="E1588" s="21">
        <f t="shared" si="378"/>
        <v>1.4883374008707932E-2</v>
      </c>
      <c r="F1588" s="21">
        <f>SUM(E1588:$E$5004)</f>
        <v>12.168437398762885</v>
      </c>
      <c r="G1588" s="21">
        <f t="shared" si="381"/>
        <v>6651898.5970700178</v>
      </c>
      <c r="H1588" s="21">
        <f t="shared" si="382"/>
        <v>2.4483216124437353E-5</v>
      </c>
      <c r="I1588" s="21">
        <f t="shared" si="383"/>
        <v>0.12452858064673793</v>
      </c>
      <c r="J1588" s="22">
        <f t="shared" si="379"/>
        <v>107.60223812904675</v>
      </c>
      <c r="K1588" s="114"/>
      <c r="L1588" s="116"/>
      <c r="M1588" s="118"/>
      <c r="N1588" s="120"/>
      <c r="S1588" s="2"/>
    </row>
    <row r="1589" spans="1:19" x14ac:dyDescent="0.25">
      <c r="A1589" s="20">
        <f t="shared" si="380"/>
        <v>39625</v>
      </c>
      <c r="B1589" s="21">
        <f t="shared" si="388"/>
        <v>-70</v>
      </c>
      <c r="C1589" s="21">
        <f t="shared" si="389"/>
        <v>398.34034682601725</v>
      </c>
      <c r="D1589" s="21">
        <f t="shared" si="377"/>
        <v>5.9497775941497232E-4</v>
      </c>
      <c r="E1589" s="21">
        <f t="shared" si="378"/>
        <v>1.4865524671641643E-2</v>
      </c>
      <c r="F1589" s="21">
        <f>SUM(E1589:$E$5004)</f>
        <v>12.153554024754177</v>
      </c>
      <c r="G1589" s="21">
        <f t="shared" si="381"/>
        <v>6651898.5970700178</v>
      </c>
      <c r="H1589" s="21">
        <f t="shared" si="382"/>
        <v>2.4483216124437353E-5</v>
      </c>
      <c r="I1589" s="21">
        <f t="shared" si="383"/>
        <v>0.12452858064673793</v>
      </c>
      <c r="J1589" s="22">
        <f t="shared" si="379"/>
        <v>107.73849343454026</v>
      </c>
      <c r="K1589" s="114"/>
      <c r="L1589" s="116"/>
      <c r="M1589" s="118"/>
      <c r="N1589" s="120"/>
      <c r="S1589" s="2"/>
    </row>
    <row r="1590" spans="1:19" x14ac:dyDescent="0.25">
      <c r="A1590" s="20">
        <f t="shared" si="380"/>
        <v>39650</v>
      </c>
      <c r="B1590" s="21">
        <f t="shared" si="388"/>
        <v>-70</v>
      </c>
      <c r="C1590" s="21">
        <f t="shared" si="389"/>
        <v>397.86262510018821</v>
      </c>
      <c r="D1590" s="21">
        <f t="shared" si="377"/>
        <v>5.9426421431635899E-4</v>
      </c>
      <c r="E1590" s="21">
        <f t="shared" si="378"/>
        <v>1.4847696740933447E-2</v>
      </c>
      <c r="F1590" s="21">
        <f>SUM(E1590:$E$5004)</f>
        <v>12.138688500082536</v>
      </c>
      <c r="G1590" s="21">
        <f t="shared" si="381"/>
        <v>6651898.5970700178</v>
      </c>
      <c r="H1590" s="21">
        <f t="shared" si="382"/>
        <v>2.4483216124437353E-5</v>
      </c>
      <c r="I1590" s="21">
        <f t="shared" si="383"/>
        <v>0.12452858064673793</v>
      </c>
      <c r="J1590" s="22">
        <f t="shared" si="379"/>
        <v>107.87468149934712</v>
      </c>
      <c r="K1590" s="114"/>
      <c r="L1590" s="116"/>
      <c r="M1590" s="118"/>
      <c r="N1590" s="120"/>
      <c r="S1590" s="2"/>
    </row>
    <row r="1591" spans="1:19" x14ac:dyDescent="0.25">
      <c r="A1591" s="20">
        <f t="shared" si="380"/>
        <v>39675</v>
      </c>
      <c r="B1591" s="21">
        <f t="shared" si="388"/>
        <v>-70</v>
      </c>
      <c r="C1591" s="21">
        <f t="shared" si="389"/>
        <v>397.38547629660798</v>
      </c>
      <c r="D1591" s="21">
        <f t="shared" si="377"/>
        <v>5.9355152495831694E-4</v>
      </c>
      <c r="E1591" s="21">
        <f t="shared" si="378"/>
        <v>1.4829890190911131E-2</v>
      </c>
      <c r="F1591" s="21">
        <f>SUM(E1591:$E$5004)</f>
        <v>12.123840803341603</v>
      </c>
      <c r="G1591" s="21">
        <f t="shared" si="381"/>
        <v>6651898.5970700178</v>
      </c>
      <c r="H1591" s="21">
        <f t="shared" si="382"/>
        <v>2.4483216124437353E-5</v>
      </c>
      <c r="I1591" s="21">
        <f t="shared" si="383"/>
        <v>0.12452858064673793</v>
      </c>
      <c r="J1591" s="22">
        <f t="shared" si="379"/>
        <v>108.0108019205888</v>
      </c>
      <c r="K1591" s="114"/>
      <c r="L1591" s="116"/>
      <c r="M1591" s="118"/>
      <c r="N1591" s="120"/>
      <c r="S1591" s="2"/>
    </row>
    <row r="1592" spans="1:19" x14ac:dyDescent="0.25">
      <c r="A1592" s="20">
        <f t="shared" si="380"/>
        <v>39700</v>
      </c>
      <c r="B1592" s="21">
        <f t="shared" si="388"/>
        <v>-70</v>
      </c>
      <c r="C1592" s="21">
        <f t="shared" si="389"/>
        <v>396.90889972818229</v>
      </c>
      <c r="D1592" s="21">
        <f t="shared" si="377"/>
        <v>5.9283969031457336E-4</v>
      </c>
      <c r="E1592" s="21">
        <f t="shared" si="378"/>
        <v>1.4812104995933243E-2</v>
      </c>
      <c r="F1592" s="21">
        <f>SUM(E1592:$E$5004)</f>
        <v>12.109010913150692</v>
      </c>
      <c r="G1592" s="21">
        <f t="shared" si="381"/>
        <v>6651898.5970700178</v>
      </c>
      <c r="H1592" s="21">
        <f t="shared" si="382"/>
        <v>2.4483216124437353E-5</v>
      </c>
      <c r="I1592" s="21">
        <f t="shared" si="383"/>
        <v>0.12452858064673793</v>
      </c>
      <c r="J1592" s="22">
        <f t="shared" si="379"/>
        <v>108.14685429607277</v>
      </c>
      <c r="K1592" s="114"/>
      <c r="L1592" s="116"/>
      <c r="M1592" s="118"/>
      <c r="N1592" s="120"/>
      <c r="S1592" s="2"/>
    </row>
    <row r="1593" spans="1:19" x14ac:dyDescent="0.25">
      <c r="A1593" s="20">
        <f t="shared" si="380"/>
        <v>39725</v>
      </c>
      <c r="B1593" s="21">
        <f t="shared" si="388"/>
        <v>-70</v>
      </c>
      <c r="C1593" s="21">
        <f t="shared" si="389"/>
        <v>396.43289470864079</v>
      </c>
      <c r="D1593" s="21">
        <f t="shared" si="377"/>
        <v>5.9212870936008622E-4</v>
      </c>
      <c r="E1593" s="21">
        <f t="shared" si="378"/>
        <v>1.4794341130389113E-2</v>
      </c>
      <c r="F1593" s="21">
        <f>SUM(E1593:$E$5004)</f>
        <v>12.094198808154763</v>
      </c>
      <c r="G1593" s="21">
        <f t="shared" si="381"/>
        <v>6651898.5970700178</v>
      </c>
      <c r="H1593" s="21">
        <f t="shared" si="382"/>
        <v>2.4483216124437353E-5</v>
      </c>
      <c r="I1593" s="21">
        <f t="shared" si="383"/>
        <v>0.12452858064673793</v>
      </c>
      <c r="J1593" s="22">
        <f t="shared" si="379"/>
        <v>108.28283822429441</v>
      </c>
      <c r="K1593" s="114"/>
      <c r="L1593" s="116"/>
      <c r="M1593" s="118"/>
      <c r="N1593" s="120"/>
      <c r="S1593" s="2"/>
    </row>
    <row r="1594" spans="1:19" x14ac:dyDescent="0.25">
      <c r="A1594" s="20">
        <f t="shared" si="380"/>
        <v>39750</v>
      </c>
      <c r="B1594" s="21">
        <f t="shared" si="388"/>
        <v>-70</v>
      </c>
      <c r="C1594" s="21">
        <f t="shared" si="389"/>
        <v>395.95746055253613</v>
      </c>
      <c r="D1594" s="21">
        <f t="shared" si="377"/>
        <v>5.9141858107104287E-4</v>
      </c>
      <c r="E1594" s="21">
        <f t="shared" si="378"/>
        <v>1.4776598568698769E-2</v>
      </c>
      <c r="F1594" s="21">
        <f>SUM(E1594:$E$5004)</f>
        <v>12.079404467024373</v>
      </c>
      <c r="G1594" s="21">
        <f t="shared" si="381"/>
        <v>6651898.5970700178</v>
      </c>
      <c r="H1594" s="21">
        <f t="shared" si="382"/>
        <v>2.4483216124437353E-5</v>
      </c>
      <c r="I1594" s="21">
        <f t="shared" si="383"/>
        <v>0.12452858064673793</v>
      </c>
      <c r="J1594" s="22">
        <f t="shared" si="379"/>
        <v>108.41875330443878</v>
      </c>
      <c r="K1594" s="114"/>
      <c r="L1594" s="116"/>
      <c r="M1594" s="118"/>
      <c r="N1594" s="120"/>
      <c r="S1594" s="2"/>
    </row>
    <row r="1595" spans="1:19" x14ac:dyDescent="0.25">
      <c r="A1595" s="20">
        <f t="shared" si="380"/>
        <v>39775</v>
      </c>
      <c r="B1595" s="21">
        <f t="shared" si="388"/>
        <v>-70</v>
      </c>
      <c r="C1595" s="21">
        <f t="shared" si="389"/>
        <v>395.48259657524318</v>
      </c>
      <c r="D1595" s="21">
        <f t="shared" si="377"/>
        <v>5.9070930442485861E-4</v>
      </c>
      <c r="E1595" s="21">
        <f t="shared" si="378"/>
        <v>1.4758877285312916E-2</v>
      </c>
      <c r="F1595" s="21">
        <f>SUM(E1595:$E$5004)</f>
        <v>12.064627868455672</v>
      </c>
      <c r="G1595" s="21">
        <f t="shared" si="381"/>
        <v>6651898.5970700178</v>
      </c>
      <c r="H1595" s="21">
        <f t="shared" si="382"/>
        <v>2.4483216124437353E-5</v>
      </c>
      <c r="I1595" s="21">
        <f t="shared" si="383"/>
        <v>0.12452858064673793</v>
      </c>
      <c r="J1595" s="22">
        <f t="shared" si="379"/>
        <v>108.55459913638288</v>
      </c>
      <c r="K1595" s="114"/>
      <c r="L1595" s="116"/>
      <c r="M1595" s="118"/>
      <c r="N1595" s="120"/>
      <c r="S1595" s="2"/>
    </row>
    <row r="1596" spans="1:19" x14ac:dyDescent="0.25">
      <c r="A1596" s="20">
        <f t="shared" si="380"/>
        <v>39800</v>
      </c>
      <c r="B1596" s="21">
        <f t="shared" si="388"/>
        <v>-70</v>
      </c>
      <c r="C1596" s="21">
        <f t="shared" si="389"/>
        <v>395.00830209295759</v>
      </c>
      <c r="D1596" s="21">
        <f t="shared" si="377"/>
        <v>5.9000087840017468E-4</v>
      </c>
      <c r="E1596" s="21">
        <f t="shared" si="378"/>
        <v>1.4741177254712905E-2</v>
      </c>
      <c r="F1596" s="21">
        <f>SUM(E1596:$E$5004)</f>
        <v>12.049868991170362</v>
      </c>
      <c r="G1596" s="21">
        <f t="shared" si="381"/>
        <v>6651898.5970700178</v>
      </c>
      <c r="H1596" s="21">
        <f t="shared" si="382"/>
        <v>2.4483216124437353E-5</v>
      </c>
      <c r="I1596" s="21">
        <f t="shared" si="383"/>
        <v>0.12452858064673793</v>
      </c>
      <c r="J1596" s="22">
        <f t="shared" si="379"/>
        <v>108.6903753206972</v>
      </c>
      <c r="K1596" s="114"/>
      <c r="L1596" s="116"/>
      <c r="M1596" s="118"/>
      <c r="N1596" s="120"/>
      <c r="S1596" s="2"/>
    </row>
    <row r="1597" spans="1:19" x14ac:dyDescent="0.25">
      <c r="A1597" s="20">
        <f t="shared" si="380"/>
        <v>39825</v>
      </c>
      <c r="B1597" s="21">
        <f t="shared" si="388"/>
        <v>-70</v>
      </c>
      <c r="C1597" s="21">
        <f t="shared" si="389"/>
        <v>394.5345764226953</v>
      </c>
      <c r="D1597" s="21">
        <f t="shared" si="377"/>
        <v>5.8929330197685765E-4</v>
      </c>
      <c r="E1597" s="21">
        <f t="shared" si="378"/>
        <v>1.4723498451410686E-2</v>
      </c>
      <c r="F1597" s="21">
        <f>SUM(E1597:$E$5004)</f>
        <v>12.035127813915649</v>
      </c>
      <c r="G1597" s="21">
        <f t="shared" si="381"/>
        <v>6651898.5970700178</v>
      </c>
      <c r="H1597" s="21">
        <f t="shared" si="382"/>
        <v>2.4483216124437353E-5</v>
      </c>
      <c r="I1597" s="21">
        <f t="shared" si="383"/>
        <v>0.12452858064673793</v>
      </c>
      <c r="J1597" s="22">
        <f t="shared" si="379"/>
        <v>108.82608145864843</v>
      </c>
      <c r="K1597" s="114"/>
      <c r="L1597" s="116"/>
      <c r="M1597" s="118"/>
      <c r="N1597" s="120"/>
      <c r="S1597" s="2"/>
    </row>
    <row r="1598" spans="1:19" x14ac:dyDescent="0.25">
      <c r="A1598" s="20">
        <f t="shared" si="380"/>
        <v>39850</v>
      </c>
      <c r="B1598" s="21">
        <f t="shared" si="388"/>
        <v>-70</v>
      </c>
      <c r="C1598" s="21">
        <f t="shared" si="389"/>
        <v>394.06141888229121</v>
      </c>
      <c r="D1598" s="21">
        <f t="shared" si="377"/>
        <v>5.8858657413599731E-4</v>
      </c>
      <c r="E1598" s="21">
        <f t="shared" si="378"/>
        <v>1.4705840849948783E-2</v>
      </c>
      <c r="F1598" s="21">
        <f>SUM(E1598:$E$5004)</f>
        <v>12.020404315464239</v>
      </c>
      <c r="G1598" s="21">
        <f t="shared" si="381"/>
        <v>6651898.5970700178</v>
      </c>
      <c r="H1598" s="21">
        <f t="shared" si="382"/>
        <v>2.4483216124437353E-5</v>
      </c>
      <c r="I1598" s="21">
        <f t="shared" si="383"/>
        <v>0.12452858064673793</v>
      </c>
      <c r="J1598" s="22">
        <f t="shared" si="379"/>
        <v>108.9617171522009</v>
      </c>
      <c r="K1598" s="114"/>
      <c r="L1598" s="116"/>
      <c r="M1598" s="118"/>
      <c r="N1598" s="120"/>
      <c r="S1598" s="2"/>
    </row>
    <row r="1599" spans="1:19" x14ac:dyDescent="0.25">
      <c r="A1599" s="20">
        <f t="shared" si="380"/>
        <v>39875</v>
      </c>
      <c r="B1599" s="21">
        <f t="shared" si="388"/>
        <v>-70</v>
      </c>
      <c r="C1599" s="21">
        <f t="shared" si="389"/>
        <v>393.58882879039834</v>
      </c>
      <c r="D1599" s="21">
        <f t="shared" si="377"/>
        <v>5.8788069385990534E-4</v>
      </c>
      <c r="E1599" s="21">
        <f t="shared" si="378"/>
        <v>1.4688204424900245E-2</v>
      </c>
      <c r="F1599" s="21">
        <f>SUM(E1599:$E$5004)</f>
        <v>12.00569847461429</v>
      </c>
      <c r="G1599" s="21">
        <f t="shared" si="381"/>
        <v>6651898.5970700178</v>
      </c>
      <c r="H1599" s="21">
        <f t="shared" si="382"/>
        <v>2.4483216124437353E-5</v>
      </c>
      <c r="I1599" s="21">
        <f t="shared" si="383"/>
        <v>0.12452858064673793</v>
      </c>
      <c r="J1599" s="22">
        <f t="shared" si="379"/>
        <v>109.09728200401847</v>
      </c>
      <c r="K1599" s="114"/>
      <c r="L1599" s="116"/>
      <c r="M1599" s="118"/>
      <c r="N1599" s="120"/>
      <c r="S1599" s="2"/>
    </row>
    <row r="1600" spans="1:19" x14ac:dyDescent="0.25">
      <c r="A1600" s="20">
        <f t="shared" si="380"/>
        <v>39900</v>
      </c>
      <c r="B1600" s="21">
        <f t="shared" si="388"/>
        <v>-70</v>
      </c>
      <c r="C1600" s="21">
        <f t="shared" si="389"/>
        <v>393.11680546648705</v>
      </c>
      <c r="D1600" s="21">
        <f t="shared" si="377"/>
        <v>5.8717566013211423E-4</v>
      </c>
      <c r="E1600" s="21">
        <f t="shared" si="378"/>
        <v>1.4670589150868617E-2</v>
      </c>
      <c r="F1600" s="21">
        <f>SUM(E1600:$E$5004)</f>
        <v>11.99101027018939</v>
      </c>
      <c r="G1600" s="21">
        <f t="shared" si="381"/>
        <v>6651898.5970700178</v>
      </c>
      <c r="H1600" s="21">
        <f t="shared" si="382"/>
        <v>2.4483216124437353E-5</v>
      </c>
      <c r="I1600" s="21">
        <f t="shared" si="383"/>
        <v>0.12452858064673793</v>
      </c>
      <c r="J1600" s="22">
        <f t="shared" si="379"/>
        <v>109.23277561746701</v>
      </c>
      <c r="K1600" s="114"/>
      <c r="L1600" s="116"/>
      <c r="M1600" s="118"/>
      <c r="N1600" s="120"/>
      <c r="S1600" s="2"/>
    </row>
    <row r="1601" spans="1:19" x14ac:dyDescent="0.25">
      <c r="A1601" s="20">
        <f t="shared" si="380"/>
        <v>39925</v>
      </c>
      <c r="B1601" s="21">
        <f t="shared" si="388"/>
        <v>-70</v>
      </c>
      <c r="C1601" s="21">
        <f t="shared" si="389"/>
        <v>392.64534823084352</v>
      </c>
      <c r="D1601" s="21">
        <f t="shared" si="377"/>
        <v>5.8647147193737511E-4</v>
      </c>
      <c r="E1601" s="21">
        <f t="shared" si="378"/>
        <v>1.4652995002487901E-2</v>
      </c>
      <c r="F1601" s="21">
        <f>SUM(E1601:$E$5004)</f>
        <v>11.976339681038523</v>
      </c>
      <c r="G1601" s="21">
        <f t="shared" si="381"/>
        <v>6651898.5970700178</v>
      </c>
      <c r="H1601" s="21">
        <f t="shared" si="382"/>
        <v>2.4483216124437353E-5</v>
      </c>
      <c r="I1601" s="21">
        <f t="shared" si="383"/>
        <v>0.12452858064673793</v>
      </c>
      <c r="J1601" s="22">
        <f t="shared" si="379"/>
        <v>109.36819759661559</v>
      </c>
      <c r="K1601" s="114"/>
      <c r="L1601" s="116"/>
      <c r="M1601" s="118"/>
      <c r="N1601" s="120"/>
      <c r="S1601" s="2"/>
    </row>
    <row r="1602" spans="1:19" x14ac:dyDescent="0.25">
      <c r="A1602" s="20">
        <f t="shared" si="380"/>
        <v>39950</v>
      </c>
      <c r="B1602" s="21">
        <f t="shared" si="388"/>
        <v>-70</v>
      </c>
      <c r="C1602" s="21">
        <f t="shared" si="389"/>
        <v>392.1744564045693</v>
      </c>
      <c r="D1602" s="21">
        <f t="shared" si="377"/>
        <v>5.857681282616569E-4</v>
      </c>
      <c r="E1602" s="21">
        <f t="shared" si="378"/>
        <v>1.4635421954422521E-2</v>
      </c>
      <c r="F1602" s="21">
        <f>SUM(E1602:$E$5004)</f>
        <v>11.961686686036034</v>
      </c>
      <c r="G1602" s="21">
        <f t="shared" si="381"/>
        <v>6651898.5970700178</v>
      </c>
      <c r="H1602" s="21">
        <f t="shared" si="382"/>
        <v>2.4483216124437353E-5</v>
      </c>
      <c r="I1602" s="21">
        <f t="shared" si="383"/>
        <v>0.12452858064673793</v>
      </c>
      <c r="J1602" s="22">
        <f t="shared" si="379"/>
        <v>109.50354754623915</v>
      </c>
      <c r="K1602" s="114"/>
      <c r="L1602" s="116"/>
      <c r="M1602" s="118"/>
      <c r="N1602" s="120"/>
      <c r="S1602" s="2"/>
    </row>
    <row r="1603" spans="1:19" x14ac:dyDescent="0.25">
      <c r="A1603" s="20">
        <f t="shared" si="380"/>
        <v>39975</v>
      </c>
      <c r="B1603" s="21">
        <f t="shared" si="388"/>
        <v>-70</v>
      </c>
      <c r="C1603" s="21">
        <f t="shared" si="389"/>
        <v>391.70412930958008</v>
      </c>
      <c r="D1603" s="21">
        <f t="shared" si="377"/>
        <v>5.8506562809214466E-4</v>
      </c>
      <c r="E1603" s="21">
        <f t="shared" si="378"/>
        <v>1.4617869981367281E-2</v>
      </c>
      <c r="F1603" s="21">
        <f>SUM(E1603:$E$5004)</f>
        <v>11.947051264081614</v>
      </c>
      <c r="G1603" s="21">
        <f t="shared" si="381"/>
        <v>6651898.5970700178</v>
      </c>
      <c r="H1603" s="21">
        <f t="shared" si="382"/>
        <v>2.4483216124437353E-5</v>
      </c>
      <c r="I1603" s="21">
        <f t="shared" si="383"/>
        <v>0.12452858064673793</v>
      </c>
      <c r="J1603" s="22">
        <f t="shared" si="379"/>
        <v>109.63882507181992</v>
      </c>
      <c r="K1603" s="114"/>
      <c r="L1603" s="117"/>
      <c r="M1603" s="118"/>
      <c r="N1603" s="120"/>
      <c r="S1603" s="2"/>
    </row>
    <row r="1604" spans="1:19" x14ac:dyDescent="0.25">
      <c r="A1604" s="20">
        <f t="shared" si="380"/>
        <v>40000</v>
      </c>
      <c r="B1604" s="21">
        <f t="shared" si="388"/>
        <v>-70</v>
      </c>
      <c r="C1604" s="21">
        <f t="shared" si="389"/>
        <v>391.23436626860467</v>
      </c>
      <c r="D1604" s="21">
        <f t="shared" ref="D1604:D1667" si="392">C1604/(1718*(B1604+459.7))</f>
        <v>5.8436397041723785E-4</v>
      </c>
      <c r="E1604" s="21">
        <f t="shared" ref="E1604:E1667" si="393">25*(D1604+D1605)/2</f>
        <v>1.4600339058047342E-2</v>
      </c>
      <c r="F1604" s="21">
        <f>SUM(E1604:$E$5004)</f>
        <v>11.932433394100249</v>
      </c>
      <c r="G1604" s="21">
        <f t="shared" si="381"/>
        <v>6651898.5970700178</v>
      </c>
      <c r="H1604" s="21">
        <f t="shared" si="382"/>
        <v>2.4483216124437353E-5</v>
      </c>
      <c r="I1604" s="21">
        <f t="shared" si="383"/>
        <v>0.12452858064673793</v>
      </c>
      <c r="J1604" s="22">
        <f t="shared" ref="J1604:J1667" si="394">G1604*D1604*EXP(-H1604*(125000-A1604)-I1604*F1604)</f>
        <v>109.77402977954937</v>
      </c>
      <c r="K1604" s="113">
        <f t="shared" ref="K1604" si="395">AVERAGE(J1604:J1623)</f>
        <v>111.05348928637341</v>
      </c>
      <c r="L1604" s="115">
        <f t="shared" ref="L1604" si="396">K1604/0.1667</f>
        <v>666.18769817860482</v>
      </c>
      <c r="M1604" s="118">
        <f>AVERAGE(A1604:A1623)</f>
        <v>40237.5</v>
      </c>
      <c r="N1604" s="119">
        <f>K1584-K1604</f>
        <v>-2.7038327614280178</v>
      </c>
      <c r="S1604" s="2"/>
    </row>
    <row r="1605" spans="1:19" x14ac:dyDescent="0.25">
      <c r="A1605" s="20">
        <f t="shared" ref="A1605:A1668" si="397">A1604+25</f>
        <v>40025</v>
      </c>
      <c r="B1605" s="21">
        <f t="shared" si="388"/>
        <v>-70</v>
      </c>
      <c r="C1605" s="21">
        <f t="shared" si="389"/>
        <v>390.76516660518439</v>
      </c>
      <c r="D1605" s="21">
        <f t="shared" si="392"/>
        <v>5.8366315422654961E-4</v>
      </c>
      <c r="E1605" s="21">
        <f t="shared" si="393"/>
        <v>1.4582829159218172E-2</v>
      </c>
      <c r="F1605" s="21">
        <f>SUM(E1605:$E$5004)</f>
        <v>11.9178330550422</v>
      </c>
      <c r="G1605" s="21">
        <f t="shared" ref="G1605:G1668" si="398">$G$4</f>
        <v>6651898.5970700178</v>
      </c>
      <c r="H1605" s="21">
        <f t="shared" ref="H1605:H1668" si="399">$H$4</f>
        <v>2.4483216124437353E-5</v>
      </c>
      <c r="I1605" s="21">
        <f t="shared" ref="I1605:I1668" si="400">$I$4</f>
        <v>0.12452858064673793</v>
      </c>
      <c r="J1605" s="22">
        <f t="shared" si="394"/>
        <v>109.90916127633052</v>
      </c>
      <c r="K1605" s="114"/>
      <c r="L1605" s="116"/>
      <c r="M1605" s="118"/>
      <c r="N1605" s="120"/>
      <c r="S1605" s="2"/>
    </row>
    <row r="1606" spans="1:19" x14ac:dyDescent="0.25">
      <c r="A1606" s="20">
        <f t="shared" si="397"/>
        <v>40050</v>
      </c>
      <c r="B1606" s="21">
        <f t="shared" si="388"/>
        <v>-70</v>
      </c>
      <c r="C1606" s="21">
        <f t="shared" si="389"/>
        <v>390.29652964367148</v>
      </c>
      <c r="D1606" s="21">
        <f t="shared" si="392"/>
        <v>5.8296317851090412E-4</v>
      </c>
      <c r="E1606" s="21">
        <f t="shared" si="393"/>
        <v>1.4565340259665511E-2</v>
      </c>
      <c r="F1606" s="21">
        <f>SUM(E1606:$E$5004)</f>
        <v>11.903250225882983</v>
      </c>
      <c r="G1606" s="21">
        <f t="shared" si="398"/>
        <v>6651898.5970700178</v>
      </c>
      <c r="H1606" s="21">
        <f t="shared" si="399"/>
        <v>2.4483216124437353E-5</v>
      </c>
      <c r="I1606" s="21">
        <f t="shared" si="400"/>
        <v>0.12452858064673793</v>
      </c>
      <c r="J1606" s="22">
        <f t="shared" si="394"/>
        <v>110.04421916977901</v>
      </c>
      <c r="K1606" s="114"/>
      <c r="L1606" s="116"/>
      <c r="M1606" s="118"/>
      <c r="N1606" s="120"/>
      <c r="S1606" s="2"/>
    </row>
    <row r="1607" spans="1:19" x14ac:dyDescent="0.25">
      <c r="A1607" s="20">
        <f t="shared" si="397"/>
        <v>40075</v>
      </c>
      <c r="B1607" s="21">
        <f t="shared" si="388"/>
        <v>-70</v>
      </c>
      <c r="C1607" s="21">
        <f t="shared" si="389"/>
        <v>389.82845470922882</v>
      </c>
      <c r="D1607" s="21">
        <f t="shared" si="392"/>
        <v>5.8226404226233673E-4</v>
      </c>
      <c r="E1607" s="21">
        <f t="shared" si="393"/>
        <v>1.454787233420534E-2</v>
      </c>
      <c r="F1607" s="21">
        <f>SUM(E1607:$E$5004)</f>
        <v>11.888684885623318</v>
      </c>
      <c r="G1607" s="21">
        <f t="shared" si="398"/>
        <v>6651898.5970700178</v>
      </c>
      <c r="H1607" s="21">
        <f t="shared" si="399"/>
        <v>2.4483216124437353E-5</v>
      </c>
      <c r="I1607" s="21">
        <f t="shared" si="400"/>
        <v>0.12452858064673793</v>
      </c>
      <c r="J1607" s="22">
        <f t="shared" si="394"/>
        <v>110.17920306822596</v>
      </c>
      <c r="K1607" s="114"/>
      <c r="L1607" s="116"/>
      <c r="M1607" s="118"/>
      <c r="N1607" s="120"/>
      <c r="S1607" s="2"/>
    </row>
    <row r="1608" spans="1:19" x14ac:dyDescent="0.25">
      <c r="A1608" s="20">
        <f t="shared" si="397"/>
        <v>40100</v>
      </c>
      <c r="B1608" s="21">
        <f t="shared" si="388"/>
        <v>-70</v>
      </c>
      <c r="C1608" s="21">
        <f t="shared" si="389"/>
        <v>389.36094112782814</v>
      </c>
      <c r="D1608" s="21">
        <f t="shared" si="392"/>
        <v>5.8156574447409048E-4</v>
      </c>
      <c r="E1608" s="21">
        <f t="shared" si="393"/>
        <v>1.4530425357683842E-2</v>
      </c>
      <c r="F1608" s="21">
        <f>SUM(E1608:$E$5004)</f>
        <v>11.874137013289113</v>
      </c>
      <c r="G1608" s="21">
        <f t="shared" si="398"/>
        <v>6651898.5970700178</v>
      </c>
      <c r="H1608" s="21">
        <f t="shared" si="399"/>
        <v>2.4483216124437353E-5</v>
      </c>
      <c r="I1608" s="21">
        <f t="shared" si="400"/>
        <v>0.12452858064673793</v>
      </c>
      <c r="J1608" s="22">
        <f t="shared" si="394"/>
        <v>110.31411258071883</v>
      </c>
      <c r="K1608" s="114"/>
      <c r="L1608" s="116"/>
      <c r="M1608" s="118"/>
      <c r="N1608" s="120"/>
      <c r="S1608" s="2"/>
    </row>
    <row r="1609" spans="1:19" x14ac:dyDescent="0.25">
      <c r="A1609" s="20">
        <f t="shared" si="397"/>
        <v>40125</v>
      </c>
      <c r="B1609" s="21">
        <f t="shared" si="388"/>
        <v>-70</v>
      </c>
      <c r="C1609" s="21">
        <f t="shared" si="389"/>
        <v>388.89398822625003</v>
      </c>
      <c r="D1609" s="21">
        <f t="shared" si="392"/>
        <v>5.8086828414061686E-4</v>
      </c>
      <c r="E1609" s="21">
        <f t="shared" si="393"/>
        <v>1.4512999304977374E-2</v>
      </c>
      <c r="F1609" s="21">
        <f>SUM(E1609:$E$5004)</f>
        <v>11.859606587931429</v>
      </c>
      <c r="G1609" s="21">
        <f t="shared" si="398"/>
        <v>6651898.5970700178</v>
      </c>
      <c r="H1609" s="21">
        <f t="shared" si="399"/>
        <v>2.4483216124437353E-5</v>
      </c>
      <c r="I1609" s="21">
        <f t="shared" si="400"/>
        <v>0.12452858064673793</v>
      </c>
      <c r="J1609" s="22">
        <f t="shared" si="394"/>
        <v>110.44894731702404</v>
      </c>
      <c r="K1609" s="114"/>
      <c r="L1609" s="116"/>
      <c r="M1609" s="118"/>
      <c r="N1609" s="120"/>
      <c r="S1609" s="2"/>
    </row>
    <row r="1610" spans="1:19" x14ac:dyDescent="0.25">
      <c r="A1610" s="20">
        <f t="shared" si="397"/>
        <v>40150</v>
      </c>
      <c r="B1610" s="21">
        <f t="shared" si="388"/>
        <v>-70</v>
      </c>
      <c r="C1610" s="21">
        <f t="shared" si="389"/>
        <v>388.42759533208221</v>
      </c>
      <c r="D1610" s="21">
        <f t="shared" si="392"/>
        <v>5.8017166025757288E-4</v>
      </c>
      <c r="E1610" s="21">
        <f t="shared" si="393"/>
        <v>1.4495594150992408E-2</v>
      </c>
      <c r="F1610" s="21">
        <f>SUM(E1610:$E$5004)</f>
        <v>11.845093588626453</v>
      </c>
      <c r="G1610" s="21">
        <f t="shared" si="398"/>
        <v>6651898.5970700178</v>
      </c>
      <c r="H1610" s="21">
        <f t="shared" si="399"/>
        <v>2.4483216124437353E-5</v>
      </c>
      <c r="I1610" s="21">
        <f t="shared" si="400"/>
        <v>0.12452858064673793</v>
      </c>
      <c r="J1610" s="22">
        <f t="shared" si="394"/>
        <v>110.58370688762849</v>
      </c>
      <c r="K1610" s="114"/>
      <c r="L1610" s="116"/>
      <c r="M1610" s="118"/>
      <c r="N1610" s="120"/>
      <c r="S1610" s="2"/>
    </row>
    <row r="1611" spans="1:19" x14ac:dyDescent="0.25">
      <c r="A1611" s="20">
        <f t="shared" si="397"/>
        <v>40175</v>
      </c>
      <c r="B1611" s="21">
        <f t="shared" si="388"/>
        <v>-70</v>
      </c>
      <c r="C1611" s="21">
        <f t="shared" si="389"/>
        <v>387.96176177371871</v>
      </c>
      <c r="D1611" s="21">
        <f t="shared" si="392"/>
        <v>5.7947587182181979E-4</v>
      </c>
      <c r="E1611" s="21">
        <f t="shared" si="393"/>
        <v>1.4478209870665528E-2</v>
      </c>
      <c r="F1611" s="21">
        <f>SUM(E1611:$E$5004)</f>
        <v>11.830597994475459</v>
      </c>
      <c r="G1611" s="21">
        <f t="shared" si="398"/>
        <v>6651898.5970700178</v>
      </c>
      <c r="H1611" s="21">
        <f t="shared" si="399"/>
        <v>2.4483216124437353E-5</v>
      </c>
      <c r="I1611" s="21">
        <f t="shared" si="400"/>
        <v>0.12452858064673793</v>
      </c>
      <c r="J1611" s="22">
        <f t="shared" si="394"/>
        <v>110.71839090374124</v>
      </c>
      <c r="K1611" s="114"/>
      <c r="L1611" s="116"/>
      <c r="M1611" s="118"/>
      <c r="N1611" s="120"/>
      <c r="S1611" s="2"/>
    </row>
    <row r="1612" spans="1:19" x14ac:dyDescent="0.25">
      <c r="A1612" s="20">
        <f t="shared" si="397"/>
        <v>40200</v>
      </c>
      <c r="B1612" s="21">
        <f t="shared" si="388"/>
        <v>-70</v>
      </c>
      <c r="C1612" s="21">
        <f t="shared" si="389"/>
        <v>387.49648688035933</v>
      </c>
      <c r="D1612" s="21">
        <f t="shared" si="392"/>
        <v>5.7878091783142239E-4</v>
      </c>
      <c r="E1612" s="21">
        <f t="shared" si="393"/>
        <v>1.4460846438963363E-2</v>
      </c>
      <c r="F1612" s="21">
        <f>SUM(E1612:$E$5004)</f>
        <v>11.816119784604792</v>
      </c>
      <c r="G1612" s="21">
        <f t="shared" si="398"/>
        <v>6651898.5970700178</v>
      </c>
      <c r="H1612" s="21">
        <f t="shared" si="399"/>
        <v>2.4483216124437353E-5</v>
      </c>
      <c r="I1612" s="21">
        <f t="shared" si="400"/>
        <v>0.12452858064673793</v>
      </c>
      <c r="J1612" s="22">
        <f t="shared" si="394"/>
        <v>110.85299897729573</v>
      </c>
      <c r="K1612" s="114"/>
      <c r="L1612" s="116"/>
      <c r="M1612" s="118"/>
      <c r="N1612" s="120"/>
      <c r="S1612" s="2"/>
    </row>
    <row r="1613" spans="1:19" x14ac:dyDescent="0.25">
      <c r="A1613" s="20">
        <f t="shared" si="397"/>
        <v>40225</v>
      </c>
      <c r="B1613" s="21">
        <f t="shared" si="388"/>
        <v>-70</v>
      </c>
      <c r="C1613" s="21">
        <f t="shared" si="389"/>
        <v>387.03176998200792</v>
      </c>
      <c r="D1613" s="21">
        <f t="shared" si="392"/>
        <v>5.7808679728564658E-4</v>
      </c>
      <c r="E1613" s="21">
        <f t="shared" si="393"/>
        <v>1.4443503830882568E-2</v>
      </c>
      <c r="F1613" s="21">
        <f>SUM(E1613:$E$5004)</f>
        <v>11.801658938165831</v>
      </c>
      <c r="G1613" s="21">
        <f t="shared" si="398"/>
        <v>6651898.5970700178</v>
      </c>
      <c r="H1613" s="21">
        <f t="shared" si="399"/>
        <v>2.4483216124437353E-5</v>
      </c>
      <c r="I1613" s="21">
        <f t="shared" si="400"/>
        <v>0.12452858064673793</v>
      </c>
      <c r="J1613" s="22">
        <f t="shared" si="394"/>
        <v>110.98753072095104</v>
      </c>
      <c r="K1613" s="114"/>
      <c r="L1613" s="116"/>
      <c r="M1613" s="118"/>
      <c r="N1613" s="120"/>
      <c r="S1613" s="2"/>
    </row>
    <row r="1614" spans="1:19" x14ac:dyDescent="0.25">
      <c r="A1614" s="20">
        <f t="shared" si="397"/>
        <v>40250</v>
      </c>
      <c r="B1614" s="21">
        <f t="shared" si="388"/>
        <v>-70</v>
      </c>
      <c r="C1614" s="21">
        <f t="shared" si="389"/>
        <v>386.56761040947219</v>
      </c>
      <c r="D1614" s="21">
        <f t="shared" si="392"/>
        <v>5.7739350918495889E-4</v>
      </c>
      <c r="E1614" s="21">
        <f t="shared" si="393"/>
        <v>1.4426182021449786E-2</v>
      </c>
      <c r="F1614" s="21">
        <f>SUM(E1614:$E$5004)</f>
        <v>11.787215434334948</v>
      </c>
      <c r="G1614" s="21">
        <f t="shared" si="398"/>
        <v>6651898.5970700178</v>
      </c>
      <c r="H1614" s="21">
        <f t="shared" si="399"/>
        <v>2.4483216124437353E-5</v>
      </c>
      <c r="I1614" s="21">
        <f t="shared" si="400"/>
        <v>0.12452858064673793</v>
      </c>
      <c r="J1614" s="22">
        <f t="shared" si="394"/>
        <v>111.12198574809406</v>
      </c>
      <c r="K1614" s="114"/>
      <c r="L1614" s="116"/>
      <c r="M1614" s="118"/>
      <c r="N1614" s="120"/>
      <c r="S1614" s="2"/>
    </row>
    <row r="1615" spans="1:19" x14ac:dyDescent="0.25">
      <c r="A1615" s="20">
        <f t="shared" si="397"/>
        <v>40275</v>
      </c>
      <c r="B1615" s="21">
        <f t="shared" si="388"/>
        <v>-70</v>
      </c>
      <c r="C1615" s="21">
        <f t="shared" si="389"/>
        <v>386.10400749436224</v>
      </c>
      <c r="D1615" s="21">
        <f t="shared" si="392"/>
        <v>5.7670105253102401E-4</v>
      </c>
      <c r="E1615" s="21">
        <f t="shared" si="393"/>
        <v>1.4408880985721607E-2</v>
      </c>
      <c r="F1615" s="21">
        <f>SUM(E1615:$E$5004)</f>
        <v>11.772789252313499</v>
      </c>
      <c r="G1615" s="21">
        <f t="shared" si="398"/>
        <v>6651898.5970700178</v>
      </c>
      <c r="H1615" s="21">
        <f t="shared" si="399"/>
        <v>2.4483216124437353E-5</v>
      </c>
      <c r="I1615" s="21">
        <f t="shared" si="400"/>
        <v>0.12452858064673793</v>
      </c>
      <c r="J1615" s="22">
        <f t="shared" si="394"/>
        <v>111.25636367284125</v>
      </c>
      <c r="K1615" s="114"/>
      <c r="L1615" s="116"/>
      <c r="M1615" s="118"/>
      <c r="N1615" s="120"/>
      <c r="S1615" s="2"/>
    </row>
    <row r="1616" spans="1:19" x14ac:dyDescent="0.25">
      <c r="A1616" s="20">
        <f t="shared" si="397"/>
        <v>40300</v>
      </c>
      <c r="B1616" s="21">
        <f t="shared" si="388"/>
        <v>-70</v>
      </c>
      <c r="C1616" s="21">
        <f t="shared" si="389"/>
        <v>385.64096056908971</v>
      </c>
      <c r="D1616" s="21">
        <f t="shared" si="392"/>
        <v>5.7600942632670446E-4</v>
      </c>
      <c r="E1616" s="21">
        <f t="shared" si="393"/>
        <v>1.4391600698784536E-2</v>
      </c>
      <c r="F1616" s="21">
        <f>SUM(E1616:$E$5004)</f>
        <v>11.758380371327776</v>
      </c>
      <c r="G1616" s="21">
        <f t="shared" si="398"/>
        <v>6651898.5970700178</v>
      </c>
      <c r="H1616" s="21">
        <f t="shared" si="399"/>
        <v>2.4483216124437353E-5</v>
      </c>
      <c r="I1616" s="21">
        <f t="shared" si="400"/>
        <v>0.12452858064673793</v>
      </c>
      <c r="J1616" s="22">
        <f t="shared" si="394"/>
        <v>111.39066411004016</v>
      </c>
      <c r="K1616" s="114"/>
      <c r="L1616" s="116"/>
      <c r="M1616" s="118"/>
      <c r="N1616" s="120"/>
      <c r="S1616" s="2"/>
    </row>
    <row r="1617" spans="1:19" x14ac:dyDescent="0.25">
      <c r="A1617" s="20">
        <f t="shared" si="397"/>
        <v>40325</v>
      </c>
      <c r="B1617" s="21">
        <f t="shared" si="388"/>
        <v>-70</v>
      </c>
      <c r="C1617" s="21">
        <f t="shared" si="389"/>
        <v>385.17846896686723</v>
      </c>
      <c r="D1617" s="21">
        <f t="shared" si="392"/>
        <v>5.7531862957605851E-4</v>
      </c>
      <c r="E1617" s="21">
        <f t="shared" si="393"/>
        <v>1.4374341135754963E-2</v>
      </c>
      <c r="F1617" s="21">
        <f>SUM(E1617:$E$5004)</f>
        <v>11.743988770628993</v>
      </c>
      <c r="G1617" s="21">
        <f t="shared" si="398"/>
        <v>6651898.5970700178</v>
      </c>
      <c r="H1617" s="21">
        <f t="shared" si="399"/>
        <v>2.4483216124437353E-5</v>
      </c>
      <c r="I1617" s="21">
        <f t="shared" si="400"/>
        <v>0.12452858064673793</v>
      </c>
      <c r="J1617" s="22">
        <f t="shared" si="394"/>
        <v>111.52488667527152</v>
      </c>
      <c r="K1617" s="114"/>
      <c r="L1617" s="116"/>
      <c r="M1617" s="118"/>
      <c r="N1617" s="120"/>
      <c r="S1617" s="2"/>
    </row>
    <row r="1618" spans="1:19" x14ac:dyDescent="0.25">
      <c r="A1618" s="20">
        <f t="shared" si="397"/>
        <v>40350</v>
      </c>
      <c r="B1618" s="21">
        <f t="shared" si="388"/>
        <v>-70</v>
      </c>
      <c r="C1618" s="21">
        <f t="shared" si="389"/>
        <v>384.71653202170648</v>
      </c>
      <c r="D1618" s="21">
        <f t="shared" si="392"/>
        <v>5.7462866128433847E-4</v>
      </c>
      <c r="E1618" s="21">
        <f t="shared" si="393"/>
        <v>1.4357102271779108E-2</v>
      </c>
      <c r="F1618" s="21">
        <f>SUM(E1618:$E$5004)</f>
        <v>11.729614429493237</v>
      </c>
      <c r="G1618" s="21">
        <f t="shared" si="398"/>
        <v>6651898.5970700178</v>
      </c>
      <c r="H1618" s="21">
        <f t="shared" si="399"/>
        <v>2.4483216124437353E-5</v>
      </c>
      <c r="I1618" s="21">
        <f t="shared" si="400"/>
        <v>0.12452858064673793</v>
      </c>
      <c r="J1618" s="22">
        <f t="shared" si="394"/>
        <v>111.65903098485066</v>
      </c>
      <c r="K1618" s="114"/>
      <c r="L1618" s="116"/>
      <c r="M1618" s="118"/>
      <c r="N1618" s="120"/>
      <c r="S1618" s="2"/>
    </row>
    <row r="1619" spans="1:19" x14ac:dyDescent="0.25">
      <c r="A1619" s="20">
        <f t="shared" si="397"/>
        <v>40375</v>
      </c>
      <c r="B1619" s="21">
        <f t="shared" si="388"/>
        <v>-70</v>
      </c>
      <c r="C1619" s="21">
        <f t="shared" si="389"/>
        <v>384.2551490684184</v>
      </c>
      <c r="D1619" s="21">
        <f t="shared" si="392"/>
        <v>5.7393952045799005E-4</v>
      </c>
      <c r="E1619" s="21">
        <f t="shared" si="393"/>
        <v>1.4339884082033001E-2</v>
      </c>
      <c r="F1619" s="21">
        <f>SUM(E1619:$E$5004)</f>
        <v>11.715257327221456</v>
      </c>
      <c r="G1619" s="21">
        <f t="shared" si="398"/>
        <v>6651898.5970700178</v>
      </c>
      <c r="H1619" s="21">
        <f t="shared" si="399"/>
        <v>2.4483216124437353E-5</v>
      </c>
      <c r="I1619" s="21">
        <f t="shared" si="400"/>
        <v>0.12452858064673793</v>
      </c>
      <c r="J1619" s="22">
        <f t="shared" si="394"/>
        <v>111.79309665582944</v>
      </c>
      <c r="K1619" s="114"/>
      <c r="L1619" s="116"/>
      <c r="M1619" s="118"/>
      <c r="N1619" s="120"/>
      <c r="S1619" s="2"/>
    </row>
    <row r="1620" spans="1:19" x14ac:dyDescent="0.25">
      <c r="A1620" s="20">
        <f t="shared" si="397"/>
        <v>40400</v>
      </c>
      <c r="B1620" s="21">
        <f t="shared" si="388"/>
        <v>-70</v>
      </c>
      <c r="C1620" s="21">
        <f t="shared" si="389"/>
        <v>383.79431944261125</v>
      </c>
      <c r="D1620" s="21">
        <f t="shared" si="392"/>
        <v>5.7325120610465005E-4</v>
      </c>
      <c r="E1620" s="21">
        <f t="shared" si="393"/>
        <v>1.4322686541722453E-2</v>
      </c>
      <c r="F1620" s="21">
        <f>SUM(E1620:$E$5004)</f>
        <v>11.700917443139423</v>
      </c>
      <c r="G1620" s="21">
        <f t="shared" si="398"/>
        <v>6651898.5970700178</v>
      </c>
      <c r="H1620" s="21">
        <f t="shared" si="399"/>
        <v>2.4483216124437353E-5</v>
      </c>
      <c r="I1620" s="21">
        <f t="shared" si="400"/>
        <v>0.12452858064673793</v>
      </c>
      <c r="J1620" s="22">
        <f t="shared" si="394"/>
        <v>111.92708330599777</v>
      </c>
      <c r="K1620" s="114"/>
      <c r="L1620" s="116"/>
      <c r="M1620" s="118"/>
      <c r="N1620" s="120"/>
      <c r="S1620" s="2"/>
    </row>
    <row r="1621" spans="1:19" x14ac:dyDescent="0.25">
      <c r="A1621" s="20">
        <f t="shared" si="397"/>
        <v>40425</v>
      </c>
      <c r="B1621" s="21">
        <f t="shared" si="388"/>
        <v>-70</v>
      </c>
      <c r="C1621" s="21">
        <f t="shared" si="389"/>
        <v>383.33404248069053</v>
      </c>
      <c r="D1621" s="21">
        <f t="shared" si="392"/>
        <v>5.7256371723314603E-4</v>
      </c>
      <c r="E1621" s="21">
        <f t="shared" si="393"/>
        <v>1.4305509626082999E-2</v>
      </c>
      <c r="F1621" s="21">
        <f>SUM(E1621:$E$5004)</f>
        <v>11.686594756597705</v>
      </c>
      <c r="G1621" s="21">
        <f t="shared" si="398"/>
        <v>6651898.5970700178</v>
      </c>
      <c r="H1621" s="21">
        <f t="shared" si="399"/>
        <v>2.4483216124437353E-5</v>
      </c>
      <c r="I1621" s="21">
        <f t="shared" si="400"/>
        <v>0.12452858064673793</v>
      </c>
      <c r="J1621" s="22">
        <f t="shared" si="394"/>
        <v>112.06099055388549</v>
      </c>
      <c r="K1621" s="114"/>
      <c r="L1621" s="116"/>
      <c r="M1621" s="118"/>
      <c r="N1621" s="120"/>
      <c r="S1621" s="2"/>
    </row>
    <row r="1622" spans="1:19" x14ac:dyDescent="0.25">
      <c r="A1622" s="20">
        <f t="shared" si="397"/>
        <v>40450</v>
      </c>
      <c r="B1622" s="21">
        <f t="shared" si="388"/>
        <v>-70</v>
      </c>
      <c r="C1622" s="21">
        <f t="shared" si="389"/>
        <v>382.87431751985724</v>
      </c>
      <c r="D1622" s="21">
        <f t="shared" si="392"/>
        <v>5.7187705285349387E-4</v>
      </c>
      <c r="E1622" s="21">
        <f t="shared" si="393"/>
        <v>1.428835331037988E-2</v>
      </c>
      <c r="F1622" s="21">
        <f>SUM(E1622:$E$5004)</f>
        <v>11.672289246971621</v>
      </c>
      <c r="G1622" s="21">
        <f t="shared" si="398"/>
        <v>6651898.5970700178</v>
      </c>
      <c r="H1622" s="21">
        <f t="shared" si="399"/>
        <v>2.4483216124437353E-5</v>
      </c>
      <c r="I1622" s="21">
        <f t="shared" si="400"/>
        <v>0.12452858064673793</v>
      </c>
      <c r="J1622" s="22">
        <f t="shared" si="394"/>
        <v>112.19481801876439</v>
      </c>
      <c r="K1622" s="114"/>
      <c r="L1622" s="116"/>
      <c r="M1622" s="118"/>
      <c r="N1622" s="120"/>
      <c r="S1622" s="2"/>
    </row>
    <row r="1623" spans="1:19" x14ac:dyDescent="0.25">
      <c r="A1623" s="20">
        <f t="shared" si="397"/>
        <v>40475</v>
      </c>
      <c r="B1623" s="21">
        <f t="shared" si="388"/>
        <v>-70</v>
      </c>
      <c r="C1623" s="21">
        <f t="shared" si="389"/>
        <v>382.41514389810726</v>
      </c>
      <c r="D1623" s="21">
        <f t="shared" si="392"/>
        <v>5.7119121197689651E-4</v>
      </c>
      <c r="E1623" s="21">
        <f t="shared" si="393"/>
        <v>1.4271217569907993E-2</v>
      </c>
      <c r="F1623" s="21">
        <f>SUM(E1623:$E$5004)</f>
        <v>11.65800089366124</v>
      </c>
      <c r="G1623" s="21">
        <f t="shared" si="398"/>
        <v>6651898.5970700178</v>
      </c>
      <c r="H1623" s="21">
        <f t="shared" si="399"/>
        <v>2.4483216124437353E-5</v>
      </c>
      <c r="I1623" s="21">
        <f t="shared" si="400"/>
        <v>0.12452858064673793</v>
      </c>
      <c r="J1623" s="22">
        <f t="shared" si="394"/>
        <v>112.32856532064906</v>
      </c>
      <c r="K1623" s="114"/>
      <c r="L1623" s="117"/>
      <c r="M1623" s="118"/>
      <c r="N1623" s="120"/>
      <c r="S1623" s="2"/>
    </row>
    <row r="1624" spans="1:19" x14ac:dyDescent="0.25">
      <c r="A1624" s="20">
        <f t="shared" si="397"/>
        <v>40500</v>
      </c>
      <c r="B1624" s="21">
        <f t="shared" si="388"/>
        <v>-70</v>
      </c>
      <c r="C1624" s="21">
        <f t="shared" si="389"/>
        <v>381.9565209542306</v>
      </c>
      <c r="D1624" s="21">
        <f t="shared" si="392"/>
        <v>5.7050619361574304E-4</v>
      </c>
      <c r="E1624" s="21">
        <f t="shared" si="393"/>
        <v>1.4254102379991876E-2</v>
      </c>
      <c r="F1624" s="21">
        <f>SUM(E1624:$E$5004)</f>
        <v>11.643729676091334</v>
      </c>
      <c r="G1624" s="21">
        <f t="shared" si="398"/>
        <v>6651898.5970700178</v>
      </c>
      <c r="H1624" s="21">
        <f t="shared" si="399"/>
        <v>2.4483216124437353E-5</v>
      </c>
      <c r="I1624" s="21">
        <f t="shared" si="400"/>
        <v>0.12452858064673793</v>
      </c>
      <c r="J1624" s="22">
        <f t="shared" si="394"/>
        <v>112.46223208029912</v>
      </c>
      <c r="K1624" s="113">
        <f t="shared" ref="K1624" si="401">AVERAGE(J1624:J1643)</f>
        <v>113.72657279555617</v>
      </c>
      <c r="L1624" s="115">
        <f t="shared" ref="L1624" si="402">K1624/0.1667</f>
        <v>682.22299217490206</v>
      </c>
      <c r="M1624" s="118">
        <f>AVERAGE(A1624:A1643)</f>
        <v>40737.5</v>
      </c>
      <c r="N1624" s="119">
        <f>K1604-K1624</f>
        <v>-2.6730835091827601</v>
      </c>
      <c r="S1624" s="2"/>
    </row>
    <row r="1625" spans="1:19" x14ac:dyDescent="0.25">
      <c r="A1625" s="20">
        <f t="shared" si="397"/>
        <v>40525</v>
      </c>
      <c r="B1625" s="21">
        <f t="shared" si="388"/>
        <v>-70</v>
      </c>
      <c r="C1625" s="21">
        <f t="shared" si="389"/>
        <v>381.49844802781013</v>
      </c>
      <c r="D1625" s="21">
        <f t="shared" si="392"/>
        <v>5.6982199678360702E-4</v>
      </c>
      <c r="E1625" s="21">
        <f t="shared" si="393"/>
        <v>1.4237007715985647E-2</v>
      </c>
      <c r="F1625" s="21">
        <f>SUM(E1625:$E$5004)</f>
        <v>11.629475573711341</v>
      </c>
      <c r="G1625" s="21">
        <f t="shared" si="398"/>
        <v>6651898.5970700178</v>
      </c>
      <c r="H1625" s="21">
        <f t="shared" si="399"/>
        <v>2.4483216124437353E-5</v>
      </c>
      <c r="I1625" s="21">
        <f t="shared" si="400"/>
        <v>0.12452858064673793</v>
      </c>
      <c r="J1625" s="22">
        <f t="shared" si="394"/>
        <v>112.59581791922102</v>
      </c>
      <c r="K1625" s="114"/>
      <c r="L1625" s="116"/>
      <c r="M1625" s="118"/>
      <c r="N1625" s="120"/>
      <c r="S1625" s="2"/>
    </row>
    <row r="1626" spans="1:19" x14ac:dyDescent="0.25">
      <c r="A1626" s="20">
        <f t="shared" si="397"/>
        <v>40550</v>
      </c>
      <c r="B1626" s="21">
        <f t="shared" si="388"/>
        <v>-70</v>
      </c>
      <c r="C1626" s="21">
        <f t="shared" si="389"/>
        <v>381.04092445922072</v>
      </c>
      <c r="D1626" s="21">
        <f t="shared" si="392"/>
        <v>5.6913862049524488E-4</v>
      </c>
      <c r="E1626" s="21">
        <f t="shared" si="393"/>
        <v>1.4219933553272994E-2</v>
      </c>
      <c r="F1626" s="21">
        <f>SUM(E1626:$E$5004)</f>
        <v>11.615238565995357</v>
      </c>
      <c r="G1626" s="21">
        <f t="shared" si="398"/>
        <v>6651898.5970700178</v>
      </c>
      <c r="H1626" s="21">
        <f t="shared" si="399"/>
        <v>2.4483216124437353E-5</v>
      </c>
      <c r="I1626" s="21">
        <f t="shared" si="400"/>
        <v>0.12452858064673793</v>
      </c>
      <c r="J1626" s="22">
        <f t="shared" si="394"/>
        <v>112.72932245966922</v>
      </c>
      <c r="K1626" s="114"/>
      <c r="L1626" s="116"/>
      <c r="M1626" s="118"/>
      <c r="N1626" s="120"/>
      <c r="S1626" s="2"/>
    </row>
    <row r="1627" spans="1:19" x14ac:dyDescent="0.25">
      <c r="A1627" s="20">
        <f t="shared" si="397"/>
        <v>40575</v>
      </c>
      <c r="B1627" s="21">
        <f t="shared" si="388"/>
        <v>-70</v>
      </c>
      <c r="C1627" s="21">
        <f t="shared" si="389"/>
        <v>380.58394958962845</v>
      </c>
      <c r="D1627" s="21">
        <f t="shared" si="392"/>
        <v>5.6845606376659471E-4</v>
      </c>
      <c r="E1627" s="21">
        <f t="shared" si="393"/>
        <v>1.4202879867267112E-2</v>
      </c>
      <c r="F1627" s="21">
        <f>SUM(E1627:$E$5004)</f>
        <v>11.601018632442086</v>
      </c>
      <c r="G1627" s="21">
        <f t="shared" si="398"/>
        <v>6651898.5970700178</v>
      </c>
      <c r="H1627" s="21">
        <f t="shared" si="399"/>
        <v>2.4483216124437353E-5</v>
      </c>
      <c r="I1627" s="21">
        <f t="shared" si="400"/>
        <v>0.12452858064673793</v>
      </c>
      <c r="J1627" s="22">
        <f t="shared" si="394"/>
        <v>112.86274532464823</v>
      </c>
      <c r="K1627" s="114"/>
      <c r="L1627" s="116"/>
      <c r="M1627" s="118"/>
      <c r="N1627" s="120"/>
      <c r="S1627" s="2"/>
    </row>
    <row r="1628" spans="1:19" x14ac:dyDescent="0.25">
      <c r="A1628" s="20">
        <f t="shared" si="397"/>
        <v>40600</v>
      </c>
      <c r="B1628" s="21">
        <f t="shared" si="388"/>
        <v>-70</v>
      </c>
      <c r="C1628" s="21">
        <f t="shared" si="389"/>
        <v>380.12752276098922</v>
      </c>
      <c r="D1628" s="21">
        <f t="shared" si="392"/>
        <v>5.6777432561477435E-4</v>
      </c>
      <c r="E1628" s="21">
        <f t="shared" si="393"/>
        <v>1.4185846633410694E-2</v>
      </c>
      <c r="F1628" s="21">
        <f>SUM(E1628:$E$5004)</f>
        <v>11.586815752574816</v>
      </c>
      <c r="G1628" s="21">
        <f t="shared" si="398"/>
        <v>6651898.5970700178</v>
      </c>
      <c r="H1628" s="21">
        <f t="shared" si="399"/>
        <v>2.4483216124437353E-5</v>
      </c>
      <c r="I1628" s="21">
        <f t="shared" si="400"/>
        <v>0.12452858064673793</v>
      </c>
      <c r="J1628" s="22">
        <f t="shared" si="394"/>
        <v>112.99608613791402</v>
      </c>
      <c r="K1628" s="114"/>
      <c r="L1628" s="116"/>
      <c r="M1628" s="118"/>
      <c r="N1628" s="120"/>
      <c r="S1628" s="2"/>
    </row>
    <row r="1629" spans="1:19" x14ac:dyDescent="0.25">
      <c r="A1629" s="20">
        <f t="shared" si="397"/>
        <v>40625</v>
      </c>
      <c r="B1629" s="21">
        <f t="shared" si="388"/>
        <v>-70</v>
      </c>
      <c r="C1629" s="21">
        <f t="shared" si="389"/>
        <v>379.67164331604857</v>
      </c>
      <c r="D1629" s="21">
        <f t="shared" si="392"/>
        <v>5.6709340505808111E-4</v>
      </c>
      <c r="E1629" s="21">
        <f t="shared" si="393"/>
        <v>1.416883382717588E-2</v>
      </c>
      <c r="F1629" s="21">
        <f>SUM(E1629:$E$5004)</f>
        <v>11.572629905941403</v>
      </c>
      <c r="G1629" s="21">
        <f t="shared" si="398"/>
        <v>6651898.5970700178</v>
      </c>
      <c r="H1629" s="21">
        <f t="shared" si="399"/>
        <v>2.4483216124437353E-5</v>
      </c>
      <c r="I1629" s="21">
        <f t="shared" si="400"/>
        <v>0.12452858064673793</v>
      </c>
      <c r="J1629" s="22">
        <f t="shared" si="394"/>
        <v>113.12934452397576</v>
      </c>
      <c r="K1629" s="114"/>
      <c r="L1629" s="116"/>
      <c r="M1629" s="118"/>
      <c r="N1629" s="120"/>
      <c r="S1629" s="2"/>
    </row>
    <row r="1630" spans="1:19" x14ac:dyDescent="0.25">
      <c r="A1630" s="20">
        <f t="shared" si="397"/>
        <v>40650</v>
      </c>
      <c r="B1630" s="21">
        <f t="shared" si="388"/>
        <v>-70</v>
      </c>
      <c r="C1630" s="21">
        <f t="shared" si="389"/>
        <v>379.21631059833987</v>
      </c>
      <c r="D1630" s="21">
        <f t="shared" si="392"/>
        <v>5.6641330111598923E-4</v>
      </c>
      <c r="E1630" s="21">
        <f t="shared" si="393"/>
        <v>1.4151841424064223E-2</v>
      </c>
      <c r="F1630" s="21">
        <f>SUM(E1630:$E$5004)</f>
        <v>11.558461072114229</v>
      </c>
      <c r="G1630" s="21">
        <f t="shared" si="398"/>
        <v>6651898.5970700178</v>
      </c>
      <c r="H1630" s="21">
        <f t="shared" si="399"/>
        <v>2.4483216124437353E-5</v>
      </c>
      <c r="I1630" s="21">
        <f t="shared" si="400"/>
        <v>0.12452858064673793</v>
      </c>
      <c r="J1630" s="22">
        <f t="shared" si="394"/>
        <v>113.26252010809716</v>
      </c>
      <c r="K1630" s="114"/>
      <c r="L1630" s="116"/>
      <c r="M1630" s="118"/>
      <c r="N1630" s="120"/>
      <c r="S1630" s="2"/>
    </row>
    <row r="1631" spans="1:19" x14ac:dyDescent="0.25">
      <c r="A1631" s="20">
        <f t="shared" si="397"/>
        <v>40675</v>
      </c>
      <c r="B1631" s="21">
        <f t="shared" si="388"/>
        <v>-70</v>
      </c>
      <c r="C1631" s="21">
        <f t="shared" si="389"/>
        <v>378.76152395218389</v>
      </c>
      <c r="D1631" s="21">
        <f t="shared" si="392"/>
        <v>5.6573401280914863E-4</v>
      </c>
      <c r="E1631" s="21">
        <f t="shared" si="393"/>
        <v>1.4134869399606663E-2</v>
      </c>
      <c r="F1631" s="21">
        <f>SUM(E1631:$E$5004)</f>
        <v>11.544309230690166</v>
      </c>
      <c r="G1631" s="21">
        <f t="shared" si="398"/>
        <v>6651898.5970700178</v>
      </c>
      <c r="H1631" s="21">
        <f t="shared" si="399"/>
        <v>2.4483216124437353E-5</v>
      </c>
      <c r="I1631" s="21">
        <f t="shared" si="400"/>
        <v>0.12452858064673793</v>
      </c>
      <c r="J1631" s="22">
        <f t="shared" si="394"/>
        <v>113.39561251629848</v>
      </c>
      <c r="K1631" s="114"/>
      <c r="L1631" s="116"/>
      <c r="M1631" s="118"/>
      <c r="N1631" s="120"/>
      <c r="S1631" s="2"/>
    </row>
    <row r="1632" spans="1:19" x14ac:dyDescent="0.25">
      <c r="A1632" s="20">
        <f t="shared" si="397"/>
        <v>40700</v>
      </c>
      <c r="B1632" s="21">
        <f t="shared" si="388"/>
        <v>-70</v>
      </c>
      <c r="C1632" s="21">
        <f t="shared" si="389"/>
        <v>378.307282722688</v>
      </c>
      <c r="D1632" s="21">
        <f t="shared" si="392"/>
        <v>5.6505553915938442E-4</v>
      </c>
      <c r="E1632" s="21">
        <f t="shared" si="393"/>
        <v>1.411791772936348E-2</v>
      </c>
      <c r="F1632" s="21">
        <f>SUM(E1632:$E$5004)</f>
        <v>11.530174361290557</v>
      </c>
      <c r="G1632" s="21">
        <f t="shared" si="398"/>
        <v>6651898.5970700178</v>
      </c>
      <c r="H1632" s="21">
        <f t="shared" si="399"/>
        <v>2.4483216124437353E-5</v>
      </c>
      <c r="I1632" s="21">
        <f t="shared" si="400"/>
        <v>0.12452858064673793</v>
      </c>
      <c r="J1632" s="22">
        <f t="shared" si="394"/>
        <v>113.52862137535799</v>
      </c>
      <c r="K1632" s="114"/>
      <c r="L1632" s="116"/>
      <c r="M1632" s="118"/>
      <c r="N1632" s="120"/>
      <c r="S1632" s="2"/>
    </row>
    <row r="1633" spans="1:19" x14ac:dyDescent="0.25">
      <c r="A1633" s="20">
        <f t="shared" si="397"/>
        <v>40725</v>
      </c>
      <c r="B1633" s="21">
        <f t="shared" si="388"/>
        <v>-70</v>
      </c>
      <c r="C1633" s="21">
        <f t="shared" si="389"/>
        <v>377.85358625574446</v>
      </c>
      <c r="D1633" s="21">
        <f t="shared" si="392"/>
        <v>5.6437787918969405E-4</v>
      </c>
      <c r="E1633" s="21">
        <f t="shared" si="393"/>
        <v>1.4100986388924269E-2</v>
      </c>
      <c r="F1633" s="21">
        <f>SUM(E1633:$E$5004)</f>
        <v>11.516056443561196</v>
      </c>
      <c r="G1633" s="21">
        <f t="shared" si="398"/>
        <v>6651898.5970700178</v>
      </c>
      <c r="H1633" s="21">
        <f t="shared" si="399"/>
        <v>2.4483216124437353E-5</v>
      </c>
      <c r="I1633" s="21">
        <f t="shared" si="400"/>
        <v>0.12452858064673793</v>
      </c>
      <c r="J1633" s="22">
        <f t="shared" si="394"/>
        <v>113.66154631281293</v>
      </c>
      <c r="K1633" s="114"/>
      <c r="L1633" s="116"/>
      <c r="M1633" s="118"/>
      <c r="N1633" s="120"/>
      <c r="S1633" s="2"/>
    </row>
    <row r="1634" spans="1:19" x14ac:dyDescent="0.25">
      <c r="A1634" s="20">
        <f t="shared" si="397"/>
        <v>40750</v>
      </c>
      <c r="B1634" s="21">
        <f t="shared" si="388"/>
        <v>-70</v>
      </c>
      <c r="C1634" s="21">
        <f t="shared" si="389"/>
        <v>377.40043389803049</v>
      </c>
      <c r="D1634" s="21">
        <f t="shared" si="392"/>
        <v>5.6370103192424743E-4</v>
      </c>
      <c r="E1634" s="21">
        <f t="shared" si="393"/>
        <v>1.4084075353907894E-2</v>
      </c>
      <c r="F1634" s="21">
        <f>SUM(E1634:$E$5004)</f>
        <v>11.50195545717227</v>
      </c>
      <c r="G1634" s="21">
        <f t="shared" si="398"/>
        <v>6651898.5970700178</v>
      </c>
      <c r="H1634" s="21">
        <f t="shared" si="399"/>
        <v>2.4483216124437353E-5</v>
      </c>
      <c r="I1634" s="21">
        <f t="shared" si="400"/>
        <v>0.12452858064673793</v>
      </c>
      <c r="J1634" s="22">
        <f t="shared" si="394"/>
        <v>113.79438695696236</v>
      </c>
      <c r="K1634" s="114"/>
      <c r="L1634" s="116"/>
      <c r="M1634" s="118"/>
      <c r="N1634" s="120"/>
      <c r="S1634" s="2"/>
    </row>
    <row r="1635" spans="1:19" x14ac:dyDescent="0.25">
      <c r="A1635" s="20">
        <f t="shared" si="397"/>
        <v>40775</v>
      </c>
      <c r="B1635" s="21">
        <f t="shared" si="388"/>
        <v>-70</v>
      </c>
      <c r="C1635" s="21">
        <f t="shared" si="389"/>
        <v>376.94782499700653</v>
      </c>
      <c r="D1635" s="21">
        <f t="shared" si="392"/>
        <v>5.6302499638838409E-4</v>
      </c>
      <c r="E1635" s="21">
        <f t="shared" si="393"/>
        <v>1.4067184599962462E-2</v>
      </c>
      <c r="F1635" s="21">
        <f>SUM(E1635:$E$5004)</f>
        <v>11.487871381818364</v>
      </c>
      <c r="G1635" s="21">
        <f t="shared" si="398"/>
        <v>6651898.5970700178</v>
      </c>
      <c r="H1635" s="21">
        <f t="shared" si="399"/>
        <v>2.4483216124437353E-5</v>
      </c>
      <c r="I1635" s="21">
        <f t="shared" si="400"/>
        <v>0.12452858064673793</v>
      </c>
      <c r="J1635" s="22">
        <f t="shared" si="394"/>
        <v>113.92714293686728</v>
      </c>
      <c r="K1635" s="114"/>
      <c r="L1635" s="116"/>
      <c r="M1635" s="118"/>
      <c r="N1635" s="120"/>
      <c r="S1635" s="2"/>
    </row>
    <row r="1636" spans="1:19" x14ac:dyDescent="0.25">
      <c r="A1636" s="20">
        <f t="shared" si="397"/>
        <v>40800</v>
      </c>
      <c r="B1636" s="21">
        <f t="shared" si="388"/>
        <v>-70</v>
      </c>
      <c r="C1636" s="21">
        <f t="shared" si="389"/>
        <v>376.49575890091569</v>
      </c>
      <c r="D1636" s="21">
        <f t="shared" si="392"/>
        <v>5.623497716086128E-4</v>
      </c>
      <c r="E1636" s="21">
        <f t="shared" si="393"/>
        <v>1.4050314102765285E-2</v>
      </c>
      <c r="F1636" s="21">
        <f>SUM(E1636:$E$5004)</f>
        <v>11.473804197218401</v>
      </c>
      <c r="G1636" s="21">
        <f t="shared" si="398"/>
        <v>6651898.5970700178</v>
      </c>
      <c r="H1636" s="21">
        <f t="shared" si="399"/>
        <v>2.4483216124437353E-5</v>
      </c>
      <c r="I1636" s="21">
        <f t="shared" si="400"/>
        <v>0.12452858064673793</v>
      </c>
      <c r="J1636" s="22">
        <f t="shared" si="394"/>
        <v>114.05981388235311</v>
      </c>
      <c r="K1636" s="114"/>
      <c r="L1636" s="116"/>
      <c r="M1636" s="118"/>
      <c r="N1636" s="120"/>
      <c r="S1636" s="2"/>
    </row>
    <row r="1637" spans="1:19" x14ac:dyDescent="0.25">
      <c r="A1637" s="20">
        <f t="shared" si="397"/>
        <v>40825</v>
      </c>
      <c r="B1637" s="21">
        <f t="shared" si="388"/>
        <v>-70</v>
      </c>
      <c r="C1637" s="21">
        <f t="shared" si="389"/>
        <v>376.04423495878279</v>
      </c>
      <c r="D1637" s="21">
        <f t="shared" si="392"/>
        <v>5.6167535661260997E-4</v>
      </c>
      <c r="E1637" s="21">
        <f t="shared" si="393"/>
        <v>1.4033463838022845E-2</v>
      </c>
      <c r="F1637" s="21">
        <f>SUM(E1637:$E$5004)</f>
        <v>11.459753883115637</v>
      </c>
      <c r="G1637" s="21">
        <f t="shared" si="398"/>
        <v>6651898.5970700178</v>
      </c>
      <c r="H1637" s="21">
        <f t="shared" si="399"/>
        <v>2.4483216124437353E-5</v>
      </c>
      <c r="I1637" s="21">
        <f t="shared" si="400"/>
        <v>0.12452858064673793</v>
      </c>
      <c r="J1637" s="22">
        <f t="shared" si="394"/>
        <v>114.19239942401107</v>
      </c>
      <c r="K1637" s="114"/>
      <c r="L1637" s="116"/>
      <c r="M1637" s="118"/>
      <c r="N1637" s="120"/>
      <c r="S1637" s="2"/>
    </row>
    <row r="1638" spans="1:19" x14ac:dyDescent="0.25">
      <c r="A1638" s="20">
        <f t="shared" si="397"/>
        <v>40850</v>
      </c>
      <c r="B1638" s="21">
        <f t="shared" si="388"/>
        <v>-70</v>
      </c>
      <c r="C1638" s="21">
        <f t="shared" si="389"/>
        <v>375.5932525204131</v>
      </c>
      <c r="D1638" s="21">
        <f t="shared" si="392"/>
        <v>5.6100175042921756E-4</v>
      </c>
      <c r="E1638" s="21">
        <f t="shared" si="393"/>
        <v>1.4016633781470755E-2</v>
      </c>
      <c r="F1638" s="21">
        <f>SUM(E1638:$E$5004)</f>
        <v>11.445720419277611</v>
      </c>
      <c r="G1638" s="21">
        <f t="shared" si="398"/>
        <v>6651898.5970700178</v>
      </c>
      <c r="H1638" s="21">
        <f t="shared" si="399"/>
        <v>2.4483216124437353E-5</v>
      </c>
      <c r="I1638" s="21">
        <f t="shared" si="400"/>
        <v>0.12452858064673793</v>
      </c>
      <c r="J1638" s="22">
        <f t="shared" si="394"/>
        <v>114.3248991931992</v>
      </c>
      <c r="K1638" s="114"/>
      <c r="L1638" s="116"/>
      <c r="M1638" s="118"/>
      <c r="N1638" s="120"/>
      <c r="S1638" s="2"/>
    </row>
    <row r="1639" spans="1:19" x14ac:dyDescent="0.25">
      <c r="A1639" s="20">
        <f t="shared" si="397"/>
        <v>40875</v>
      </c>
      <c r="B1639" s="21">
        <f t="shared" si="388"/>
        <v>-70</v>
      </c>
      <c r="C1639" s="21">
        <f t="shared" si="389"/>
        <v>375.1428109363921</v>
      </c>
      <c r="D1639" s="21">
        <f t="shared" si="392"/>
        <v>5.6032895208844283E-4</v>
      </c>
      <c r="E1639" s="21">
        <f t="shared" si="393"/>
        <v>1.3999823908873731E-2</v>
      </c>
      <c r="F1639" s="21">
        <f>SUM(E1639:$E$5004)</f>
        <v>11.431703785496138</v>
      </c>
      <c r="G1639" s="21">
        <f t="shared" si="398"/>
        <v>6651898.5970700178</v>
      </c>
      <c r="H1639" s="21">
        <f t="shared" si="399"/>
        <v>2.4483216124437353E-5</v>
      </c>
      <c r="I1639" s="21">
        <f t="shared" si="400"/>
        <v>0.12452858064673793</v>
      </c>
      <c r="J1639" s="22">
        <f t="shared" si="394"/>
        <v>114.45731282204473</v>
      </c>
      <c r="K1639" s="114"/>
      <c r="L1639" s="116"/>
      <c r="M1639" s="118"/>
      <c r="N1639" s="120"/>
      <c r="S1639" s="2"/>
    </row>
    <row r="1640" spans="1:19" x14ac:dyDescent="0.25">
      <c r="A1640" s="20">
        <f t="shared" si="397"/>
        <v>40900</v>
      </c>
      <c r="B1640" s="21">
        <f t="shared" si="388"/>
        <v>-70</v>
      </c>
      <c r="C1640" s="21">
        <f t="shared" si="389"/>
        <v>374.6929095580835</v>
      </c>
      <c r="D1640" s="21">
        <f t="shared" si="392"/>
        <v>5.5965696062145582E-4</v>
      </c>
      <c r="E1640" s="21">
        <f t="shared" si="393"/>
        <v>1.398303419602556E-2</v>
      </c>
      <c r="F1640" s="21">
        <f>SUM(E1640:$E$5004)</f>
        <v>11.417703961587266</v>
      </c>
      <c r="G1640" s="21">
        <f t="shared" si="398"/>
        <v>6651898.5970700178</v>
      </c>
      <c r="H1640" s="21">
        <f t="shared" si="399"/>
        <v>2.4483216124437353E-5</v>
      </c>
      <c r="I1640" s="21">
        <f t="shared" si="400"/>
        <v>0.12452858064673793</v>
      </c>
      <c r="J1640" s="22">
        <f t="shared" si="394"/>
        <v>114.58963994344444</v>
      </c>
      <c r="K1640" s="114"/>
      <c r="L1640" s="116"/>
      <c r="M1640" s="118"/>
      <c r="N1640" s="120"/>
      <c r="S1640" s="2"/>
    </row>
    <row r="1641" spans="1:19" x14ac:dyDescent="0.25">
      <c r="A1641" s="20">
        <f t="shared" si="397"/>
        <v>40925</v>
      </c>
      <c r="B1641" s="21">
        <f t="shared" si="388"/>
        <v>-70</v>
      </c>
      <c r="C1641" s="21">
        <f t="shared" si="389"/>
        <v>374.24354773762951</v>
      </c>
      <c r="D1641" s="21">
        <f t="shared" si="392"/>
        <v>5.5898577506058886E-4</v>
      </c>
      <c r="E1641" s="21">
        <f t="shared" si="393"/>
        <v>1.3966264618749042E-2</v>
      </c>
      <c r="F1641" s="21">
        <f>SUM(E1641:$E$5004)</f>
        <v>11.403720927391239</v>
      </c>
      <c r="G1641" s="21">
        <f t="shared" si="398"/>
        <v>6651898.5970700178</v>
      </c>
      <c r="H1641" s="21">
        <f t="shared" si="399"/>
        <v>2.4483216124437353E-5</v>
      </c>
      <c r="I1641" s="21">
        <f t="shared" si="400"/>
        <v>0.12452858064673793</v>
      </c>
      <c r="J1641" s="22">
        <f t="shared" si="394"/>
        <v>114.72188019106729</v>
      </c>
      <c r="K1641" s="114"/>
      <c r="L1641" s="116"/>
      <c r="M1641" s="118"/>
      <c r="N1641" s="120"/>
      <c r="S1641" s="2"/>
    </row>
    <row r="1642" spans="1:19" x14ac:dyDescent="0.25">
      <c r="A1642" s="20">
        <f t="shared" si="397"/>
        <v>40950</v>
      </c>
      <c r="B1642" s="21">
        <f t="shared" si="388"/>
        <v>-70</v>
      </c>
      <c r="C1642" s="21">
        <f t="shared" si="389"/>
        <v>373.79472482794893</v>
      </c>
      <c r="D1642" s="21">
        <f t="shared" si="392"/>
        <v>5.5831539443933458E-4</v>
      </c>
      <c r="E1642" s="21">
        <f t="shared" si="393"/>
        <v>1.394951515289599E-2</v>
      </c>
      <c r="F1642" s="21">
        <f>SUM(E1642:$E$5004)</f>
        <v>11.389754662772487</v>
      </c>
      <c r="G1642" s="21">
        <f t="shared" si="398"/>
        <v>6651898.5970700178</v>
      </c>
      <c r="H1642" s="21">
        <f t="shared" si="399"/>
        <v>2.4483216124437353E-5</v>
      </c>
      <c r="I1642" s="21">
        <f t="shared" si="400"/>
        <v>0.12452858064673793</v>
      </c>
      <c r="J1642" s="22">
        <f t="shared" si="394"/>
        <v>114.85403319935526</v>
      </c>
      <c r="K1642" s="114"/>
      <c r="L1642" s="116"/>
      <c r="M1642" s="118"/>
      <c r="N1642" s="120"/>
      <c r="S1642" s="2"/>
    </row>
    <row r="1643" spans="1:19" x14ac:dyDescent="0.25">
      <c r="A1643" s="20">
        <f t="shared" si="397"/>
        <v>40975</v>
      </c>
      <c r="B1643" s="21">
        <f t="shared" ref="B1643:B1706" si="403">-70</f>
        <v>-70</v>
      </c>
      <c r="C1643" s="21">
        <f t="shared" ref="C1643:C1706" si="404">473.1*EXP(1.73-0.000048*A1643)</f>
        <v>373.34644018273661</v>
      </c>
      <c r="D1643" s="21">
        <f t="shared" si="392"/>
        <v>5.5764581779234475E-4</v>
      </c>
      <c r="E1643" s="21">
        <f t="shared" si="393"/>
        <v>1.3932785774347169E-2</v>
      </c>
      <c r="F1643" s="21">
        <f>SUM(E1643:$E$5004)</f>
        <v>11.375805147619593</v>
      </c>
      <c r="G1643" s="21">
        <f t="shared" si="398"/>
        <v>6651898.5970700178</v>
      </c>
      <c r="H1643" s="21">
        <f t="shared" si="399"/>
        <v>2.4483216124437353E-5</v>
      </c>
      <c r="I1643" s="21">
        <f t="shared" si="400"/>
        <v>0.12452858064673793</v>
      </c>
      <c r="J1643" s="22">
        <f t="shared" si="394"/>
        <v>114.98609860352464</v>
      </c>
      <c r="K1643" s="114"/>
      <c r="L1643" s="117"/>
      <c r="M1643" s="118"/>
      <c r="N1643" s="120"/>
      <c r="S1643" s="2"/>
    </row>
    <row r="1644" spans="1:19" x14ac:dyDescent="0.25">
      <c r="A1644" s="20">
        <f t="shared" si="397"/>
        <v>41000</v>
      </c>
      <c r="B1644" s="21">
        <f t="shared" si="403"/>
        <v>-70</v>
      </c>
      <c r="C1644" s="21">
        <f t="shared" si="404"/>
        <v>372.8986931564628</v>
      </c>
      <c r="D1644" s="21">
        <f t="shared" si="392"/>
        <v>5.5697704415542894E-4</v>
      </c>
      <c r="E1644" s="21">
        <f t="shared" si="393"/>
        <v>1.3916076459012276E-2</v>
      </c>
      <c r="F1644" s="21">
        <f>SUM(E1644:$E$5004)</f>
        <v>11.361872361845245</v>
      </c>
      <c r="G1644" s="21">
        <f t="shared" si="398"/>
        <v>6651898.5970700178</v>
      </c>
      <c r="H1644" s="21">
        <f t="shared" si="399"/>
        <v>2.4483216124437353E-5</v>
      </c>
      <c r="I1644" s="21">
        <f t="shared" si="400"/>
        <v>0.12452858064673793</v>
      </c>
      <c r="J1644" s="22">
        <f t="shared" si="394"/>
        <v>115.11807603956824</v>
      </c>
      <c r="K1644" s="113">
        <f t="shared" ref="K1644" si="405">AVERAGE(J1644:J1663)</f>
        <v>116.36587998104005</v>
      </c>
      <c r="L1644" s="115">
        <f t="shared" ref="L1644" si="406">K1644/0.1667</f>
        <v>698.05566875248985</v>
      </c>
      <c r="M1644" s="118">
        <f>AVERAGE(A1644:A1663)</f>
        <v>41237.5</v>
      </c>
      <c r="N1644" s="119">
        <f>K1624-K1644</f>
        <v>-2.6393071854838865</v>
      </c>
      <c r="S1644" s="2"/>
    </row>
    <row r="1645" spans="1:19" x14ac:dyDescent="0.25">
      <c r="A1645" s="20">
        <f t="shared" si="397"/>
        <v>41025</v>
      </c>
      <c r="B1645" s="21">
        <f t="shared" si="403"/>
        <v>-70</v>
      </c>
      <c r="C1645" s="21">
        <f t="shared" si="404"/>
        <v>372.4514831043715</v>
      </c>
      <c r="D1645" s="21">
        <f t="shared" si="392"/>
        <v>5.5630907256555302E-4</v>
      </c>
      <c r="E1645" s="21">
        <f t="shared" si="393"/>
        <v>1.3899387182829881E-2</v>
      </c>
      <c r="F1645" s="21">
        <f>SUM(E1645:$E$5004)</f>
        <v>11.347956285386237</v>
      </c>
      <c r="G1645" s="21">
        <f t="shared" si="398"/>
        <v>6651898.5970700178</v>
      </c>
      <c r="H1645" s="21">
        <f t="shared" si="399"/>
        <v>2.4483216124437353E-5</v>
      </c>
      <c r="I1645" s="21">
        <f t="shared" si="400"/>
        <v>0.12452858064673793</v>
      </c>
      <c r="J1645" s="22">
        <f t="shared" si="394"/>
        <v>115.24996514425594</v>
      </c>
      <c r="K1645" s="114"/>
      <c r="L1645" s="116"/>
      <c r="M1645" s="118"/>
      <c r="N1645" s="120"/>
      <c r="S1645" s="2"/>
    </row>
    <row r="1646" spans="1:19" x14ac:dyDescent="0.25">
      <c r="A1646" s="20">
        <f t="shared" si="397"/>
        <v>41050</v>
      </c>
      <c r="B1646" s="21">
        <f t="shared" si="403"/>
        <v>-70</v>
      </c>
      <c r="C1646" s="21">
        <f t="shared" si="404"/>
        <v>372.00480938248018</v>
      </c>
      <c r="D1646" s="21">
        <f t="shared" si="392"/>
        <v>5.5564190206083754E-4</v>
      </c>
      <c r="E1646" s="21">
        <f t="shared" si="393"/>
        <v>1.3882717921767434E-2</v>
      </c>
      <c r="F1646" s="21">
        <f>SUM(E1646:$E$5004)</f>
        <v>11.334056898203405</v>
      </c>
      <c r="G1646" s="21">
        <f t="shared" si="398"/>
        <v>6651898.5970700178</v>
      </c>
      <c r="H1646" s="21">
        <f t="shared" si="399"/>
        <v>2.4483216124437353E-5</v>
      </c>
      <c r="I1646" s="21">
        <f t="shared" si="400"/>
        <v>0.12452858064673793</v>
      </c>
      <c r="J1646" s="22">
        <f t="shared" si="394"/>
        <v>115.38176555513672</v>
      </c>
      <c r="K1646" s="114"/>
      <c r="L1646" s="116"/>
      <c r="M1646" s="118"/>
      <c r="N1646" s="120"/>
      <c r="S1646" s="2"/>
    </row>
    <row r="1647" spans="1:19" x14ac:dyDescent="0.25">
      <c r="A1647" s="20">
        <f t="shared" si="397"/>
        <v>41075</v>
      </c>
      <c r="B1647" s="21">
        <f t="shared" si="403"/>
        <v>-70</v>
      </c>
      <c r="C1647" s="21">
        <f t="shared" si="404"/>
        <v>371.55867134757875</v>
      </c>
      <c r="D1647" s="21">
        <f t="shared" si="392"/>
        <v>5.549755316805572E-4</v>
      </c>
      <c r="E1647" s="21">
        <f t="shared" si="393"/>
        <v>1.3866068651821193E-2</v>
      </c>
      <c r="F1647" s="21">
        <f>SUM(E1647:$E$5004)</f>
        <v>11.320174180281638</v>
      </c>
      <c r="G1647" s="21">
        <f t="shared" si="398"/>
        <v>6651898.5970700178</v>
      </c>
      <c r="H1647" s="21">
        <f t="shared" si="399"/>
        <v>2.4483216124437353E-5</v>
      </c>
      <c r="I1647" s="21">
        <f t="shared" si="400"/>
        <v>0.12452858064673793</v>
      </c>
      <c r="J1647" s="22">
        <f t="shared" si="394"/>
        <v>115.51347691053998</v>
      </c>
      <c r="K1647" s="114"/>
      <c r="L1647" s="116"/>
      <c r="M1647" s="118"/>
      <c r="N1647" s="120"/>
      <c r="S1647" s="2"/>
    </row>
    <row r="1648" spans="1:19" x14ac:dyDescent="0.25">
      <c r="A1648" s="20">
        <f t="shared" si="397"/>
        <v>41100</v>
      </c>
      <c r="B1648" s="21">
        <f t="shared" si="403"/>
        <v>-70</v>
      </c>
      <c r="C1648" s="21">
        <f t="shared" si="404"/>
        <v>371.1130683572282</v>
      </c>
      <c r="D1648" s="21">
        <f t="shared" si="392"/>
        <v>5.5430996046513831E-4</v>
      </c>
      <c r="E1648" s="21">
        <f t="shared" si="393"/>
        <v>1.3849439349016208E-2</v>
      </c>
      <c r="F1648" s="21">
        <f>SUM(E1648:$E$5004)</f>
        <v>11.306308111629816</v>
      </c>
      <c r="G1648" s="21">
        <f t="shared" si="398"/>
        <v>6651898.5970700178</v>
      </c>
      <c r="H1648" s="21">
        <f t="shared" si="399"/>
        <v>2.4483216124437353E-5</v>
      </c>
      <c r="I1648" s="21">
        <f t="shared" si="400"/>
        <v>0.12452858064673793</v>
      </c>
      <c r="J1648" s="22">
        <f t="shared" si="394"/>
        <v>115.64509884957663</v>
      </c>
      <c r="K1648" s="114"/>
      <c r="L1648" s="116"/>
      <c r="M1648" s="118"/>
      <c r="N1648" s="120"/>
      <c r="S1648" s="2"/>
    </row>
    <row r="1649" spans="1:19" x14ac:dyDescent="0.25">
      <c r="A1649" s="20">
        <f t="shared" si="397"/>
        <v>41125</v>
      </c>
      <c r="B1649" s="21">
        <f t="shared" si="403"/>
        <v>-70</v>
      </c>
      <c r="C1649" s="21">
        <f t="shared" si="404"/>
        <v>370.66799976976029</v>
      </c>
      <c r="D1649" s="21">
        <f t="shared" si="392"/>
        <v>5.5364518745615831E-4</v>
      </c>
      <c r="E1649" s="21">
        <f t="shared" si="393"/>
        <v>1.3832829989406277E-2</v>
      </c>
      <c r="F1649" s="21">
        <f>SUM(E1649:$E$5004)</f>
        <v>11.2924586722808</v>
      </c>
      <c r="G1649" s="21">
        <f t="shared" si="398"/>
        <v>6651898.5970700178</v>
      </c>
      <c r="H1649" s="21">
        <f t="shared" si="399"/>
        <v>2.4483216124437353E-5</v>
      </c>
      <c r="I1649" s="21">
        <f t="shared" si="400"/>
        <v>0.12452858064673793</v>
      </c>
      <c r="J1649" s="22">
        <f t="shared" si="394"/>
        <v>115.77663101214095</v>
      </c>
      <c r="K1649" s="114"/>
      <c r="L1649" s="116"/>
      <c r="M1649" s="118"/>
      <c r="N1649" s="120"/>
      <c r="S1649" s="2"/>
    </row>
    <row r="1650" spans="1:19" x14ac:dyDescent="0.25">
      <c r="A1650" s="20">
        <f t="shared" si="397"/>
        <v>41150</v>
      </c>
      <c r="B1650" s="21">
        <f t="shared" si="403"/>
        <v>-70</v>
      </c>
      <c r="C1650" s="21">
        <f t="shared" si="404"/>
        <v>370.22346494427603</v>
      </c>
      <c r="D1650" s="21">
        <f t="shared" si="392"/>
        <v>5.5298121169634386E-4</v>
      </c>
      <c r="E1650" s="21">
        <f t="shared" si="393"/>
        <v>1.381624054907392E-2</v>
      </c>
      <c r="F1650" s="21">
        <f>SUM(E1650:$E$5004)</f>
        <v>11.278625842291392</v>
      </c>
      <c r="G1650" s="21">
        <f t="shared" si="398"/>
        <v>6651898.5970700178</v>
      </c>
      <c r="H1650" s="21">
        <f t="shared" si="399"/>
        <v>2.4483216124437353E-5</v>
      </c>
      <c r="I1650" s="21">
        <f t="shared" si="400"/>
        <v>0.12452858064673793</v>
      </c>
      <c r="J1650" s="22">
        <f t="shared" si="394"/>
        <v>115.90807303891151</v>
      </c>
      <c r="K1650" s="114"/>
      <c r="L1650" s="116"/>
      <c r="M1650" s="118"/>
      <c r="N1650" s="120"/>
      <c r="S1650" s="2"/>
    </row>
    <row r="1651" spans="1:19" x14ac:dyDescent="0.25">
      <c r="A1651" s="20">
        <f t="shared" si="397"/>
        <v>41175</v>
      </c>
      <c r="B1651" s="21">
        <f t="shared" si="403"/>
        <v>-70</v>
      </c>
      <c r="C1651" s="21">
        <f t="shared" si="404"/>
        <v>369.77946324064521</v>
      </c>
      <c r="D1651" s="21">
        <f t="shared" si="392"/>
        <v>5.5231803222956981E-4</v>
      </c>
      <c r="E1651" s="21">
        <f t="shared" si="393"/>
        <v>1.3799671004130343E-2</v>
      </c>
      <c r="F1651" s="21">
        <f>SUM(E1651:$E$5004)</f>
        <v>11.26480960174232</v>
      </c>
      <c r="G1651" s="21">
        <f t="shared" si="398"/>
        <v>6651898.5970700178</v>
      </c>
      <c r="H1651" s="21">
        <f t="shared" si="399"/>
        <v>2.4483216124437353E-5</v>
      </c>
      <c r="I1651" s="21">
        <f t="shared" si="400"/>
        <v>0.12452858064673793</v>
      </c>
      <c r="J1651" s="22">
        <f t="shared" si="394"/>
        <v>116.03942457135273</v>
      </c>
      <c r="K1651" s="114"/>
      <c r="L1651" s="116"/>
      <c r="M1651" s="118"/>
      <c r="N1651" s="120"/>
      <c r="S1651" s="2"/>
    </row>
    <row r="1652" spans="1:19" x14ac:dyDescent="0.25">
      <c r="A1652" s="20">
        <f t="shared" si="397"/>
        <v>41200</v>
      </c>
      <c r="B1652" s="21">
        <f t="shared" si="403"/>
        <v>-70</v>
      </c>
      <c r="C1652" s="21">
        <f t="shared" si="404"/>
        <v>369.33599401950545</v>
      </c>
      <c r="D1652" s="21">
        <f t="shared" si="392"/>
        <v>5.5165564810085767E-4</v>
      </c>
      <c r="E1652" s="21">
        <f t="shared" si="393"/>
        <v>1.3783121330715397E-2</v>
      </c>
      <c r="F1652" s="21">
        <f>SUM(E1652:$E$5004)</f>
        <v>11.25100993073819</v>
      </c>
      <c r="G1652" s="21">
        <f t="shared" si="398"/>
        <v>6651898.5970700178</v>
      </c>
      <c r="H1652" s="21">
        <f t="shared" si="399"/>
        <v>2.4483216124437353E-5</v>
      </c>
      <c r="I1652" s="21">
        <f t="shared" si="400"/>
        <v>0.12452858064673793</v>
      </c>
      <c r="J1652" s="22">
        <f t="shared" si="394"/>
        <v>116.17068525171661</v>
      </c>
      <c r="K1652" s="114"/>
      <c r="L1652" s="116"/>
      <c r="M1652" s="118"/>
      <c r="N1652" s="120"/>
      <c r="S1652" s="2"/>
    </row>
    <row r="1653" spans="1:19" x14ac:dyDescent="0.25">
      <c r="A1653" s="20">
        <f t="shared" si="397"/>
        <v>41225</v>
      </c>
      <c r="B1653" s="21">
        <f t="shared" si="403"/>
        <v>-70</v>
      </c>
      <c r="C1653" s="21">
        <f t="shared" si="404"/>
        <v>368.89305664226089</v>
      </c>
      <c r="D1653" s="21">
        <f t="shared" si="392"/>
        <v>5.5099405835637406E-4</v>
      </c>
      <c r="E1653" s="21">
        <f t="shared" si="393"/>
        <v>1.3766591504997549E-2</v>
      </c>
      <c r="F1653" s="21">
        <f>SUM(E1653:$E$5004)</f>
        <v>11.237226809407469</v>
      </c>
      <c r="G1653" s="21">
        <f t="shared" si="398"/>
        <v>6651898.5970700178</v>
      </c>
      <c r="H1653" s="21">
        <f t="shared" si="399"/>
        <v>2.4483216124437353E-5</v>
      </c>
      <c r="I1653" s="21">
        <f t="shared" si="400"/>
        <v>0.12452858064673793</v>
      </c>
      <c r="J1653" s="22">
        <f t="shared" si="394"/>
        <v>116.30185472304358</v>
      </c>
      <c r="K1653" s="114"/>
      <c r="L1653" s="116"/>
      <c r="M1653" s="118"/>
      <c r="N1653" s="120"/>
      <c r="S1653" s="2"/>
    </row>
    <row r="1654" spans="1:19" x14ac:dyDescent="0.25">
      <c r="A1654" s="20">
        <f t="shared" si="397"/>
        <v>41250</v>
      </c>
      <c r="B1654" s="21">
        <f t="shared" si="403"/>
        <v>-70</v>
      </c>
      <c r="C1654" s="21">
        <f t="shared" si="404"/>
        <v>368.45065047108164</v>
      </c>
      <c r="D1654" s="21">
        <f t="shared" si="392"/>
        <v>5.5033326204342978E-4</v>
      </c>
      <c r="E1654" s="21">
        <f t="shared" si="393"/>
        <v>1.3750081503173847E-2</v>
      </c>
      <c r="F1654" s="21">
        <f>SUM(E1654:$E$5004)</f>
        <v>11.223460217902472</v>
      </c>
      <c r="G1654" s="21">
        <f t="shared" si="398"/>
        <v>6651898.5970700178</v>
      </c>
      <c r="H1654" s="21">
        <f t="shared" si="399"/>
        <v>2.4483216124437353E-5</v>
      </c>
      <c r="I1654" s="21">
        <f t="shared" si="400"/>
        <v>0.12452858064673793</v>
      </c>
      <c r="J1654" s="22">
        <f t="shared" si="394"/>
        <v>116.43293262916383</v>
      </c>
      <c r="K1654" s="114"/>
      <c r="L1654" s="116"/>
      <c r="M1654" s="118"/>
      <c r="N1654" s="120"/>
      <c r="S1654" s="2"/>
    </row>
    <row r="1655" spans="1:19" x14ac:dyDescent="0.25">
      <c r="A1655" s="20">
        <f t="shared" si="397"/>
        <v>41275</v>
      </c>
      <c r="B1655" s="21">
        <f t="shared" si="403"/>
        <v>-70</v>
      </c>
      <c r="C1655" s="21">
        <f t="shared" si="404"/>
        <v>368.00877486890272</v>
      </c>
      <c r="D1655" s="21">
        <f t="shared" si="392"/>
        <v>5.4967325821047794E-4</v>
      </c>
      <c r="E1655" s="21">
        <f t="shared" si="393"/>
        <v>1.3733591301469885E-2</v>
      </c>
      <c r="F1655" s="21">
        <f>SUM(E1655:$E$5004)</f>
        <v>11.2097101363993</v>
      </c>
      <c r="G1655" s="21">
        <f t="shared" si="398"/>
        <v>6651898.5970700178</v>
      </c>
      <c r="H1655" s="21">
        <f t="shared" si="399"/>
        <v>2.4483216124437353E-5</v>
      </c>
      <c r="I1655" s="21">
        <f t="shared" si="400"/>
        <v>0.12452858064673793</v>
      </c>
      <c r="J1655" s="22">
        <f t="shared" si="394"/>
        <v>116.56391861469888</v>
      </c>
      <c r="K1655" s="114"/>
      <c r="L1655" s="116"/>
      <c r="M1655" s="118"/>
      <c r="N1655" s="120"/>
      <c r="S1655" s="2"/>
    </row>
    <row r="1656" spans="1:19" x14ac:dyDescent="0.25">
      <c r="A1656" s="20">
        <f t="shared" si="397"/>
        <v>41300</v>
      </c>
      <c r="B1656" s="21">
        <f t="shared" si="403"/>
        <v>-70</v>
      </c>
      <c r="C1656" s="21">
        <f t="shared" si="404"/>
        <v>367.56742919942326</v>
      </c>
      <c r="D1656" s="21">
        <f t="shared" si="392"/>
        <v>5.4901404590711287E-4</v>
      </c>
      <c r="E1656" s="21">
        <f t="shared" si="393"/>
        <v>1.3717120876139771E-2</v>
      </c>
      <c r="F1656" s="21">
        <f>SUM(E1656:$E$5004)</f>
        <v>11.195976545097826</v>
      </c>
      <c r="G1656" s="21">
        <f t="shared" si="398"/>
        <v>6651898.5970700178</v>
      </c>
      <c r="H1656" s="21">
        <f t="shared" si="399"/>
        <v>2.4483216124437353E-5</v>
      </c>
      <c r="I1656" s="21">
        <f t="shared" si="400"/>
        <v>0.12452858064673793</v>
      </c>
      <c r="J1656" s="22">
        <f t="shared" si="394"/>
        <v>116.69481232506314</v>
      </c>
      <c r="K1656" s="114"/>
      <c r="L1656" s="116"/>
      <c r="M1656" s="118"/>
      <c r="N1656" s="120"/>
      <c r="S1656" s="2"/>
    </row>
    <row r="1657" spans="1:19" x14ac:dyDescent="0.25">
      <c r="A1657" s="20">
        <f t="shared" si="397"/>
        <v>41325</v>
      </c>
      <c r="B1657" s="21">
        <f t="shared" si="403"/>
        <v>-70</v>
      </c>
      <c r="C1657" s="21">
        <f t="shared" si="404"/>
        <v>367.1266128271053</v>
      </c>
      <c r="D1657" s="21">
        <f t="shared" si="392"/>
        <v>5.4835562418406884E-4</v>
      </c>
      <c r="E1657" s="21">
        <f t="shared" si="393"/>
        <v>1.3700670203466088E-2</v>
      </c>
      <c r="F1657" s="21">
        <f>SUM(E1657:$E$5004)</f>
        <v>11.182259424221689</v>
      </c>
      <c r="G1657" s="21">
        <f t="shared" si="398"/>
        <v>6651898.5970700178</v>
      </c>
      <c r="H1657" s="21">
        <f t="shared" si="399"/>
        <v>2.4483216124437353E-5</v>
      </c>
      <c r="I1657" s="21">
        <f t="shared" si="400"/>
        <v>0.12452858064673793</v>
      </c>
      <c r="J1657" s="22">
        <f t="shared" si="394"/>
        <v>116.82561340646448</v>
      </c>
      <c r="K1657" s="114"/>
      <c r="L1657" s="116"/>
      <c r="M1657" s="118"/>
      <c r="N1657" s="120"/>
      <c r="S1657" s="2"/>
    </row>
    <row r="1658" spans="1:19" x14ac:dyDescent="0.25">
      <c r="A1658" s="20">
        <f t="shared" si="397"/>
        <v>41350</v>
      </c>
      <c r="B1658" s="21">
        <f t="shared" si="403"/>
        <v>-70</v>
      </c>
      <c r="C1658" s="21">
        <f t="shared" si="404"/>
        <v>366.68632511717317</v>
      </c>
      <c r="D1658" s="21">
        <f t="shared" si="392"/>
        <v>5.4769799209321811E-4</v>
      </c>
      <c r="E1658" s="21">
        <f t="shared" si="393"/>
        <v>1.3684239259759864E-2</v>
      </c>
      <c r="F1658" s="21">
        <f>SUM(E1658:$E$5004)</f>
        <v>11.168558754018223</v>
      </c>
      <c r="G1658" s="21">
        <f t="shared" si="398"/>
        <v>6651898.5970700178</v>
      </c>
      <c r="H1658" s="21">
        <f t="shared" si="399"/>
        <v>2.4483216124437353E-5</v>
      </c>
      <c r="I1658" s="21">
        <f t="shared" si="400"/>
        <v>0.12452858064673793</v>
      </c>
      <c r="J1658" s="22">
        <f t="shared" si="394"/>
        <v>116.95632150590612</v>
      </c>
      <c r="K1658" s="114"/>
      <c r="L1658" s="116"/>
      <c r="M1658" s="118"/>
      <c r="N1658" s="120"/>
      <c r="S1658" s="2"/>
    </row>
    <row r="1659" spans="1:19" x14ac:dyDescent="0.25">
      <c r="A1659" s="20">
        <f t="shared" si="397"/>
        <v>41375</v>
      </c>
      <c r="B1659" s="21">
        <f t="shared" si="403"/>
        <v>-70</v>
      </c>
      <c r="C1659" s="21">
        <f t="shared" si="404"/>
        <v>366.24656543561275</v>
      </c>
      <c r="D1659" s="21">
        <f t="shared" si="392"/>
        <v>5.47041148687571E-4</v>
      </c>
      <c r="E1659" s="21">
        <f t="shared" si="393"/>
        <v>1.366782802136054E-2</v>
      </c>
      <c r="F1659" s="21">
        <f>SUM(E1659:$E$5004)</f>
        <v>11.154874514758466</v>
      </c>
      <c r="G1659" s="21">
        <f t="shared" si="398"/>
        <v>6651898.5970700178</v>
      </c>
      <c r="H1659" s="21">
        <f t="shared" si="399"/>
        <v>2.4483216124437353E-5</v>
      </c>
      <c r="I1659" s="21">
        <f t="shared" si="400"/>
        <v>0.12452858064673793</v>
      </c>
      <c r="J1659" s="22">
        <f t="shared" si="394"/>
        <v>117.08693627118805</v>
      </c>
      <c r="K1659" s="114"/>
      <c r="L1659" s="116"/>
      <c r="M1659" s="118"/>
      <c r="N1659" s="120"/>
      <c r="S1659" s="2"/>
    </row>
    <row r="1660" spans="1:19" x14ac:dyDescent="0.25">
      <c r="A1660" s="20">
        <f t="shared" si="397"/>
        <v>41400</v>
      </c>
      <c r="B1660" s="21">
        <f t="shared" si="403"/>
        <v>-70</v>
      </c>
      <c r="C1660" s="21">
        <f t="shared" si="404"/>
        <v>365.80733314916972</v>
      </c>
      <c r="D1660" s="21">
        <f t="shared" si="392"/>
        <v>5.4638509302127236E-4</v>
      </c>
      <c r="E1660" s="21">
        <f t="shared" si="393"/>
        <v>1.365143646463593E-2</v>
      </c>
      <c r="F1660" s="21">
        <f>SUM(E1660:$E$5004)</f>
        <v>11.141206686737105</v>
      </c>
      <c r="G1660" s="21">
        <f t="shared" si="398"/>
        <v>6651898.5970700178</v>
      </c>
      <c r="H1660" s="21">
        <f t="shared" si="399"/>
        <v>2.4483216124437353E-5</v>
      </c>
      <c r="I1660" s="21">
        <f t="shared" si="400"/>
        <v>0.12452858064673793</v>
      </c>
      <c r="J1660" s="22">
        <f t="shared" si="394"/>
        <v>117.21745735090759</v>
      </c>
      <c r="K1660" s="114"/>
      <c r="L1660" s="116"/>
      <c r="M1660" s="118"/>
      <c r="N1660" s="120"/>
      <c r="S1660" s="2"/>
    </row>
    <row r="1661" spans="1:19" x14ac:dyDescent="0.25">
      <c r="A1661" s="20">
        <f t="shared" si="397"/>
        <v>41425</v>
      </c>
      <c r="B1661" s="21">
        <f t="shared" si="403"/>
        <v>-70</v>
      </c>
      <c r="C1661" s="21">
        <f t="shared" si="404"/>
        <v>365.36862762534969</v>
      </c>
      <c r="D1661" s="21">
        <f t="shared" si="392"/>
        <v>5.4572982414960208E-4</v>
      </c>
      <c r="E1661" s="21">
        <f t="shared" si="393"/>
        <v>1.3635064565982187E-2</v>
      </c>
      <c r="F1661" s="21">
        <f>SUM(E1661:$E$5004)</f>
        <v>11.127555250272467</v>
      </c>
      <c r="G1661" s="21">
        <f t="shared" si="398"/>
        <v>6651898.5970700178</v>
      </c>
      <c r="H1661" s="21">
        <f t="shared" si="399"/>
        <v>2.4483216124437353E-5</v>
      </c>
      <c r="I1661" s="21">
        <f t="shared" si="400"/>
        <v>0.12452858064673793</v>
      </c>
      <c r="J1661" s="22">
        <f t="shared" si="394"/>
        <v>117.34788439446125</v>
      </c>
      <c r="K1661" s="114"/>
      <c r="L1661" s="116"/>
      <c r="M1661" s="118"/>
      <c r="N1661" s="120"/>
      <c r="S1661" s="2"/>
    </row>
    <row r="1662" spans="1:19" x14ac:dyDescent="0.25">
      <c r="A1662" s="20">
        <f t="shared" si="397"/>
        <v>41450</v>
      </c>
      <c r="B1662" s="21">
        <f t="shared" si="403"/>
        <v>-70</v>
      </c>
      <c r="C1662" s="21">
        <f t="shared" si="404"/>
        <v>364.93044823241655</v>
      </c>
      <c r="D1662" s="21">
        <f t="shared" si="392"/>
        <v>5.4507534112897295E-4</v>
      </c>
      <c r="E1662" s="21">
        <f t="shared" si="393"/>
        <v>1.3618712301823776E-2</v>
      </c>
      <c r="F1662" s="21">
        <f>SUM(E1662:$E$5004)</f>
        <v>11.113920185706482</v>
      </c>
      <c r="G1662" s="21">
        <f t="shared" si="398"/>
        <v>6651898.5970700178</v>
      </c>
      <c r="H1662" s="21">
        <f t="shared" si="399"/>
        <v>2.4483216124437353E-5</v>
      </c>
      <c r="I1662" s="21">
        <f t="shared" si="400"/>
        <v>0.12452858064673793</v>
      </c>
      <c r="J1662" s="22">
        <f t="shared" si="394"/>
        <v>117.47821705204582</v>
      </c>
      <c r="K1662" s="114"/>
      <c r="L1662" s="116"/>
      <c r="M1662" s="118"/>
      <c r="N1662" s="120"/>
      <c r="S1662" s="2"/>
    </row>
    <row r="1663" spans="1:19" x14ac:dyDescent="0.25">
      <c r="A1663" s="20">
        <f t="shared" si="397"/>
        <v>41475</v>
      </c>
      <c r="B1663" s="21">
        <f t="shared" si="403"/>
        <v>-70</v>
      </c>
      <c r="C1663" s="21">
        <f t="shared" si="404"/>
        <v>364.49279433939188</v>
      </c>
      <c r="D1663" s="21">
        <f t="shared" si="392"/>
        <v>5.444216430169291E-4</v>
      </c>
      <c r="E1663" s="21">
        <f t="shared" si="393"/>
        <v>1.360237964861343E-2</v>
      </c>
      <c r="F1663" s="21">
        <f>SUM(E1663:$E$5004)</f>
        <v>11.100301473404661</v>
      </c>
      <c r="G1663" s="21">
        <f t="shared" si="398"/>
        <v>6651898.5970700178</v>
      </c>
      <c r="H1663" s="21">
        <f t="shared" si="399"/>
        <v>2.4483216124437353E-5</v>
      </c>
      <c r="I1663" s="21">
        <f t="shared" si="400"/>
        <v>0.12452858064673793</v>
      </c>
      <c r="J1663" s="22">
        <f t="shared" si="394"/>
        <v>117.60845497465937</v>
      </c>
      <c r="K1663" s="114"/>
      <c r="L1663" s="117"/>
      <c r="M1663" s="118"/>
      <c r="N1663" s="120"/>
      <c r="S1663" s="2"/>
    </row>
    <row r="1664" spans="1:19" x14ac:dyDescent="0.25">
      <c r="A1664" s="20">
        <f t="shared" si="397"/>
        <v>41500</v>
      </c>
      <c r="B1664" s="21">
        <f t="shared" si="403"/>
        <v>-70</v>
      </c>
      <c r="C1664" s="21">
        <f t="shared" si="404"/>
        <v>364.05566531605416</v>
      </c>
      <c r="D1664" s="21">
        <f t="shared" si="392"/>
        <v>5.4376872887214539E-4</v>
      </c>
      <c r="E1664" s="21">
        <f t="shared" si="393"/>
        <v>1.3586066582832131E-2</v>
      </c>
      <c r="F1664" s="21">
        <f>SUM(E1664:$E$5004)</f>
        <v>11.086699093756048</v>
      </c>
      <c r="G1664" s="21">
        <f t="shared" si="398"/>
        <v>6651898.5970700178</v>
      </c>
      <c r="H1664" s="21">
        <f t="shared" si="399"/>
        <v>2.4483216124437353E-5</v>
      </c>
      <c r="I1664" s="21">
        <f t="shared" si="400"/>
        <v>0.12452858064673793</v>
      </c>
      <c r="J1664" s="22">
        <f t="shared" si="394"/>
        <v>117.73859781410313</v>
      </c>
      <c r="K1664" s="113">
        <f t="shared" ref="K1664" si="407">AVERAGE(J1664:J1683)</f>
        <v>118.96850576282807</v>
      </c>
      <c r="L1664" s="115">
        <f t="shared" ref="L1664" si="408">K1664/0.1667</f>
        <v>713.66830091678514</v>
      </c>
      <c r="M1664" s="118">
        <f>AVERAGE(A1664:A1683)</f>
        <v>41737.5</v>
      </c>
      <c r="N1664" s="119">
        <f>K1644-K1664</f>
        <v>-2.6026257817880207</v>
      </c>
      <c r="S1664" s="2"/>
    </row>
    <row r="1665" spans="1:19" x14ac:dyDescent="0.25">
      <c r="A1665" s="20">
        <f t="shared" si="397"/>
        <v>41525</v>
      </c>
      <c r="B1665" s="21">
        <f t="shared" si="403"/>
        <v>-70</v>
      </c>
      <c r="C1665" s="21">
        <f t="shared" si="404"/>
        <v>363.61906053293728</v>
      </c>
      <c r="D1665" s="21">
        <f t="shared" si="392"/>
        <v>5.4311659775442512E-4</v>
      </c>
      <c r="E1665" s="21">
        <f t="shared" si="393"/>
        <v>1.3569773080989058E-2</v>
      </c>
      <c r="F1665" s="21">
        <f>SUM(E1665:$E$5004)</f>
        <v>11.073113027173219</v>
      </c>
      <c r="G1665" s="21">
        <f t="shared" si="398"/>
        <v>6651898.5970700178</v>
      </c>
      <c r="H1665" s="21">
        <f t="shared" si="399"/>
        <v>2.4483216124437353E-5</v>
      </c>
      <c r="I1665" s="21">
        <f t="shared" si="400"/>
        <v>0.12452858064673793</v>
      </c>
      <c r="J1665" s="22">
        <f t="shared" si="394"/>
        <v>117.86864522298181</v>
      </c>
      <c r="K1665" s="114"/>
      <c r="L1665" s="116"/>
      <c r="M1665" s="118"/>
      <c r="N1665" s="120"/>
      <c r="S1665" s="2"/>
    </row>
    <row r="1666" spans="1:19" x14ac:dyDescent="0.25">
      <c r="A1666" s="20">
        <f t="shared" si="397"/>
        <v>41550</v>
      </c>
      <c r="B1666" s="21">
        <f t="shared" si="403"/>
        <v>-70</v>
      </c>
      <c r="C1666" s="21">
        <f t="shared" si="404"/>
        <v>363.18297936133052</v>
      </c>
      <c r="D1666" s="21">
        <f t="shared" si="392"/>
        <v>5.4246524872469959E-4</v>
      </c>
      <c r="E1666" s="21">
        <f t="shared" si="393"/>
        <v>1.355349911962157E-2</v>
      </c>
      <c r="F1666" s="21">
        <f>SUM(E1666:$E$5004)</f>
        <v>11.059543254092231</v>
      </c>
      <c r="G1666" s="21">
        <f t="shared" si="398"/>
        <v>6651898.5970700178</v>
      </c>
      <c r="H1666" s="21">
        <f t="shared" si="399"/>
        <v>2.4483216124437353E-5</v>
      </c>
      <c r="I1666" s="21">
        <f t="shared" si="400"/>
        <v>0.12452858064673793</v>
      </c>
      <c r="J1666" s="22">
        <f t="shared" si="394"/>
        <v>117.99859685470578</v>
      </c>
      <c r="K1666" s="114"/>
      <c r="L1666" s="116"/>
      <c r="M1666" s="118"/>
      <c r="N1666" s="120"/>
      <c r="S1666" s="2"/>
    </row>
    <row r="1667" spans="1:19" x14ac:dyDescent="0.25">
      <c r="A1667" s="20">
        <f t="shared" si="397"/>
        <v>41575</v>
      </c>
      <c r="B1667" s="21">
        <f t="shared" si="403"/>
        <v>-70</v>
      </c>
      <c r="C1667" s="21">
        <f t="shared" si="404"/>
        <v>362.74742117327668</v>
      </c>
      <c r="D1667" s="21">
        <f t="shared" si="392"/>
        <v>5.4181468084502581E-4</v>
      </c>
      <c r="E1667" s="21">
        <f t="shared" si="393"/>
        <v>1.353724467529515E-2</v>
      </c>
      <c r="F1667" s="21">
        <f>SUM(E1667:$E$5004)</f>
        <v>11.045989754972608</v>
      </c>
      <c r="G1667" s="21">
        <f t="shared" si="398"/>
        <v>6651898.5970700178</v>
      </c>
      <c r="H1667" s="21">
        <f t="shared" si="399"/>
        <v>2.4483216124437353E-5</v>
      </c>
      <c r="I1667" s="21">
        <f t="shared" si="400"/>
        <v>0.12452858064673793</v>
      </c>
      <c r="J1667" s="22">
        <f t="shared" si="394"/>
        <v>118.12845236349142</v>
      </c>
      <c r="K1667" s="114"/>
      <c r="L1667" s="116"/>
      <c r="M1667" s="118"/>
      <c r="N1667" s="120"/>
      <c r="S1667" s="2"/>
    </row>
    <row r="1668" spans="1:19" x14ac:dyDescent="0.25">
      <c r="A1668" s="20">
        <f t="shared" si="397"/>
        <v>41600</v>
      </c>
      <c r="B1668" s="21">
        <f t="shared" si="403"/>
        <v>-70</v>
      </c>
      <c r="C1668" s="21">
        <f t="shared" si="404"/>
        <v>362.312385341572</v>
      </c>
      <c r="D1668" s="21">
        <f t="shared" ref="D1668:D1731" si="409">C1668/(1718*(B1668+459.7))</f>
        <v>5.4116489317858612E-4</v>
      </c>
      <c r="E1668" s="21">
        <f t="shared" ref="E1668:E1731" si="410">25*(D1668+D1669)/2</f>
        <v>1.3521009724603406E-2</v>
      </c>
      <c r="F1668" s="21">
        <f>SUM(E1668:$E$5004)</f>
        <v>11.032452510297313</v>
      </c>
      <c r="G1668" s="21">
        <f t="shared" si="398"/>
        <v>6651898.5970700178</v>
      </c>
      <c r="H1668" s="21">
        <f t="shared" si="399"/>
        <v>2.4483216124437353E-5</v>
      </c>
      <c r="I1668" s="21">
        <f t="shared" si="400"/>
        <v>0.12452858064673793</v>
      </c>
      <c r="J1668" s="22">
        <f t="shared" ref="J1668:J1731" si="411">G1668*D1668*EXP(-H1668*(125000-A1668)-I1668*F1668)</f>
        <v>118.25821140436268</v>
      </c>
      <c r="K1668" s="114"/>
      <c r="L1668" s="116"/>
      <c r="M1668" s="118"/>
      <c r="N1668" s="120"/>
      <c r="S1668" s="2"/>
    </row>
    <row r="1669" spans="1:19" x14ac:dyDescent="0.25">
      <c r="A1669" s="20">
        <f t="shared" ref="A1669:A1732" si="412">A1668+25</f>
        <v>41625</v>
      </c>
      <c r="B1669" s="21">
        <f t="shared" si="403"/>
        <v>-70</v>
      </c>
      <c r="C1669" s="21">
        <f t="shared" si="404"/>
        <v>361.87787123976494</v>
      </c>
      <c r="D1669" s="21">
        <f t="shared" si="409"/>
        <v>5.4051588478968627E-4</v>
      </c>
      <c r="E1669" s="21">
        <f t="shared" si="410"/>
        <v>1.3504794244167999E-2</v>
      </c>
      <c r="F1669" s="21">
        <f>SUM(E1669:$E$5004)</f>
        <v>11.018931500572707</v>
      </c>
      <c r="G1669" s="21">
        <f t="shared" ref="G1669:G1732" si="413">$G$4</f>
        <v>6651898.5970700178</v>
      </c>
      <c r="H1669" s="21">
        <f t="shared" ref="H1669:H1732" si="414">$H$4</f>
        <v>2.4483216124437353E-5</v>
      </c>
      <c r="I1669" s="21">
        <f t="shared" ref="I1669:I1732" si="415">$I$4</f>
        <v>0.12452858064673793</v>
      </c>
      <c r="J1669" s="22">
        <f t="shared" si="411"/>
        <v>118.38787363315262</v>
      </c>
      <c r="K1669" s="114"/>
      <c r="L1669" s="116"/>
      <c r="M1669" s="118"/>
      <c r="N1669" s="120"/>
      <c r="S1669" s="2"/>
    </row>
    <row r="1670" spans="1:19" x14ac:dyDescent="0.25">
      <c r="A1670" s="20">
        <f t="shared" si="412"/>
        <v>41650</v>
      </c>
      <c r="B1670" s="21">
        <f t="shared" si="403"/>
        <v>-70</v>
      </c>
      <c r="C1670" s="21">
        <f t="shared" si="404"/>
        <v>361.44387824215494</v>
      </c>
      <c r="D1670" s="21">
        <f t="shared" si="409"/>
        <v>5.3986765474375376E-4</v>
      </c>
      <c r="E1670" s="21">
        <f t="shared" si="410"/>
        <v>1.3488598210638639E-2</v>
      </c>
      <c r="F1670" s="21">
        <f>SUM(E1670:$E$5004)</f>
        <v>11.00542670632854</v>
      </c>
      <c r="G1670" s="21">
        <f t="shared" si="413"/>
        <v>6651898.5970700178</v>
      </c>
      <c r="H1670" s="21">
        <f t="shared" si="414"/>
        <v>2.4483216124437353E-5</v>
      </c>
      <c r="I1670" s="21">
        <f t="shared" si="415"/>
        <v>0.12452858064673793</v>
      </c>
      <c r="J1670" s="22">
        <f t="shared" si="411"/>
        <v>118.51743870650347</v>
      </c>
      <c r="K1670" s="114"/>
      <c r="L1670" s="116"/>
      <c r="M1670" s="118"/>
      <c r="N1670" s="120"/>
      <c r="S1670" s="2"/>
    </row>
    <row r="1671" spans="1:19" x14ac:dyDescent="0.25">
      <c r="A1671" s="20">
        <f t="shared" si="412"/>
        <v>41675</v>
      </c>
      <c r="B1671" s="21">
        <f t="shared" si="403"/>
        <v>-70</v>
      </c>
      <c r="C1671" s="21">
        <f t="shared" si="404"/>
        <v>361.01040572379213</v>
      </c>
      <c r="D1671" s="21">
        <f t="shared" si="409"/>
        <v>5.3922020210733746E-4</v>
      </c>
      <c r="E1671" s="21">
        <f t="shared" si="410"/>
        <v>1.3472421600693032E-2</v>
      </c>
      <c r="F1671" s="21">
        <f>SUM(E1671:$E$5004)</f>
        <v>10.991938108117902</v>
      </c>
      <c r="G1671" s="21">
        <f t="shared" si="413"/>
        <v>6651898.5970700178</v>
      </c>
      <c r="H1671" s="21">
        <f t="shared" si="414"/>
        <v>2.4483216124437353E-5</v>
      </c>
      <c r="I1671" s="21">
        <f t="shared" si="415"/>
        <v>0.12452858064673793</v>
      </c>
      <c r="J1671" s="22">
        <f t="shared" si="411"/>
        <v>118.64690628186936</v>
      </c>
      <c r="K1671" s="114"/>
      <c r="L1671" s="116"/>
      <c r="M1671" s="118"/>
      <c r="N1671" s="120"/>
      <c r="S1671" s="2"/>
    </row>
    <row r="1672" spans="1:19" x14ac:dyDescent="0.25">
      <c r="A1672" s="20">
        <f t="shared" si="412"/>
        <v>41700</v>
      </c>
      <c r="B1672" s="21">
        <f t="shared" si="403"/>
        <v>-70</v>
      </c>
      <c r="C1672" s="21">
        <f t="shared" si="404"/>
        <v>360.57745306047576</v>
      </c>
      <c r="D1672" s="21">
        <f t="shared" si="409"/>
        <v>5.3857352594810514E-4</v>
      </c>
      <c r="E1672" s="21">
        <f t="shared" si="410"/>
        <v>1.345626439103686E-2</v>
      </c>
      <c r="F1672" s="21">
        <f>SUM(E1672:$E$5004)</f>
        <v>10.978465686517209</v>
      </c>
      <c r="G1672" s="21">
        <f t="shared" si="413"/>
        <v>6651898.5970700178</v>
      </c>
      <c r="H1672" s="21">
        <f t="shared" si="414"/>
        <v>2.4483216124437353E-5</v>
      </c>
      <c r="I1672" s="21">
        <f t="shared" si="415"/>
        <v>0.12452858064673793</v>
      </c>
      <c r="J1672" s="22">
        <f t="shared" si="411"/>
        <v>118.77627601751595</v>
      </c>
      <c r="K1672" s="114"/>
      <c r="L1672" s="116"/>
      <c r="M1672" s="118"/>
      <c r="N1672" s="120"/>
      <c r="S1672" s="2"/>
    </row>
    <row r="1673" spans="1:19" x14ac:dyDescent="0.25">
      <c r="A1673" s="20">
        <f t="shared" si="412"/>
        <v>41725</v>
      </c>
      <c r="B1673" s="21">
        <f t="shared" si="403"/>
        <v>-70</v>
      </c>
      <c r="C1673" s="21">
        <f t="shared" si="404"/>
        <v>360.14501962875431</v>
      </c>
      <c r="D1673" s="21">
        <f t="shared" si="409"/>
        <v>5.3792762533484359E-4</v>
      </c>
      <c r="E1673" s="21">
        <f t="shared" si="410"/>
        <v>1.3440126558403738E-2</v>
      </c>
      <c r="F1673" s="21">
        <f>SUM(E1673:$E$5004)</f>
        <v>10.965009422126174</v>
      </c>
      <c r="G1673" s="21">
        <f t="shared" si="413"/>
        <v>6651898.5970700178</v>
      </c>
      <c r="H1673" s="21">
        <f t="shared" si="414"/>
        <v>2.4483216124437353E-5</v>
      </c>
      <c r="I1673" s="21">
        <f t="shared" si="415"/>
        <v>0.12452858064673793</v>
      </c>
      <c r="J1673" s="22">
        <f t="shared" si="411"/>
        <v>118.90554757252261</v>
      </c>
      <c r="K1673" s="114"/>
      <c r="L1673" s="116"/>
      <c r="M1673" s="118"/>
      <c r="N1673" s="120"/>
      <c r="S1673" s="2"/>
    </row>
    <row r="1674" spans="1:19" x14ac:dyDescent="0.25">
      <c r="A1674" s="20">
        <f t="shared" si="412"/>
        <v>41750</v>
      </c>
      <c r="B1674" s="21">
        <f t="shared" si="403"/>
        <v>-70</v>
      </c>
      <c r="C1674" s="21">
        <f t="shared" si="404"/>
        <v>359.71310480592331</v>
      </c>
      <c r="D1674" s="21">
        <f t="shared" si="409"/>
        <v>5.3728249933745532E-4</v>
      </c>
      <c r="E1674" s="21">
        <f t="shared" si="410"/>
        <v>1.342400807955518E-2</v>
      </c>
      <c r="F1674" s="21">
        <f>SUM(E1674:$E$5004)</f>
        <v>10.95156929556777</v>
      </c>
      <c r="G1674" s="21">
        <f t="shared" si="413"/>
        <v>6651898.5970700178</v>
      </c>
      <c r="H1674" s="21">
        <f t="shared" si="414"/>
        <v>2.4483216124437353E-5</v>
      </c>
      <c r="I1674" s="21">
        <f t="shared" si="415"/>
        <v>0.12452858064673793</v>
      </c>
      <c r="J1674" s="22">
        <f t="shared" si="411"/>
        <v>119.03472060678318</v>
      </c>
      <c r="K1674" s="114"/>
      <c r="L1674" s="116"/>
      <c r="M1674" s="118"/>
      <c r="N1674" s="120"/>
      <c r="S1674" s="2"/>
    </row>
    <row r="1675" spans="1:19" x14ac:dyDescent="0.25">
      <c r="A1675" s="20">
        <f t="shared" si="412"/>
        <v>41775</v>
      </c>
      <c r="B1675" s="21">
        <f t="shared" si="403"/>
        <v>-70</v>
      </c>
      <c r="C1675" s="21">
        <f t="shared" si="404"/>
        <v>359.28170797002542</v>
      </c>
      <c r="D1675" s="21">
        <f t="shared" si="409"/>
        <v>5.3663814702695906E-4</v>
      </c>
      <c r="E1675" s="21">
        <f t="shared" si="410"/>
        <v>1.3407908931280575E-2</v>
      </c>
      <c r="F1675" s="21">
        <f>SUM(E1675:$E$5004)</f>
        <v>10.938145287488213</v>
      </c>
      <c r="G1675" s="21">
        <f t="shared" si="413"/>
        <v>6651898.5970700178</v>
      </c>
      <c r="H1675" s="21">
        <f t="shared" si="414"/>
        <v>2.4483216124437353E-5</v>
      </c>
      <c r="I1675" s="21">
        <f t="shared" si="415"/>
        <v>0.12452858064673793</v>
      </c>
      <c r="J1675" s="22">
        <f t="shared" si="411"/>
        <v>119.1637947810069</v>
      </c>
      <c r="K1675" s="114"/>
      <c r="L1675" s="116"/>
      <c r="M1675" s="118"/>
      <c r="N1675" s="120"/>
      <c r="S1675" s="2"/>
    </row>
    <row r="1676" spans="1:19" x14ac:dyDescent="0.25">
      <c r="A1676" s="20">
        <f t="shared" si="412"/>
        <v>41800</v>
      </c>
      <c r="B1676" s="21">
        <f t="shared" si="403"/>
        <v>-70</v>
      </c>
      <c r="C1676" s="21">
        <f t="shared" si="404"/>
        <v>358.85082849984889</v>
      </c>
      <c r="D1676" s="21">
        <f t="shared" si="409"/>
        <v>5.3599456747548699E-4</v>
      </c>
      <c r="E1676" s="21">
        <f t="shared" si="410"/>
        <v>1.3391829090397149E-2</v>
      </c>
      <c r="F1676" s="21">
        <f>SUM(E1676:$E$5004)</f>
        <v>10.924737378556932</v>
      </c>
      <c r="G1676" s="21">
        <f t="shared" si="413"/>
        <v>6651898.5970700178</v>
      </c>
      <c r="H1676" s="21">
        <f t="shared" si="414"/>
        <v>2.4483216124437353E-5</v>
      </c>
      <c r="I1676" s="21">
        <f t="shared" si="415"/>
        <v>0.12452858064673793</v>
      </c>
      <c r="J1676" s="22">
        <f t="shared" si="411"/>
        <v>119.29276975671962</v>
      </c>
      <c r="K1676" s="114"/>
      <c r="L1676" s="116"/>
      <c r="M1676" s="118"/>
      <c r="N1676" s="120"/>
      <c r="S1676" s="2"/>
    </row>
    <row r="1677" spans="1:19" x14ac:dyDescent="0.25">
      <c r="A1677" s="20">
        <f t="shared" si="412"/>
        <v>41825</v>
      </c>
      <c r="B1677" s="21">
        <f t="shared" si="403"/>
        <v>-70</v>
      </c>
      <c r="C1677" s="21">
        <f t="shared" si="404"/>
        <v>358.42046577492766</v>
      </c>
      <c r="D1677" s="21">
        <f t="shared" si="409"/>
        <v>5.35351759756285E-4</v>
      </c>
      <c r="E1677" s="21">
        <f t="shared" si="410"/>
        <v>1.3375768533749929E-2</v>
      </c>
      <c r="F1677" s="21">
        <f>SUM(E1677:$E$5004)</f>
        <v>10.911345549466533</v>
      </c>
      <c r="G1677" s="21">
        <f t="shared" si="413"/>
        <v>6651898.5970700178</v>
      </c>
      <c r="H1677" s="21">
        <f t="shared" si="414"/>
        <v>2.4483216124437353E-5</v>
      </c>
      <c r="I1677" s="21">
        <f t="shared" si="415"/>
        <v>0.12452858064673793</v>
      </c>
      <c r="J1677" s="22">
        <f t="shared" si="411"/>
        <v>119.4216451962653</v>
      </c>
      <c r="K1677" s="114"/>
      <c r="L1677" s="116"/>
      <c r="M1677" s="118"/>
      <c r="N1677" s="120"/>
      <c r="S1677" s="2"/>
    </row>
    <row r="1678" spans="1:19" x14ac:dyDescent="0.25">
      <c r="A1678" s="20">
        <f t="shared" si="412"/>
        <v>41850</v>
      </c>
      <c r="B1678" s="21">
        <f t="shared" si="403"/>
        <v>-70</v>
      </c>
      <c r="C1678" s="21">
        <f t="shared" si="404"/>
        <v>357.990619175539</v>
      </c>
      <c r="D1678" s="21">
        <f t="shared" si="409"/>
        <v>5.3470972294370942E-4</v>
      </c>
      <c r="E1678" s="21">
        <f t="shared" si="410"/>
        <v>1.3359727238211707E-2</v>
      </c>
      <c r="F1678" s="21">
        <f>SUM(E1678:$E$5004)</f>
        <v>10.897969780932781</v>
      </c>
      <c r="G1678" s="21">
        <f t="shared" si="413"/>
        <v>6651898.5970700178</v>
      </c>
      <c r="H1678" s="21">
        <f t="shared" si="414"/>
        <v>2.4483216124437353E-5</v>
      </c>
      <c r="I1678" s="21">
        <f t="shared" si="415"/>
        <v>0.12452858064673793</v>
      </c>
      <c r="J1678" s="22">
        <f t="shared" si="411"/>
        <v>119.5504207628064</v>
      </c>
      <c r="K1678" s="114"/>
      <c r="L1678" s="116"/>
      <c r="M1678" s="118"/>
      <c r="N1678" s="120"/>
      <c r="S1678" s="2"/>
    </row>
    <row r="1679" spans="1:19" x14ac:dyDescent="0.25">
      <c r="A1679" s="20">
        <f t="shared" si="412"/>
        <v>41875</v>
      </c>
      <c r="B1679" s="21">
        <f t="shared" si="403"/>
        <v>-70</v>
      </c>
      <c r="C1679" s="21">
        <f t="shared" si="404"/>
        <v>357.56128808270364</v>
      </c>
      <c r="D1679" s="21">
        <f t="shared" si="409"/>
        <v>5.3406845611322711E-4</v>
      </c>
      <c r="E1679" s="21">
        <f t="shared" si="410"/>
        <v>1.3343705180683015E-2</v>
      </c>
      <c r="F1679" s="21">
        <f>SUM(E1679:$E$5004)</f>
        <v>10.884610053694571</v>
      </c>
      <c r="G1679" s="21">
        <f t="shared" si="413"/>
        <v>6651898.5970700178</v>
      </c>
      <c r="H1679" s="21">
        <f t="shared" si="414"/>
        <v>2.4483216124437353E-5</v>
      </c>
      <c r="I1679" s="21">
        <f t="shared" si="415"/>
        <v>0.12452858064673793</v>
      </c>
      <c r="J1679" s="22">
        <f t="shared" si="411"/>
        <v>119.67909612032544</v>
      </c>
      <c r="K1679" s="114"/>
      <c r="L1679" s="116"/>
      <c r="M1679" s="118"/>
      <c r="N1679" s="120"/>
      <c r="S1679" s="2"/>
    </row>
    <row r="1680" spans="1:19" x14ac:dyDescent="0.25">
      <c r="A1680" s="20">
        <f t="shared" si="412"/>
        <v>41900</v>
      </c>
      <c r="B1680" s="21">
        <f t="shared" si="403"/>
        <v>-70</v>
      </c>
      <c r="C1680" s="21">
        <f t="shared" si="404"/>
        <v>357.13247187818507</v>
      </c>
      <c r="D1680" s="21">
        <f t="shared" si="409"/>
        <v>5.3342795834141409E-4</v>
      </c>
      <c r="E1680" s="21">
        <f t="shared" si="410"/>
        <v>1.3327702338092093E-2</v>
      </c>
      <c r="F1680" s="21">
        <f>SUM(E1680:$E$5004)</f>
        <v>10.871266348513887</v>
      </c>
      <c r="G1680" s="21">
        <f t="shared" si="413"/>
        <v>6651898.5970700178</v>
      </c>
      <c r="H1680" s="21">
        <f t="shared" si="414"/>
        <v>2.4483216124437353E-5</v>
      </c>
      <c r="I1680" s="21">
        <f t="shared" si="415"/>
        <v>0.12452858064673793</v>
      </c>
      <c r="J1680" s="22">
        <f t="shared" si="411"/>
        <v>119.80767093362597</v>
      </c>
      <c r="K1680" s="114"/>
      <c r="L1680" s="116"/>
      <c r="M1680" s="118"/>
      <c r="N1680" s="120"/>
      <c r="S1680" s="2"/>
    </row>
    <row r="1681" spans="1:19" x14ac:dyDescent="0.25">
      <c r="A1681" s="20">
        <f t="shared" si="412"/>
        <v>41925</v>
      </c>
      <c r="B1681" s="21">
        <f t="shared" si="403"/>
        <v>-70</v>
      </c>
      <c r="C1681" s="21">
        <f t="shared" si="404"/>
        <v>356.70416994448783</v>
      </c>
      <c r="D1681" s="21">
        <f t="shared" si="409"/>
        <v>5.3278822870595334E-4</v>
      </c>
      <c r="E1681" s="21">
        <f t="shared" si="410"/>
        <v>1.3311718687394843E-2</v>
      </c>
      <c r="F1681" s="21">
        <f>SUM(E1681:$E$5004)</f>
        <v>10.857938646175798</v>
      </c>
      <c r="G1681" s="21">
        <f t="shared" si="413"/>
        <v>6651898.5970700178</v>
      </c>
      <c r="H1681" s="21">
        <f t="shared" si="414"/>
        <v>2.4483216124437353E-5</v>
      </c>
      <c r="I1681" s="21">
        <f t="shared" si="415"/>
        <v>0.12452858064673793</v>
      </c>
      <c r="J1681" s="22">
        <f t="shared" si="411"/>
        <v>119.93614486833371</v>
      </c>
      <c r="K1681" s="114"/>
      <c r="L1681" s="116"/>
      <c r="M1681" s="118"/>
      <c r="N1681" s="120"/>
      <c r="S1681" s="2"/>
    </row>
    <row r="1682" spans="1:19" x14ac:dyDescent="0.25">
      <c r="A1682" s="20">
        <f t="shared" si="412"/>
        <v>41950</v>
      </c>
      <c r="B1682" s="21">
        <f t="shared" si="403"/>
        <v>-70</v>
      </c>
      <c r="C1682" s="21">
        <f t="shared" si="404"/>
        <v>356.27638166485684</v>
      </c>
      <c r="D1682" s="21">
        <f t="shared" si="409"/>
        <v>5.3214926628563394E-4</v>
      </c>
      <c r="E1682" s="21">
        <f t="shared" si="410"/>
        <v>1.3295754205574795E-2</v>
      </c>
      <c r="F1682" s="21">
        <f>SUM(E1682:$E$5004)</f>
        <v>10.844626927488404</v>
      </c>
      <c r="G1682" s="21">
        <f t="shared" si="413"/>
        <v>6651898.5970700178</v>
      </c>
      <c r="H1682" s="21">
        <f t="shared" si="414"/>
        <v>2.4483216124437353E-5</v>
      </c>
      <c r="I1682" s="21">
        <f t="shared" si="415"/>
        <v>0.12452858064673793</v>
      </c>
      <c r="J1682" s="22">
        <f t="shared" si="411"/>
        <v>120.06451759089705</v>
      </c>
      <c r="K1682" s="114"/>
      <c r="L1682" s="116"/>
      <c r="M1682" s="118"/>
      <c r="N1682" s="120"/>
      <c r="S1682" s="2"/>
    </row>
    <row r="1683" spans="1:19" x14ac:dyDescent="0.25">
      <c r="A1683" s="20">
        <f t="shared" si="412"/>
        <v>41975</v>
      </c>
      <c r="B1683" s="21">
        <f t="shared" si="403"/>
        <v>-70</v>
      </c>
      <c r="C1683" s="21">
        <f t="shared" si="404"/>
        <v>355.84910642327685</v>
      </c>
      <c r="D1683" s="21">
        <f t="shared" si="409"/>
        <v>5.3151107016034967E-4</v>
      </c>
      <c r="E1683" s="21">
        <f t="shared" si="410"/>
        <v>1.3279808869643103E-2</v>
      </c>
      <c r="F1683" s="21">
        <f>SUM(E1683:$E$5004)</f>
        <v>10.831331173282829</v>
      </c>
      <c r="G1683" s="21">
        <f t="shared" si="413"/>
        <v>6651898.5970700178</v>
      </c>
      <c r="H1683" s="21">
        <f t="shared" si="414"/>
        <v>2.4483216124437353E-5</v>
      </c>
      <c r="I1683" s="21">
        <f t="shared" si="415"/>
        <v>0.12452858064673793</v>
      </c>
      <c r="J1683" s="22">
        <f t="shared" si="411"/>
        <v>120.19278876858891</v>
      </c>
      <c r="K1683" s="114"/>
      <c r="L1683" s="117"/>
      <c r="M1683" s="118"/>
      <c r="N1683" s="120"/>
      <c r="S1683" s="2"/>
    </row>
    <row r="1684" spans="1:19" x14ac:dyDescent="0.25">
      <c r="A1684" s="20">
        <f t="shared" si="412"/>
        <v>42000</v>
      </c>
      <c r="B1684" s="21">
        <f t="shared" si="403"/>
        <v>-70</v>
      </c>
      <c r="C1684" s="21">
        <f t="shared" si="404"/>
        <v>355.42234360447179</v>
      </c>
      <c r="D1684" s="21">
        <f t="shared" si="409"/>
        <v>5.3087363941109857E-4</v>
      </c>
      <c r="E1684" s="21">
        <f t="shared" si="410"/>
        <v>1.3263882656638481E-2</v>
      </c>
      <c r="F1684" s="21">
        <f>SUM(E1684:$E$5004)</f>
        <v>10.818051364413188</v>
      </c>
      <c r="G1684" s="21">
        <f t="shared" si="413"/>
        <v>6651898.5970700178</v>
      </c>
      <c r="H1684" s="21">
        <f t="shared" si="414"/>
        <v>2.4483216124437353E-5</v>
      </c>
      <c r="I1684" s="21">
        <f t="shared" si="415"/>
        <v>0.12452858064673793</v>
      </c>
      <c r="J1684" s="22">
        <f t="shared" si="411"/>
        <v>120.32095806950713</v>
      </c>
      <c r="K1684" s="113">
        <f t="shared" ref="K1684" si="416">AVERAGE(J1684:J1703)</f>
        <v>121.53167162441999</v>
      </c>
      <c r="L1684" s="115">
        <f t="shared" ref="L1684" si="417">K1684/0.1667</f>
        <v>729.04422090233948</v>
      </c>
      <c r="M1684" s="118">
        <f>AVERAGE(A1684:A1703)</f>
        <v>42237.5</v>
      </c>
      <c r="N1684" s="119">
        <f>K1664-K1684</f>
        <v>-2.5631658615919122</v>
      </c>
      <c r="S1684" s="2"/>
    </row>
    <row r="1685" spans="1:19" x14ac:dyDescent="0.25">
      <c r="A1685" s="20">
        <f t="shared" si="412"/>
        <v>42025</v>
      </c>
      <c r="B1685" s="21">
        <f t="shared" si="403"/>
        <v>-70</v>
      </c>
      <c r="C1685" s="21">
        <f t="shared" si="404"/>
        <v>354.99609259390292</v>
      </c>
      <c r="D1685" s="21">
        <f t="shared" si="409"/>
        <v>5.302369731199799E-4</v>
      </c>
      <c r="E1685" s="21">
        <f t="shared" si="410"/>
        <v>1.3247975543627175E-2</v>
      </c>
      <c r="F1685" s="21">
        <f>SUM(E1685:$E$5004)</f>
        <v>10.804787481756547</v>
      </c>
      <c r="G1685" s="21">
        <f t="shared" si="413"/>
        <v>6651898.5970700178</v>
      </c>
      <c r="H1685" s="21">
        <f t="shared" si="414"/>
        <v>2.4483216124437353E-5</v>
      </c>
      <c r="I1685" s="21">
        <f t="shared" si="415"/>
        <v>0.12452858064673793</v>
      </c>
      <c r="J1685" s="22">
        <f t="shared" si="411"/>
        <v>120.44902516257562</v>
      </c>
      <c r="K1685" s="114"/>
      <c r="L1685" s="116"/>
      <c r="M1685" s="118"/>
      <c r="N1685" s="120"/>
      <c r="S1685" s="2"/>
    </row>
    <row r="1686" spans="1:19" x14ac:dyDescent="0.25">
      <c r="A1686" s="20">
        <f t="shared" si="412"/>
        <v>42050</v>
      </c>
      <c r="B1686" s="21">
        <f t="shared" si="403"/>
        <v>-70</v>
      </c>
      <c r="C1686" s="21">
        <f t="shared" si="404"/>
        <v>354.57035277776856</v>
      </c>
      <c r="D1686" s="21">
        <f t="shared" si="409"/>
        <v>5.2960107037019403E-4</v>
      </c>
      <c r="E1686" s="21">
        <f t="shared" si="410"/>
        <v>1.323208750770294E-2</v>
      </c>
      <c r="F1686" s="21">
        <f>SUM(E1686:$E$5004)</f>
        <v>10.791539506212919</v>
      </c>
      <c r="G1686" s="21">
        <f t="shared" si="413"/>
        <v>6651898.5970700178</v>
      </c>
      <c r="H1686" s="21">
        <f t="shared" si="414"/>
        <v>2.4483216124437353E-5</v>
      </c>
      <c r="I1686" s="21">
        <f t="shared" si="415"/>
        <v>0.12452858064673793</v>
      </c>
      <c r="J1686" s="22">
        <f t="shared" si="411"/>
        <v>120.57698971754564</v>
      </c>
      <c r="K1686" s="114"/>
      <c r="L1686" s="116"/>
      <c r="M1686" s="118"/>
      <c r="N1686" s="120"/>
      <c r="S1686" s="2"/>
    </row>
    <row r="1687" spans="1:19" x14ac:dyDescent="0.25">
      <c r="A1687" s="20">
        <f t="shared" si="412"/>
        <v>42075</v>
      </c>
      <c r="B1687" s="21">
        <f t="shared" si="403"/>
        <v>-70</v>
      </c>
      <c r="C1687" s="21">
        <f t="shared" si="404"/>
        <v>354.14512354300365</v>
      </c>
      <c r="D1687" s="21">
        <f t="shared" si="409"/>
        <v>5.2896593024604117E-4</v>
      </c>
      <c r="E1687" s="21">
        <f t="shared" si="410"/>
        <v>1.3216218525987006E-2</v>
      </c>
      <c r="F1687" s="21">
        <f>SUM(E1687:$E$5004)</f>
        <v>10.77830741870522</v>
      </c>
      <c r="G1687" s="21">
        <f t="shared" si="413"/>
        <v>6651898.5970700178</v>
      </c>
      <c r="H1687" s="21">
        <f t="shared" si="414"/>
        <v>2.4483216124437353E-5</v>
      </c>
      <c r="I1687" s="21">
        <f t="shared" si="415"/>
        <v>0.12452858064673793</v>
      </c>
      <c r="J1687" s="22">
        <f t="shared" si="411"/>
        <v>120.70485140499632</v>
      </c>
      <c r="K1687" s="114"/>
      <c r="L1687" s="116"/>
      <c r="M1687" s="118"/>
      <c r="N1687" s="120"/>
      <c r="S1687" s="2"/>
    </row>
    <row r="1688" spans="1:19" x14ac:dyDescent="0.25">
      <c r="A1688" s="20">
        <f t="shared" si="412"/>
        <v>42100</v>
      </c>
      <c r="B1688" s="21">
        <f t="shared" si="403"/>
        <v>-70</v>
      </c>
      <c r="C1688" s="21">
        <f t="shared" si="404"/>
        <v>353.72040427727785</v>
      </c>
      <c r="D1688" s="21">
        <f t="shared" si="409"/>
        <v>5.2833155183291925E-4</v>
      </c>
      <c r="E1688" s="21">
        <f t="shared" si="410"/>
        <v>1.3200368575628027E-2</v>
      </c>
      <c r="F1688" s="21">
        <f>SUM(E1688:$E$5004)</f>
        <v>10.765091200179233</v>
      </c>
      <c r="G1688" s="21">
        <f t="shared" si="413"/>
        <v>6651898.5970700178</v>
      </c>
      <c r="H1688" s="21">
        <f t="shared" si="414"/>
        <v>2.4483216124437353E-5</v>
      </c>
      <c r="I1688" s="21">
        <f t="shared" si="415"/>
        <v>0.12452858064673793</v>
      </c>
      <c r="J1688" s="22">
        <f t="shared" si="411"/>
        <v>120.83260989633618</v>
      </c>
      <c r="K1688" s="114"/>
      <c r="L1688" s="116"/>
      <c r="M1688" s="118"/>
      <c r="N1688" s="120"/>
      <c r="S1688" s="2"/>
    </row>
    <row r="1689" spans="1:19" x14ac:dyDescent="0.25">
      <c r="A1689" s="20">
        <f t="shared" si="412"/>
        <v>42125</v>
      </c>
      <c r="B1689" s="21">
        <f t="shared" si="403"/>
        <v>-70</v>
      </c>
      <c r="C1689" s="21">
        <f t="shared" si="404"/>
        <v>353.29619436899515</v>
      </c>
      <c r="D1689" s="21">
        <f t="shared" si="409"/>
        <v>5.2769793421732301E-4</v>
      </c>
      <c r="E1689" s="21">
        <f t="shared" si="410"/>
        <v>1.3184537633802082E-2</v>
      </c>
      <c r="F1689" s="21">
        <f>SUM(E1689:$E$5004)</f>
        <v>10.751890831603605</v>
      </c>
      <c r="G1689" s="21">
        <f t="shared" si="413"/>
        <v>6651898.5970700178</v>
      </c>
      <c r="H1689" s="21">
        <f t="shared" si="414"/>
        <v>2.4483216124437353E-5</v>
      </c>
      <c r="I1689" s="21">
        <f t="shared" si="415"/>
        <v>0.12452858064673793</v>
      </c>
      <c r="J1689" s="22">
        <f t="shared" si="411"/>
        <v>120.96026486380347</v>
      </c>
      <c r="K1689" s="114"/>
      <c r="L1689" s="116"/>
      <c r="M1689" s="118"/>
      <c r="N1689" s="120"/>
      <c r="S1689" s="2"/>
    </row>
    <row r="1690" spans="1:19" x14ac:dyDescent="0.25">
      <c r="A1690" s="20">
        <f t="shared" si="412"/>
        <v>42150</v>
      </c>
      <c r="B1690" s="21">
        <f t="shared" si="403"/>
        <v>-70</v>
      </c>
      <c r="C1690" s="21">
        <f t="shared" si="404"/>
        <v>352.87249320729359</v>
      </c>
      <c r="D1690" s="21">
        <f t="shared" si="409"/>
        <v>5.2706507648684351E-4</v>
      </c>
      <c r="E1690" s="21">
        <f t="shared" si="410"/>
        <v>1.3168725677712611E-2</v>
      </c>
      <c r="F1690" s="21">
        <f>SUM(E1690:$E$5004)</f>
        <v>10.738706293969804</v>
      </c>
      <c r="G1690" s="21">
        <f t="shared" si="413"/>
        <v>6651898.5970700178</v>
      </c>
      <c r="H1690" s="21">
        <f t="shared" si="414"/>
        <v>2.4483216124437353E-5</v>
      </c>
      <c r="I1690" s="21">
        <f t="shared" si="415"/>
        <v>0.12452858064673793</v>
      </c>
      <c r="J1690" s="22">
        <f t="shared" si="411"/>
        <v>121.08781598046775</v>
      </c>
      <c r="K1690" s="114"/>
      <c r="L1690" s="116"/>
      <c r="M1690" s="118"/>
      <c r="N1690" s="120"/>
      <c r="S1690" s="2"/>
    </row>
    <row r="1691" spans="1:19" x14ac:dyDescent="0.25">
      <c r="A1691" s="20">
        <f t="shared" si="412"/>
        <v>42175</v>
      </c>
      <c r="B1691" s="21">
        <f t="shared" si="403"/>
        <v>-70</v>
      </c>
      <c r="C1691" s="21">
        <f t="shared" si="404"/>
        <v>352.4493001820432</v>
      </c>
      <c r="D1691" s="21">
        <f t="shared" si="409"/>
        <v>5.2643297773016524E-4</v>
      </c>
      <c r="E1691" s="21">
        <f t="shared" si="410"/>
        <v>1.3152932684590387E-2</v>
      </c>
      <c r="F1691" s="21">
        <f>SUM(E1691:$E$5004)</f>
        <v>10.725537568292088</v>
      </c>
      <c r="G1691" s="21">
        <f t="shared" si="413"/>
        <v>6651898.5970700178</v>
      </c>
      <c r="H1691" s="21">
        <f t="shared" si="414"/>
        <v>2.4483216124437353E-5</v>
      </c>
      <c r="I1691" s="21">
        <f t="shared" si="415"/>
        <v>0.12452858064673793</v>
      </c>
      <c r="J1691" s="22">
        <f t="shared" si="411"/>
        <v>121.21526292023056</v>
      </c>
      <c r="K1691" s="114"/>
      <c r="L1691" s="116"/>
      <c r="M1691" s="118"/>
      <c r="N1691" s="120"/>
      <c r="S1691" s="2"/>
    </row>
    <row r="1692" spans="1:19" x14ac:dyDescent="0.25">
      <c r="A1692" s="20">
        <f t="shared" si="412"/>
        <v>42200</v>
      </c>
      <c r="B1692" s="21">
        <f t="shared" si="403"/>
        <v>-70</v>
      </c>
      <c r="C1692" s="21">
        <f t="shared" si="404"/>
        <v>352.02661468384599</v>
      </c>
      <c r="D1692" s="21">
        <f t="shared" si="409"/>
        <v>5.258016370370659E-4</v>
      </c>
      <c r="E1692" s="21">
        <f t="shared" si="410"/>
        <v>1.3137158631693503E-2</v>
      </c>
      <c r="F1692" s="21">
        <f>SUM(E1692:$E$5004)</f>
        <v>10.712384635607497</v>
      </c>
      <c r="G1692" s="21">
        <f t="shared" si="413"/>
        <v>6651898.5970700178</v>
      </c>
      <c r="H1692" s="21">
        <f t="shared" si="414"/>
        <v>2.4483216124437353E-5</v>
      </c>
      <c r="I1692" s="21">
        <f t="shared" si="415"/>
        <v>0.12452858064673793</v>
      </c>
      <c r="J1692" s="22">
        <f t="shared" si="411"/>
        <v>121.34260535782595</v>
      </c>
      <c r="K1692" s="114"/>
      <c r="L1692" s="116"/>
      <c r="M1692" s="118"/>
      <c r="N1692" s="120"/>
      <c r="S1692" s="2"/>
    </row>
    <row r="1693" spans="1:19" x14ac:dyDescent="0.25">
      <c r="A1693" s="20">
        <f t="shared" si="412"/>
        <v>42225</v>
      </c>
      <c r="B1693" s="21">
        <f t="shared" si="403"/>
        <v>-70</v>
      </c>
      <c r="C1693" s="21">
        <f t="shared" si="404"/>
        <v>351.60443610403456</v>
      </c>
      <c r="D1693" s="21">
        <f t="shared" si="409"/>
        <v>5.2517105349841442E-4</v>
      </c>
      <c r="E1693" s="21">
        <f t="shared" si="410"/>
        <v>1.3121403496307318E-2</v>
      </c>
      <c r="F1693" s="21">
        <f>SUM(E1693:$E$5004)</f>
        <v>10.699247476975804</v>
      </c>
      <c r="G1693" s="21">
        <f t="shared" si="413"/>
        <v>6651898.5970700178</v>
      </c>
      <c r="H1693" s="21">
        <f t="shared" si="414"/>
        <v>2.4483216124437353E-5</v>
      </c>
      <c r="I1693" s="21">
        <f t="shared" si="415"/>
        <v>0.12452858064673793</v>
      </c>
      <c r="J1693" s="22">
        <f t="shared" si="411"/>
        <v>121.46984296882218</v>
      </c>
      <c r="K1693" s="114"/>
      <c r="L1693" s="116"/>
      <c r="M1693" s="118"/>
      <c r="N1693" s="120"/>
      <c r="S1693" s="2"/>
    </row>
    <row r="1694" spans="1:19" x14ac:dyDescent="0.25">
      <c r="A1694" s="20">
        <f t="shared" si="412"/>
        <v>42250</v>
      </c>
      <c r="B1694" s="21">
        <f t="shared" si="403"/>
        <v>-70</v>
      </c>
      <c r="C1694" s="21">
        <f t="shared" si="404"/>
        <v>351.18276383467207</v>
      </c>
      <c r="D1694" s="21">
        <f t="shared" si="409"/>
        <v>5.245412262061711E-4</v>
      </c>
      <c r="E1694" s="21">
        <f t="shared" si="410"/>
        <v>1.3105667255744439E-2</v>
      </c>
      <c r="F1694" s="21">
        <f>SUM(E1694:$E$5004)</f>
        <v>10.686126073479498</v>
      </c>
      <c r="G1694" s="21">
        <f t="shared" si="413"/>
        <v>6651898.5970700178</v>
      </c>
      <c r="H1694" s="21">
        <f t="shared" si="414"/>
        <v>2.4483216124437353E-5</v>
      </c>
      <c r="I1694" s="21">
        <f t="shared" si="415"/>
        <v>0.12452858064673793</v>
      </c>
      <c r="J1694" s="22">
        <f t="shared" si="411"/>
        <v>121.5969754296223</v>
      </c>
      <c r="K1694" s="114"/>
      <c r="L1694" s="116"/>
      <c r="M1694" s="118"/>
      <c r="N1694" s="120"/>
      <c r="S1694" s="2"/>
    </row>
    <row r="1695" spans="1:19" x14ac:dyDescent="0.25">
      <c r="A1695" s="20">
        <f t="shared" si="412"/>
        <v>42275</v>
      </c>
      <c r="B1695" s="21">
        <f t="shared" si="403"/>
        <v>-70</v>
      </c>
      <c r="C1695" s="21">
        <f t="shared" si="404"/>
        <v>350.76159726855013</v>
      </c>
      <c r="D1695" s="21">
        <f t="shared" si="409"/>
        <v>5.2391215425338401E-4</v>
      </c>
      <c r="E1695" s="21">
        <f t="shared" si="410"/>
        <v>1.308994988734467E-2</v>
      </c>
      <c r="F1695" s="21">
        <f>SUM(E1695:$E$5004)</f>
        <v>10.673020406223754</v>
      </c>
      <c r="G1695" s="21">
        <f t="shared" si="413"/>
        <v>6651898.5970700178</v>
      </c>
      <c r="H1695" s="21">
        <f t="shared" si="414"/>
        <v>2.4483216124437353E-5</v>
      </c>
      <c r="I1695" s="21">
        <f t="shared" si="415"/>
        <v>0.12452858064673793</v>
      </c>
      <c r="J1695" s="22">
        <f t="shared" si="411"/>
        <v>121.72400241746463</v>
      </c>
      <c r="K1695" s="114"/>
      <c r="L1695" s="116"/>
      <c r="M1695" s="118"/>
      <c r="N1695" s="120"/>
      <c r="S1695" s="2"/>
    </row>
    <row r="1696" spans="1:19" x14ac:dyDescent="0.25">
      <c r="A1696" s="20">
        <f t="shared" si="412"/>
        <v>42300</v>
      </c>
      <c r="B1696" s="21">
        <f t="shared" si="403"/>
        <v>-70</v>
      </c>
      <c r="C1696" s="21">
        <f t="shared" si="404"/>
        <v>350.3409357991888</v>
      </c>
      <c r="D1696" s="21">
        <f t="shared" si="409"/>
        <v>5.2328383673418946E-4</v>
      </c>
      <c r="E1696" s="21">
        <f t="shared" si="410"/>
        <v>1.3074251368474997E-2</v>
      </c>
      <c r="F1696" s="21">
        <f>SUM(E1696:$E$5004)</f>
        <v>10.659930456336413</v>
      </c>
      <c r="G1696" s="21">
        <f t="shared" si="413"/>
        <v>6651898.5970700178</v>
      </c>
      <c r="H1696" s="21">
        <f t="shared" si="414"/>
        <v>2.4483216124437353E-5</v>
      </c>
      <c r="I1696" s="21">
        <f t="shared" si="415"/>
        <v>0.12452858064673793</v>
      </c>
      <c r="J1696" s="22">
        <f t="shared" si="411"/>
        <v>121.85092361042436</v>
      </c>
      <c r="K1696" s="114"/>
      <c r="L1696" s="116"/>
      <c r="M1696" s="118"/>
      <c r="N1696" s="120"/>
      <c r="S1696" s="2"/>
    </row>
    <row r="1697" spans="1:19" x14ac:dyDescent="0.25">
      <c r="A1697" s="20">
        <f t="shared" si="412"/>
        <v>42325</v>
      </c>
      <c r="B1697" s="21">
        <f t="shared" si="403"/>
        <v>-70</v>
      </c>
      <c r="C1697" s="21">
        <f t="shared" si="404"/>
        <v>349.92077882083561</v>
      </c>
      <c r="D1697" s="21">
        <f t="shared" si="409"/>
        <v>5.2265627274381032E-4</v>
      </c>
      <c r="E1697" s="21">
        <f t="shared" si="410"/>
        <v>1.3058571676529556E-2</v>
      </c>
      <c r="F1697" s="21">
        <f>SUM(E1697:$E$5004)</f>
        <v>10.646856204967937</v>
      </c>
      <c r="G1697" s="21">
        <f t="shared" si="413"/>
        <v>6651898.5970700178</v>
      </c>
      <c r="H1697" s="21">
        <f t="shared" si="414"/>
        <v>2.4483216124437353E-5</v>
      </c>
      <c r="I1697" s="21">
        <f t="shared" si="415"/>
        <v>0.12452858064673793</v>
      </c>
      <c r="J1697" s="22">
        <f t="shared" si="411"/>
        <v>121.97773868741412</v>
      </c>
      <c r="K1697" s="114"/>
      <c r="L1697" s="116"/>
      <c r="M1697" s="118"/>
      <c r="N1697" s="120"/>
      <c r="S1697" s="2"/>
    </row>
    <row r="1698" spans="1:19" x14ac:dyDescent="0.25">
      <c r="A1698" s="20">
        <f t="shared" si="412"/>
        <v>42350</v>
      </c>
      <c r="B1698" s="21">
        <f t="shared" si="403"/>
        <v>-70</v>
      </c>
      <c r="C1698" s="21">
        <f t="shared" si="404"/>
        <v>349.50112572846444</v>
      </c>
      <c r="D1698" s="21">
        <f t="shared" si="409"/>
        <v>5.2202946137855431E-4</v>
      </c>
      <c r="E1698" s="21">
        <f t="shared" si="410"/>
        <v>1.3042910788929588E-2</v>
      </c>
      <c r="F1698" s="21">
        <f>SUM(E1698:$E$5004)</f>
        <v>10.63379763329141</v>
      </c>
      <c r="G1698" s="21">
        <f t="shared" si="413"/>
        <v>6651898.5970700178</v>
      </c>
      <c r="H1698" s="21">
        <f t="shared" si="414"/>
        <v>2.4483216124437353E-5</v>
      </c>
      <c r="I1698" s="21">
        <f t="shared" si="415"/>
        <v>0.12452858064673793</v>
      </c>
      <c r="J1698" s="22">
        <f t="shared" si="411"/>
        <v>122.1044473281847</v>
      </c>
      <c r="K1698" s="114"/>
      <c r="L1698" s="116"/>
      <c r="M1698" s="118"/>
      <c r="N1698" s="120"/>
      <c r="S1698" s="2"/>
    </row>
    <row r="1699" spans="1:19" x14ac:dyDescent="0.25">
      <c r="A1699" s="20">
        <f t="shared" si="412"/>
        <v>42375</v>
      </c>
      <c r="B1699" s="21">
        <f t="shared" si="403"/>
        <v>-70</v>
      </c>
      <c r="C1699" s="21">
        <f t="shared" si="404"/>
        <v>349.08197591777463</v>
      </c>
      <c r="D1699" s="21">
        <f t="shared" si="409"/>
        <v>5.2140340173581273E-4</v>
      </c>
      <c r="E1699" s="21">
        <f t="shared" si="410"/>
        <v>1.302726868312341E-2</v>
      </c>
      <c r="F1699" s="21">
        <f>SUM(E1699:$E$5004)</f>
        <v>10.620754722502481</v>
      </c>
      <c r="G1699" s="21">
        <f t="shared" si="413"/>
        <v>6651898.5970700178</v>
      </c>
      <c r="H1699" s="21">
        <f t="shared" si="414"/>
        <v>2.4483216124437353E-5</v>
      </c>
      <c r="I1699" s="21">
        <f t="shared" si="415"/>
        <v>0.12452858064673793</v>
      </c>
      <c r="J1699" s="22">
        <f t="shared" si="411"/>
        <v>122.23104921332617</v>
      </c>
      <c r="K1699" s="114"/>
      <c r="L1699" s="116"/>
      <c r="M1699" s="118"/>
      <c r="N1699" s="120"/>
      <c r="S1699" s="2"/>
    </row>
    <row r="1700" spans="1:19" x14ac:dyDescent="0.25">
      <c r="A1700" s="20">
        <f t="shared" si="412"/>
        <v>42400</v>
      </c>
      <c r="B1700" s="21">
        <f t="shared" si="403"/>
        <v>-70</v>
      </c>
      <c r="C1700" s="21">
        <f t="shared" si="404"/>
        <v>348.66332878519052</v>
      </c>
      <c r="D1700" s="21">
        <f t="shared" si="409"/>
        <v>5.2077809291405997E-4</v>
      </c>
      <c r="E1700" s="21">
        <f t="shared" si="410"/>
        <v>1.3011645336586386E-2</v>
      </c>
      <c r="F1700" s="21">
        <f>SUM(E1700:$E$5004)</f>
        <v>10.60772745381936</v>
      </c>
      <c r="G1700" s="21">
        <f t="shared" si="413"/>
        <v>6651898.5970700178</v>
      </c>
      <c r="H1700" s="21">
        <f t="shared" si="414"/>
        <v>2.4483216124437353E-5</v>
      </c>
      <c r="I1700" s="21">
        <f t="shared" si="415"/>
        <v>0.12452858064673793</v>
      </c>
      <c r="J1700" s="22">
        <f t="shared" si="411"/>
        <v>122.35754402426853</v>
      </c>
      <c r="K1700" s="114"/>
      <c r="L1700" s="116"/>
      <c r="M1700" s="118"/>
      <c r="N1700" s="120"/>
      <c r="S1700" s="2"/>
    </row>
    <row r="1701" spans="1:19" x14ac:dyDescent="0.25">
      <c r="A1701" s="20">
        <f t="shared" si="412"/>
        <v>42425</v>
      </c>
      <c r="B1701" s="21">
        <f t="shared" si="403"/>
        <v>-70</v>
      </c>
      <c r="C1701" s="21">
        <f t="shared" si="404"/>
        <v>348.24518372786014</v>
      </c>
      <c r="D1701" s="21">
        <f t="shared" si="409"/>
        <v>5.2015353401285095E-4</v>
      </c>
      <c r="E1701" s="21">
        <f t="shared" si="410"/>
        <v>1.2996040726820897E-2</v>
      </c>
      <c r="F1701" s="21">
        <f>SUM(E1701:$E$5004)</f>
        <v>10.594715808482777</v>
      </c>
      <c r="G1701" s="21">
        <f t="shared" si="413"/>
        <v>6651898.5970700178</v>
      </c>
      <c r="H1701" s="21">
        <f t="shared" si="414"/>
        <v>2.4483216124437353E-5</v>
      </c>
      <c r="I1701" s="21">
        <f t="shared" si="415"/>
        <v>0.12452858064673793</v>
      </c>
      <c r="J1701" s="22">
        <f t="shared" si="411"/>
        <v>122.48393144328273</v>
      </c>
      <c r="K1701" s="114"/>
      <c r="L1701" s="116"/>
      <c r="M1701" s="118"/>
      <c r="N1701" s="120"/>
      <c r="S1701" s="2"/>
    </row>
    <row r="1702" spans="1:19" x14ac:dyDescent="0.25">
      <c r="A1702" s="20">
        <f t="shared" si="412"/>
        <v>42450</v>
      </c>
      <c r="B1702" s="21">
        <f t="shared" si="403"/>
        <v>-70</v>
      </c>
      <c r="C1702" s="21">
        <f t="shared" si="404"/>
        <v>347.82754014365452</v>
      </c>
      <c r="D1702" s="21">
        <f t="shared" si="409"/>
        <v>5.1952972413282078E-4</v>
      </c>
      <c r="E1702" s="21">
        <f t="shared" si="410"/>
        <v>1.2980454831356297E-2</v>
      </c>
      <c r="F1702" s="21">
        <f>SUM(E1702:$E$5004)</f>
        <v>10.581719767755954</v>
      </c>
      <c r="G1702" s="21">
        <f t="shared" si="413"/>
        <v>6651898.5970700178</v>
      </c>
      <c r="H1702" s="21">
        <f t="shared" si="414"/>
        <v>2.4483216124437353E-5</v>
      </c>
      <c r="I1702" s="21">
        <f t="shared" si="415"/>
        <v>0.12452858064673793</v>
      </c>
      <c r="J1702" s="22">
        <f t="shared" si="411"/>
        <v>122.61021115348134</v>
      </c>
      <c r="K1702" s="114"/>
      <c r="L1702" s="116"/>
      <c r="M1702" s="118"/>
      <c r="N1702" s="120"/>
      <c r="S1702" s="2"/>
    </row>
    <row r="1703" spans="1:19" x14ac:dyDescent="0.25">
      <c r="A1703" s="20">
        <f t="shared" si="412"/>
        <v>42475</v>
      </c>
      <c r="B1703" s="21">
        <f t="shared" si="403"/>
        <v>-70</v>
      </c>
      <c r="C1703" s="21">
        <f t="shared" si="404"/>
        <v>347.41039743116664</v>
      </c>
      <c r="D1703" s="21">
        <f t="shared" si="409"/>
        <v>5.1890666237568292E-4</v>
      </c>
      <c r="E1703" s="21">
        <f t="shared" si="410"/>
        <v>1.2964887627748898E-2</v>
      </c>
      <c r="F1703" s="21">
        <f>SUM(E1703:$E$5004)</f>
        <v>10.568739312924597</v>
      </c>
      <c r="G1703" s="21">
        <f t="shared" si="413"/>
        <v>6651898.5970700178</v>
      </c>
      <c r="H1703" s="21">
        <f t="shared" si="414"/>
        <v>2.4483216124437353E-5</v>
      </c>
      <c r="I1703" s="21">
        <f t="shared" si="415"/>
        <v>0.12452858064673793</v>
      </c>
      <c r="J1703" s="22">
        <f t="shared" si="411"/>
        <v>122.73638283881962</v>
      </c>
      <c r="K1703" s="114"/>
      <c r="L1703" s="117"/>
      <c r="M1703" s="118"/>
      <c r="N1703" s="120"/>
      <c r="S1703" s="2"/>
    </row>
    <row r="1704" spans="1:19" x14ac:dyDescent="0.25">
      <c r="A1704" s="20">
        <f t="shared" si="412"/>
        <v>42500</v>
      </c>
      <c r="B1704" s="21">
        <f t="shared" si="403"/>
        <v>-70</v>
      </c>
      <c r="C1704" s="21">
        <f t="shared" si="404"/>
        <v>346.99375498971125</v>
      </c>
      <c r="D1704" s="21">
        <f t="shared" si="409"/>
        <v>5.1828434784422883E-4</v>
      </c>
      <c r="E1704" s="21">
        <f t="shared" si="410"/>
        <v>1.2949339093581926E-2</v>
      </c>
      <c r="F1704" s="21">
        <f>SUM(E1704:$E$5004)</f>
        <v>10.555774425296844</v>
      </c>
      <c r="G1704" s="21">
        <f t="shared" si="413"/>
        <v>6651898.5970700178</v>
      </c>
      <c r="H1704" s="21">
        <f t="shared" si="414"/>
        <v>2.4483216124437353E-5</v>
      </c>
      <c r="I1704" s="21">
        <f t="shared" si="415"/>
        <v>0.12452858064673793</v>
      </c>
      <c r="J1704" s="22">
        <f t="shared" si="411"/>
        <v>122.86244618409613</v>
      </c>
      <c r="K1704" s="113">
        <f t="shared" ref="K1704" si="418">AVERAGE(J1704:J1723)</f>
        <v>124.05272948928469</v>
      </c>
      <c r="L1704" s="115">
        <f t="shared" ref="L1704" si="419">K1704/0.1667</f>
        <v>744.16754342702279</v>
      </c>
      <c r="M1704" s="118">
        <f>AVERAGE(A1704:A1723)</f>
        <v>42737.5</v>
      </c>
      <c r="N1704" s="119">
        <f>K1684-K1704</f>
        <v>-2.5210578648647015</v>
      </c>
      <c r="S1704" s="2"/>
    </row>
    <row r="1705" spans="1:19" x14ac:dyDescent="0.25">
      <c r="A1705" s="20">
        <f t="shared" si="412"/>
        <v>42525</v>
      </c>
      <c r="B1705" s="21">
        <f t="shared" si="403"/>
        <v>-70</v>
      </c>
      <c r="C1705" s="21">
        <f t="shared" si="404"/>
        <v>346.57761221932299</v>
      </c>
      <c r="D1705" s="21">
        <f t="shared" si="409"/>
        <v>5.176627796423251E-4</v>
      </c>
      <c r="E1705" s="21">
        <f t="shared" si="410"/>
        <v>1.2933809206465481E-2</v>
      </c>
      <c r="F1705" s="21">
        <f>SUM(E1705:$E$5004)</f>
        <v>10.542825086203267</v>
      </c>
      <c r="G1705" s="21">
        <f t="shared" si="413"/>
        <v>6651898.5970700178</v>
      </c>
      <c r="H1705" s="21">
        <f t="shared" si="414"/>
        <v>2.4483216124437353E-5</v>
      </c>
      <c r="I1705" s="21">
        <f t="shared" si="415"/>
        <v>0.12452858064673793</v>
      </c>
      <c r="J1705" s="22">
        <f t="shared" si="411"/>
        <v>122.98840087495321</v>
      </c>
      <c r="K1705" s="114"/>
      <c r="L1705" s="116"/>
      <c r="M1705" s="118"/>
      <c r="N1705" s="120"/>
      <c r="S1705" s="2"/>
    </row>
    <row r="1706" spans="1:19" x14ac:dyDescent="0.25">
      <c r="A1706" s="20">
        <f t="shared" si="412"/>
        <v>42550</v>
      </c>
      <c r="B1706" s="21">
        <f t="shared" si="403"/>
        <v>-70</v>
      </c>
      <c r="C1706" s="21">
        <f t="shared" si="404"/>
        <v>346.16196852075609</v>
      </c>
      <c r="D1706" s="21">
        <f t="shared" si="409"/>
        <v>5.1704195687491338E-4</v>
      </c>
      <c r="E1706" s="21">
        <f t="shared" si="410"/>
        <v>1.291829794403653E-2</v>
      </c>
      <c r="F1706" s="21">
        <f>SUM(E1706:$E$5004)</f>
        <v>10.529891276996802</v>
      </c>
      <c r="G1706" s="21">
        <f t="shared" si="413"/>
        <v>6651898.5970700178</v>
      </c>
      <c r="H1706" s="21">
        <f t="shared" si="414"/>
        <v>2.4483216124437353E-5</v>
      </c>
      <c r="I1706" s="21">
        <f t="shared" si="415"/>
        <v>0.12452858064673793</v>
      </c>
      <c r="J1706" s="22">
        <f t="shared" si="411"/>
        <v>123.11424659787886</v>
      </c>
      <c r="K1706" s="114"/>
      <c r="L1706" s="116"/>
      <c r="M1706" s="118"/>
      <c r="N1706" s="120"/>
      <c r="S1706" s="2"/>
    </row>
    <row r="1707" spans="1:19" x14ac:dyDescent="0.25">
      <c r="A1707" s="20">
        <f t="shared" si="412"/>
        <v>42575</v>
      </c>
      <c r="B1707" s="21">
        <f t="shared" ref="B1707:B1770" si="420">-70</f>
        <v>-70</v>
      </c>
      <c r="C1707" s="21">
        <f t="shared" ref="C1707:C1770" si="421">473.1*EXP(1.73-0.000048*A1707)</f>
        <v>345.74682329548381</v>
      </c>
      <c r="D1707" s="21">
        <f t="shared" si="409"/>
        <v>5.1642187864800904E-4</v>
      </c>
      <c r="E1707" s="21">
        <f t="shared" si="410"/>
        <v>1.2902805283958855E-2</v>
      </c>
      <c r="F1707" s="21">
        <f>SUM(E1707:$E$5004)</f>
        <v>10.516972979052765</v>
      </c>
      <c r="G1707" s="21">
        <f t="shared" si="413"/>
        <v>6651898.5970700178</v>
      </c>
      <c r="H1707" s="21">
        <f t="shared" si="414"/>
        <v>2.4483216124437353E-5</v>
      </c>
      <c r="I1707" s="21">
        <f t="shared" si="415"/>
        <v>0.12452858064673793</v>
      </c>
      <c r="J1707" s="22">
        <f t="shared" si="411"/>
        <v>123.23998304020603</v>
      </c>
      <c r="K1707" s="114"/>
      <c r="L1707" s="116"/>
      <c r="M1707" s="118"/>
      <c r="N1707" s="120"/>
      <c r="S1707" s="2"/>
    </row>
    <row r="1708" spans="1:19" x14ac:dyDescent="0.25">
      <c r="A1708" s="20">
        <f t="shared" si="412"/>
        <v>42600</v>
      </c>
      <c r="B1708" s="21">
        <f t="shared" si="420"/>
        <v>-70</v>
      </c>
      <c r="C1708" s="21">
        <f t="shared" si="421"/>
        <v>345.33217594569686</v>
      </c>
      <c r="D1708" s="21">
        <f t="shared" si="409"/>
        <v>5.1580254406869926E-4</v>
      </c>
      <c r="E1708" s="21">
        <f t="shared" si="410"/>
        <v>1.2887331203923012E-2</v>
      </c>
      <c r="F1708" s="21">
        <f>SUM(E1708:$E$5004)</f>
        <v>10.504070173768804</v>
      </c>
      <c r="G1708" s="21">
        <f t="shared" si="413"/>
        <v>6651898.5970700178</v>
      </c>
      <c r="H1708" s="21">
        <f t="shared" si="414"/>
        <v>2.4483216124437353E-5</v>
      </c>
      <c r="I1708" s="21">
        <f t="shared" si="415"/>
        <v>0.12452858064673793</v>
      </c>
      <c r="J1708" s="22">
        <f t="shared" si="411"/>
        <v>123.36560989011492</v>
      </c>
      <c r="K1708" s="114"/>
      <c r="L1708" s="116"/>
      <c r="M1708" s="118"/>
      <c r="N1708" s="120"/>
      <c r="S1708" s="2"/>
    </row>
    <row r="1709" spans="1:19" x14ac:dyDescent="0.25">
      <c r="A1709" s="20">
        <f t="shared" si="412"/>
        <v>42625</v>
      </c>
      <c r="B1709" s="21">
        <f t="shared" si="420"/>
        <v>-70</v>
      </c>
      <c r="C1709" s="21">
        <f t="shared" si="421"/>
        <v>344.91802587430277</v>
      </c>
      <c r="D1709" s="21">
        <f t="shared" si="409"/>
        <v>5.1518395224514179E-4</v>
      </c>
      <c r="E1709" s="21">
        <f t="shared" si="410"/>
        <v>1.2871875681646334E-2</v>
      </c>
      <c r="F1709" s="21">
        <f>SUM(E1709:$E$5004)</f>
        <v>10.49118284256488</v>
      </c>
      <c r="G1709" s="21">
        <f t="shared" si="413"/>
        <v>6651898.5970700178</v>
      </c>
      <c r="H1709" s="21">
        <f t="shared" si="414"/>
        <v>2.4483216124437353E-5</v>
      </c>
      <c r="I1709" s="21">
        <f t="shared" si="415"/>
        <v>0.12452858064673793</v>
      </c>
      <c r="J1709" s="22">
        <f t="shared" si="411"/>
        <v>123.49112683663226</v>
      </c>
      <c r="K1709" s="114"/>
      <c r="L1709" s="116"/>
      <c r="M1709" s="118"/>
      <c r="N1709" s="120"/>
      <c r="S1709" s="2"/>
    </row>
    <row r="1710" spans="1:19" x14ac:dyDescent="0.25">
      <c r="A1710" s="20">
        <f t="shared" si="412"/>
        <v>42650</v>
      </c>
      <c r="B1710" s="21">
        <f t="shared" si="420"/>
        <v>-70</v>
      </c>
      <c r="C1710" s="21">
        <f t="shared" si="421"/>
        <v>344.50437248492563</v>
      </c>
      <c r="D1710" s="21">
        <f t="shared" si="409"/>
        <v>5.1456610228656479E-4</v>
      </c>
      <c r="E1710" s="21">
        <f t="shared" si="410"/>
        <v>1.285643869487286E-2</v>
      </c>
      <c r="F1710" s="21">
        <f>SUM(E1710:$E$5004)</f>
        <v>10.478310966883233</v>
      </c>
      <c r="G1710" s="21">
        <f t="shared" si="413"/>
        <v>6651898.5970700178</v>
      </c>
      <c r="H1710" s="21">
        <f t="shared" si="414"/>
        <v>2.4483216124437353E-5</v>
      </c>
      <c r="I1710" s="21">
        <f t="shared" si="415"/>
        <v>0.12452858064673793</v>
      </c>
      <c r="J1710" s="22">
        <f t="shared" si="411"/>
        <v>123.61653356963346</v>
      </c>
      <c r="K1710" s="114"/>
      <c r="L1710" s="116"/>
      <c r="M1710" s="118"/>
      <c r="N1710" s="120"/>
      <c r="S1710" s="2"/>
    </row>
    <row r="1711" spans="1:19" x14ac:dyDescent="0.25">
      <c r="A1711" s="20">
        <f t="shared" si="412"/>
        <v>42675</v>
      </c>
      <c r="B1711" s="21">
        <f t="shared" si="420"/>
        <v>-70</v>
      </c>
      <c r="C1711" s="21">
        <f t="shared" si="421"/>
        <v>344.09121518190443</v>
      </c>
      <c r="D1711" s="21">
        <f t="shared" si="409"/>
        <v>5.1394899330326404E-4</v>
      </c>
      <c r="E1711" s="21">
        <f t="shared" si="410"/>
        <v>1.2841020221373331E-2</v>
      </c>
      <c r="F1711" s="21">
        <f>SUM(E1711:$E$5004)</f>
        <v>10.465454528188358</v>
      </c>
      <c r="G1711" s="21">
        <f t="shared" si="413"/>
        <v>6651898.5970700178</v>
      </c>
      <c r="H1711" s="21">
        <f t="shared" si="414"/>
        <v>2.4483216124437353E-5</v>
      </c>
      <c r="I1711" s="21">
        <f t="shared" si="415"/>
        <v>0.12452858064673793</v>
      </c>
      <c r="J1711" s="22">
        <f t="shared" si="411"/>
        <v>123.74182977984231</v>
      </c>
      <c r="K1711" s="114"/>
      <c r="L1711" s="116"/>
      <c r="M1711" s="118"/>
      <c r="N1711" s="120"/>
      <c r="S1711" s="2"/>
    </row>
    <row r="1712" spans="1:19" x14ac:dyDescent="0.25">
      <c r="A1712" s="20">
        <f t="shared" si="412"/>
        <v>42700</v>
      </c>
      <c r="B1712" s="21">
        <f t="shared" si="420"/>
        <v>-70</v>
      </c>
      <c r="C1712" s="21">
        <f t="shared" si="421"/>
        <v>343.6785533702926</v>
      </c>
      <c r="D1712" s="21">
        <f t="shared" si="409"/>
        <v>5.1333262440660251E-4</v>
      </c>
      <c r="E1712" s="21">
        <f t="shared" si="410"/>
        <v>1.2825620238945137E-2</v>
      </c>
      <c r="F1712" s="21">
        <f>SUM(E1712:$E$5004)</f>
        <v>10.452613507966985</v>
      </c>
      <c r="G1712" s="21">
        <f t="shared" si="413"/>
        <v>6651898.5970700178</v>
      </c>
      <c r="H1712" s="21">
        <f t="shared" si="414"/>
        <v>2.4483216124437353E-5</v>
      </c>
      <c r="I1712" s="21">
        <f t="shared" si="415"/>
        <v>0.12452858064673793</v>
      </c>
      <c r="J1712" s="22">
        <f t="shared" si="411"/>
        <v>123.86701515883198</v>
      </c>
      <c r="K1712" s="114"/>
      <c r="L1712" s="116"/>
      <c r="M1712" s="118"/>
      <c r="N1712" s="120"/>
      <c r="S1712" s="2"/>
    </row>
    <row r="1713" spans="1:19" x14ac:dyDescent="0.25">
      <c r="A1713" s="20">
        <f t="shared" si="412"/>
        <v>42725</v>
      </c>
      <c r="B1713" s="21">
        <f t="shared" si="420"/>
        <v>-70</v>
      </c>
      <c r="C1713" s="21">
        <f t="shared" si="421"/>
        <v>343.26638645585689</v>
      </c>
      <c r="D1713" s="21">
        <f t="shared" si="409"/>
        <v>5.127169947090086E-4</v>
      </c>
      <c r="E1713" s="21">
        <f t="shared" si="410"/>
        <v>1.2810238725412303E-2</v>
      </c>
      <c r="F1713" s="21">
        <f>SUM(E1713:$E$5004)</f>
        <v>10.439787887728036</v>
      </c>
      <c r="G1713" s="21">
        <f t="shared" si="413"/>
        <v>6651898.5970700178</v>
      </c>
      <c r="H1713" s="21">
        <f t="shared" si="414"/>
        <v>2.4483216124437353E-5</v>
      </c>
      <c r="I1713" s="21">
        <f t="shared" si="415"/>
        <v>0.12452858064673793</v>
      </c>
      <c r="J1713" s="22">
        <f t="shared" si="411"/>
        <v>123.99208939902634</v>
      </c>
      <c r="K1713" s="114"/>
      <c r="L1713" s="116"/>
      <c r="M1713" s="118"/>
      <c r="N1713" s="120"/>
      <c r="S1713" s="2"/>
    </row>
    <row r="1714" spans="1:19" x14ac:dyDescent="0.25">
      <c r="A1714" s="20">
        <f t="shared" si="412"/>
        <v>42750</v>
      </c>
      <c r="B1714" s="21">
        <f t="shared" si="420"/>
        <v>-70</v>
      </c>
      <c r="C1714" s="21">
        <f t="shared" si="421"/>
        <v>342.85471384507701</v>
      </c>
      <c r="D1714" s="21">
        <f t="shared" si="409"/>
        <v>5.1210210332397574E-4</v>
      </c>
      <c r="E1714" s="21">
        <f t="shared" si="410"/>
        <v>1.279487565862545E-2</v>
      </c>
      <c r="F1714" s="21">
        <f>SUM(E1714:$E$5004)</f>
        <v>10.426977649002625</v>
      </c>
      <c r="G1714" s="21">
        <f t="shared" si="413"/>
        <v>6651898.5970700178</v>
      </c>
      <c r="H1714" s="21">
        <f t="shared" si="414"/>
        <v>2.4483216124437353E-5</v>
      </c>
      <c r="I1714" s="21">
        <f t="shared" si="415"/>
        <v>0.12452858064673793</v>
      </c>
      <c r="J1714" s="22">
        <f t="shared" si="411"/>
        <v>124.11705219369966</v>
      </c>
      <c r="K1714" s="114"/>
      <c r="L1714" s="116"/>
      <c r="M1714" s="118"/>
      <c r="N1714" s="120"/>
      <c r="S1714" s="2"/>
    </row>
    <row r="1715" spans="1:19" x14ac:dyDescent="0.25">
      <c r="A1715" s="20">
        <f t="shared" si="412"/>
        <v>42775</v>
      </c>
      <c r="B1715" s="21">
        <f t="shared" si="420"/>
        <v>-70</v>
      </c>
      <c r="C1715" s="21">
        <f t="shared" si="421"/>
        <v>342.44353494514445</v>
      </c>
      <c r="D1715" s="21">
        <f t="shared" si="409"/>
        <v>5.114879493660603E-4</v>
      </c>
      <c r="E1715" s="21">
        <f t="shared" si="410"/>
        <v>1.2779531016461756E-2</v>
      </c>
      <c r="F1715" s="21">
        <f>SUM(E1715:$E$5004)</f>
        <v>10.414182773344001</v>
      </c>
      <c r="G1715" s="21">
        <f t="shared" si="413"/>
        <v>6651898.5970700178</v>
      </c>
      <c r="H1715" s="21">
        <f t="shared" si="414"/>
        <v>2.4483216124437353E-5</v>
      </c>
      <c r="I1715" s="21">
        <f t="shared" si="415"/>
        <v>0.12452858064673793</v>
      </c>
      <c r="J1715" s="22">
        <f t="shared" si="411"/>
        <v>124.24190323697839</v>
      </c>
      <c r="K1715" s="114"/>
      <c r="L1715" s="116"/>
      <c r="M1715" s="118"/>
      <c r="N1715" s="120"/>
      <c r="S1715" s="2"/>
    </row>
    <row r="1716" spans="1:19" x14ac:dyDescent="0.25">
      <c r="A1716" s="20">
        <f t="shared" si="412"/>
        <v>42800</v>
      </c>
      <c r="B1716" s="21">
        <f t="shared" si="420"/>
        <v>-70</v>
      </c>
      <c r="C1716" s="21">
        <f t="shared" si="421"/>
        <v>342.03284916396115</v>
      </c>
      <c r="D1716" s="21">
        <f t="shared" si="409"/>
        <v>5.1087453195088007E-4</v>
      </c>
      <c r="E1716" s="21">
        <f t="shared" si="410"/>
        <v>1.2764204776824929E-2</v>
      </c>
      <c r="F1716" s="21">
        <f>SUM(E1716:$E$5004)</f>
        <v>10.401403242327538</v>
      </c>
      <c r="G1716" s="21">
        <f t="shared" si="413"/>
        <v>6651898.5970700178</v>
      </c>
      <c r="H1716" s="21">
        <f t="shared" si="414"/>
        <v>2.4483216124437353E-5</v>
      </c>
      <c r="I1716" s="21">
        <f t="shared" si="415"/>
        <v>0.12452858064673793</v>
      </c>
      <c r="J1716" s="22">
        <f t="shared" si="411"/>
        <v>124.36664222384077</v>
      </c>
      <c r="K1716" s="114"/>
      <c r="L1716" s="116"/>
      <c r="M1716" s="118"/>
      <c r="N1716" s="120"/>
      <c r="S1716" s="2"/>
    </row>
    <row r="1717" spans="1:19" x14ac:dyDescent="0.25">
      <c r="A1717" s="20">
        <f t="shared" si="412"/>
        <v>42825</v>
      </c>
      <c r="B1717" s="21">
        <f t="shared" si="420"/>
        <v>-70</v>
      </c>
      <c r="C1717" s="21">
        <f t="shared" si="421"/>
        <v>341.62265591013994</v>
      </c>
      <c r="D1717" s="21">
        <f t="shared" si="409"/>
        <v>5.1026185019511431E-4</v>
      </c>
      <c r="E1717" s="21">
        <f t="shared" si="410"/>
        <v>1.2748896917645192E-2</v>
      </c>
      <c r="F1717" s="21">
        <f>SUM(E1717:$E$5004)</f>
        <v>10.388639037550712</v>
      </c>
      <c r="G1717" s="21">
        <f t="shared" si="413"/>
        <v>6651898.5970700178</v>
      </c>
      <c r="H1717" s="21">
        <f t="shared" si="414"/>
        <v>2.4483216124437353E-5</v>
      </c>
      <c r="I1717" s="21">
        <f t="shared" si="415"/>
        <v>0.12452858064673793</v>
      </c>
      <c r="J1717" s="22">
        <f t="shared" si="411"/>
        <v>124.49126885011847</v>
      </c>
      <c r="K1717" s="114"/>
      <c r="L1717" s="116"/>
      <c r="M1717" s="118"/>
      <c r="N1717" s="120"/>
      <c r="S1717" s="2"/>
    </row>
    <row r="1718" spans="1:19" x14ac:dyDescent="0.25">
      <c r="A1718" s="20">
        <f t="shared" si="412"/>
        <v>42850</v>
      </c>
      <c r="B1718" s="21">
        <f t="shared" si="420"/>
        <v>-70</v>
      </c>
      <c r="C1718" s="21">
        <f t="shared" si="421"/>
        <v>341.21295459300222</v>
      </c>
      <c r="D1718" s="21">
        <f t="shared" si="409"/>
        <v>5.0964990321650098E-4</v>
      </c>
      <c r="E1718" s="21">
        <f t="shared" si="410"/>
        <v>1.2733607416879218E-2</v>
      </c>
      <c r="F1718" s="21">
        <f>SUM(E1718:$E$5004)</f>
        <v>10.375890140633066</v>
      </c>
      <c r="G1718" s="21">
        <f t="shared" si="413"/>
        <v>6651898.5970700178</v>
      </c>
      <c r="H1718" s="21">
        <f t="shared" si="414"/>
        <v>2.4483216124437353E-5</v>
      </c>
      <c r="I1718" s="21">
        <f t="shared" si="415"/>
        <v>0.12452858064673793</v>
      </c>
      <c r="J1718" s="22">
        <f t="shared" si="411"/>
        <v>124.61578281249669</v>
      </c>
      <c r="K1718" s="114"/>
      <c r="L1718" s="116"/>
      <c r="M1718" s="118"/>
      <c r="N1718" s="120"/>
      <c r="S1718" s="2"/>
    </row>
    <row r="1719" spans="1:19" x14ac:dyDescent="0.25">
      <c r="A1719" s="20">
        <f t="shared" si="412"/>
        <v>42875</v>
      </c>
      <c r="B1719" s="21">
        <f t="shared" si="420"/>
        <v>-70</v>
      </c>
      <c r="C1719" s="21">
        <f t="shared" si="421"/>
        <v>340.80374462257799</v>
      </c>
      <c r="D1719" s="21">
        <f t="shared" si="409"/>
        <v>5.0903869013383632E-4</v>
      </c>
      <c r="E1719" s="21">
        <f t="shared" si="410"/>
        <v>1.2718336252510122E-2</v>
      </c>
      <c r="F1719" s="21">
        <f>SUM(E1719:$E$5004)</f>
        <v>10.363156533216186</v>
      </c>
      <c r="G1719" s="21">
        <f t="shared" si="413"/>
        <v>6651898.5970700178</v>
      </c>
      <c r="H1719" s="21">
        <f t="shared" si="414"/>
        <v>2.4483216124437353E-5</v>
      </c>
      <c r="I1719" s="21">
        <f t="shared" si="415"/>
        <v>0.12452858064673793</v>
      </c>
      <c r="J1719" s="22">
        <f t="shared" si="411"/>
        <v>124.74018380851491</v>
      </c>
      <c r="K1719" s="114"/>
      <c r="L1719" s="116"/>
      <c r="M1719" s="118"/>
      <c r="N1719" s="120"/>
      <c r="S1719" s="2"/>
    </row>
    <row r="1720" spans="1:19" x14ac:dyDescent="0.25">
      <c r="A1720" s="20">
        <f t="shared" si="412"/>
        <v>42900</v>
      </c>
      <c r="B1720" s="21">
        <f t="shared" si="420"/>
        <v>-70</v>
      </c>
      <c r="C1720" s="21">
        <f t="shared" si="421"/>
        <v>340.39502540960501</v>
      </c>
      <c r="D1720" s="21">
        <f t="shared" si="409"/>
        <v>5.0842821006697348E-4</v>
      </c>
      <c r="E1720" s="21">
        <f t="shared" si="410"/>
        <v>1.2703083402547432E-2</v>
      </c>
      <c r="F1720" s="21">
        <f>SUM(E1720:$E$5004)</f>
        <v>10.350438196963674</v>
      </c>
      <c r="G1720" s="21">
        <f t="shared" si="413"/>
        <v>6651898.5970700178</v>
      </c>
      <c r="H1720" s="21">
        <f t="shared" si="414"/>
        <v>2.4483216124437353E-5</v>
      </c>
      <c r="I1720" s="21">
        <f t="shared" si="415"/>
        <v>0.12452858064673793</v>
      </c>
      <c r="J1720" s="22">
        <f t="shared" si="411"/>
        <v>124.86447153656796</v>
      </c>
      <c r="K1720" s="114"/>
      <c r="L1720" s="116"/>
      <c r="M1720" s="118"/>
      <c r="N1720" s="120"/>
      <c r="S1720" s="2"/>
    </row>
    <row r="1721" spans="1:19" x14ac:dyDescent="0.25">
      <c r="A1721" s="20">
        <f t="shared" si="412"/>
        <v>42925</v>
      </c>
      <c r="B1721" s="21">
        <f t="shared" si="420"/>
        <v>-70</v>
      </c>
      <c r="C1721" s="21">
        <f t="shared" si="421"/>
        <v>339.98679636552748</v>
      </c>
      <c r="D1721" s="21">
        <f t="shared" si="409"/>
        <v>5.0781846213682105E-4</v>
      </c>
      <c r="E1721" s="21">
        <f t="shared" si="410"/>
        <v>1.2687848845027036E-2</v>
      </c>
      <c r="F1721" s="21">
        <f>SUM(E1721:$E$5004)</f>
        <v>10.337735113561125</v>
      </c>
      <c r="G1721" s="21">
        <f t="shared" si="413"/>
        <v>6651898.5970700178</v>
      </c>
      <c r="H1721" s="21">
        <f t="shared" si="414"/>
        <v>2.4483216124437353E-5</v>
      </c>
      <c r="I1721" s="21">
        <f t="shared" si="415"/>
        <v>0.12452858064673793</v>
      </c>
      <c r="J1721" s="22">
        <f t="shared" si="411"/>
        <v>124.98864569590593</v>
      </c>
      <c r="K1721" s="114"/>
      <c r="L1721" s="116"/>
      <c r="M1721" s="118"/>
      <c r="N1721" s="120"/>
      <c r="S1721" s="2"/>
    </row>
    <row r="1722" spans="1:19" x14ac:dyDescent="0.25">
      <c r="A1722" s="20">
        <f t="shared" si="412"/>
        <v>42950</v>
      </c>
      <c r="B1722" s="21">
        <f t="shared" si="420"/>
        <v>-70</v>
      </c>
      <c r="C1722" s="21">
        <f t="shared" si="421"/>
        <v>339.57905690249544</v>
      </c>
      <c r="D1722" s="21">
        <f t="shared" si="409"/>
        <v>5.0720944546534181E-4</v>
      </c>
      <c r="E1722" s="21">
        <f t="shared" si="410"/>
        <v>1.2672632558011166E-2</v>
      </c>
      <c r="F1722" s="21">
        <f>SUM(E1722:$E$5004)</f>
        <v>10.325047264716099</v>
      </c>
      <c r="G1722" s="21">
        <f t="shared" si="413"/>
        <v>6651898.5970700178</v>
      </c>
      <c r="H1722" s="21">
        <f t="shared" si="414"/>
        <v>2.4483216124437353E-5</v>
      </c>
      <c r="I1722" s="21">
        <f t="shared" si="415"/>
        <v>0.12452858064673793</v>
      </c>
      <c r="J1722" s="22">
        <f t="shared" si="411"/>
        <v>125.11270598663525</v>
      </c>
      <c r="K1722" s="114"/>
      <c r="L1722" s="116"/>
      <c r="M1722" s="118"/>
      <c r="N1722" s="120"/>
      <c r="S1722" s="2"/>
    </row>
    <row r="1723" spans="1:19" x14ac:dyDescent="0.25">
      <c r="A1723" s="20">
        <f t="shared" si="412"/>
        <v>42975</v>
      </c>
      <c r="B1723" s="21">
        <f t="shared" si="420"/>
        <v>-70</v>
      </c>
      <c r="C1723" s="21">
        <f t="shared" si="421"/>
        <v>339.17180643336388</v>
      </c>
      <c r="D1723" s="21">
        <f t="shared" si="409"/>
        <v>5.066011591755514E-4</v>
      </c>
      <c r="E1723" s="21">
        <f t="shared" si="410"/>
        <v>1.2657434519588366E-2</v>
      </c>
      <c r="F1723" s="21">
        <f>SUM(E1723:$E$5004)</f>
        <v>10.312374632158088</v>
      </c>
      <c r="G1723" s="21">
        <f t="shared" si="413"/>
        <v>6651898.5970700178</v>
      </c>
      <c r="H1723" s="21">
        <f t="shared" si="414"/>
        <v>2.4483216124437353E-5</v>
      </c>
      <c r="I1723" s="21">
        <f t="shared" si="415"/>
        <v>0.12452858064673793</v>
      </c>
      <c r="J1723" s="22">
        <f t="shared" si="411"/>
        <v>125.23665210971956</v>
      </c>
      <c r="K1723" s="114"/>
      <c r="L1723" s="117"/>
      <c r="M1723" s="118"/>
      <c r="N1723" s="120"/>
      <c r="S1723" s="2"/>
    </row>
    <row r="1724" spans="1:19" x14ac:dyDescent="0.25">
      <c r="A1724" s="20">
        <f t="shared" si="412"/>
        <v>43000</v>
      </c>
      <c r="B1724" s="21">
        <f t="shared" si="420"/>
        <v>-70</v>
      </c>
      <c r="C1724" s="21">
        <f t="shared" si="421"/>
        <v>338.76504437169228</v>
      </c>
      <c r="D1724" s="21">
        <f t="shared" si="409"/>
        <v>5.0599360239151801E-4</v>
      </c>
      <c r="E1724" s="21">
        <f t="shared" si="410"/>
        <v>1.264225470787347E-2</v>
      </c>
      <c r="F1724" s="21">
        <f>SUM(E1724:$E$5004)</f>
        <v>10.299717197638499</v>
      </c>
      <c r="G1724" s="21">
        <f t="shared" si="413"/>
        <v>6651898.5970700178</v>
      </c>
      <c r="H1724" s="21">
        <f t="shared" si="414"/>
        <v>2.4483216124437353E-5</v>
      </c>
      <c r="I1724" s="21">
        <f t="shared" si="415"/>
        <v>0.12452858064673793</v>
      </c>
      <c r="J1724" s="22">
        <f t="shared" si="411"/>
        <v>125.36048376697985</v>
      </c>
      <c r="K1724" s="113">
        <f t="shared" ref="K1724" si="422">AVERAGE(J1724:J1743)</f>
        <v>126.52916492138192</v>
      </c>
      <c r="L1724" s="115">
        <f t="shared" ref="L1724" si="423">K1724/0.1667</f>
        <v>759.02318489131335</v>
      </c>
      <c r="M1724" s="118">
        <f>AVERAGE(A1724:A1743)</f>
        <v>43237.5</v>
      </c>
      <c r="N1724" s="119">
        <f>K1704-K1724</f>
        <v>-2.476435432097233</v>
      </c>
      <c r="S1724" s="2"/>
    </row>
    <row r="1725" spans="1:19" x14ac:dyDescent="0.25">
      <c r="A1725" s="20">
        <f t="shared" si="412"/>
        <v>43025</v>
      </c>
      <c r="B1725" s="21">
        <f t="shared" si="420"/>
        <v>-70</v>
      </c>
      <c r="C1725" s="21">
        <f t="shared" si="421"/>
        <v>338.3587701317432</v>
      </c>
      <c r="D1725" s="21">
        <f t="shared" si="409"/>
        <v>5.0538677423835954E-4</v>
      </c>
      <c r="E1725" s="21">
        <f t="shared" si="410"/>
        <v>1.2627093101007535E-2</v>
      </c>
      <c r="F1725" s="21">
        <f>SUM(E1725:$E$5004)</f>
        <v>10.287074942930625</v>
      </c>
      <c r="G1725" s="21">
        <f t="shared" si="413"/>
        <v>6651898.5970700178</v>
      </c>
      <c r="H1725" s="21">
        <f t="shared" si="414"/>
        <v>2.4483216124437353E-5</v>
      </c>
      <c r="I1725" s="21">
        <f t="shared" si="415"/>
        <v>0.12452858064673793</v>
      </c>
      <c r="J1725" s="22">
        <f t="shared" si="411"/>
        <v>125.48420066109536</v>
      </c>
      <c r="K1725" s="114"/>
      <c r="L1725" s="116"/>
      <c r="M1725" s="118"/>
      <c r="N1725" s="120"/>
      <c r="S1725" s="2"/>
    </row>
    <row r="1726" spans="1:19" x14ac:dyDescent="0.25">
      <c r="A1726" s="20">
        <f t="shared" si="412"/>
        <v>43050</v>
      </c>
      <c r="B1726" s="21">
        <f t="shared" si="420"/>
        <v>-70</v>
      </c>
      <c r="C1726" s="21">
        <f t="shared" si="421"/>
        <v>337.95298312848143</v>
      </c>
      <c r="D1726" s="21">
        <f t="shared" si="409"/>
        <v>5.047806738422431E-4</v>
      </c>
      <c r="E1726" s="21">
        <f t="shared" si="410"/>
        <v>1.2611949677157844E-2</v>
      </c>
      <c r="F1726" s="21">
        <f>SUM(E1726:$E$5004)</f>
        <v>10.274447849829622</v>
      </c>
      <c r="G1726" s="21">
        <f t="shared" si="413"/>
        <v>6651898.5970700178</v>
      </c>
      <c r="H1726" s="21">
        <f t="shared" si="414"/>
        <v>2.4483216124437353E-5</v>
      </c>
      <c r="I1726" s="21">
        <f t="shared" si="415"/>
        <v>0.12452858064673793</v>
      </c>
      <c r="J1726" s="22">
        <f t="shared" si="411"/>
        <v>125.60780249560382</v>
      </c>
      <c r="K1726" s="114"/>
      <c r="L1726" s="116"/>
      <c r="M1726" s="118"/>
      <c r="N1726" s="120"/>
      <c r="S1726" s="2"/>
    </row>
    <row r="1727" spans="1:19" x14ac:dyDescent="0.25">
      <c r="A1727" s="20">
        <f t="shared" si="412"/>
        <v>43075</v>
      </c>
      <c r="B1727" s="21">
        <f t="shared" si="420"/>
        <v>-70</v>
      </c>
      <c r="C1727" s="21">
        <f t="shared" si="421"/>
        <v>337.54768277757387</v>
      </c>
      <c r="D1727" s="21">
        <f t="shared" si="409"/>
        <v>5.0417530033038441E-4</v>
      </c>
      <c r="E1727" s="21">
        <f t="shared" si="410"/>
        <v>1.2596824414517873E-2</v>
      </c>
      <c r="F1727" s="21">
        <f>SUM(E1727:$E$5004)</f>
        <v>10.261835900152464</v>
      </c>
      <c r="G1727" s="21">
        <f t="shared" si="413"/>
        <v>6651898.5970700178</v>
      </c>
      <c r="H1727" s="21">
        <f t="shared" si="414"/>
        <v>2.4483216124437353E-5</v>
      </c>
      <c r="I1727" s="21">
        <f t="shared" si="415"/>
        <v>0.12452858064673793</v>
      </c>
      <c r="J1727" s="22">
        <f t="shared" si="411"/>
        <v>125.73128897490268</v>
      </c>
      <c r="K1727" s="114"/>
      <c r="L1727" s="116"/>
      <c r="M1727" s="118"/>
      <c r="N1727" s="120"/>
      <c r="S1727" s="2"/>
    </row>
    <row r="1728" spans="1:19" x14ac:dyDescent="0.25">
      <c r="A1728" s="20">
        <f t="shared" si="412"/>
        <v>43100</v>
      </c>
      <c r="B1728" s="21">
        <f t="shared" si="420"/>
        <v>-70</v>
      </c>
      <c r="C1728" s="21">
        <f t="shared" si="421"/>
        <v>337.14286849538786</v>
      </c>
      <c r="D1728" s="21">
        <f t="shared" si="409"/>
        <v>5.0357065283104536E-4</v>
      </c>
      <c r="E1728" s="21">
        <f t="shared" si="410"/>
        <v>1.2581717291307233E-2</v>
      </c>
      <c r="F1728" s="21">
        <f>SUM(E1728:$E$5004)</f>
        <v>10.249239075737949</v>
      </c>
      <c r="G1728" s="21">
        <f t="shared" si="413"/>
        <v>6651898.5970700178</v>
      </c>
      <c r="H1728" s="21">
        <f t="shared" si="414"/>
        <v>2.4483216124437353E-5</v>
      </c>
      <c r="I1728" s="21">
        <f t="shared" si="415"/>
        <v>0.12452858064673793</v>
      </c>
      <c r="J1728" s="22">
        <f t="shared" si="411"/>
        <v>125.85465980424897</v>
      </c>
      <c r="K1728" s="114"/>
      <c r="L1728" s="116"/>
      <c r="M1728" s="118"/>
      <c r="N1728" s="120"/>
      <c r="S1728" s="2"/>
    </row>
    <row r="1729" spans="1:19" x14ac:dyDescent="0.25">
      <c r="A1729" s="20">
        <f t="shared" si="412"/>
        <v>43125</v>
      </c>
      <c r="B1729" s="21">
        <f t="shared" si="420"/>
        <v>-70</v>
      </c>
      <c r="C1729" s="21">
        <f t="shared" si="421"/>
        <v>336.73853969899068</v>
      </c>
      <c r="D1729" s="21">
        <f t="shared" si="409"/>
        <v>5.0296673047353321E-4</v>
      </c>
      <c r="E1729" s="21">
        <f t="shared" si="410"/>
        <v>1.2566628285771667E-2</v>
      </c>
      <c r="F1729" s="21">
        <f>SUM(E1729:$E$5004)</f>
        <v>10.236657358446644</v>
      </c>
      <c r="G1729" s="21">
        <f t="shared" si="413"/>
        <v>6651898.5970700178</v>
      </c>
      <c r="H1729" s="21">
        <f t="shared" si="414"/>
        <v>2.4483216124437353E-5</v>
      </c>
      <c r="I1729" s="21">
        <f t="shared" si="415"/>
        <v>0.12452858064673793</v>
      </c>
      <c r="J1729" s="22">
        <f t="shared" si="411"/>
        <v>125.97791468976024</v>
      </c>
      <c r="K1729" s="114"/>
      <c r="L1729" s="116"/>
      <c r="M1729" s="118"/>
      <c r="N1729" s="120"/>
      <c r="S1729" s="2"/>
    </row>
    <row r="1730" spans="1:19" x14ac:dyDescent="0.25">
      <c r="A1730" s="20">
        <f t="shared" si="412"/>
        <v>43150</v>
      </c>
      <c r="B1730" s="21">
        <f t="shared" si="420"/>
        <v>-70</v>
      </c>
      <c r="C1730" s="21">
        <f t="shared" si="421"/>
        <v>336.33469580614883</v>
      </c>
      <c r="D1730" s="21">
        <f t="shared" si="409"/>
        <v>5.0236353238819996E-4</v>
      </c>
      <c r="E1730" s="21">
        <f t="shared" si="410"/>
        <v>1.2551557376183003E-2</v>
      </c>
      <c r="F1730" s="21">
        <f>SUM(E1730:$E$5004)</f>
        <v>10.224090730160869</v>
      </c>
      <c r="G1730" s="21">
        <f t="shared" si="413"/>
        <v>6651898.5970700178</v>
      </c>
      <c r="H1730" s="21">
        <f t="shared" si="414"/>
        <v>2.4483216124437353E-5</v>
      </c>
      <c r="I1730" s="21">
        <f t="shared" si="415"/>
        <v>0.12452858064673793</v>
      </c>
      <c r="J1730" s="22">
        <f t="shared" si="411"/>
        <v>126.10105333841545</v>
      </c>
      <c r="K1730" s="114"/>
      <c r="L1730" s="116"/>
      <c r="M1730" s="118"/>
      <c r="N1730" s="120"/>
      <c r="S1730" s="2"/>
    </row>
    <row r="1731" spans="1:19" x14ac:dyDescent="0.25">
      <c r="A1731" s="20">
        <f t="shared" si="412"/>
        <v>43175</v>
      </c>
      <c r="B1731" s="21">
        <f t="shared" si="420"/>
        <v>-70</v>
      </c>
      <c r="C1731" s="21">
        <f t="shared" si="421"/>
        <v>335.93133623532714</v>
      </c>
      <c r="D1731" s="21">
        <f t="shared" si="409"/>
        <v>5.0176105770644019E-4</v>
      </c>
      <c r="E1731" s="21">
        <f t="shared" si="410"/>
        <v>1.2536504540839129E-2</v>
      </c>
      <c r="F1731" s="21">
        <f>SUM(E1731:$E$5004)</f>
        <v>10.211539172784688</v>
      </c>
      <c r="G1731" s="21">
        <f t="shared" si="413"/>
        <v>6651898.5970700178</v>
      </c>
      <c r="H1731" s="21">
        <f t="shared" si="414"/>
        <v>2.4483216124437353E-5</v>
      </c>
      <c r="I1731" s="21">
        <f t="shared" si="415"/>
        <v>0.12452858064673793</v>
      </c>
      <c r="J1731" s="22">
        <f t="shared" si="411"/>
        <v>126.22407545805464</v>
      </c>
      <c r="K1731" s="114"/>
      <c r="L1731" s="116"/>
      <c r="M1731" s="118"/>
      <c r="N1731" s="120"/>
      <c r="S1731" s="2"/>
    </row>
    <row r="1732" spans="1:19" x14ac:dyDescent="0.25">
      <c r="A1732" s="20">
        <f t="shared" si="412"/>
        <v>43200</v>
      </c>
      <c r="B1732" s="21">
        <f t="shared" si="420"/>
        <v>-70</v>
      </c>
      <c r="C1732" s="21">
        <f t="shared" si="421"/>
        <v>335.52846040568761</v>
      </c>
      <c r="D1732" s="21">
        <f t="shared" ref="D1732:D1795" si="424">C1732/(1718*(B1732+459.7))</f>
        <v>5.0115930556069018E-4</v>
      </c>
      <c r="E1732" s="21">
        <f t="shared" ref="E1732:E1795" si="425">25*(D1732+D1733)/2</f>
        <v>1.2521469758063959E-2</v>
      </c>
      <c r="F1732" s="21">
        <f>SUM(E1732:$E$5004)</f>
        <v>10.199002668243851</v>
      </c>
      <c r="G1732" s="21">
        <f t="shared" si="413"/>
        <v>6651898.5970700178</v>
      </c>
      <c r="H1732" s="21">
        <f t="shared" si="414"/>
        <v>2.4483216124437353E-5</v>
      </c>
      <c r="I1732" s="21">
        <f t="shared" si="415"/>
        <v>0.12452858064673793</v>
      </c>
      <c r="J1732" s="22">
        <f t="shared" ref="J1732:J1795" si="426">G1732*D1732*EXP(-H1732*(125000-A1732)-I1732*F1732)</f>
        <v>126.34698075738024</v>
      </c>
      <c r="K1732" s="114"/>
      <c r="L1732" s="116"/>
      <c r="M1732" s="118"/>
      <c r="N1732" s="120"/>
      <c r="S1732" s="2"/>
    </row>
    <row r="1733" spans="1:19" x14ac:dyDescent="0.25">
      <c r="A1733" s="20">
        <f t="shared" ref="A1733:A1796" si="427">A1732+25</f>
        <v>43225</v>
      </c>
      <c r="B1733" s="21">
        <f t="shared" si="420"/>
        <v>-70</v>
      </c>
      <c r="C1733" s="21">
        <f t="shared" si="421"/>
        <v>335.12606773708899</v>
      </c>
      <c r="D1733" s="21">
        <f t="shared" si="424"/>
        <v>5.0055827508442661E-4</v>
      </c>
      <c r="E1733" s="21">
        <f t="shared" si="425"/>
        <v>1.2506453006207407E-2</v>
      </c>
      <c r="F1733" s="21">
        <f>SUM(E1733:$E$5004)</f>
        <v>10.186481198485788</v>
      </c>
      <c r="G1733" s="21">
        <f t="shared" ref="G1733:G1796" si="428">$G$4</f>
        <v>6651898.5970700178</v>
      </c>
      <c r="H1733" s="21">
        <f t="shared" ref="H1733:H1796" si="429">$H$4</f>
        <v>2.4483216124437353E-5</v>
      </c>
      <c r="I1733" s="21">
        <f t="shared" ref="I1733:I1796" si="430">$I$4</f>
        <v>0.12452858064673793</v>
      </c>
      <c r="J1733" s="22">
        <f t="shared" si="426"/>
        <v>126.46976894595724</v>
      </c>
      <c r="K1733" s="114"/>
      <c r="L1733" s="116"/>
      <c r="M1733" s="118"/>
      <c r="N1733" s="120"/>
      <c r="S1733" s="2"/>
    </row>
    <row r="1734" spans="1:19" x14ac:dyDescent="0.25">
      <c r="A1734" s="20">
        <f t="shared" si="427"/>
        <v>43250</v>
      </c>
      <c r="B1734" s="21">
        <f t="shared" si="420"/>
        <v>-70</v>
      </c>
      <c r="C1734" s="21">
        <f t="shared" si="421"/>
        <v>334.72415765008594</v>
      </c>
      <c r="D1734" s="21">
        <f t="shared" si="424"/>
        <v>4.9995796541216588E-4</v>
      </c>
      <c r="E1734" s="21">
        <f t="shared" si="425"/>
        <v>1.2491454263645346E-2</v>
      </c>
      <c r="F1734" s="21">
        <f>SUM(E1734:$E$5004)</f>
        <v>10.173974745479581</v>
      </c>
      <c r="G1734" s="21">
        <f t="shared" si="428"/>
        <v>6651898.5970700178</v>
      </c>
      <c r="H1734" s="21">
        <f t="shared" si="429"/>
        <v>2.4483216124437353E-5</v>
      </c>
      <c r="I1734" s="21">
        <f t="shared" si="430"/>
        <v>0.12452858064673793</v>
      </c>
      <c r="J1734" s="22">
        <f t="shared" si="426"/>
        <v>126.59243973421407</v>
      </c>
      <c r="K1734" s="114"/>
      <c r="L1734" s="116"/>
      <c r="M1734" s="118"/>
      <c r="N1734" s="120"/>
      <c r="S1734" s="2"/>
    </row>
    <row r="1735" spans="1:19" x14ac:dyDescent="0.25">
      <c r="A1735" s="20">
        <f t="shared" si="427"/>
        <v>43275</v>
      </c>
      <c r="B1735" s="21">
        <f t="shared" si="420"/>
        <v>-70</v>
      </c>
      <c r="C1735" s="21">
        <f t="shared" si="421"/>
        <v>334.32272956592772</v>
      </c>
      <c r="D1735" s="21">
        <f t="shared" si="424"/>
        <v>4.993583756794617E-4</v>
      </c>
      <c r="E1735" s="21">
        <f t="shared" si="425"/>
        <v>1.2476473508779578E-2</v>
      </c>
      <c r="F1735" s="21">
        <f>SUM(E1735:$E$5004)</f>
        <v>10.161483291215935</v>
      </c>
      <c r="G1735" s="21">
        <f t="shared" si="428"/>
        <v>6651898.5970700178</v>
      </c>
      <c r="H1735" s="21">
        <f t="shared" si="429"/>
        <v>2.4483216124437353E-5</v>
      </c>
      <c r="I1735" s="21">
        <f t="shared" si="430"/>
        <v>0.12452858064673793</v>
      </c>
      <c r="J1735" s="22">
        <f t="shared" si="426"/>
        <v>126.71499283344255</v>
      </c>
      <c r="K1735" s="114"/>
      <c r="L1735" s="116"/>
      <c r="M1735" s="118"/>
      <c r="N1735" s="120"/>
      <c r="S1735" s="2"/>
    </row>
    <row r="1736" spans="1:19" x14ac:dyDescent="0.25">
      <c r="A1736" s="20">
        <f t="shared" si="427"/>
        <v>43300</v>
      </c>
      <c r="B1736" s="21">
        <f t="shared" si="420"/>
        <v>-70</v>
      </c>
      <c r="C1736" s="21">
        <f t="shared" si="421"/>
        <v>333.92178290655778</v>
      </c>
      <c r="D1736" s="21">
        <f t="shared" si="424"/>
        <v>4.9875950502290467E-4</v>
      </c>
      <c r="E1736" s="21">
        <f t="shared" si="425"/>
        <v>1.2461510720037823E-2</v>
      </c>
      <c r="F1736" s="21">
        <f>SUM(E1736:$E$5004)</f>
        <v>10.149006817707155</v>
      </c>
      <c r="G1736" s="21">
        <f t="shared" si="428"/>
        <v>6651898.5970700178</v>
      </c>
      <c r="H1736" s="21">
        <f t="shared" si="429"/>
        <v>2.4483216124437353E-5</v>
      </c>
      <c r="I1736" s="21">
        <f t="shared" si="430"/>
        <v>0.12452858064673793</v>
      </c>
      <c r="J1736" s="22">
        <f t="shared" si="426"/>
        <v>126.83742795579862</v>
      </c>
      <c r="K1736" s="114"/>
      <c r="L1736" s="116"/>
      <c r="M1736" s="118"/>
      <c r="N1736" s="120"/>
      <c r="S1736" s="2"/>
    </row>
    <row r="1737" spans="1:19" x14ac:dyDescent="0.25">
      <c r="A1737" s="20">
        <f t="shared" si="427"/>
        <v>43325</v>
      </c>
      <c r="B1737" s="21">
        <f t="shared" si="420"/>
        <v>-70</v>
      </c>
      <c r="C1737" s="21">
        <f t="shared" si="421"/>
        <v>333.52131709461298</v>
      </c>
      <c r="D1737" s="21">
        <f t="shared" si="424"/>
        <v>4.9816135258012114E-4</v>
      </c>
      <c r="E1737" s="21">
        <f t="shared" si="425"/>
        <v>1.2446565875873656E-2</v>
      </c>
      <c r="F1737" s="21">
        <f>SUM(E1737:$E$5004)</f>
        <v>10.136545306987122</v>
      </c>
      <c r="G1737" s="21">
        <f t="shared" si="428"/>
        <v>6651898.5970700178</v>
      </c>
      <c r="H1737" s="21">
        <f t="shared" si="429"/>
        <v>2.4483216124437353E-5</v>
      </c>
      <c r="I1737" s="21">
        <f t="shared" si="430"/>
        <v>0.12452858064673793</v>
      </c>
      <c r="J1737" s="22">
        <f t="shared" si="426"/>
        <v>126.95974481430336</v>
      </c>
      <c r="K1737" s="114"/>
      <c r="L1737" s="116"/>
      <c r="M1737" s="118"/>
      <c r="N1737" s="120"/>
      <c r="S1737" s="2"/>
    </row>
    <row r="1738" spans="1:19" x14ac:dyDescent="0.25">
      <c r="A1738" s="20">
        <f t="shared" si="427"/>
        <v>43350</v>
      </c>
      <c r="B1738" s="21">
        <f t="shared" si="420"/>
        <v>-70</v>
      </c>
      <c r="C1738" s="21">
        <f t="shared" si="421"/>
        <v>333.12133155342246</v>
      </c>
      <c r="D1738" s="21">
        <f t="shared" si="424"/>
        <v>4.9756391748977146E-4</v>
      </c>
      <c r="E1738" s="21">
        <f t="shared" si="425"/>
        <v>1.2431638954766506E-2</v>
      </c>
      <c r="F1738" s="21">
        <f>SUM(E1738:$E$5004)</f>
        <v>10.124098741111245</v>
      </c>
      <c r="G1738" s="21">
        <f t="shared" si="428"/>
        <v>6651898.5970700178</v>
      </c>
      <c r="H1738" s="21">
        <f t="shared" si="429"/>
        <v>2.4483216124437353E-5</v>
      </c>
      <c r="I1738" s="21">
        <f t="shared" si="430"/>
        <v>0.12452858064673793</v>
      </c>
      <c r="J1738" s="22">
        <f t="shared" si="426"/>
        <v>127.08194312284265</v>
      </c>
      <c r="K1738" s="114"/>
      <c r="L1738" s="116"/>
      <c r="M1738" s="118"/>
      <c r="N1738" s="120"/>
      <c r="S1738" s="2"/>
    </row>
    <row r="1739" spans="1:19" x14ac:dyDescent="0.25">
      <c r="A1739" s="20">
        <f t="shared" si="427"/>
        <v>43375</v>
      </c>
      <c r="B1739" s="21">
        <f t="shared" si="420"/>
        <v>-70</v>
      </c>
      <c r="C1739" s="21">
        <f t="shared" si="421"/>
        <v>332.72182570700699</v>
      </c>
      <c r="D1739" s="21">
        <f t="shared" si="424"/>
        <v>4.9696719889154902E-4</v>
      </c>
      <c r="E1739" s="21">
        <f t="shared" si="425"/>
        <v>1.2416729935221596E-2</v>
      </c>
      <c r="F1739" s="21">
        <f>SUM(E1739:$E$5004)</f>
        <v>10.111667102156476</v>
      </c>
      <c r="G1739" s="21">
        <f t="shared" si="428"/>
        <v>6651898.5970700178</v>
      </c>
      <c r="H1739" s="21">
        <f t="shared" si="429"/>
        <v>2.4483216124437353E-5</v>
      </c>
      <c r="I1739" s="21">
        <f t="shared" si="430"/>
        <v>0.12452858064673793</v>
      </c>
      <c r="J1739" s="22">
        <f t="shared" si="426"/>
        <v>127.20402259616812</v>
      </c>
      <c r="K1739" s="114"/>
      <c r="L1739" s="116"/>
      <c r="M1739" s="118"/>
      <c r="N1739" s="120"/>
      <c r="S1739" s="2"/>
    </row>
    <row r="1740" spans="1:19" x14ac:dyDescent="0.25">
      <c r="A1740" s="20">
        <f t="shared" si="427"/>
        <v>43400</v>
      </c>
      <c r="B1740" s="21">
        <f t="shared" si="420"/>
        <v>-70</v>
      </c>
      <c r="C1740" s="21">
        <f t="shared" si="421"/>
        <v>332.32279898007783</v>
      </c>
      <c r="D1740" s="21">
        <f t="shared" si="424"/>
        <v>4.9637119592617861E-4</v>
      </c>
      <c r="E1740" s="21">
        <f t="shared" si="425"/>
        <v>1.2401838795769934E-2</v>
      </c>
      <c r="F1740" s="21">
        <f>SUM(E1740:$E$5004)</f>
        <v>10.099250372221254</v>
      </c>
      <c r="G1740" s="21">
        <f t="shared" si="428"/>
        <v>6651898.5970700178</v>
      </c>
      <c r="H1740" s="21">
        <f t="shared" si="429"/>
        <v>2.4483216124437353E-5</v>
      </c>
      <c r="I1740" s="21">
        <f t="shared" si="430"/>
        <v>0.12452858064673793</v>
      </c>
      <c r="J1740" s="22">
        <f t="shared" si="426"/>
        <v>127.32598294989741</v>
      </c>
      <c r="K1740" s="114"/>
      <c r="L1740" s="116"/>
      <c r="M1740" s="118"/>
      <c r="N1740" s="120"/>
      <c r="S1740" s="2"/>
    </row>
    <row r="1741" spans="1:19" x14ac:dyDescent="0.25">
      <c r="A1741" s="20">
        <f t="shared" si="427"/>
        <v>43425</v>
      </c>
      <c r="B1741" s="21">
        <f t="shared" si="420"/>
        <v>-70</v>
      </c>
      <c r="C1741" s="21">
        <f t="shared" si="421"/>
        <v>331.92425079803672</v>
      </c>
      <c r="D1741" s="21">
        <f t="shared" si="424"/>
        <v>4.9577590773541619E-4</v>
      </c>
      <c r="E1741" s="21">
        <f t="shared" si="425"/>
        <v>1.2386965514968288E-2</v>
      </c>
      <c r="F1741" s="21">
        <f>SUM(E1741:$E$5004)</f>
        <v>10.086848533425487</v>
      </c>
      <c r="G1741" s="21">
        <f t="shared" si="428"/>
        <v>6651898.5970700178</v>
      </c>
      <c r="H1741" s="21">
        <f t="shared" si="429"/>
        <v>2.4483216124437353E-5</v>
      </c>
      <c r="I1741" s="21">
        <f t="shared" si="430"/>
        <v>0.12452858064673793</v>
      </c>
      <c r="J1741" s="22">
        <f t="shared" si="426"/>
        <v>127.44782390051478</v>
      </c>
      <c r="K1741" s="114"/>
      <c r="L1741" s="116"/>
      <c r="M1741" s="118"/>
      <c r="N1741" s="120"/>
      <c r="S1741" s="2"/>
    </row>
    <row r="1742" spans="1:19" x14ac:dyDescent="0.25">
      <c r="A1742" s="20">
        <f t="shared" si="427"/>
        <v>43450</v>
      </c>
      <c r="B1742" s="21">
        <f t="shared" si="420"/>
        <v>-70</v>
      </c>
      <c r="C1742" s="21">
        <f t="shared" si="421"/>
        <v>331.52618058697425</v>
      </c>
      <c r="D1742" s="21">
        <f t="shared" si="424"/>
        <v>4.9518133346204685E-4</v>
      </c>
      <c r="E1742" s="21">
        <f t="shared" si="425"/>
        <v>1.2372110071399121E-2</v>
      </c>
      <c r="F1742" s="21">
        <f>SUM(E1742:$E$5004)</f>
        <v>10.07446156791052</v>
      </c>
      <c r="G1742" s="21">
        <f t="shared" si="428"/>
        <v>6651898.5970700178</v>
      </c>
      <c r="H1742" s="21">
        <f t="shared" si="429"/>
        <v>2.4483216124437353E-5</v>
      </c>
      <c r="I1742" s="21">
        <f t="shared" si="430"/>
        <v>0.12452858064673793</v>
      </c>
      <c r="J1742" s="22">
        <f t="shared" si="426"/>
        <v>127.56954516537182</v>
      </c>
      <c r="K1742" s="114"/>
      <c r="L1742" s="116"/>
      <c r="M1742" s="118"/>
      <c r="N1742" s="120"/>
      <c r="S1742" s="2"/>
    </row>
    <row r="1743" spans="1:19" x14ac:dyDescent="0.25">
      <c r="A1743" s="20">
        <f t="shared" si="427"/>
        <v>43475</v>
      </c>
      <c r="B1743" s="21">
        <f t="shared" si="420"/>
        <v>-70</v>
      </c>
      <c r="C1743" s="21">
        <f t="shared" si="421"/>
        <v>331.12858777366887</v>
      </c>
      <c r="D1743" s="21">
        <f t="shared" si="424"/>
        <v>4.9458747224988275E-4</v>
      </c>
      <c r="E1743" s="21">
        <f t="shared" si="425"/>
        <v>1.2357272443670592E-2</v>
      </c>
      <c r="F1743" s="21">
        <f>SUM(E1743:$E$5004)</f>
        <v>10.06208945783912</v>
      </c>
      <c r="G1743" s="21">
        <f t="shared" si="428"/>
        <v>6651898.5970700178</v>
      </c>
      <c r="H1743" s="21">
        <f t="shared" si="429"/>
        <v>2.4483216124437353E-5</v>
      </c>
      <c r="I1743" s="21">
        <f t="shared" si="430"/>
        <v>0.12452858064673793</v>
      </c>
      <c r="J1743" s="22">
        <f t="shared" si="426"/>
        <v>127.69114646268689</v>
      </c>
      <c r="K1743" s="114"/>
      <c r="L1743" s="117"/>
      <c r="M1743" s="118"/>
      <c r="N1743" s="120"/>
      <c r="S1743" s="2"/>
    </row>
    <row r="1744" spans="1:19" x14ac:dyDescent="0.25">
      <c r="A1744" s="20">
        <f t="shared" si="427"/>
        <v>43500</v>
      </c>
      <c r="B1744" s="21">
        <f t="shared" si="420"/>
        <v>-70</v>
      </c>
      <c r="C1744" s="21">
        <f t="shared" si="421"/>
        <v>330.7314717855873</v>
      </c>
      <c r="D1744" s="21">
        <f t="shared" si="424"/>
        <v>4.9399432324376464E-4</v>
      </c>
      <c r="E1744" s="21">
        <f t="shared" si="425"/>
        <v>1.2342452610416523E-2</v>
      </c>
      <c r="F1744" s="21">
        <f>SUM(E1744:$E$5004)</f>
        <v>10.049732185395451</v>
      </c>
      <c r="G1744" s="21">
        <f t="shared" si="428"/>
        <v>6651898.5970700178</v>
      </c>
      <c r="H1744" s="21">
        <f t="shared" si="429"/>
        <v>2.4483216124437353E-5</v>
      </c>
      <c r="I1744" s="21">
        <f t="shared" si="430"/>
        <v>0.12452858064673793</v>
      </c>
      <c r="J1744" s="22">
        <f t="shared" si="426"/>
        <v>127.81262751154698</v>
      </c>
      <c r="K1744" s="113">
        <f t="shared" ref="K1744" si="431">AVERAGE(J1744:J1763)</f>
        <v>128.95859967220184</v>
      </c>
      <c r="L1744" s="115">
        <f t="shared" ref="L1744" si="432">K1744/0.1667</f>
        <v>773.59687865747958</v>
      </c>
      <c r="M1744" s="118">
        <f>AVERAGE(A1744:A1763)</f>
        <v>43737.5</v>
      </c>
      <c r="N1744" s="119">
        <f>K1724-K1744</f>
        <v>-2.4294347508199223</v>
      </c>
      <c r="S1744" s="2"/>
    </row>
    <row r="1745" spans="1:19" x14ac:dyDescent="0.25">
      <c r="A1745" s="20">
        <f t="shared" si="427"/>
        <v>43525</v>
      </c>
      <c r="B1745" s="21">
        <f t="shared" si="420"/>
        <v>-70</v>
      </c>
      <c r="C1745" s="21">
        <f t="shared" si="421"/>
        <v>330.3348320508822</v>
      </c>
      <c r="D1745" s="21">
        <f t="shared" si="424"/>
        <v>4.9340188558955717E-4</v>
      </c>
      <c r="E1745" s="21">
        <f t="shared" si="425"/>
        <v>1.2327650550296341E-2</v>
      </c>
      <c r="F1745" s="21">
        <f>SUM(E1745:$E$5004)</f>
        <v>10.037389732785032</v>
      </c>
      <c r="G1745" s="21">
        <f t="shared" si="428"/>
        <v>6651898.5970700178</v>
      </c>
      <c r="H1745" s="21">
        <f t="shared" si="429"/>
        <v>2.4483216124437353E-5</v>
      </c>
      <c r="I1745" s="21">
        <f t="shared" si="430"/>
        <v>0.12452858064673793</v>
      </c>
      <c r="J1745" s="22">
        <f t="shared" si="426"/>
        <v>127.93398803190686</v>
      </c>
      <c r="K1745" s="114"/>
      <c r="L1745" s="116"/>
      <c r="M1745" s="118"/>
      <c r="N1745" s="120"/>
      <c r="S1745" s="2"/>
    </row>
    <row r="1746" spans="1:19" x14ac:dyDescent="0.25">
      <c r="A1746" s="20">
        <f t="shared" si="427"/>
        <v>43550</v>
      </c>
      <c r="B1746" s="21">
        <f t="shared" si="420"/>
        <v>-70</v>
      </c>
      <c r="C1746" s="21">
        <f t="shared" si="421"/>
        <v>329.93866799839225</v>
      </c>
      <c r="D1746" s="21">
        <f t="shared" si="424"/>
        <v>4.9281015843415002E-4</v>
      </c>
      <c r="E1746" s="21">
        <f t="shared" si="425"/>
        <v>1.2312866241995081E-2</v>
      </c>
      <c r="F1746" s="21">
        <f>SUM(E1746:$E$5004)</f>
        <v>10.025062082234735</v>
      </c>
      <c r="G1746" s="21">
        <f t="shared" si="428"/>
        <v>6651898.5970700178</v>
      </c>
      <c r="H1746" s="21">
        <f t="shared" si="429"/>
        <v>2.4483216124437353E-5</v>
      </c>
      <c r="I1746" s="21">
        <f t="shared" si="430"/>
        <v>0.12452858064673793</v>
      </c>
      <c r="J1746" s="22">
        <f t="shared" si="426"/>
        <v>128.05522774459007</v>
      </c>
      <c r="K1746" s="114"/>
      <c r="L1746" s="116"/>
      <c r="M1746" s="118"/>
      <c r="N1746" s="120"/>
      <c r="S1746" s="2"/>
    </row>
    <row r="1747" spans="1:19" x14ac:dyDescent="0.25">
      <c r="A1747" s="20">
        <f t="shared" si="427"/>
        <v>43575</v>
      </c>
      <c r="B1747" s="21">
        <f t="shared" si="420"/>
        <v>-70</v>
      </c>
      <c r="C1747" s="21">
        <f t="shared" si="421"/>
        <v>329.54297905764133</v>
      </c>
      <c r="D1747" s="21">
        <f t="shared" si="424"/>
        <v>4.9221914092545643E-4</v>
      </c>
      <c r="E1747" s="21">
        <f t="shared" si="425"/>
        <v>1.2298099664223341E-2</v>
      </c>
      <c r="F1747" s="21">
        <f>SUM(E1747:$E$5004)</f>
        <v>10.01274921599274</v>
      </c>
      <c r="G1747" s="21">
        <f t="shared" si="428"/>
        <v>6651898.5970700178</v>
      </c>
      <c r="H1747" s="21">
        <f t="shared" si="429"/>
        <v>2.4483216124437353E-5</v>
      </c>
      <c r="I1747" s="21">
        <f t="shared" si="430"/>
        <v>0.12452858064673793</v>
      </c>
      <c r="J1747" s="22">
        <f t="shared" si="426"/>
        <v>128.17634637128947</v>
      </c>
      <c r="K1747" s="114"/>
      <c r="L1747" s="116"/>
      <c r="M1747" s="118"/>
      <c r="N1747" s="120"/>
      <c r="S1747" s="2"/>
    </row>
    <row r="1748" spans="1:19" x14ac:dyDescent="0.25">
      <c r="A1748" s="20">
        <f t="shared" si="427"/>
        <v>43600</v>
      </c>
      <c r="B1748" s="21">
        <f t="shared" si="420"/>
        <v>-70</v>
      </c>
      <c r="C1748" s="21">
        <f t="shared" si="421"/>
        <v>329.14776465883722</v>
      </c>
      <c r="D1748" s="21">
        <f t="shared" si="424"/>
        <v>4.9162883221241088E-4</v>
      </c>
      <c r="E1748" s="21">
        <f t="shared" si="425"/>
        <v>1.2283350795717246E-2</v>
      </c>
      <c r="F1748" s="21">
        <f>SUM(E1748:$E$5004)</f>
        <v>10.000451116328518</v>
      </c>
      <c r="G1748" s="21">
        <f t="shared" si="428"/>
        <v>6651898.5970700178</v>
      </c>
      <c r="H1748" s="21">
        <f t="shared" si="429"/>
        <v>2.4483216124437353E-5</v>
      </c>
      <c r="I1748" s="21">
        <f t="shared" si="430"/>
        <v>0.12452858064673793</v>
      </c>
      <c r="J1748" s="22">
        <f t="shared" si="426"/>
        <v>128.2973436345672</v>
      </c>
      <c r="K1748" s="114"/>
      <c r="L1748" s="116"/>
      <c r="M1748" s="118"/>
      <c r="N1748" s="120"/>
      <c r="S1748" s="2"/>
    </row>
    <row r="1749" spans="1:19" x14ac:dyDescent="0.25">
      <c r="A1749" s="20">
        <f t="shared" si="427"/>
        <v>43625</v>
      </c>
      <c r="B1749" s="21">
        <f t="shared" si="420"/>
        <v>-70</v>
      </c>
      <c r="C1749" s="21">
        <f t="shared" si="421"/>
        <v>328.7530242328711</v>
      </c>
      <c r="D1749" s="21">
        <f t="shared" si="424"/>
        <v>4.9103923144496863E-4</v>
      </c>
      <c r="E1749" s="21">
        <f t="shared" si="425"/>
        <v>1.226861961523841E-2</v>
      </c>
      <c r="F1749" s="21">
        <f>SUM(E1749:$E$5004)</f>
        <v>9.9881677655327987</v>
      </c>
      <c r="G1749" s="21">
        <f t="shared" si="428"/>
        <v>6651898.5970700178</v>
      </c>
      <c r="H1749" s="21">
        <f t="shared" si="429"/>
        <v>2.4483216124437353E-5</v>
      </c>
      <c r="I1749" s="21">
        <f t="shared" si="430"/>
        <v>0.12452858064673793</v>
      </c>
      <c r="J1749" s="22">
        <f t="shared" si="426"/>
        <v>128.41821925785555</v>
      </c>
      <c r="K1749" s="114"/>
      <c r="L1749" s="116"/>
      <c r="M1749" s="118"/>
      <c r="N1749" s="120"/>
      <c r="S1749" s="2"/>
    </row>
    <row r="1750" spans="1:19" x14ac:dyDescent="0.25">
      <c r="A1750" s="20">
        <f t="shared" si="427"/>
        <v>43650</v>
      </c>
      <c r="B1750" s="21">
        <f t="shared" si="420"/>
        <v>-70</v>
      </c>
      <c r="C1750" s="21">
        <f t="shared" si="421"/>
        <v>328.35875721131646</v>
      </c>
      <c r="D1750" s="21">
        <f t="shared" si="424"/>
        <v>4.9045033777410417E-4</v>
      </c>
      <c r="E1750" s="21">
        <f t="shared" si="425"/>
        <v>1.225390610157394E-2</v>
      </c>
      <c r="F1750" s="21">
        <f>SUM(E1750:$E$5004)</f>
        <v>9.9758991459175608</v>
      </c>
      <c r="G1750" s="21">
        <f t="shared" si="428"/>
        <v>6651898.5970700178</v>
      </c>
      <c r="H1750" s="21">
        <f t="shared" si="429"/>
        <v>2.4483216124437353E-5</v>
      </c>
      <c r="I1750" s="21">
        <f t="shared" si="430"/>
        <v>0.12452858064673793</v>
      </c>
      <c r="J1750" s="22">
        <f t="shared" si="426"/>
        <v>128.53897296545659</v>
      </c>
      <c r="K1750" s="114"/>
      <c r="L1750" s="116"/>
      <c r="M1750" s="118"/>
      <c r="N1750" s="120"/>
      <c r="S1750" s="2"/>
    </row>
    <row r="1751" spans="1:19" x14ac:dyDescent="0.25">
      <c r="A1751" s="20">
        <f t="shared" si="427"/>
        <v>43675</v>
      </c>
      <c r="B1751" s="21">
        <f t="shared" si="420"/>
        <v>-70</v>
      </c>
      <c r="C1751" s="21">
        <f t="shared" si="421"/>
        <v>327.96496302642919</v>
      </c>
      <c r="D1751" s="21">
        <f t="shared" si="424"/>
        <v>4.8986215035181117E-4</v>
      </c>
      <c r="E1751" s="21">
        <f t="shared" si="425"/>
        <v>1.223921023353638E-2</v>
      </c>
      <c r="F1751" s="21">
        <f>SUM(E1751:$E$5004)</f>
        <v>9.9636452398159872</v>
      </c>
      <c r="G1751" s="21">
        <f t="shared" si="428"/>
        <v>6651898.5970700178</v>
      </c>
      <c r="H1751" s="21">
        <f t="shared" si="429"/>
        <v>2.4483216124437353E-5</v>
      </c>
      <c r="I1751" s="21">
        <f t="shared" si="430"/>
        <v>0.12452858064673793</v>
      </c>
      <c r="J1751" s="22">
        <f t="shared" si="426"/>
        <v>128.65960448254344</v>
      </c>
      <c r="K1751" s="114"/>
      <c r="L1751" s="116"/>
      <c r="M1751" s="118"/>
      <c r="N1751" s="120"/>
      <c r="S1751" s="2"/>
    </row>
    <row r="1752" spans="1:19" x14ac:dyDescent="0.25">
      <c r="A1752" s="20">
        <f t="shared" si="427"/>
        <v>43700</v>
      </c>
      <c r="B1752" s="21">
        <f t="shared" si="420"/>
        <v>-70</v>
      </c>
      <c r="C1752" s="21">
        <f t="shared" si="421"/>
        <v>327.57164111114531</v>
      </c>
      <c r="D1752" s="21">
        <f t="shared" si="424"/>
        <v>4.8927466833109928E-4</v>
      </c>
      <c r="E1752" s="21">
        <f t="shared" si="425"/>
        <v>1.2224531989963667E-2</v>
      </c>
      <c r="F1752" s="21">
        <f>SUM(E1752:$E$5004)</f>
        <v>9.9514060295824489</v>
      </c>
      <c r="G1752" s="21">
        <f t="shared" si="428"/>
        <v>6651898.5970700178</v>
      </c>
      <c r="H1752" s="21">
        <f t="shared" si="429"/>
        <v>2.4483216124437353E-5</v>
      </c>
      <c r="I1752" s="21">
        <f t="shared" si="430"/>
        <v>0.12452858064673793</v>
      </c>
      <c r="J1752" s="22">
        <f t="shared" si="426"/>
        <v>128.78011353516015</v>
      </c>
      <c r="K1752" s="114"/>
      <c r="L1752" s="116"/>
      <c r="M1752" s="118"/>
      <c r="N1752" s="120"/>
      <c r="S1752" s="2"/>
    </row>
    <row r="1753" spans="1:19" x14ac:dyDescent="0.25">
      <c r="A1753" s="20">
        <f t="shared" si="427"/>
        <v>43725</v>
      </c>
      <c r="B1753" s="21">
        <f t="shared" si="420"/>
        <v>-70</v>
      </c>
      <c r="C1753" s="21">
        <f t="shared" si="421"/>
        <v>327.17879089908109</v>
      </c>
      <c r="D1753" s="21">
        <f t="shared" si="424"/>
        <v>4.8868789086599417E-4</v>
      </c>
      <c r="E1753" s="21">
        <f t="shared" si="425"/>
        <v>1.2209871349719134E-2</v>
      </c>
      <c r="F1753" s="21">
        <f>SUM(E1753:$E$5004)</f>
        <v>9.9391814975924841</v>
      </c>
      <c r="G1753" s="21">
        <f t="shared" si="428"/>
        <v>6651898.5970700178</v>
      </c>
      <c r="H1753" s="21">
        <f t="shared" si="429"/>
        <v>2.4483216124437353E-5</v>
      </c>
      <c r="I1753" s="21">
        <f t="shared" si="430"/>
        <v>0.12452858064673793</v>
      </c>
      <c r="J1753" s="22">
        <f t="shared" si="426"/>
        <v>128.90049985022168</v>
      </c>
      <c r="K1753" s="114"/>
      <c r="L1753" s="116"/>
      <c r="M1753" s="118"/>
      <c r="N1753" s="120"/>
      <c r="S1753" s="2"/>
    </row>
    <row r="1754" spans="1:19" x14ac:dyDescent="0.25">
      <c r="A1754" s="20">
        <f t="shared" si="427"/>
        <v>43750</v>
      </c>
      <c r="B1754" s="21">
        <f t="shared" si="420"/>
        <v>-70</v>
      </c>
      <c r="C1754" s="21">
        <f t="shared" si="421"/>
        <v>326.78641182453248</v>
      </c>
      <c r="D1754" s="21">
        <f t="shared" si="424"/>
        <v>4.8810181711153664E-4</v>
      </c>
      <c r="E1754" s="21">
        <f t="shared" si="425"/>
        <v>1.2195228291691458E-2</v>
      </c>
      <c r="F1754" s="21">
        <f>SUM(E1754:$E$5004)</f>
        <v>9.9269716262427661</v>
      </c>
      <c r="G1754" s="21">
        <f t="shared" si="428"/>
        <v>6651898.5970700178</v>
      </c>
      <c r="H1754" s="21">
        <f t="shared" si="429"/>
        <v>2.4483216124437353E-5</v>
      </c>
      <c r="I1754" s="21">
        <f t="shared" si="430"/>
        <v>0.12452858064673793</v>
      </c>
      <c r="J1754" s="22">
        <f t="shared" si="426"/>
        <v>129.0207631555152</v>
      </c>
      <c r="K1754" s="114"/>
      <c r="L1754" s="116"/>
      <c r="M1754" s="118"/>
      <c r="N1754" s="120"/>
      <c r="S1754" s="2"/>
    </row>
    <row r="1755" spans="1:19" x14ac:dyDescent="0.25">
      <c r="A1755" s="20">
        <f t="shared" si="427"/>
        <v>43775</v>
      </c>
      <c r="B1755" s="21">
        <f t="shared" si="420"/>
        <v>-70</v>
      </c>
      <c r="C1755" s="21">
        <f t="shared" si="421"/>
        <v>326.39450332247333</v>
      </c>
      <c r="D1755" s="21">
        <f t="shared" si="424"/>
        <v>4.8751644622378E-4</v>
      </c>
      <c r="E1755" s="21">
        <f t="shared" si="425"/>
        <v>1.2180602794794625E-2</v>
      </c>
      <c r="F1755" s="21">
        <f>SUM(E1755:$E$5004)</f>
        <v>9.9147763979510746</v>
      </c>
      <c r="G1755" s="21">
        <f t="shared" si="428"/>
        <v>6651898.5970700178</v>
      </c>
      <c r="H1755" s="21">
        <f t="shared" si="429"/>
        <v>2.4483216124437353E-5</v>
      </c>
      <c r="I1755" s="21">
        <f t="shared" si="430"/>
        <v>0.12452858064673793</v>
      </c>
      <c r="J1755" s="22">
        <f t="shared" si="426"/>
        <v>129.14090317969945</v>
      </c>
      <c r="K1755" s="114"/>
      <c r="L1755" s="116"/>
      <c r="M1755" s="118"/>
      <c r="N1755" s="120"/>
      <c r="S1755" s="2"/>
    </row>
    <row r="1756" spans="1:19" x14ac:dyDescent="0.25">
      <c r="A1756" s="20">
        <f t="shared" si="427"/>
        <v>43800</v>
      </c>
      <c r="B1756" s="21">
        <f t="shared" si="420"/>
        <v>-70</v>
      </c>
      <c r="C1756" s="21">
        <f t="shared" si="421"/>
        <v>326.00306482855524</v>
      </c>
      <c r="D1756" s="21">
        <f t="shared" si="424"/>
        <v>4.8693177735979E-4</v>
      </c>
      <c r="E1756" s="21">
        <f t="shared" si="425"/>
        <v>1.2165994837967922E-2</v>
      </c>
      <c r="F1756" s="21">
        <f>SUM(E1756:$E$5004)</f>
        <v>9.9025957951562784</v>
      </c>
      <c r="G1756" s="21">
        <f t="shared" si="428"/>
        <v>6651898.5970700178</v>
      </c>
      <c r="H1756" s="21">
        <f t="shared" si="429"/>
        <v>2.4483216124437353E-5</v>
      </c>
      <c r="I1756" s="21">
        <f t="shared" si="430"/>
        <v>0.12452858064673793</v>
      </c>
      <c r="J1756" s="22">
        <f t="shared" si="426"/>
        <v>129.26091965230563</v>
      </c>
      <c r="K1756" s="114"/>
      <c r="L1756" s="116"/>
      <c r="M1756" s="118"/>
      <c r="N1756" s="120"/>
      <c r="S1756" s="2"/>
    </row>
    <row r="1757" spans="1:19" x14ac:dyDescent="0.25">
      <c r="A1757" s="20">
        <f t="shared" si="427"/>
        <v>43825</v>
      </c>
      <c r="B1757" s="21">
        <f t="shared" si="420"/>
        <v>-70</v>
      </c>
      <c r="C1757" s="21">
        <f t="shared" si="421"/>
        <v>325.61209577910694</v>
      </c>
      <c r="D1757" s="21">
        <f t="shared" si="424"/>
        <v>4.8634780967764365E-4</v>
      </c>
      <c r="E1757" s="21">
        <f t="shared" si="425"/>
        <v>1.2151404400175888E-2</v>
      </c>
      <c r="F1757" s="21">
        <f>SUM(E1757:$E$5004)</f>
        <v>9.8904298003183104</v>
      </c>
      <c r="G1757" s="21">
        <f t="shared" si="428"/>
        <v>6651898.5970700178</v>
      </c>
      <c r="H1757" s="21">
        <f t="shared" si="429"/>
        <v>2.4483216124437353E-5</v>
      </c>
      <c r="I1757" s="21">
        <f t="shared" si="430"/>
        <v>0.12452858064673793</v>
      </c>
      <c r="J1757" s="22">
        <f t="shared" si="426"/>
        <v>129.38081230373746</v>
      </c>
      <c r="K1757" s="114"/>
      <c r="L1757" s="116"/>
      <c r="M1757" s="118"/>
      <c r="N1757" s="120"/>
      <c r="S1757" s="2"/>
    </row>
    <row r="1758" spans="1:19" x14ac:dyDescent="0.25">
      <c r="A1758" s="20">
        <f t="shared" si="427"/>
        <v>43850</v>
      </c>
      <c r="B1758" s="21">
        <f t="shared" si="420"/>
        <v>-70</v>
      </c>
      <c r="C1758" s="21">
        <f t="shared" si="421"/>
        <v>325.2215956111329</v>
      </c>
      <c r="D1758" s="21">
        <f t="shared" si="424"/>
        <v>4.8576454233642741E-4</v>
      </c>
      <c r="E1758" s="21">
        <f t="shared" si="425"/>
        <v>1.2136831460408292E-2</v>
      </c>
      <c r="F1758" s="21">
        <f>SUM(E1758:$E$5004)</f>
        <v>9.8782783959181319</v>
      </c>
      <c r="G1758" s="21">
        <f t="shared" si="428"/>
        <v>6651898.5970700178</v>
      </c>
      <c r="H1758" s="21">
        <f t="shared" si="429"/>
        <v>2.4483216124437353E-5</v>
      </c>
      <c r="I1758" s="21">
        <f t="shared" si="430"/>
        <v>0.12452858064673793</v>
      </c>
      <c r="J1758" s="22">
        <f t="shared" si="426"/>
        <v>129.5005808652717</v>
      </c>
      <c r="K1758" s="114"/>
      <c r="L1758" s="116"/>
      <c r="M1758" s="118"/>
      <c r="N1758" s="120"/>
      <c r="S1758" s="2"/>
    </row>
    <row r="1759" spans="1:19" x14ac:dyDescent="0.25">
      <c r="A1759" s="20">
        <f t="shared" si="427"/>
        <v>43875</v>
      </c>
      <c r="B1759" s="21">
        <f t="shared" si="420"/>
        <v>-70</v>
      </c>
      <c r="C1759" s="21">
        <f t="shared" si="421"/>
        <v>324.83156376231267</v>
      </c>
      <c r="D1759" s="21">
        <f t="shared" si="424"/>
        <v>4.8518197449623599E-4</v>
      </c>
      <c r="E1759" s="21">
        <f t="shared" si="425"/>
        <v>1.2122275997680093E-2</v>
      </c>
      <c r="F1759" s="21">
        <f>SUM(E1759:$E$5004)</f>
        <v>9.8661415644577222</v>
      </c>
      <c r="G1759" s="21">
        <f t="shared" si="428"/>
        <v>6651898.5970700178</v>
      </c>
      <c r="H1759" s="21">
        <f t="shared" si="429"/>
        <v>2.4483216124437353E-5</v>
      </c>
      <c r="I1759" s="21">
        <f t="shared" si="430"/>
        <v>0.12452858064673793</v>
      </c>
      <c r="J1759" s="22">
        <f t="shared" si="426"/>
        <v>129.62022506905822</v>
      </c>
      <c r="K1759" s="114"/>
      <c r="L1759" s="116"/>
      <c r="M1759" s="118"/>
      <c r="N1759" s="120"/>
      <c r="S1759" s="2"/>
    </row>
    <row r="1760" spans="1:19" x14ac:dyDescent="0.25">
      <c r="A1760" s="20">
        <f t="shared" si="427"/>
        <v>43900</v>
      </c>
      <c r="B1760" s="21">
        <f t="shared" si="420"/>
        <v>-70</v>
      </c>
      <c r="C1760" s="21">
        <f t="shared" si="421"/>
        <v>324.44199967100025</v>
      </c>
      <c r="D1760" s="21">
        <f t="shared" si="424"/>
        <v>4.8460010531817146E-4</v>
      </c>
      <c r="E1760" s="21">
        <f t="shared" si="425"/>
        <v>1.2107737991031426E-2</v>
      </c>
      <c r="F1760" s="21">
        <f>SUM(E1760:$E$5004)</f>
        <v>9.8540192884600426</v>
      </c>
      <c r="G1760" s="21">
        <f t="shared" si="428"/>
        <v>6651898.5970700178</v>
      </c>
      <c r="H1760" s="21">
        <f t="shared" si="429"/>
        <v>2.4483216124437353E-5</v>
      </c>
      <c r="I1760" s="21">
        <f t="shared" si="430"/>
        <v>0.12452858064673793</v>
      </c>
      <c r="J1760" s="22">
        <f t="shared" si="426"/>
        <v>129.73974464812028</v>
      </c>
      <c r="K1760" s="114"/>
      <c r="L1760" s="116"/>
      <c r="M1760" s="118"/>
      <c r="N1760" s="120"/>
      <c r="S1760" s="2"/>
    </row>
    <row r="1761" spans="1:19" x14ac:dyDescent="0.25">
      <c r="A1761" s="20">
        <f t="shared" si="427"/>
        <v>43925</v>
      </c>
      <c r="B1761" s="21">
        <f t="shared" si="420"/>
        <v>-70</v>
      </c>
      <c r="C1761" s="21">
        <f t="shared" si="421"/>
        <v>324.05290277622362</v>
      </c>
      <c r="D1761" s="21">
        <f t="shared" si="424"/>
        <v>4.8401893396434262E-4</v>
      </c>
      <c r="E1761" s="21">
        <f t="shared" si="425"/>
        <v>1.209321741952756E-2</v>
      </c>
      <c r="F1761" s="21">
        <f>SUM(E1761:$E$5004)</f>
        <v>9.8419115504690122</v>
      </c>
      <c r="G1761" s="21">
        <f t="shared" si="428"/>
        <v>6651898.5970700178</v>
      </c>
      <c r="H1761" s="21">
        <f t="shared" si="429"/>
        <v>2.4483216124437353E-5</v>
      </c>
      <c r="I1761" s="21">
        <f t="shared" si="430"/>
        <v>0.12452858064673793</v>
      </c>
      <c r="J1761" s="22">
        <f t="shared" si="426"/>
        <v>129.85913933635516</v>
      </c>
      <c r="K1761" s="114"/>
      <c r="L1761" s="116"/>
      <c r="M1761" s="118"/>
      <c r="N1761" s="120"/>
      <c r="S1761" s="2"/>
    </row>
    <row r="1762" spans="1:19" x14ac:dyDescent="0.25">
      <c r="A1762" s="20">
        <f t="shared" si="427"/>
        <v>43950</v>
      </c>
      <c r="B1762" s="21">
        <f t="shared" si="420"/>
        <v>-70</v>
      </c>
      <c r="C1762" s="21">
        <f t="shared" si="421"/>
        <v>323.66427251768295</v>
      </c>
      <c r="D1762" s="21">
        <f t="shared" si="424"/>
        <v>4.8343845959786231E-4</v>
      </c>
      <c r="E1762" s="21">
        <f t="shared" si="425"/>
        <v>1.2078714262258868E-2</v>
      </c>
      <c r="F1762" s="21">
        <f>SUM(E1762:$E$5004)</f>
        <v>9.8298183330494862</v>
      </c>
      <c r="G1762" s="21">
        <f t="shared" si="428"/>
        <v>6651898.5970700178</v>
      </c>
      <c r="H1762" s="21">
        <f t="shared" si="429"/>
        <v>2.4483216124437353E-5</v>
      </c>
      <c r="I1762" s="21">
        <f t="shared" si="430"/>
        <v>0.12452858064673793</v>
      </c>
      <c r="J1762" s="22">
        <f t="shared" si="426"/>
        <v>129.97840886853382</v>
      </c>
      <c r="K1762" s="114"/>
      <c r="L1762" s="116"/>
      <c r="M1762" s="118"/>
      <c r="N1762" s="120"/>
      <c r="S1762" s="2"/>
    </row>
    <row r="1763" spans="1:19" x14ac:dyDescent="0.25">
      <c r="A1763" s="20">
        <f t="shared" si="427"/>
        <v>43975</v>
      </c>
      <c r="B1763" s="21">
        <f t="shared" si="420"/>
        <v>-70</v>
      </c>
      <c r="C1763" s="21">
        <f t="shared" si="421"/>
        <v>323.27610833575045</v>
      </c>
      <c r="D1763" s="21">
        <f t="shared" si="424"/>
        <v>4.8285868138284703E-4</v>
      </c>
      <c r="E1763" s="21">
        <f t="shared" si="425"/>
        <v>1.2064228498340799E-2</v>
      </c>
      <c r="F1763" s="21">
        <f>SUM(E1763:$E$5004)</f>
        <v>9.8177396187872237</v>
      </c>
      <c r="G1763" s="21">
        <f t="shared" si="428"/>
        <v>6651898.5970700178</v>
      </c>
      <c r="H1763" s="21">
        <f t="shared" si="429"/>
        <v>2.4483216124437353E-5</v>
      </c>
      <c r="I1763" s="21">
        <f t="shared" si="430"/>
        <v>0.12452858064673793</v>
      </c>
      <c r="J1763" s="22">
        <f t="shared" si="426"/>
        <v>130.0975529803018</v>
      </c>
      <c r="K1763" s="114"/>
      <c r="L1763" s="117"/>
      <c r="M1763" s="118"/>
      <c r="N1763" s="120"/>
      <c r="S1763" s="2"/>
    </row>
    <row r="1764" spans="1:19" x14ac:dyDescent="0.25">
      <c r="A1764" s="20">
        <f t="shared" si="427"/>
        <v>44000</v>
      </c>
      <c r="B1764" s="21">
        <f t="shared" si="420"/>
        <v>-70</v>
      </c>
      <c r="C1764" s="21">
        <f t="shared" si="421"/>
        <v>322.88840967147007</v>
      </c>
      <c r="D1764" s="21">
        <f t="shared" si="424"/>
        <v>4.8227959848441682E-4</v>
      </c>
      <c r="E1764" s="21">
        <f t="shared" si="425"/>
        <v>1.2049760106913854E-2</v>
      </c>
      <c r="F1764" s="21">
        <f>SUM(E1764:$E$5004)</f>
        <v>9.8056753902888811</v>
      </c>
      <c r="G1764" s="21">
        <f t="shared" si="428"/>
        <v>6651898.5970700178</v>
      </c>
      <c r="H1764" s="21">
        <f t="shared" si="429"/>
        <v>2.4483216124437353E-5</v>
      </c>
      <c r="I1764" s="21">
        <f t="shared" si="430"/>
        <v>0.12452858064673793</v>
      </c>
      <c r="J1764" s="22">
        <f t="shared" si="426"/>
        <v>130.21657140817911</v>
      </c>
      <c r="K1764" s="113">
        <f t="shared" ref="K1764" si="433">AVERAGE(J1764:J1783)</f>
        <v>131.33879359924367</v>
      </c>
      <c r="L1764" s="115">
        <f t="shared" ref="L1764" si="434">K1764/0.1667</f>
        <v>787.87518655815052</v>
      </c>
      <c r="M1764" s="118">
        <f>AVERAGE(A1764:A1783)</f>
        <v>44237.5</v>
      </c>
      <c r="N1764" s="119">
        <f>K1744-K1764</f>
        <v>-2.3801939270418302</v>
      </c>
      <c r="S1764" s="2"/>
    </row>
    <row r="1765" spans="1:19" x14ac:dyDescent="0.25">
      <c r="A1765" s="20">
        <f t="shared" si="427"/>
        <v>44025</v>
      </c>
      <c r="B1765" s="21">
        <f t="shared" si="420"/>
        <v>-70</v>
      </c>
      <c r="C1765" s="21">
        <f t="shared" si="421"/>
        <v>322.50117596655531</v>
      </c>
      <c r="D1765" s="21">
        <f t="shared" si="424"/>
        <v>4.8170121006869157E-4</v>
      </c>
      <c r="E1765" s="21">
        <f t="shared" si="425"/>
        <v>1.2035309067143545E-2</v>
      </c>
      <c r="F1765" s="21">
        <f>SUM(E1765:$E$5004)</f>
        <v>9.7936256301819657</v>
      </c>
      <c r="G1765" s="21">
        <f t="shared" si="428"/>
        <v>6651898.5970700178</v>
      </c>
      <c r="H1765" s="21">
        <f t="shared" si="429"/>
        <v>2.4483216124437353E-5</v>
      </c>
      <c r="I1765" s="21">
        <f t="shared" si="430"/>
        <v>0.12452858064673793</v>
      </c>
      <c r="J1765" s="22">
        <f t="shared" si="426"/>
        <v>130.33546388956026</v>
      </c>
      <c r="K1765" s="114"/>
      <c r="L1765" s="116"/>
      <c r="M1765" s="118"/>
      <c r="N1765" s="120"/>
      <c r="S1765" s="2"/>
    </row>
    <row r="1766" spans="1:19" x14ac:dyDescent="0.25">
      <c r="A1766" s="20">
        <f t="shared" si="427"/>
        <v>44050</v>
      </c>
      <c r="B1766" s="21">
        <f t="shared" si="420"/>
        <v>-70</v>
      </c>
      <c r="C1766" s="21">
        <f t="shared" si="421"/>
        <v>322.11440666338967</v>
      </c>
      <c r="D1766" s="21">
        <f t="shared" si="424"/>
        <v>4.8112351530279205E-4</v>
      </c>
      <c r="E1766" s="21">
        <f t="shared" si="425"/>
        <v>1.202087535822037E-2</v>
      </c>
      <c r="F1766" s="21">
        <f>SUM(E1766:$E$5004)</f>
        <v>9.781590321114825</v>
      </c>
      <c r="G1766" s="21">
        <f t="shared" si="428"/>
        <v>6651898.5970700178</v>
      </c>
      <c r="H1766" s="21">
        <f t="shared" si="429"/>
        <v>2.4483216124437353E-5</v>
      </c>
      <c r="I1766" s="21">
        <f t="shared" si="430"/>
        <v>0.12452858064673793</v>
      </c>
      <c r="J1766" s="22">
        <f t="shared" si="426"/>
        <v>130.45423016271491</v>
      </c>
      <c r="K1766" s="114"/>
      <c r="L1766" s="116"/>
      <c r="M1766" s="118"/>
      <c r="N1766" s="120"/>
      <c r="S1766" s="2"/>
    </row>
    <row r="1767" spans="1:19" x14ac:dyDescent="0.25">
      <c r="A1767" s="20">
        <f t="shared" si="427"/>
        <v>44075</v>
      </c>
      <c r="B1767" s="21">
        <f t="shared" si="420"/>
        <v>-70</v>
      </c>
      <c r="C1767" s="21">
        <f t="shared" si="421"/>
        <v>321.72810120502521</v>
      </c>
      <c r="D1767" s="21">
        <f t="shared" si="424"/>
        <v>4.8054651335483763E-4</v>
      </c>
      <c r="E1767" s="21">
        <f t="shared" si="425"/>
        <v>1.2006458959359789E-2</v>
      </c>
      <c r="F1767" s="21">
        <f>SUM(E1767:$E$5004)</f>
        <v>9.7695694457566038</v>
      </c>
      <c r="G1767" s="21">
        <f t="shared" si="428"/>
        <v>6651898.5970700178</v>
      </c>
      <c r="H1767" s="21">
        <f t="shared" si="429"/>
        <v>2.4483216124437353E-5</v>
      </c>
      <c r="I1767" s="21">
        <f t="shared" si="430"/>
        <v>0.12452858064673793</v>
      </c>
      <c r="J1767" s="22">
        <f t="shared" si="426"/>
        <v>130.57286996678823</v>
      </c>
      <c r="K1767" s="114"/>
      <c r="L1767" s="116"/>
      <c r="M1767" s="118"/>
      <c r="N1767" s="120"/>
      <c r="S1767" s="2"/>
    </row>
    <row r="1768" spans="1:19" x14ac:dyDescent="0.25">
      <c r="A1768" s="20">
        <f t="shared" si="427"/>
        <v>44100</v>
      </c>
      <c r="B1768" s="21">
        <f t="shared" si="420"/>
        <v>-70</v>
      </c>
      <c r="C1768" s="21">
        <f t="shared" si="421"/>
        <v>321.34225903518217</v>
      </c>
      <c r="D1768" s="21">
        <f t="shared" si="424"/>
        <v>4.7997020339394559E-4</v>
      </c>
      <c r="E1768" s="21">
        <f t="shared" si="425"/>
        <v>1.1992059849802186E-2</v>
      </c>
      <c r="F1768" s="21">
        <f>SUM(E1768:$E$5004)</f>
        <v>9.7575629867972413</v>
      </c>
      <c r="G1768" s="21">
        <f t="shared" si="428"/>
        <v>6651898.5970700178</v>
      </c>
      <c r="H1768" s="21">
        <f t="shared" si="429"/>
        <v>2.4483216124437353E-5</v>
      </c>
      <c r="I1768" s="21">
        <f t="shared" si="430"/>
        <v>0.12452858064673793</v>
      </c>
      <c r="J1768" s="22">
        <f t="shared" si="426"/>
        <v>130.69138304180035</v>
      </c>
      <c r="K1768" s="114"/>
      <c r="L1768" s="116"/>
      <c r="M1768" s="118"/>
      <c r="N1768" s="120"/>
      <c r="S1768" s="2"/>
    </row>
    <row r="1769" spans="1:19" x14ac:dyDescent="0.25">
      <c r="A1769" s="20">
        <f t="shared" si="427"/>
        <v>44125</v>
      </c>
      <c r="B1769" s="21">
        <f t="shared" si="420"/>
        <v>-70</v>
      </c>
      <c r="C1769" s="21">
        <f t="shared" si="421"/>
        <v>320.95687959824767</v>
      </c>
      <c r="D1769" s="21">
        <f t="shared" si="424"/>
        <v>4.7939458459022937E-4</v>
      </c>
      <c r="E1769" s="21">
        <f t="shared" si="425"/>
        <v>1.1977678008812838E-2</v>
      </c>
      <c r="F1769" s="21">
        <f>SUM(E1769:$E$5004)</f>
        <v>9.7455709269474422</v>
      </c>
      <c r="G1769" s="21">
        <f t="shared" si="428"/>
        <v>6651898.5970700178</v>
      </c>
      <c r="H1769" s="21">
        <f t="shared" si="429"/>
        <v>2.4483216124437353E-5</v>
      </c>
      <c r="I1769" s="21">
        <f t="shared" si="430"/>
        <v>0.12452858064673793</v>
      </c>
      <c r="J1769" s="22">
        <f t="shared" si="426"/>
        <v>130.8097691286473</v>
      </c>
      <c r="K1769" s="114"/>
      <c r="L1769" s="116"/>
      <c r="M1769" s="118"/>
      <c r="N1769" s="120"/>
      <c r="S1769" s="2"/>
    </row>
    <row r="1770" spans="1:19" x14ac:dyDescent="0.25">
      <c r="A1770" s="20">
        <f t="shared" si="427"/>
        <v>44150</v>
      </c>
      <c r="B1770" s="21">
        <f t="shared" si="420"/>
        <v>-70</v>
      </c>
      <c r="C1770" s="21">
        <f t="shared" si="421"/>
        <v>320.57196233927516</v>
      </c>
      <c r="D1770" s="21">
        <f t="shared" si="424"/>
        <v>4.7881965611479765E-4</v>
      </c>
      <c r="E1770" s="21">
        <f t="shared" si="425"/>
        <v>1.1963313415681891E-2</v>
      </c>
      <c r="F1770" s="21">
        <f>SUM(E1770:$E$5004)</f>
        <v>9.733593248938627</v>
      </c>
      <c r="G1770" s="21">
        <f t="shared" si="428"/>
        <v>6651898.5970700178</v>
      </c>
      <c r="H1770" s="21">
        <f t="shared" si="429"/>
        <v>2.4483216124437353E-5</v>
      </c>
      <c r="I1770" s="21">
        <f t="shared" si="430"/>
        <v>0.12452858064673793</v>
      </c>
      <c r="J1770" s="22">
        <f t="shared" si="426"/>
        <v>130.92802796910087</v>
      </c>
      <c r="K1770" s="114"/>
      <c r="L1770" s="116"/>
      <c r="M1770" s="118"/>
      <c r="N1770" s="120"/>
      <c r="S1770" s="2"/>
    </row>
    <row r="1771" spans="1:19" x14ac:dyDescent="0.25">
      <c r="A1771" s="20">
        <f t="shared" si="427"/>
        <v>44175</v>
      </c>
      <c r="B1771" s="21">
        <f t="shared" ref="B1771:B1834" si="435">-70</f>
        <v>-70</v>
      </c>
      <c r="C1771" s="21">
        <f t="shared" ref="C1771:C1834" si="436">473.1*EXP(1.73-0.000048*A1771)</f>
        <v>320.1875067039839</v>
      </c>
      <c r="D1771" s="21">
        <f t="shared" si="424"/>
        <v>4.7824541713975365E-4</v>
      </c>
      <c r="E1771" s="21">
        <f t="shared" si="425"/>
        <v>1.1948966049724334E-2</v>
      </c>
      <c r="F1771" s="21">
        <f>SUM(E1771:$E$5004)</f>
        <v>9.7216299355229499</v>
      </c>
      <c r="G1771" s="21">
        <f t="shared" si="428"/>
        <v>6651898.5970700178</v>
      </c>
      <c r="H1771" s="21">
        <f t="shared" si="429"/>
        <v>2.4483216124437353E-5</v>
      </c>
      <c r="I1771" s="21">
        <f t="shared" si="430"/>
        <v>0.12452858064673793</v>
      </c>
      <c r="J1771" s="22">
        <f t="shared" si="426"/>
        <v>131.04615930580874</v>
      </c>
      <c r="K1771" s="114"/>
      <c r="L1771" s="116"/>
      <c r="M1771" s="118"/>
      <c r="N1771" s="120"/>
      <c r="S1771" s="2"/>
    </row>
    <row r="1772" spans="1:19" x14ac:dyDescent="0.25">
      <c r="A1772" s="20">
        <f t="shared" si="427"/>
        <v>44200</v>
      </c>
      <c r="B1772" s="21">
        <f t="shared" si="435"/>
        <v>-70</v>
      </c>
      <c r="C1772" s="21">
        <f t="shared" si="436"/>
        <v>319.8035121387577</v>
      </c>
      <c r="D1772" s="21">
        <f t="shared" si="424"/>
        <v>4.7767186683819306E-4</v>
      </c>
      <c r="E1772" s="21">
        <f t="shared" si="425"/>
        <v>1.1934635890279951E-2</v>
      </c>
      <c r="F1772" s="21">
        <f>SUM(E1772:$E$5004)</f>
        <v>9.709680969473224</v>
      </c>
      <c r="G1772" s="21">
        <f t="shared" si="428"/>
        <v>6651898.5970700178</v>
      </c>
      <c r="H1772" s="21">
        <f t="shared" si="429"/>
        <v>2.4483216124437353E-5</v>
      </c>
      <c r="I1772" s="21">
        <f t="shared" si="430"/>
        <v>0.12452858064673793</v>
      </c>
      <c r="J1772" s="22">
        <f t="shared" si="426"/>
        <v>131.16416288229522</v>
      </c>
      <c r="K1772" s="114"/>
      <c r="L1772" s="116"/>
      <c r="M1772" s="118"/>
      <c r="N1772" s="120"/>
      <c r="S1772" s="2"/>
    </row>
    <row r="1773" spans="1:19" x14ac:dyDescent="0.25">
      <c r="A1773" s="20">
        <f t="shared" si="427"/>
        <v>44225</v>
      </c>
      <c r="B1773" s="21">
        <f t="shared" si="435"/>
        <v>-70</v>
      </c>
      <c r="C1773" s="21">
        <f t="shared" si="436"/>
        <v>319.41997809064401</v>
      </c>
      <c r="D1773" s="21">
        <f t="shared" si="424"/>
        <v>4.7709900438420294E-4</v>
      </c>
      <c r="E1773" s="21">
        <f t="shared" si="425"/>
        <v>1.192032291671331E-2</v>
      </c>
      <c r="F1773" s="21">
        <f>SUM(E1773:$E$5004)</f>
        <v>9.6977463335829395</v>
      </c>
      <c r="G1773" s="21">
        <f t="shared" si="428"/>
        <v>6651898.5970700178</v>
      </c>
      <c r="H1773" s="21">
        <f t="shared" si="429"/>
        <v>2.4483216124437353E-5</v>
      </c>
      <c r="I1773" s="21">
        <f t="shared" si="430"/>
        <v>0.12452858064673793</v>
      </c>
      <c r="J1773" s="22">
        <f t="shared" si="426"/>
        <v>131.2820384429605</v>
      </c>
      <c r="K1773" s="114"/>
      <c r="L1773" s="116"/>
      <c r="M1773" s="118"/>
      <c r="N1773" s="120"/>
      <c r="S1773" s="2"/>
    </row>
    <row r="1774" spans="1:19" x14ac:dyDescent="0.25">
      <c r="A1774" s="20">
        <f t="shared" si="427"/>
        <v>44250</v>
      </c>
      <c r="B1774" s="21">
        <f t="shared" si="435"/>
        <v>-70</v>
      </c>
      <c r="C1774" s="21">
        <f t="shared" si="436"/>
        <v>319.03690400735411</v>
      </c>
      <c r="D1774" s="21">
        <f t="shared" si="424"/>
        <v>4.7652682895286177E-4</v>
      </c>
      <c r="E1774" s="21">
        <f t="shared" si="425"/>
        <v>1.1906027108413731E-2</v>
      </c>
      <c r="F1774" s="21">
        <f>SUM(E1774:$E$5004)</f>
        <v>9.6858260106662275</v>
      </c>
      <c r="G1774" s="21">
        <f t="shared" si="428"/>
        <v>6651898.5970700178</v>
      </c>
      <c r="H1774" s="21">
        <f t="shared" si="429"/>
        <v>2.4483216124437353E-5</v>
      </c>
      <c r="I1774" s="21">
        <f t="shared" si="430"/>
        <v>0.12452858064673793</v>
      </c>
      <c r="J1774" s="22">
        <f t="shared" si="426"/>
        <v>131.39978573308142</v>
      </c>
      <c r="K1774" s="114"/>
      <c r="L1774" s="116"/>
      <c r="M1774" s="118"/>
      <c r="N1774" s="120"/>
      <c r="S1774" s="2"/>
    </row>
    <row r="1775" spans="1:19" x14ac:dyDescent="0.25">
      <c r="A1775" s="20">
        <f t="shared" si="427"/>
        <v>44275</v>
      </c>
      <c r="B1775" s="21">
        <f t="shared" si="435"/>
        <v>-70</v>
      </c>
      <c r="C1775" s="21">
        <f t="shared" si="436"/>
        <v>318.65428933726116</v>
      </c>
      <c r="D1775" s="21">
        <f t="shared" si="424"/>
        <v>4.7595533972023666E-4</v>
      </c>
      <c r="E1775" s="21">
        <f t="shared" si="425"/>
        <v>1.1891748444795246E-2</v>
      </c>
      <c r="F1775" s="21">
        <f>SUM(E1775:$E$5004)</f>
        <v>9.6739199835578109</v>
      </c>
      <c r="G1775" s="21">
        <f t="shared" si="428"/>
        <v>6651898.5970700178</v>
      </c>
      <c r="H1775" s="21">
        <f t="shared" si="429"/>
        <v>2.4483216124437353E-5</v>
      </c>
      <c r="I1775" s="21">
        <f t="shared" si="430"/>
        <v>0.12452858064673793</v>
      </c>
      <c r="J1775" s="22">
        <f t="shared" si="426"/>
        <v>131.51740449881166</v>
      </c>
      <c r="K1775" s="114"/>
      <c r="L1775" s="116"/>
      <c r="M1775" s="118"/>
      <c r="N1775" s="120"/>
      <c r="S1775" s="2"/>
    </row>
    <row r="1776" spans="1:19" x14ac:dyDescent="0.25">
      <c r="A1776" s="20">
        <f t="shared" si="427"/>
        <v>44300</v>
      </c>
      <c r="B1776" s="21">
        <f t="shared" si="435"/>
        <v>-70</v>
      </c>
      <c r="C1776" s="21">
        <f t="shared" si="436"/>
        <v>318.27213352939987</v>
      </c>
      <c r="D1776" s="21">
        <f t="shared" si="424"/>
        <v>4.7538453586338299E-4</v>
      </c>
      <c r="E1776" s="21">
        <f t="shared" si="425"/>
        <v>1.1877486905296575E-2</v>
      </c>
      <c r="F1776" s="21">
        <f>SUM(E1776:$E$5004)</f>
        <v>9.6620282351130182</v>
      </c>
      <c r="G1776" s="21">
        <f t="shared" si="428"/>
        <v>6651898.5970700178</v>
      </c>
      <c r="H1776" s="21">
        <f t="shared" si="429"/>
        <v>2.4483216124437353E-5</v>
      </c>
      <c r="I1776" s="21">
        <f t="shared" si="430"/>
        <v>0.12452858064673793</v>
      </c>
      <c r="J1776" s="22">
        <f t="shared" si="426"/>
        <v>131.63489448718138</v>
      </c>
      <c r="K1776" s="114"/>
      <c r="L1776" s="116"/>
      <c r="M1776" s="118"/>
      <c r="N1776" s="120"/>
      <c r="S1776" s="2"/>
    </row>
    <row r="1777" spans="1:19" x14ac:dyDescent="0.25">
      <c r="A1777" s="20">
        <f t="shared" si="427"/>
        <v>44325</v>
      </c>
      <c r="B1777" s="21">
        <f t="shared" si="435"/>
        <v>-70</v>
      </c>
      <c r="C1777" s="21">
        <f t="shared" si="436"/>
        <v>317.89043603346579</v>
      </c>
      <c r="D1777" s="21">
        <f t="shared" si="424"/>
        <v>4.7481441656034297E-4</v>
      </c>
      <c r="E1777" s="21">
        <f t="shared" si="425"/>
        <v>1.1863242469381099E-2</v>
      </c>
      <c r="F1777" s="21">
        <f>SUM(E1777:$E$5004)</f>
        <v>9.6501507482077233</v>
      </c>
      <c r="G1777" s="21">
        <f t="shared" si="428"/>
        <v>6651898.5970700178</v>
      </c>
      <c r="H1777" s="21">
        <f t="shared" si="429"/>
        <v>2.4483216124437353E-5</v>
      </c>
      <c r="I1777" s="21">
        <f t="shared" si="430"/>
        <v>0.12452858064673793</v>
      </c>
      <c r="J1777" s="22">
        <f t="shared" si="426"/>
        <v>131.75225544609808</v>
      </c>
      <c r="K1777" s="114"/>
      <c r="L1777" s="116"/>
      <c r="M1777" s="118"/>
      <c r="N1777" s="120"/>
      <c r="S1777" s="2"/>
    </row>
    <row r="1778" spans="1:19" x14ac:dyDescent="0.25">
      <c r="A1778" s="20">
        <f t="shared" si="427"/>
        <v>44350</v>
      </c>
      <c r="B1778" s="21">
        <f t="shared" si="435"/>
        <v>-70</v>
      </c>
      <c r="C1778" s="21">
        <f t="shared" si="436"/>
        <v>317.50919629981462</v>
      </c>
      <c r="D1778" s="21">
        <f t="shared" si="424"/>
        <v>4.7424498099014499E-4</v>
      </c>
      <c r="E1778" s="21">
        <f t="shared" si="425"/>
        <v>1.1849015116536831E-2</v>
      </c>
      <c r="F1778" s="21">
        <f>SUM(E1778:$E$5004)</f>
        <v>9.6382875057383419</v>
      </c>
      <c r="G1778" s="21">
        <f t="shared" si="428"/>
        <v>6651898.5970700178</v>
      </c>
      <c r="H1778" s="21">
        <f t="shared" si="429"/>
        <v>2.4483216124437353E-5</v>
      </c>
      <c r="I1778" s="21">
        <f t="shared" si="430"/>
        <v>0.12452858064673793</v>
      </c>
      <c r="J1778" s="22">
        <f t="shared" si="426"/>
        <v>131.86948712434631</v>
      </c>
      <c r="K1778" s="114"/>
      <c r="L1778" s="116"/>
      <c r="M1778" s="118"/>
      <c r="N1778" s="120"/>
      <c r="S1778" s="2"/>
    </row>
    <row r="1779" spans="1:19" x14ac:dyDescent="0.25">
      <c r="A1779" s="20">
        <f t="shared" si="427"/>
        <v>44375</v>
      </c>
      <c r="B1779" s="21">
        <f t="shared" si="435"/>
        <v>-70</v>
      </c>
      <c r="C1779" s="21">
        <f t="shared" si="436"/>
        <v>317.12841377946097</v>
      </c>
      <c r="D1779" s="21">
        <f t="shared" si="424"/>
        <v>4.7367622833280158E-4</v>
      </c>
      <c r="E1779" s="21">
        <f t="shared" si="425"/>
        <v>1.1834804826276378E-2</v>
      </c>
      <c r="F1779" s="21">
        <f>SUM(E1779:$E$5004)</f>
        <v>9.6264384906218066</v>
      </c>
      <c r="G1779" s="21">
        <f t="shared" si="428"/>
        <v>6651898.5970700178</v>
      </c>
      <c r="H1779" s="21">
        <f t="shared" si="429"/>
        <v>2.4483216124437353E-5</v>
      </c>
      <c r="I1779" s="21">
        <f t="shared" si="430"/>
        <v>0.12452858064673793</v>
      </c>
      <c r="J1779" s="22">
        <f t="shared" si="426"/>
        <v>131.98658927158746</v>
      </c>
      <c r="K1779" s="114"/>
      <c r="L1779" s="116"/>
      <c r="M1779" s="118"/>
      <c r="N1779" s="120"/>
      <c r="S1779" s="2"/>
    </row>
    <row r="1780" spans="1:19" x14ac:dyDescent="0.25">
      <c r="A1780" s="20">
        <f t="shared" si="427"/>
        <v>44400</v>
      </c>
      <c r="B1780" s="21">
        <f t="shared" si="435"/>
        <v>-70</v>
      </c>
      <c r="C1780" s="21">
        <f t="shared" si="436"/>
        <v>316.74808792407788</v>
      </c>
      <c r="D1780" s="21">
        <f t="shared" si="424"/>
        <v>4.7310815776930866E-4</v>
      </c>
      <c r="E1780" s="21">
        <f t="shared" si="425"/>
        <v>1.1820611578136919E-2</v>
      </c>
      <c r="F1780" s="21">
        <f>SUM(E1780:$E$5004)</f>
        <v>9.6146036857955313</v>
      </c>
      <c r="G1780" s="21">
        <f t="shared" si="428"/>
        <v>6651898.5970700178</v>
      </c>
      <c r="H1780" s="21">
        <f t="shared" si="429"/>
        <v>2.4483216124437353E-5</v>
      </c>
      <c r="I1780" s="21">
        <f t="shared" si="430"/>
        <v>0.12452858064673793</v>
      </c>
      <c r="J1780" s="22">
        <f t="shared" si="426"/>
        <v>132.10356163836056</v>
      </c>
      <c r="K1780" s="114"/>
      <c r="L1780" s="116"/>
      <c r="M1780" s="118"/>
      <c r="N1780" s="120"/>
      <c r="S1780" s="2"/>
    </row>
    <row r="1781" spans="1:19" x14ac:dyDescent="0.25">
      <c r="A1781" s="20">
        <f t="shared" si="427"/>
        <v>44425</v>
      </c>
      <c r="B1781" s="21">
        <f t="shared" si="435"/>
        <v>-70</v>
      </c>
      <c r="C1781" s="21">
        <f t="shared" si="436"/>
        <v>316.36821818599623</v>
      </c>
      <c r="D1781" s="21">
        <f t="shared" si="424"/>
        <v>4.7254076848164483E-4</v>
      </c>
      <c r="E1781" s="21">
        <f t="shared" si="425"/>
        <v>1.1806435351680177E-2</v>
      </c>
      <c r="F1781" s="21">
        <f>SUM(E1781:$E$5004)</f>
        <v>9.6027830742173936</v>
      </c>
      <c r="G1781" s="21">
        <f t="shared" si="428"/>
        <v>6651898.5970700178</v>
      </c>
      <c r="H1781" s="21">
        <f t="shared" si="429"/>
        <v>2.4483216124437353E-5</v>
      </c>
      <c r="I1781" s="21">
        <f t="shared" si="430"/>
        <v>0.12452858064673793</v>
      </c>
      <c r="J1781" s="22">
        <f t="shared" si="426"/>
        <v>132.22040397608205</v>
      </c>
      <c r="K1781" s="114"/>
      <c r="L1781" s="116"/>
      <c r="M1781" s="118"/>
      <c r="N1781" s="120"/>
      <c r="S1781" s="2"/>
    </row>
    <row r="1782" spans="1:19" x14ac:dyDescent="0.25">
      <c r="A1782" s="20">
        <f t="shared" si="427"/>
        <v>44450</v>
      </c>
      <c r="B1782" s="21">
        <f t="shared" si="435"/>
        <v>-70</v>
      </c>
      <c r="C1782" s="21">
        <f t="shared" si="436"/>
        <v>315.98880401820344</v>
      </c>
      <c r="D1782" s="21">
        <f t="shared" si="424"/>
        <v>4.7197405965276927E-4</v>
      </c>
      <c r="E1782" s="21">
        <f t="shared" si="425"/>
        <v>1.179227612649238E-2</v>
      </c>
      <c r="F1782" s="21">
        <f>SUM(E1782:$E$5004)</f>
        <v>9.5909766388657136</v>
      </c>
      <c r="G1782" s="21">
        <f t="shared" si="428"/>
        <v>6651898.5970700178</v>
      </c>
      <c r="H1782" s="21">
        <f t="shared" si="429"/>
        <v>2.4483216124437353E-5</v>
      </c>
      <c r="I1782" s="21">
        <f t="shared" si="430"/>
        <v>0.12452858064673793</v>
      </c>
      <c r="J1782" s="22">
        <f t="shared" si="426"/>
        <v>132.33711603704566</v>
      </c>
      <c r="K1782" s="114"/>
      <c r="L1782" s="116"/>
      <c r="M1782" s="118"/>
      <c r="N1782" s="120"/>
      <c r="S1782" s="2"/>
    </row>
    <row r="1783" spans="1:19" x14ac:dyDescent="0.25">
      <c r="A1783" s="20">
        <f t="shared" si="427"/>
        <v>44475</v>
      </c>
      <c r="B1783" s="21">
        <f t="shared" si="435"/>
        <v>-70</v>
      </c>
      <c r="C1783" s="21">
        <f t="shared" si="436"/>
        <v>315.60984487434297</v>
      </c>
      <c r="D1783" s="21">
        <f t="shared" si="424"/>
        <v>4.7140803046662113E-4</v>
      </c>
      <c r="E1783" s="21">
        <f t="shared" si="425"/>
        <v>1.1778133882184242E-2</v>
      </c>
      <c r="F1783" s="21">
        <f>SUM(E1783:$E$5004)</f>
        <v>9.5791843627392215</v>
      </c>
      <c r="G1783" s="21">
        <f t="shared" si="428"/>
        <v>6651898.5970700178</v>
      </c>
      <c r="H1783" s="21">
        <f t="shared" si="429"/>
        <v>2.4483216124437353E-5</v>
      </c>
      <c r="I1783" s="21">
        <f t="shared" si="430"/>
        <v>0.12452858064673793</v>
      </c>
      <c r="J1783" s="22">
        <f t="shared" si="426"/>
        <v>132.4536975744229</v>
      </c>
      <c r="K1783" s="114"/>
      <c r="L1783" s="117"/>
      <c r="M1783" s="118"/>
      <c r="N1783" s="120"/>
      <c r="S1783" s="2"/>
    </row>
    <row r="1784" spans="1:19" x14ac:dyDescent="0.25">
      <c r="A1784" s="20">
        <f t="shared" si="427"/>
        <v>44500</v>
      </c>
      <c r="B1784" s="21">
        <f t="shared" si="435"/>
        <v>-70</v>
      </c>
      <c r="C1784" s="21">
        <f t="shared" si="436"/>
        <v>315.23134020871368</v>
      </c>
      <c r="D1784" s="21">
        <f t="shared" si="424"/>
        <v>4.7084268010811828E-4</v>
      </c>
      <c r="E1784" s="21">
        <f t="shared" si="425"/>
        <v>1.1764008598390933E-2</v>
      </c>
      <c r="F1784" s="21">
        <f>SUM(E1784:$E$5004)</f>
        <v>9.5674062288570365</v>
      </c>
      <c r="G1784" s="21">
        <f t="shared" si="428"/>
        <v>6651898.5970700178</v>
      </c>
      <c r="H1784" s="21">
        <f t="shared" si="429"/>
        <v>2.4483216124437353E-5</v>
      </c>
      <c r="I1784" s="21">
        <f t="shared" si="430"/>
        <v>0.12452858064673793</v>
      </c>
      <c r="J1784" s="22">
        <f t="shared" si="426"/>
        <v>132.57014834226285</v>
      </c>
      <c r="K1784" s="113">
        <f t="shared" ref="K1784" si="437">AVERAGE(J1784:J1803)</f>
        <v>133.66764598293724</v>
      </c>
      <c r="L1784" s="115">
        <f t="shared" ref="L1784" si="438">K1784/0.1667</f>
        <v>801.84550679626432</v>
      </c>
      <c r="M1784" s="118">
        <f>AVERAGE(A1784:A1803)</f>
        <v>44737.5</v>
      </c>
      <c r="N1784" s="119">
        <f>K1764-K1784</f>
        <v>-2.3288523836935724</v>
      </c>
      <c r="S1784" s="2"/>
    </row>
    <row r="1785" spans="1:19" x14ac:dyDescent="0.25">
      <c r="A1785" s="20">
        <f t="shared" si="427"/>
        <v>44525</v>
      </c>
      <c r="B1785" s="21">
        <f t="shared" si="435"/>
        <v>-70</v>
      </c>
      <c r="C1785" s="21">
        <f t="shared" si="436"/>
        <v>314.85328947626886</v>
      </c>
      <c r="D1785" s="21">
        <f t="shared" si="424"/>
        <v>4.702780077631563E-4</v>
      </c>
      <c r="E1785" s="21">
        <f t="shared" si="425"/>
        <v>1.1749900254772039E-2</v>
      </c>
      <c r="F1785" s="21">
        <f>SUM(E1785:$E$5004)</f>
        <v>9.5556422202586457</v>
      </c>
      <c r="G1785" s="21">
        <f t="shared" si="428"/>
        <v>6651898.5970700178</v>
      </c>
      <c r="H1785" s="21">
        <f t="shared" si="429"/>
        <v>2.4483216124437353E-5</v>
      </c>
      <c r="I1785" s="21">
        <f t="shared" si="430"/>
        <v>0.12452858064673793</v>
      </c>
      <c r="J1785" s="22">
        <f t="shared" si="426"/>
        <v>132.68646809549244</v>
      </c>
      <c r="K1785" s="114"/>
      <c r="L1785" s="116"/>
      <c r="M1785" s="118"/>
      <c r="N1785" s="120"/>
      <c r="S1785" s="2"/>
    </row>
    <row r="1786" spans="1:19" x14ac:dyDescent="0.25">
      <c r="A1786" s="20">
        <f t="shared" si="427"/>
        <v>44550</v>
      </c>
      <c r="B1786" s="21">
        <f t="shared" si="435"/>
        <v>-70</v>
      </c>
      <c r="C1786" s="21">
        <f t="shared" si="436"/>
        <v>314.47569213261522</v>
      </c>
      <c r="D1786" s="21">
        <f t="shared" si="424"/>
        <v>4.6971401261860672E-4</v>
      </c>
      <c r="E1786" s="21">
        <f t="shared" si="425"/>
        <v>1.1735808831011538E-2</v>
      </c>
      <c r="F1786" s="21">
        <f>SUM(E1786:$E$5004)</f>
        <v>9.5438923200038754</v>
      </c>
      <c r="G1786" s="21">
        <f t="shared" si="428"/>
        <v>6651898.5970700178</v>
      </c>
      <c r="H1786" s="21">
        <f t="shared" si="429"/>
        <v>2.4483216124437353E-5</v>
      </c>
      <c r="I1786" s="21">
        <f t="shared" si="430"/>
        <v>0.12452858064673793</v>
      </c>
      <c r="J1786" s="22">
        <f t="shared" si="426"/>
        <v>132.80265658991627</v>
      </c>
      <c r="K1786" s="114"/>
      <c r="L1786" s="116"/>
      <c r="M1786" s="118"/>
      <c r="N1786" s="120"/>
      <c r="S1786" s="2"/>
    </row>
    <row r="1787" spans="1:19" x14ac:dyDescent="0.25">
      <c r="A1787" s="20">
        <f t="shared" si="427"/>
        <v>44575</v>
      </c>
      <c r="B1787" s="21">
        <f t="shared" si="435"/>
        <v>-70</v>
      </c>
      <c r="C1787" s="21">
        <f t="shared" si="436"/>
        <v>314.0985476340125</v>
      </c>
      <c r="D1787" s="21">
        <f t="shared" si="424"/>
        <v>4.6915069386231628E-4</v>
      </c>
      <c r="E1787" s="21">
        <f t="shared" si="425"/>
        <v>1.1721734306817782E-2</v>
      </c>
      <c r="F1787" s="21">
        <f>SUM(E1787:$E$5004)</f>
        <v>9.5321565111728628</v>
      </c>
      <c r="G1787" s="21">
        <f t="shared" si="428"/>
        <v>6651898.5970700178</v>
      </c>
      <c r="H1787" s="21">
        <f t="shared" si="429"/>
        <v>2.4483216124437353E-5</v>
      </c>
      <c r="I1787" s="21">
        <f t="shared" si="430"/>
        <v>0.12452858064673793</v>
      </c>
      <c r="J1787" s="22">
        <f t="shared" si="426"/>
        <v>132.91871358221678</v>
      </c>
      <c r="K1787" s="114"/>
      <c r="L1787" s="116"/>
      <c r="M1787" s="118"/>
      <c r="N1787" s="120"/>
      <c r="S1787" s="2"/>
    </row>
    <row r="1788" spans="1:19" x14ac:dyDescent="0.25">
      <c r="A1788" s="20">
        <f t="shared" si="427"/>
        <v>44600</v>
      </c>
      <c r="B1788" s="21">
        <f t="shared" si="435"/>
        <v>-70</v>
      </c>
      <c r="C1788" s="21">
        <f t="shared" si="436"/>
        <v>313.72185543737277</v>
      </c>
      <c r="D1788" s="21">
        <f t="shared" si="424"/>
        <v>4.6858805068310624E-4</v>
      </c>
      <c r="E1788" s="21">
        <f t="shared" si="425"/>
        <v>1.1707676661923457E-2</v>
      </c>
      <c r="F1788" s="21">
        <f>SUM(E1788:$E$5004)</f>
        <v>9.5204347768660416</v>
      </c>
      <c r="G1788" s="21">
        <f t="shared" si="428"/>
        <v>6651898.5970700178</v>
      </c>
      <c r="H1788" s="21">
        <f t="shared" si="429"/>
        <v>2.4483216124437353E-5</v>
      </c>
      <c r="I1788" s="21">
        <f t="shared" si="430"/>
        <v>0.12452858064673793</v>
      </c>
      <c r="J1788" s="22">
        <f t="shared" si="426"/>
        <v>133.03463882995467</v>
      </c>
      <c r="K1788" s="114"/>
      <c r="L1788" s="116"/>
      <c r="M1788" s="118"/>
      <c r="N1788" s="120"/>
      <c r="S1788" s="2"/>
    </row>
    <row r="1789" spans="1:19" x14ac:dyDescent="0.25">
      <c r="A1789" s="20">
        <f t="shared" si="427"/>
        <v>44625</v>
      </c>
      <c r="B1789" s="21">
        <f t="shared" si="435"/>
        <v>-70</v>
      </c>
      <c r="C1789" s="21">
        <f t="shared" si="436"/>
        <v>313.3456150002591</v>
      </c>
      <c r="D1789" s="21">
        <f t="shared" si="424"/>
        <v>4.6802608227077024E-4</v>
      </c>
      <c r="E1789" s="21">
        <f t="shared" si="425"/>
        <v>1.1693635876085543E-2</v>
      </c>
      <c r="F1789" s="21">
        <f>SUM(E1789:$E$5004)</f>
        <v>9.5087271002041209</v>
      </c>
      <c r="G1789" s="21">
        <f t="shared" si="428"/>
        <v>6651898.5970700178</v>
      </c>
      <c r="H1789" s="21">
        <f t="shared" si="429"/>
        <v>2.4483216124437353E-5</v>
      </c>
      <c r="I1789" s="21">
        <f t="shared" si="430"/>
        <v>0.12452858064673793</v>
      </c>
      <c r="J1789" s="22">
        <f t="shared" si="426"/>
        <v>133.15043209156784</v>
      </c>
      <c r="K1789" s="114"/>
      <c r="L1789" s="116"/>
      <c r="M1789" s="118"/>
      <c r="N1789" s="120"/>
      <c r="S1789" s="2"/>
    </row>
    <row r="1790" spans="1:19" x14ac:dyDescent="0.25">
      <c r="A1790" s="20">
        <f t="shared" si="427"/>
        <v>44650</v>
      </c>
      <c r="B1790" s="21">
        <f t="shared" si="435"/>
        <v>-70</v>
      </c>
      <c r="C1790" s="21">
        <f t="shared" si="436"/>
        <v>312.969825780885</v>
      </c>
      <c r="D1790" s="21">
        <f t="shared" si="424"/>
        <v>4.6746478781607329E-4</v>
      </c>
      <c r="E1790" s="21">
        <f t="shared" si="425"/>
        <v>1.1679611929085313E-2</v>
      </c>
      <c r="F1790" s="21">
        <f>SUM(E1790:$E$5004)</f>
        <v>9.4970334643280392</v>
      </c>
      <c r="G1790" s="21">
        <f t="shared" si="428"/>
        <v>6651898.5970700178</v>
      </c>
      <c r="H1790" s="21">
        <f t="shared" si="429"/>
        <v>2.4483216124437353E-5</v>
      </c>
      <c r="I1790" s="21">
        <f t="shared" si="430"/>
        <v>0.12452858064673793</v>
      </c>
      <c r="J1790" s="22">
        <f t="shared" si="426"/>
        <v>133.26609312637288</v>
      </c>
      <c r="K1790" s="114"/>
      <c r="L1790" s="116"/>
      <c r="M1790" s="118"/>
      <c r="N1790" s="120"/>
      <c r="S1790" s="2"/>
    </row>
    <row r="1791" spans="1:19" x14ac:dyDescent="0.25">
      <c r="A1791" s="20">
        <f t="shared" si="427"/>
        <v>44675</v>
      </c>
      <c r="B1791" s="21">
        <f t="shared" si="435"/>
        <v>-70</v>
      </c>
      <c r="C1791" s="21">
        <f t="shared" si="436"/>
        <v>312.59448723811425</v>
      </c>
      <c r="D1791" s="21">
        <f t="shared" si="424"/>
        <v>4.6690416651075177E-4</v>
      </c>
      <c r="E1791" s="21">
        <f t="shared" si="425"/>
        <v>1.1665604800728284E-2</v>
      </c>
      <c r="F1791" s="21">
        <f>SUM(E1791:$E$5004)</f>
        <v>9.4853538523989496</v>
      </c>
      <c r="G1791" s="21">
        <f t="shared" si="428"/>
        <v>6651898.5970700178</v>
      </c>
      <c r="H1791" s="21">
        <f t="shared" si="429"/>
        <v>2.4483216124437353E-5</v>
      </c>
      <c r="I1791" s="21">
        <f t="shared" si="430"/>
        <v>0.12452858064673793</v>
      </c>
      <c r="J1791" s="22">
        <f t="shared" si="426"/>
        <v>133.38162169456405</v>
      </c>
      <c r="K1791" s="114"/>
      <c r="L1791" s="116"/>
      <c r="M1791" s="118"/>
      <c r="N1791" s="120"/>
      <c r="S1791" s="2"/>
    </row>
    <row r="1792" spans="1:19" x14ac:dyDescent="0.25">
      <c r="A1792" s="20">
        <f t="shared" si="427"/>
        <v>44700</v>
      </c>
      <c r="B1792" s="21">
        <f t="shared" si="435"/>
        <v>-70</v>
      </c>
      <c r="C1792" s="21">
        <f t="shared" si="436"/>
        <v>312.21959883145922</v>
      </c>
      <c r="D1792" s="21">
        <f t="shared" si="424"/>
        <v>4.6634421754751087E-4</v>
      </c>
      <c r="E1792" s="21">
        <f t="shared" si="425"/>
        <v>1.1651614470844179E-2</v>
      </c>
      <c r="F1792" s="21">
        <f>SUM(E1792:$E$5004)</f>
        <v>9.4736882475982167</v>
      </c>
      <c r="G1792" s="21">
        <f t="shared" si="428"/>
        <v>6651898.5970700178</v>
      </c>
      <c r="H1792" s="21">
        <f t="shared" si="429"/>
        <v>2.4483216124437353E-5</v>
      </c>
      <c r="I1792" s="21">
        <f t="shared" si="430"/>
        <v>0.12452858064673793</v>
      </c>
      <c r="J1792" s="22">
        <f t="shared" si="426"/>
        <v>133.49701755721367</v>
      </c>
      <c r="K1792" s="114"/>
      <c r="L1792" s="116"/>
      <c r="M1792" s="118"/>
      <c r="N1792" s="120"/>
      <c r="S1792" s="2"/>
    </row>
    <row r="1793" spans="1:19" x14ac:dyDescent="0.25">
      <c r="A1793" s="20">
        <f t="shared" si="427"/>
        <v>44725</v>
      </c>
      <c r="B1793" s="21">
        <f t="shared" si="435"/>
        <v>-70</v>
      </c>
      <c r="C1793" s="21">
        <f t="shared" si="436"/>
        <v>311.84516002108023</v>
      </c>
      <c r="D1793" s="21">
        <f t="shared" si="424"/>
        <v>4.6578494012002345E-4</v>
      </c>
      <c r="E1793" s="21">
        <f t="shared" si="425"/>
        <v>1.1637640919286924E-2</v>
      </c>
      <c r="F1793" s="21">
        <f>SUM(E1793:$E$5004)</f>
        <v>9.462036633127374</v>
      </c>
      <c r="G1793" s="21">
        <f t="shared" si="428"/>
        <v>6651898.5970700178</v>
      </c>
      <c r="H1793" s="21">
        <f t="shared" si="429"/>
        <v>2.4483216124437353E-5</v>
      </c>
      <c r="I1793" s="21">
        <f t="shared" si="430"/>
        <v>0.12452858064673793</v>
      </c>
      <c r="J1793" s="22">
        <f t="shared" si="426"/>
        <v>133.61228047627174</v>
      </c>
      <c r="K1793" s="114"/>
      <c r="L1793" s="116"/>
      <c r="M1793" s="118"/>
      <c r="N1793" s="120"/>
      <c r="S1793" s="2"/>
    </row>
    <row r="1794" spans="1:19" x14ac:dyDescent="0.25">
      <c r="A1794" s="20">
        <f t="shared" si="427"/>
        <v>44750</v>
      </c>
      <c r="B1794" s="21">
        <f t="shared" si="435"/>
        <v>-70</v>
      </c>
      <c r="C1794" s="21">
        <f t="shared" si="436"/>
        <v>311.47117026778568</v>
      </c>
      <c r="D1794" s="21">
        <f t="shared" si="424"/>
        <v>4.6522633342293044E-4</v>
      </c>
      <c r="E1794" s="21">
        <f t="shared" si="425"/>
        <v>1.1623684125934607E-2</v>
      </c>
      <c r="F1794" s="21">
        <f>SUM(E1794:$E$5004)</f>
        <v>9.450398992208088</v>
      </c>
      <c r="G1794" s="21">
        <f t="shared" si="428"/>
        <v>6651898.5970700178</v>
      </c>
      <c r="H1794" s="21">
        <f t="shared" si="429"/>
        <v>2.4483216124437353E-5</v>
      </c>
      <c r="I1794" s="21">
        <f t="shared" si="430"/>
        <v>0.12452858064673793</v>
      </c>
      <c r="J1794" s="22">
        <f t="shared" si="426"/>
        <v>133.72741021456673</v>
      </c>
      <c r="K1794" s="114"/>
      <c r="L1794" s="116"/>
      <c r="M1794" s="118"/>
      <c r="N1794" s="120"/>
      <c r="S1794" s="2"/>
    </row>
    <row r="1795" spans="1:19" x14ac:dyDescent="0.25">
      <c r="A1795" s="20">
        <f t="shared" si="427"/>
        <v>44775</v>
      </c>
      <c r="B1795" s="21">
        <f t="shared" si="435"/>
        <v>-70</v>
      </c>
      <c r="C1795" s="21">
        <f t="shared" si="436"/>
        <v>311.09762903303022</v>
      </c>
      <c r="D1795" s="21">
        <f t="shared" si="424"/>
        <v>4.6466839665183811E-4</v>
      </c>
      <c r="E1795" s="21">
        <f t="shared" si="425"/>
        <v>1.160974407068944E-2</v>
      </c>
      <c r="F1795" s="21">
        <f>SUM(E1795:$E$5004)</f>
        <v>9.438775308082155</v>
      </c>
      <c r="G1795" s="21">
        <f t="shared" si="428"/>
        <v>6651898.5970700178</v>
      </c>
      <c r="H1795" s="21">
        <f t="shared" si="429"/>
        <v>2.4483216124437353E-5</v>
      </c>
      <c r="I1795" s="21">
        <f t="shared" si="430"/>
        <v>0.12452858064673793</v>
      </c>
      <c r="J1795" s="22">
        <f t="shared" si="426"/>
        <v>133.84240653580474</v>
      </c>
      <c r="K1795" s="114"/>
      <c r="L1795" s="116"/>
      <c r="M1795" s="118"/>
      <c r="N1795" s="120"/>
      <c r="S1795" s="2"/>
    </row>
    <row r="1796" spans="1:19" x14ac:dyDescent="0.25">
      <c r="A1796" s="20">
        <f t="shared" si="427"/>
        <v>44800</v>
      </c>
      <c r="B1796" s="21">
        <f t="shared" si="435"/>
        <v>-70</v>
      </c>
      <c r="C1796" s="21">
        <f t="shared" si="436"/>
        <v>310.72453577891423</v>
      </c>
      <c r="D1796" s="21">
        <f t="shared" ref="D1796:D1859" si="439">C1796/(1718*(B1796+459.7))</f>
        <v>4.6411112900331716E-4</v>
      </c>
      <c r="E1796" s="21">
        <f t="shared" ref="E1796:E1859" si="440">25*(D1796+D1797)/2</f>
        <v>1.159582073347774E-2</v>
      </c>
      <c r="F1796" s="21">
        <f>SUM(E1796:$E$5004)</f>
        <v>9.4271655640114655</v>
      </c>
      <c r="G1796" s="21">
        <f t="shared" si="428"/>
        <v>6651898.5970700178</v>
      </c>
      <c r="H1796" s="21">
        <f t="shared" si="429"/>
        <v>2.4483216124437353E-5</v>
      </c>
      <c r="I1796" s="21">
        <f t="shared" si="430"/>
        <v>0.12452858064673793</v>
      </c>
      <c r="J1796" s="22">
        <f t="shared" ref="J1796:J1859" si="441">G1796*D1796*EXP(-H1796*(125000-A1796)-I1796*F1796)</f>
        <v>133.95726920457005</v>
      </c>
      <c r="K1796" s="114"/>
      <c r="L1796" s="116"/>
      <c r="M1796" s="118"/>
      <c r="N1796" s="120"/>
      <c r="S1796" s="2"/>
    </row>
    <row r="1797" spans="1:19" x14ac:dyDescent="0.25">
      <c r="A1797" s="20">
        <f t="shared" ref="A1797:A1860" si="442">A1796+25</f>
        <v>44825</v>
      </c>
      <c r="B1797" s="21">
        <f t="shared" si="435"/>
        <v>-70</v>
      </c>
      <c r="C1797" s="21">
        <f t="shared" si="436"/>
        <v>310.3518899681834</v>
      </c>
      <c r="D1797" s="21">
        <f t="shared" si="439"/>
        <v>4.63554529674902E-4</v>
      </c>
      <c r="E1797" s="21">
        <f t="shared" si="440"/>
        <v>1.1581914094249898E-2</v>
      </c>
      <c r="F1797" s="21">
        <f>SUM(E1797:$E$5004)</f>
        <v>9.4155697432779863</v>
      </c>
      <c r="G1797" s="21">
        <f t="shared" ref="G1797:G1860" si="443">$G$4</f>
        <v>6651898.5970700178</v>
      </c>
      <c r="H1797" s="21">
        <f t="shared" ref="H1797:H1860" si="444">$H$4</f>
        <v>2.4483216124437353E-5</v>
      </c>
      <c r="I1797" s="21">
        <f t="shared" ref="I1797:I1860" si="445">$I$4</f>
        <v>0.12452858064673793</v>
      </c>
      <c r="J1797" s="22">
        <f t="shared" si="441"/>
        <v>134.0719979863247</v>
      </c>
      <c r="K1797" s="114"/>
      <c r="L1797" s="116"/>
      <c r="M1797" s="118"/>
      <c r="N1797" s="120"/>
      <c r="S1797" s="2"/>
    </row>
    <row r="1798" spans="1:19" x14ac:dyDescent="0.25">
      <c r="A1798" s="20">
        <f t="shared" si="442"/>
        <v>44850</v>
      </c>
      <c r="B1798" s="21">
        <f t="shared" si="435"/>
        <v>-70</v>
      </c>
      <c r="C1798" s="21">
        <f t="shared" si="436"/>
        <v>309.97969106422784</v>
      </c>
      <c r="D1798" s="21">
        <f t="shared" si="439"/>
        <v>4.6299859786508985E-4</v>
      </c>
      <c r="E1798" s="21">
        <f t="shared" si="440"/>
        <v>1.1568024132980357E-2</v>
      </c>
      <c r="F1798" s="21">
        <f>SUM(E1798:$E$5004)</f>
        <v>9.4039878291837322</v>
      </c>
      <c r="G1798" s="21">
        <f t="shared" si="443"/>
        <v>6651898.5970700178</v>
      </c>
      <c r="H1798" s="21">
        <f t="shared" si="444"/>
        <v>2.4483216124437353E-5</v>
      </c>
      <c r="I1798" s="21">
        <f t="shared" si="445"/>
        <v>0.12452858064673793</v>
      </c>
      <c r="J1798" s="22">
        <f t="shared" si="441"/>
        <v>134.18659264740882</v>
      </c>
      <c r="K1798" s="114"/>
      <c r="L1798" s="116"/>
      <c r="M1798" s="118"/>
      <c r="N1798" s="120"/>
      <c r="S1798" s="2"/>
    </row>
    <row r="1799" spans="1:19" x14ac:dyDescent="0.25">
      <c r="A1799" s="20">
        <f t="shared" si="442"/>
        <v>44875</v>
      </c>
      <c r="B1799" s="21">
        <f t="shared" si="435"/>
        <v>-70</v>
      </c>
      <c r="C1799" s="21">
        <f t="shared" si="436"/>
        <v>309.607938531081</v>
      </c>
      <c r="D1799" s="21">
        <f t="shared" si="439"/>
        <v>4.6244333277333871E-4</v>
      </c>
      <c r="E1799" s="21">
        <f t="shared" si="440"/>
        <v>1.1554150829667565E-2</v>
      </c>
      <c r="F1799" s="21">
        <f>SUM(E1799:$E$5004)</f>
        <v>9.3924198050507552</v>
      </c>
      <c r="G1799" s="21">
        <f t="shared" si="443"/>
        <v>6651898.5970700178</v>
      </c>
      <c r="H1799" s="21">
        <f t="shared" si="444"/>
        <v>2.4483216124437353E-5</v>
      </c>
      <c r="I1799" s="21">
        <f t="shared" si="445"/>
        <v>0.12452858064673793</v>
      </c>
      <c r="J1799" s="22">
        <f t="shared" si="441"/>
        <v>134.30105295504003</v>
      </c>
      <c r="K1799" s="114"/>
      <c r="L1799" s="116"/>
      <c r="M1799" s="118"/>
      <c r="N1799" s="120"/>
      <c r="S1799" s="2"/>
    </row>
    <row r="1800" spans="1:19" x14ac:dyDescent="0.25">
      <c r="A1800" s="20">
        <f t="shared" si="442"/>
        <v>44900</v>
      </c>
      <c r="B1800" s="21">
        <f t="shared" si="435"/>
        <v>-70</v>
      </c>
      <c r="C1800" s="21">
        <f t="shared" si="436"/>
        <v>309.23663183341904</v>
      </c>
      <c r="D1800" s="21">
        <f t="shared" si="439"/>
        <v>4.6188873360006647E-4</v>
      </c>
      <c r="E1800" s="21">
        <f t="shared" si="440"/>
        <v>1.1540294164333963E-2</v>
      </c>
      <c r="F1800" s="21">
        <f>SUM(E1800:$E$5004)</f>
        <v>9.380865654221088</v>
      </c>
      <c r="G1800" s="21">
        <f t="shared" si="443"/>
        <v>6651898.5970700178</v>
      </c>
      <c r="H1800" s="21">
        <f t="shared" si="444"/>
        <v>2.4483216124437353E-5</v>
      </c>
      <c r="I1800" s="21">
        <f t="shared" si="445"/>
        <v>0.12452858064673793</v>
      </c>
      <c r="J1800" s="22">
        <f t="shared" si="441"/>
        <v>134.4153786773141</v>
      </c>
      <c r="K1800" s="114"/>
      <c r="L1800" s="116"/>
      <c r="M1800" s="118"/>
      <c r="N1800" s="120"/>
      <c r="S1800" s="2"/>
    </row>
    <row r="1801" spans="1:19" x14ac:dyDescent="0.25">
      <c r="A1801" s="20">
        <f t="shared" si="442"/>
        <v>44925</v>
      </c>
      <c r="B1801" s="21">
        <f t="shared" si="435"/>
        <v>-70</v>
      </c>
      <c r="C1801" s="21">
        <f t="shared" si="436"/>
        <v>308.86577043656041</v>
      </c>
      <c r="D1801" s="21">
        <f t="shared" si="439"/>
        <v>4.613347995466505E-4</v>
      </c>
      <c r="E1801" s="21">
        <f t="shared" si="440"/>
        <v>1.1526454117025952E-2</v>
      </c>
      <c r="F1801" s="21">
        <f>SUM(E1801:$E$5004)</f>
        <v>9.3693253600567505</v>
      </c>
      <c r="G1801" s="21">
        <f t="shared" si="443"/>
        <v>6651898.5970700178</v>
      </c>
      <c r="H1801" s="21">
        <f t="shared" si="444"/>
        <v>2.4483216124437353E-5</v>
      </c>
      <c r="I1801" s="21">
        <f t="shared" si="445"/>
        <v>0.12452858064673793</v>
      </c>
      <c r="J1801" s="22">
        <f t="shared" si="441"/>
        <v>134.52956958320445</v>
      </c>
      <c r="K1801" s="114"/>
      <c r="L1801" s="116"/>
      <c r="M1801" s="118"/>
      <c r="N1801" s="120"/>
      <c r="S1801" s="2"/>
    </row>
    <row r="1802" spans="1:19" x14ac:dyDescent="0.25">
      <c r="A1802" s="20">
        <f t="shared" si="442"/>
        <v>44950</v>
      </c>
      <c r="B1802" s="21">
        <f t="shared" si="435"/>
        <v>-70</v>
      </c>
      <c r="C1802" s="21">
        <f t="shared" si="436"/>
        <v>308.49535380646466</v>
      </c>
      <c r="D1802" s="21">
        <f t="shared" si="439"/>
        <v>4.6078152981542575E-4</v>
      </c>
      <c r="E1802" s="21">
        <f t="shared" si="440"/>
        <v>1.1512630667813863E-2</v>
      </c>
      <c r="F1802" s="21">
        <f>SUM(E1802:$E$5004)</f>
        <v>9.3577989059397222</v>
      </c>
      <c r="G1802" s="21">
        <f t="shared" si="443"/>
        <v>6651898.5970700178</v>
      </c>
      <c r="H1802" s="21">
        <f t="shared" si="444"/>
        <v>2.4483216124437353E-5</v>
      </c>
      <c r="I1802" s="21">
        <f t="shared" si="445"/>
        <v>0.12452858064673793</v>
      </c>
      <c r="J1802" s="22">
        <f t="shared" si="441"/>
        <v>134.64362544256207</v>
      </c>
      <c r="K1802" s="114"/>
      <c r="L1802" s="116"/>
      <c r="M1802" s="118"/>
      <c r="N1802" s="120"/>
      <c r="S1802" s="2"/>
    </row>
    <row r="1803" spans="1:19" x14ac:dyDescent="0.25">
      <c r="A1803" s="20">
        <f t="shared" si="442"/>
        <v>44975</v>
      </c>
      <c r="B1803" s="21">
        <f t="shared" si="435"/>
        <v>-70</v>
      </c>
      <c r="C1803" s="21">
        <f t="shared" si="436"/>
        <v>308.12538140973152</v>
      </c>
      <c r="D1803" s="21">
        <f t="shared" si="439"/>
        <v>4.6022892360968323E-4</v>
      </c>
      <c r="E1803" s="21">
        <f t="shared" si="440"/>
        <v>1.1498823796791922E-2</v>
      </c>
      <c r="F1803" s="21">
        <f>SUM(E1803:$E$5004)</f>
        <v>9.3462862752719058</v>
      </c>
      <c r="G1803" s="21">
        <f t="shared" si="443"/>
        <v>6651898.5970700178</v>
      </c>
      <c r="H1803" s="21">
        <f t="shared" si="444"/>
        <v>2.4483216124437353E-5</v>
      </c>
      <c r="I1803" s="21">
        <f t="shared" si="445"/>
        <v>0.12452858064673793</v>
      </c>
      <c r="J1803" s="22">
        <f t="shared" si="441"/>
        <v>134.75754602611548</v>
      </c>
      <c r="K1803" s="114"/>
      <c r="L1803" s="117"/>
      <c r="M1803" s="118"/>
      <c r="N1803" s="120"/>
      <c r="S1803" s="2"/>
    </row>
    <row r="1804" spans="1:19" x14ac:dyDescent="0.25">
      <c r="A1804" s="20">
        <f t="shared" si="442"/>
        <v>45000</v>
      </c>
      <c r="B1804" s="21">
        <f t="shared" si="435"/>
        <v>-70</v>
      </c>
      <c r="C1804" s="21">
        <f t="shared" si="436"/>
        <v>307.75585271360103</v>
      </c>
      <c r="D1804" s="21">
        <f t="shared" si="439"/>
        <v>4.5967698013367052E-4</v>
      </c>
      <c r="E1804" s="21">
        <f t="shared" si="440"/>
        <v>1.148503348407824E-2</v>
      </c>
      <c r="F1804" s="21">
        <f>SUM(E1804:$E$5004)</f>
        <v>9.3347874514751172</v>
      </c>
      <c r="G1804" s="21">
        <f t="shared" si="443"/>
        <v>6651898.5970700178</v>
      </c>
      <c r="H1804" s="21">
        <f t="shared" si="444"/>
        <v>2.4483216124437353E-5</v>
      </c>
      <c r="I1804" s="21">
        <f t="shared" si="445"/>
        <v>0.12452858064673793</v>
      </c>
      <c r="J1804" s="22">
        <f t="shared" si="441"/>
        <v>134.87133110547083</v>
      </c>
      <c r="K1804" s="113">
        <f t="shared" ref="K1804" si="446">AVERAGE(J1804:J1823)</f>
        <v>135.94319627072687</v>
      </c>
      <c r="L1804" s="115">
        <f t="shared" ref="L1804" si="447">K1804/0.1667</f>
        <v>815.49607840867952</v>
      </c>
      <c r="M1804" s="118">
        <f>AVERAGE(A1804:A1823)</f>
        <v>45237.5</v>
      </c>
      <c r="N1804" s="119">
        <f>K1784-K1804</f>
        <v>-2.2755502877896276</v>
      </c>
      <c r="S1804" s="2"/>
    </row>
    <row r="1805" spans="1:19" x14ac:dyDescent="0.25">
      <c r="A1805" s="20">
        <f t="shared" si="442"/>
        <v>45025</v>
      </c>
      <c r="B1805" s="21">
        <f t="shared" si="435"/>
        <v>-70</v>
      </c>
      <c r="C1805" s="21">
        <f t="shared" si="436"/>
        <v>307.38676718595161</v>
      </c>
      <c r="D1805" s="21">
        <f t="shared" si="439"/>
        <v>4.5912569859258862E-4</v>
      </c>
      <c r="E1805" s="21">
        <f t="shared" si="440"/>
        <v>1.1471259709814758E-2</v>
      </c>
      <c r="F1805" s="21">
        <f>SUM(E1805:$E$5004)</f>
        <v>9.3233024179910355</v>
      </c>
      <c r="G1805" s="21">
        <f t="shared" si="443"/>
        <v>6651898.5970700178</v>
      </c>
      <c r="H1805" s="21">
        <f t="shared" si="444"/>
        <v>2.4483216124437353E-5</v>
      </c>
      <c r="I1805" s="21">
        <f t="shared" si="445"/>
        <v>0.12452858064673793</v>
      </c>
      <c r="J1805" s="22">
        <f t="shared" si="441"/>
        <v>134.98498045311189</v>
      </c>
      <c r="K1805" s="114"/>
      <c r="L1805" s="116"/>
      <c r="M1805" s="118"/>
      <c r="N1805" s="120"/>
      <c r="S1805" s="2"/>
    </row>
    <row r="1806" spans="1:19" x14ac:dyDescent="0.25">
      <c r="A1806" s="20">
        <f t="shared" si="442"/>
        <v>45050</v>
      </c>
      <c r="B1806" s="21">
        <f t="shared" si="435"/>
        <v>-70</v>
      </c>
      <c r="C1806" s="21">
        <f t="shared" si="436"/>
        <v>307.01812429530003</v>
      </c>
      <c r="D1806" s="21">
        <f t="shared" si="439"/>
        <v>4.5857507819259202E-4</v>
      </c>
      <c r="E1806" s="21">
        <f t="shared" si="440"/>
        <v>1.1457502454167238E-2</v>
      </c>
      <c r="F1806" s="21">
        <f>SUM(E1806:$E$5004)</f>
        <v>9.3118311582812208</v>
      </c>
      <c r="G1806" s="21">
        <f t="shared" si="443"/>
        <v>6651898.5970700178</v>
      </c>
      <c r="H1806" s="21">
        <f t="shared" si="444"/>
        <v>2.4483216124437353E-5</v>
      </c>
      <c r="I1806" s="21">
        <f t="shared" si="445"/>
        <v>0.12452858064673793</v>
      </c>
      <c r="J1806" s="22">
        <f t="shared" si="441"/>
        <v>135.09849384239919</v>
      </c>
      <c r="K1806" s="114"/>
      <c r="L1806" s="116"/>
      <c r="M1806" s="118"/>
      <c r="N1806" s="120"/>
      <c r="S1806" s="2"/>
    </row>
    <row r="1807" spans="1:19" x14ac:dyDescent="0.25">
      <c r="A1807" s="20">
        <f t="shared" si="442"/>
        <v>45075</v>
      </c>
      <c r="B1807" s="21">
        <f t="shared" si="435"/>
        <v>-70</v>
      </c>
      <c r="C1807" s="21">
        <f t="shared" si="436"/>
        <v>306.64992351080036</v>
      </c>
      <c r="D1807" s="21">
        <f t="shared" si="439"/>
        <v>4.5802511814078706E-4</v>
      </c>
      <c r="E1807" s="21">
        <f t="shared" si="440"/>
        <v>1.1443761697325232E-2</v>
      </c>
      <c r="F1807" s="21">
        <f>SUM(E1807:$E$5004)</f>
        <v>9.30037365582705</v>
      </c>
      <c r="G1807" s="21">
        <f t="shared" si="443"/>
        <v>6651898.5970700178</v>
      </c>
      <c r="H1807" s="21">
        <f t="shared" si="444"/>
        <v>2.4483216124437353E-5</v>
      </c>
      <c r="I1807" s="21">
        <f t="shared" si="445"/>
        <v>0.12452858064673793</v>
      </c>
      <c r="J1807" s="22">
        <f t="shared" si="441"/>
        <v>135.21187104757095</v>
      </c>
      <c r="K1807" s="114"/>
      <c r="L1807" s="116"/>
      <c r="M1807" s="118"/>
      <c r="N1807" s="120"/>
      <c r="S1807" s="2"/>
    </row>
    <row r="1808" spans="1:19" x14ac:dyDescent="0.25">
      <c r="A1808" s="20">
        <f t="shared" si="442"/>
        <v>45100</v>
      </c>
      <c r="B1808" s="21">
        <f t="shared" si="435"/>
        <v>-70</v>
      </c>
      <c r="C1808" s="21">
        <f t="shared" si="436"/>
        <v>306.2821643022437</v>
      </c>
      <c r="D1808" s="21">
        <f t="shared" si="439"/>
        <v>4.5747581764523157E-4</v>
      </c>
      <c r="E1808" s="21">
        <f t="shared" si="440"/>
        <v>1.1430037419502052E-2</v>
      </c>
      <c r="F1808" s="21">
        <f>SUM(E1808:$E$5004)</f>
        <v>9.288929894129728</v>
      </c>
      <c r="G1808" s="21">
        <f t="shared" si="443"/>
        <v>6651898.5970700178</v>
      </c>
      <c r="H1808" s="21">
        <f t="shared" si="444"/>
        <v>2.4483216124437353E-5</v>
      </c>
      <c r="I1808" s="21">
        <f t="shared" si="445"/>
        <v>0.12452858064673793</v>
      </c>
      <c r="J1808" s="22">
        <f t="shared" si="441"/>
        <v>135.32511184374223</v>
      </c>
      <c r="K1808" s="114"/>
      <c r="L1808" s="116"/>
      <c r="M1808" s="118"/>
      <c r="N1808" s="120"/>
      <c r="S1808" s="2"/>
    </row>
    <row r="1809" spans="1:19" x14ac:dyDescent="0.25">
      <c r="A1809" s="20">
        <f t="shared" si="442"/>
        <v>45125</v>
      </c>
      <c r="B1809" s="21">
        <f t="shared" si="435"/>
        <v>-70</v>
      </c>
      <c r="C1809" s="21">
        <f t="shared" si="436"/>
        <v>305.91484614005651</v>
      </c>
      <c r="D1809" s="21">
        <f t="shared" si="439"/>
        <v>4.5692717591493251E-4</v>
      </c>
      <c r="E1809" s="21">
        <f t="shared" si="440"/>
        <v>1.1416329600934725E-2</v>
      </c>
      <c r="F1809" s="21">
        <f>SUM(E1809:$E$5004)</f>
        <v>9.2774998567102234</v>
      </c>
      <c r="G1809" s="21">
        <f t="shared" si="443"/>
        <v>6651898.5970700178</v>
      </c>
      <c r="H1809" s="21">
        <f t="shared" si="444"/>
        <v>2.4483216124437353E-5</v>
      </c>
      <c r="I1809" s="21">
        <f t="shared" si="445"/>
        <v>0.12452858064673793</v>
      </c>
      <c r="J1809" s="22">
        <f t="shared" si="441"/>
        <v>135.43821600690535</v>
      </c>
      <c r="K1809" s="114"/>
      <c r="L1809" s="116"/>
      <c r="M1809" s="118"/>
      <c r="N1809" s="120"/>
      <c r="S1809" s="2"/>
    </row>
    <row r="1810" spans="1:19" x14ac:dyDescent="0.25">
      <c r="A1810" s="20">
        <f t="shared" si="442"/>
        <v>45150</v>
      </c>
      <c r="B1810" s="21">
        <f t="shared" si="435"/>
        <v>-70</v>
      </c>
      <c r="C1810" s="21">
        <f t="shared" si="436"/>
        <v>305.54796849530049</v>
      </c>
      <c r="D1810" s="21">
        <f t="shared" si="439"/>
        <v>4.5637919215984552E-4</v>
      </c>
      <c r="E1810" s="21">
        <f t="shared" si="440"/>
        <v>1.1402638221883997E-2</v>
      </c>
      <c r="F1810" s="21">
        <f>SUM(E1810:$E$5004)</f>
        <v>9.2660835271092896</v>
      </c>
      <c r="G1810" s="21">
        <f t="shared" si="443"/>
        <v>6651898.5970700178</v>
      </c>
      <c r="H1810" s="21">
        <f t="shared" si="444"/>
        <v>2.4483216124437353E-5</v>
      </c>
      <c r="I1810" s="21">
        <f t="shared" si="445"/>
        <v>0.12452858064673793</v>
      </c>
      <c r="J1810" s="22">
        <f t="shared" si="441"/>
        <v>135.55118331392896</v>
      </c>
      <c r="K1810" s="114"/>
      <c r="L1810" s="116"/>
      <c r="M1810" s="118"/>
      <c r="N1810" s="120"/>
      <c r="S1810" s="2"/>
    </row>
    <row r="1811" spans="1:19" x14ac:dyDescent="0.25">
      <c r="A1811" s="20">
        <f t="shared" si="442"/>
        <v>45175</v>
      </c>
      <c r="B1811" s="21">
        <f t="shared" si="435"/>
        <v>-70</v>
      </c>
      <c r="C1811" s="21">
        <f t="shared" si="436"/>
        <v>305.18153083967206</v>
      </c>
      <c r="D1811" s="21">
        <f t="shared" si="439"/>
        <v>4.5583186559087433E-4</v>
      </c>
      <c r="E1811" s="21">
        <f t="shared" si="440"/>
        <v>1.1388963262634284E-2</v>
      </c>
      <c r="F1811" s="21">
        <f>SUM(E1811:$E$5004)</f>
        <v>9.254680888887405</v>
      </c>
      <c r="G1811" s="21">
        <f t="shared" si="443"/>
        <v>6651898.5970700178</v>
      </c>
      <c r="H1811" s="21">
        <f t="shared" si="444"/>
        <v>2.4483216124437353E-5</v>
      </c>
      <c r="I1811" s="21">
        <f t="shared" si="445"/>
        <v>0.12452858064673793</v>
      </c>
      <c r="J1811" s="22">
        <f t="shared" si="441"/>
        <v>135.66401354255899</v>
      </c>
      <c r="K1811" s="114"/>
      <c r="L1811" s="116"/>
      <c r="M1811" s="118"/>
      <c r="N1811" s="120"/>
      <c r="S1811" s="2"/>
    </row>
    <row r="1812" spans="1:19" x14ac:dyDescent="0.25">
      <c r="A1812" s="20">
        <f t="shared" si="442"/>
        <v>45200</v>
      </c>
      <c r="B1812" s="21">
        <f t="shared" si="435"/>
        <v>-70</v>
      </c>
      <c r="C1812" s="21">
        <f t="shared" si="436"/>
        <v>304.81553264550081</v>
      </c>
      <c r="D1812" s="21">
        <f t="shared" si="439"/>
        <v>4.5528519541986837E-4</v>
      </c>
      <c r="E1812" s="21">
        <f t="shared" si="440"/>
        <v>1.1375304703493636E-2</v>
      </c>
      <c r="F1812" s="21">
        <f>SUM(E1812:$E$5004)</f>
        <v>9.2432919256247725</v>
      </c>
      <c r="G1812" s="21">
        <f t="shared" si="443"/>
        <v>6651898.5970700178</v>
      </c>
      <c r="H1812" s="21">
        <f t="shared" si="444"/>
        <v>2.4483216124437353E-5</v>
      </c>
      <c r="I1812" s="21">
        <f t="shared" si="445"/>
        <v>0.12452858064673793</v>
      </c>
      <c r="J1812" s="22">
        <f t="shared" si="441"/>
        <v>135.77670647141755</v>
      </c>
      <c r="K1812" s="114"/>
      <c r="L1812" s="116"/>
      <c r="M1812" s="118"/>
      <c r="N1812" s="120"/>
      <c r="S1812" s="2"/>
    </row>
    <row r="1813" spans="1:19" x14ac:dyDescent="0.25">
      <c r="A1813" s="20">
        <f t="shared" si="442"/>
        <v>45225</v>
      </c>
      <c r="B1813" s="21">
        <f t="shared" si="435"/>
        <v>-70</v>
      </c>
      <c r="C1813" s="21">
        <f t="shared" si="436"/>
        <v>304.44997338574922</v>
      </c>
      <c r="D1813" s="21">
        <f t="shared" si="439"/>
        <v>4.5473918085962254E-4</v>
      </c>
      <c r="E1813" s="21">
        <f t="shared" si="440"/>
        <v>1.1361662524793726E-2</v>
      </c>
      <c r="F1813" s="21">
        <f>SUM(E1813:$E$5004)</f>
        <v>9.2319166209212771</v>
      </c>
      <c r="G1813" s="21">
        <f t="shared" si="443"/>
        <v>6651898.5970700178</v>
      </c>
      <c r="H1813" s="21">
        <f t="shared" si="444"/>
        <v>2.4483216124437353E-5</v>
      </c>
      <c r="I1813" s="21">
        <f t="shared" si="445"/>
        <v>0.12452858064673793</v>
      </c>
      <c r="J1813" s="22">
        <f t="shared" si="441"/>
        <v>135.88926188000329</v>
      </c>
      <c r="K1813" s="114"/>
      <c r="L1813" s="116"/>
      <c r="M1813" s="118"/>
      <c r="N1813" s="120"/>
      <c r="S1813" s="2"/>
    </row>
    <row r="1814" spans="1:19" x14ac:dyDescent="0.25">
      <c r="A1814" s="20">
        <f t="shared" si="442"/>
        <v>45250</v>
      </c>
      <c r="B1814" s="21">
        <f t="shared" si="435"/>
        <v>-70</v>
      </c>
      <c r="C1814" s="21">
        <f t="shared" si="436"/>
        <v>304.08485253401176</v>
      </c>
      <c r="D1814" s="21">
        <f t="shared" si="439"/>
        <v>4.5419382112387542E-4</v>
      </c>
      <c r="E1814" s="21">
        <f t="shared" si="440"/>
        <v>1.1348036706889813E-2</v>
      </c>
      <c r="F1814" s="21">
        <f>SUM(E1814:$E$5004)</f>
        <v>9.2205549583964821</v>
      </c>
      <c r="G1814" s="21">
        <f t="shared" si="443"/>
        <v>6651898.5970700178</v>
      </c>
      <c r="H1814" s="21">
        <f t="shared" si="444"/>
        <v>2.4483216124437353E-5</v>
      </c>
      <c r="I1814" s="21">
        <f t="shared" si="445"/>
        <v>0.12452858064673793</v>
      </c>
      <c r="J1814" s="22">
        <f t="shared" si="441"/>
        <v>136.0016795486909</v>
      </c>
      <c r="K1814" s="114"/>
      <c r="L1814" s="116"/>
      <c r="M1814" s="118"/>
      <c r="N1814" s="120"/>
      <c r="S1814" s="2"/>
    </row>
    <row r="1815" spans="1:19" x14ac:dyDescent="0.25">
      <c r="A1815" s="20">
        <f t="shared" si="442"/>
        <v>45275</v>
      </c>
      <c r="B1815" s="21">
        <f t="shared" si="435"/>
        <v>-70</v>
      </c>
      <c r="C1815" s="21">
        <f t="shared" si="436"/>
        <v>303.72016956451466</v>
      </c>
      <c r="D1815" s="21">
        <f t="shared" si="439"/>
        <v>4.5364911542730951E-4</v>
      </c>
      <c r="E1815" s="21">
        <f t="shared" si="440"/>
        <v>1.1334427230160721E-2</v>
      </c>
      <c r="F1815" s="21">
        <f>SUM(E1815:$E$5004)</f>
        <v>9.2092069216895904</v>
      </c>
      <c r="G1815" s="21">
        <f t="shared" si="443"/>
        <v>6651898.5970700178</v>
      </c>
      <c r="H1815" s="21">
        <f t="shared" si="444"/>
        <v>2.4483216124437353E-5</v>
      </c>
      <c r="I1815" s="21">
        <f t="shared" si="445"/>
        <v>0.12452858064673793</v>
      </c>
      <c r="J1815" s="22">
        <f t="shared" si="441"/>
        <v>136.1139592587316</v>
      </c>
      <c r="K1815" s="114"/>
      <c r="L1815" s="116"/>
      <c r="M1815" s="118"/>
      <c r="N1815" s="120"/>
      <c r="S1815" s="2"/>
    </row>
    <row r="1816" spans="1:19" x14ac:dyDescent="0.25">
      <c r="A1816" s="20">
        <f t="shared" si="442"/>
        <v>45300</v>
      </c>
      <c r="B1816" s="21">
        <f t="shared" si="435"/>
        <v>-70</v>
      </c>
      <c r="C1816" s="21">
        <f t="shared" si="436"/>
        <v>303.35592395211421</v>
      </c>
      <c r="D1816" s="21">
        <f t="shared" si="439"/>
        <v>4.5310506298554813E-4</v>
      </c>
      <c r="E1816" s="21">
        <f t="shared" si="440"/>
        <v>1.1320834075008796E-2</v>
      </c>
      <c r="F1816" s="21">
        <f>SUM(E1816:$E$5004)</f>
        <v>9.1978724944594301</v>
      </c>
      <c r="G1816" s="21">
        <f t="shared" si="443"/>
        <v>6651898.5970700178</v>
      </c>
      <c r="H1816" s="21">
        <f t="shared" si="444"/>
        <v>2.4483216124437353E-5</v>
      </c>
      <c r="I1816" s="21">
        <f t="shared" si="445"/>
        <v>0.12452858064673793</v>
      </c>
      <c r="J1816" s="22">
        <f t="shared" si="441"/>
        <v>136.22610079225188</v>
      </c>
      <c r="K1816" s="114"/>
      <c r="L1816" s="116"/>
      <c r="M1816" s="118"/>
      <c r="N1816" s="120"/>
      <c r="S1816" s="2"/>
    </row>
    <row r="1817" spans="1:19" x14ac:dyDescent="0.25">
      <c r="A1817" s="20">
        <f t="shared" si="442"/>
        <v>45325</v>
      </c>
      <c r="B1817" s="21">
        <f t="shared" si="435"/>
        <v>-70</v>
      </c>
      <c r="C1817" s="21">
        <f t="shared" si="436"/>
        <v>302.99211517229651</v>
      </c>
      <c r="D1817" s="21">
        <f t="shared" si="439"/>
        <v>4.5256166301515556E-4</v>
      </c>
      <c r="E1817" s="21">
        <f t="shared" si="440"/>
        <v>1.1307257221859894E-2</v>
      </c>
      <c r="F1817" s="21">
        <f>SUM(E1817:$E$5004)</f>
        <v>9.1865516603844188</v>
      </c>
      <c r="G1817" s="21">
        <f t="shared" si="443"/>
        <v>6651898.5970700178</v>
      </c>
      <c r="H1817" s="21">
        <f t="shared" si="444"/>
        <v>2.4483216124437353E-5</v>
      </c>
      <c r="I1817" s="21">
        <f t="shared" si="445"/>
        <v>0.12452858064673793</v>
      </c>
      <c r="J1817" s="22">
        <f t="shared" si="441"/>
        <v>136.33810393225446</v>
      </c>
      <c r="K1817" s="114"/>
      <c r="L1817" s="116"/>
      <c r="M1817" s="118"/>
      <c r="N1817" s="120"/>
      <c r="S1817" s="2"/>
    </row>
    <row r="1818" spans="1:19" x14ac:dyDescent="0.25">
      <c r="A1818" s="20">
        <f t="shared" si="442"/>
        <v>45350</v>
      </c>
      <c r="B1818" s="21">
        <f t="shared" si="435"/>
        <v>-70</v>
      </c>
      <c r="C1818" s="21">
        <f t="shared" si="436"/>
        <v>302.62874270117715</v>
      </c>
      <c r="D1818" s="21">
        <f t="shared" si="439"/>
        <v>4.5201891473363611E-4</v>
      </c>
      <c r="E1818" s="21">
        <f t="shared" si="440"/>
        <v>1.1293696651163351E-2</v>
      </c>
      <c r="F1818" s="21">
        <f>SUM(E1818:$E$5004)</f>
        <v>9.1752444031625604</v>
      </c>
      <c r="G1818" s="21">
        <f t="shared" si="443"/>
        <v>6651898.5970700178</v>
      </c>
      <c r="H1818" s="21">
        <f t="shared" si="444"/>
        <v>2.4483216124437353E-5</v>
      </c>
      <c r="I1818" s="21">
        <f t="shared" si="445"/>
        <v>0.12452858064673793</v>
      </c>
      <c r="J1818" s="22">
        <f t="shared" si="441"/>
        <v>136.44996846261742</v>
      </c>
      <c r="K1818" s="114"/>
      <c r="L1818" s="116"/>
      <c r="M1818" s="118"/>
      <c r="N1818" s="120"/>
      <c r="S1818" s="2"/>
    </row>
    <row r="1819" spans="1:19" x14ac:dyDescent="0.25">
      <c r="A1819" s="20">
        <f t="shared" si="442"/>
        <v>45375</v>
      </c>
      <c r="B1819" s="21">
        <f t="shared" si="435"/>
        <v>-70</v>
      </c>
      <c r="C1819" s="21">
        <f t="shared" si="436"/>
        <v>302.26580601549961</v>
      </c>
      <c r="D1819" s="21">
        <f t="shared" si="439"/>
        <v>4.5147681735943206E-4</v>
      </c>
      <c r="E1819" s="21">
        <f t="shared" si="440"/>
        <v>1.1280152343391936E-2</v>
      </c>
      <c r="F1819" s="21">
        <f>SUM(E1819:$E$5004)</f>
        <v>9.163950706511395</v>
      </c>
      <c r="G1819" s="21">
        <f t="shared" si="443"/>
        <v>6651898.5970700178</v>
      </c>
      <c r="H1819" s="21">
        <f t="shared" si="444"/>
        <v>2.4483216124437353E-5</v>
      </c>
      <c r="I1819" s="21">
        <f t="shared" si="445"/>
        <v>0.12452858064673793</v>
      </c>
      <c r="J1819" s="22">
        <f t="shared" si="441"/>
        <v>136.56169416809425</v>
      </c>
      <c r="K1819" s="114"/>
      <c r="L1819" s="116"/>
      <c r="M1819" s="118"/>
      <c r="N1819" s="120"/>
      <c r="S1819" s="2"/>
    </row>
    <row r="1820" spans="1:19" x14ac:dyDescent="0.25">
      <c r="A1820" s="20">
        <f t="shared" si="442"/>
        <v>45400</v>
      </c>
      <c r="B1820" s="21">
        <f t="shared" si="435"/>
        <v>-70</v>
      </c>
      <c r="C1820" s="21">
        <f t="shared" si="436"/>
        <v>301.90330459263481</v>
      </c>
      <c r="D1820" s="21">
        <f t="shared" si="439"/>
        <v>4.5093537011192279E-4</v>
      </c>
      <c r="E1820" s="21">
        <f t="shared" si="440"/>
        <v>1.1266624279041843E-2</v>
      </c>
      <c r="F1820" s="21">
        <f>SUM(E1820:$E$5004)</f>
        <v>9.1526705541680027</v>
      </c>
      <c r="G1820" s="21">
        <f t="shared" si="443"/>
        <v>6651898.5970700178</v>
      </c>
      <c r="H1820" s="21">
        <f t="shared" si="444"/>
        <v>2.4483216124437353E-5</v>
      </c>
      <c r="I1820" s="21">
        <f t="shared" si="445"/>
        <v>0.12452858064673793</v>
      </c>
      <c r="J1820" s="22">
        <f t="shared" si="441"/>
        <v>136.67328083431315</v>
      </c>
      <c r="K1820" s="114"/>
      <c r="L1820" s="116"/>
      <c r="M1820" s="118"/>
      <c r="N1820" s="120"/>
      <c r="S1820" s="2"/>
    </row>
    <row r="1821" spans="1:19" x14ac:dyDescent="0.25">
      <c r="A1821" s="20">
        <f t="shared" si="442"/>
        <v>45425</v>
      </c>
      <c r="B1821" s="21">
        <f t="shared" si="435"/>
        <v>-70</v>
      </c>
      <c r="C1821" s="21">
        <f t="shared" si="436"/>
        <v>301.54123791058089</v>
      </c>
      <c r="D1821" s="21">
        <f t="shared" si="439"/>
        <v>4.5039457221142452E-4</v>
      </c>
      <c r="E1821" s="21">
        <f t="shared" si="440"/>
        <v>1.1253112438632659E-2</v>
      </c>
      <c r="F1821" s="21">
        <f>SUM(E1821:$E$5004)</f>
        <v>9.1414039298889609</v>
      </c>
      <c r="G1821" s="21">
        <f t="shared" si="443"/>
        <v>6651898.5970700178</v>
      </c>
      <c r="H1821" s="21">
        <f t="shared" si="444"/>
        <v>2.4483216124437353E-5</v>
      </c>
      <c r="I1821" s="21">
        <f t="shared" si="445"/>
        <v>0.12452858064673793</v>
      </c>
      <c r="J1821" s="22">
        <f t="shared" si="441"/>
        <v>136.78472824777774</v>
      </c>
      <c r="K1821" s="114"/>
      <c r="L1821" s="116"/>
      <c r="M1821" s="118"/>
      <c r="N1821" s="120"/>
      <c r="S1821" s="2"/>
    </row>
    <row r="1822" spans="1:19" x14ac:dyDescent="0.25">
      <c r="A1822" s="20">
        <f t="shared" si="442"/>
        <v>45450</v>
      </c>
      <c r="B1822" s="21">
        <f t="shared" si="435"/>
        <v>-70</v>
      </c>
      <c r="C1822" s="21">
        <f t="shared" si="436"/>
        <v>301.17960544796171</v>
      </c>
      <c r="D1822" s="21">
        <f t="shared" si="439"/>
        <v>4.4985442287918818E-4</v>
      </c>
      <c r="E1822" s="21">
        <f t="shared" si="440"/>
        <v>1.1239616802707334E-2</v>
      </c>
      <c r="F1822" s="21">
        <f>SUM(E1822:$E$5004)</f>
        <v>9.1301508174503265</v>
      </c>
      <c r="G1822" s="21">
        <f t="shared" si="443"/>
        <v>6651898.5970700178</v>
      </c>
      <c r="H1822" s="21">
        <f t="shared" si="444"/>
        <v>2.4483216124437353E-5</v>
      </c>
      <c r="I1822" s="21">
        <f t="shared" si="445"/>
        <v>0.12452858064673793</v>
      </c>
      <c r="J1822" s="22">
        <f t="shared" si="441"/>
        <v>136.89603619586615</v>
      </c>
      <c r="K1822" s="114"/>
      <c r="L1822" s="116"/>
      <c r="M1822" s="118"/>
      <c r="N1822" s="120"/>
      <c r="S1822" s="2"/>
    </row>
    <row r="1823" spans="1:19" x14ac:dyDescent="0.25">
      <c r="A1823" s="20">
        <f t="shared" si="442"/>
        <v>45475</v>
      </c>
      <c r="B1823" s="21">
        <f t="shared" si="435"/>
        <v>-70</v>
      </c>
      <c r="C1823" s="21">
        <f t="shared" si="436"/>
        <v>300.8184066840264</v>
      </c>
      <c r="D1823" s="21">
        <f t="shared" si="439"/>
        <v>4.4931492133739844E-4</v>
      </c>
      <c r="E1823" s="21">
        <f t="shared" si="440"/>
        <v>1.1226137351832142E-2</v>
      </c>
      <c r="F1823" s="21">
        <f>SUM(E1823:$E$5004)</f>
        <v>9.1189112006476183</v>
      </c>
      <c r="G1823" s="21">
        <f t="shared" si="443"/>
        <v>6651898.5970700178</v>
      </c>
      <c r="H1823" s="21">
        <f t="shared" si="444"/>
        <v>2.4483216124437353E-5</v>
      </c>
      <c r="I1823" s="21">
        <f t="shared" si="445"/>
        <v>0.12452858064673793</v>
      </c>
      <c r="J1823" s="22">
        <f t="shared" si="441"/>
        <v>137.00720446683081</v>
      </c>
      <c r="K1823" s="114"/>
      <c r="L1823" s="117"/>
      <c r="M1823" s="118"/>
      <c r="N1823" s="120"/>
      <c r="S1823" s="2"/>
    </row>
    <row r="1824" spans="1:19" x14ac:dyDescent="0.25">
      <c r="A1824" s="20">
        <f t="shared" si="442"/>
        <v>45500</v>
      </c>
      <c r="B1824" s="21">
        <f t="shared" si="435"/>
        <v>-70</v>
      </c>
      <c r="C1824" s="21">
        <f t="shared" si="436"/>
        <v>300.45764109864854</v>
      </c>
      <c r="D1824" s="21">
        <f t="shared" si="439"/>
        <v>4.4877606680917285E-4</v>
      </c>
      <c r="E1824" s="21">
        <f t="shared" si="440"/>
        <v>1.1212674066596678E-2</v>
      </c>
      <c r="F1824" s="21">
        <f>SUM(E1824:$E$5004)</f>
        <v>9.1076850632957882</v>
      </c>
      <c r="G1824" s="21">
        <f t="shared" si="443"/>
        <v>6651898.5970700178</v>
      </c>
      <c r="H1824" s="21">
        <f t="shared" si="444"/>
        <v>2.4483216124437353E-5</v>
      </c>
      <c r="I1824" s="21">
        <f t="shared" si="445"/>
        <v>0.12452858064673793</v>
      </c>
      <c r="J1824" s="22">
        <f t="shared" si="441"/>
        <v>137.11823284979852</v>
      </c>
      <c r="K1824" s="113">
        <f t="shared" ref="K1824" si="448">AVERAGE(J1824:J1843)</f>
        <v>138.16362427840647</v>
      </c>
      <c r="L1824" s="115">
        <f t="shared" ref="L1824" si="449">K1824/0.1667</f>
        <v>828.81598247394413</v>
      </c>
      <c r="M1824" s="118">
        <f>AVERAGE(A1824:A1843)</f>
        <v>45737.5</v>
      </c>
      <c r="N1824" s="119">
        <f>K1804-K1824</f>
        <v>-2.220428007679601</v>
      </c>
      <c r="S1824" s="2"/>
    </row>
    <row r="1825" spans="1:19" x14ac:dyDescent="0.25">
      <c r="A1825" s="20">
        <f t="shared" si="442"/>
        <v>45525</v>
      </c>
      <c r="B1825" s="21">
        <f t="shared" si="435"/>
        <v>-70</v>
      </c>
      <c r="C1825" s="21">
        <f t="shared" si="436"/>
        <v>300.097308172326</v>
      </c>
      <c r="D1825" s="21">
        <f t="shared" si="439"/>
        <v>4.4823785851856135E-4</v>
      </c>
      <c r="E1825" s="21">
        <f t="shared" si="440"/>
        <v>1.1199226927613808E-2</v>
      </c>
      <c r="F1825" s="21">
        <f>SUM(E1825:$E$5004)</f>
        <v>9.0964723892291897</v>
      </c>
      <c r="G1825" s="21">
        <f t="shared" si="443"/>
        <v>6651898.5970700178</v>
      </c>
      <c r="H1825" s="21">
        <f t="shared" si="444"/>
        <v>2.4483216124437353E-5</v>
      </c>
      <c r="I1825" s="21">
        <f t="shared" si="445"/>
        <v>0.12452858064673793</v>
      </c>
      <c r="J1825" s="22">
        <f t="shared" si="441"/>
        <v>137.22912113477022</v>
      </c>
      <c r="K1825" s="114"/>
      <c r="L1825" s="116"/>
      <c r="M1825" s="118"/>
      <c r="N1825" s="120"/>
      <c r="S1825" s="2"/>
    </row>
    <row r="1826" spans="1:19" x14ac:dyDescent="0.25">
      <c r="A1826" s="20">
        <f t="shared" si="442"/>
        <v>45550</v>
      </c>
      <c r="B1826" s="21">
        <f t="shared" si="435"/>
        <v>-70</v>
      </c>
      <c r="C1826" s="21">
        <f t="shared" si="436"/>
        <v>299.73740738617897</v>
      </c>
      <c r="D1826" s="21">
        <f t="shared" si="439"/>
        <v>4.4770029569054338E-4</v>
      </c>
      <c r="E1826" s="21">
        <f t="shared" si="440"/>
        <v>1.118579591551965E-2</v>
      </c>
      <c r="F1826" s="21">
        <f>SUM(E1826:$E$5004)</f>
        <v>9.0852731623015739</v>
      </c>
      <c r="G1826" s="21">
        <f t="shared" si="443"/>
        <v>6651898.5970700178</v>
      </c>
      <c r="H1826" s="21">
        <f t="shared" si="444"/>
        <v>2.4483216124437353E-5</v>
      </c>
      <c r="I1826" s="21">
        <f t="shared" si="445"/>
        <v>0.12452858064673793</v>
      </c>
      <c r="J1826" s="22">
        <f t="shared" si="441"/>
        <v>137.33986911262028</v>
      </c>
      <c r="K1826" s="114"/>
      <c r="L1826" s="116"/>
      <c r="M1826" s="118"/>
      <c r="N1826" s="120"/>
      <c r="S1826" s="2"/>
    </row>
    <row r="1827" spans="1:19" x14ac:dyDescent="0.25">
      <c r="A1827" s="20">
        <f t="shared" si="442"/>
        <v>45575</v>
      </c>
      <c r="B1827" s="21">
        <f t="shared" si="435"/>
        <v>-70</v>
      </c>
      <c r="C1827" s="21">
        <f t="shared" si="436"/>
        <v>299.37793822195033</v>
      </c>
      <c r="D1827" s="21">
        <f t="shared" si="439"/>
        <v>4.4716337755102851E-4</v>
      </c>
      <c r="E1827" s="21">
        <f t="shared" si="440"/>
        <v>1.1172381010973542E-2</v>
      </c>
      <c r="F1827" s="21">
        <f>SUM(E1827:$E$5004)</f>
        <v>9.0740873663860544</v>
      </c>
      <c r="G1827" s="21">
        <f t="shared" si="443"/>
        <v>6651898.5970700178</v>
      </c>
      <c r="H1827" s="21">
        <f t="shared" si="444"/>
        <v>2.4483216124437353E-5</v>
      </c>
      <c r="I1827" s="21">
        <f t="shared" si="445"/>
        <v>0.12452858064673793</v>
      </c>
      <c r="J1827" s="22">
        <f t="shared" si="441"/>
        <v>137.4504765750967</v>
      </c>
      <c r="K1827" s="114"/>
      <c r="L1827" s="116"/>
      <c r="M1827" s="118"/>
      <c r="N1827" s="120"/>
      <c r="S1827" s="2"/>
    </row>
    <row r="1828" spans="1:19" x14ac:dyDescent="0.25">
      <c r="A1828" s="20">
        <f t="shared" si="442"/>
        <v>45600</v>
      </c>
      <c r="B1828" s="21">
        <f t="shared" si="435"/>
        <v>-70</v>
      </c>
      <c r="C1828" s="21">
        <f t="shared" si="436"/>
        <v>299.01890016200457</v>
      </c>
      <c r="D1828" s="21">
        <f t="shared" si="439"/>
        <v>4.4662710332685478E-4</v>
      </c>
      <c r="E1828" s="21">
        <f t="shared" si="440"/>
        <v>1.1158982194658022E-2</v>
      </c>
      <c r="F1828" s="21">
        <f>SUM(E1828:$E$5004)</f>
        <v>9.0629149853750786</v>
      </c>
      <c r="G1828" s="21">
        <f t="shared" si="443"/>
        <v>6651898.5970700178</v>
      </c>
      <c r="H1828" s="21">
        <f t="shared" si="444"/>
        <v>2.4483216124437353E-5</v>
      </c>
      <c r="I1828" s="21">
        <f t="shared" si="445"/>
        <v>0.12452858064673793</v>
      </c>
      <c r="J1828" s="22">
        <f t="shared" si="441"/>
        <v>137.56094331482069</v>
      </c>
      <c r="K1828" s="114"/>
      <c r="L1828" s="116"/>
      <c r="M1828" s="118"/>
      <c r="N1828" s="120"/>
      <c r="S1828" s="2"/>
    </row>
    <row r="1829" spans="1:19" x14ac:dyDescent="0.25">
      <c r="A1829" s="20">
        <f t="shared" si="442"/>
        <v>45625</v>
      </c>
      <c r="B1829" s="21">
        <f t="shared" si="435"/>
        <v>-70</v>
      </c>
      <c r="C1829" s="21">
        <f t="shared" si="436"/>
        <v>298.6602926893267</v>
      </c>
      <c r="D1829" s="21">
        <f t="shared" si="439"/>
        <v>4.4609147224578699E-4</v>
      </c>
      <c r="E1829" s="21">
        <f t="shared" si="440"/>
        <v>1.1145599447278789E-2</v>
      </c>
      <c r="F1829" s="21">
        <f>SUM(E1829:$E$5004)</f>
        <v>9.0517560031804241</v>
      </c>
      <c r="G1829" s="21">
        <f t="shared" si="443"/>
        <v>6651898.5970700178</v>
      </c>
      <c r="H1829" s="21">
        <f t="shared" si="444"/>
        <v>2.4483216124437353E-5</v>
      </c>
      <c r="I1829" s="21">
        <f t="shared" si="445"/>
        <v>0.12452858064673793</v>
      </c>
      <c r="J1829" s="22">
        <f t="shared" si="441"/>
        <v>137.67126912528633</v>
      </c>
      <c r="K1829" s="114"/>
      <c r="L1829" s="116"/>
      <c r="M1829" s="118"/>
      <c r="N1829" s="120"/>
      <c r="S1829" s="2"/>
    </row>
    <row r="1830" spans="1:19" x14ac:dyDescent="0.25">
      <c r="A1830" s="20">
        <f t="shared" si="442"/>
        <v>45650</v>
      </c>
      <c r="B1830" s="21">
        <f t="shared" si="435"/>
        <v>-70</v>
      </c>
      <c r="C1830" s="21">
        <f t="shared" si="436"/>
        <v>298.30211528752176</v>
      </c>
      <c r="D1830" s="21">
        <f t="shared" si="439"/>
        <v>4.4555648353651606E-4</v>
      </c>
      <c r="E1830" s="21">
        <f t="shared" si="440"/>
        <v>1.1132232749564685E-2</v>
      </c>
      <c r="F1830" s="21">
        <f>SUM(E1830:$E$5004)</f>
        <v>9.0406104037331456</v>
      </c>
      <c r="G1830" s="21">
        <f t="shared" si="443"/>
        <v>6651898.5970700178</v>
      </c>
      <c r="H1830" s="21">
        <f t="shared" si="444"/>
        <v>2.4483216124437353E-5</v>
      </c>
      <c r="I1830" s="21">
        <f t="shared" si="445"/>
        <v>0.12452858064673793</v>
      </c>
      <c r="J1830" s="22">
        <f t="shared" si="441"/>
        <v>137.78145380086036</v>
      </c>
      <c r="K1830" s="114"/>
      <c r="L1830" s="116"/>
      <c r="M1830" s="118"/>
      <c r="N1830" s="120"/>
      <c r="S1830" s="2"/>
    </row>
    <row r="1831" spans="1:19" x14ac:dyDescent="0.25">
      <c r="A1831" s="20">
        <f t="shared" si="442"/>
        <v>45675</v>
      </c>
      <c r="B1831" s="21">
        <f t="shared" si="435"/>
        <v>-70</v>
      </c>
      <c r="C1831" s="21">
        <f t="shared" si="436"/>
        <v>297.94436744081457</v>
      </c>
      <c r="D1831" s="21">
        <f t="shared" si="439"/>
        <v>4.4502213642865873E-4</v>
      </c>
      <c r="E1831" s="21">
        <f t="shared" si="440"/>
        <v>1.1118882082267668E-2</v>
      </c>
      <c r="F1831" s="21">
        <f>SUM(E1831:$E$5004)</f>
        <v>9.0294781709835821</v>
      </c>
      <c r="G1831" s="21">
        <f t="shared" si="443"/>
        <v>6651898.5970700178</v>
      </c>
      <c r="H1831" s="21">
        <f t="shared" si="444"/>
        <v>2.4483216124437353E-5</v>
      </c>
      <c r="I1831" s="21">
        <f t="shared" si="445"/>
        <v>0.12452858064673793</v>
      </c>
      <c r="J1831" s="22">
        <f t="shared" si="441"/>
        <v>137.89149713678214</v>
      </c>
      <c r="K1831" s="114"/>
      <c r="L1831" s="116"/>
      <c r="M1831" s="118"/>
      <c r="N1831" s="120"/>
      <c r="S1831" s="2"/>
    </row>
    <row r="1832" spans="1:19" x14ac:dyDescent="0.25">
      <c r="A1832" s="20">
        <f t="shared" si="442"/>
        <v>45700</v>
      </c>
      <c r="B1832" s="21">
        <f t="shared" si="435"/>
        <v>-70</v>
      </c>
      <c r="C1832" s="21">
        <f t="shared" si="436"/>
        <v>297.58704863404796</v>
      </c>
      <c r="D1832" s="21">
        <f t="shared" si="439"/>
        <v>4.4448843015275471E-4</v>
      </c>
      <c r="E1832" s="21">
        <f t="shared" si="440"/>
        <v>1.1105547426162769E-2</v>
      </c>
      <c r="F1832" s="21">
        <f>SUM(E1832:$E$5004)</f>
        <v>9.0183592889013156</v>
      </c>
      <c r="G1832" s="21">
        <f t="shared" si="443"/>
        <v>6651898.5970700178</v>
      </c>
      <c r="H1832" s="21">
        <f t="shared" si="444"/>
        <v>2.4483216124437353E-5</v>
      </c>
      <c r="I1832" s="21">
        <f t="shared" si="445"/>
        <v>0.12452858064673793</v>
      </c>
      <c r="J1832" s="22">
        <f t="shared" si="441"/>
        <v>138.0013989291628</v>
      </c>
      <c r="K1832" s="114"/>
      <c r="L1832" s="116"/>
      <c r="M1832" s="118"/>
      <c r="N1832" s="120"/>
      <c r="S1832" s="2"/>
    </row>
    <row r="1833" spans="1:19" x14ac:dyDescent="0.25">
      <c r="A1833" s="20">
        <f t="shared" si="442"/>
        <v>45725</v>
      </c>
      <c r="B1833" s="21">
        <f t="shared" si="435"/>
        <v>-70</v>
      </c>
      <c r="C1833" s="21">
        <f t="shared" si="436"/>
        <v>297.23015835268274</v>
      </c>
      <c r="D1833" s="21">
        <f t="shared" si="439"/>
        <v>4.4395536394026681E-4</v>
      </c>
      <c r="E1833" s="21">
        <f t="shared" si="440"/>
        <v>1.109222876204808E-2</v>
      </c>
      <c r="F1833" s="21">
        <f>SUM(E1833:$E$5004)</f>
        <v>9.0072537414751501</v>
      </c>
      <c r="G1833" s="21">
        <f t="shared" si="443"/>
        <v>6651898.5970700178</v>
      </c>
      <c r="H1833" s="21">
        <f t="shared" si="444"/>
        <v>2.4483216124437353E-5</v>
      </c>
      <c r="I1833" s="21">
        <f t="shared" si="445"/>
        <v>0.12452858064673793</v>
      </c>
      <c r="J1833" s="22">
        <f t="shared" si="441"/>
        <v>138.1111589749855</v>
      </c>
      <c r="K1833" s="114"/>
      <c r="L1833" s="116"/>
      <c r="M1833" s="118"/>
      <c r="N1833" s="120"/>
      <c r="S1833" s="2"/>
    </row>
    <row r="1834" spans="1:19" x14ac:dyDescent="0.25">
      <c r="A1834" s="20">
        <f t="shared" si="442"/>
        <v>45750</v>
      </c>
      <c r="B1834" s="21">
        <f t="shared" si="435"/>
        <v>-70</v>
      </c>
      <c r="C1834" s="21">
        <f t="shared" si="436"/>
        <v>296.87369608279687</v>
      </c>
      <c r="D1834" s="21">
        <f t="shared" si="439"/>
        <v>4.4342293702357962E-4</v>
      </c>
      <c r="E1834" s="21">
        <f t="shared" si="440"/>
        <v>1.1078926070744727E-2</v>
      </c>
      <c r="F1834" s="21">
        <f>SUM(E1834:$E$5004)</f>
        <v>8.9961615127130994</v>
      </c>
      <c r="G1834" s="21">
        <f t="shared" si="443"/>
        <v>6651898.5970700178</v>
      </c>
      <c r="H1834" s="21">
        <f t="shared" si="444"/>
        <v>2.4483216124437353E-5</v>
      </c>
      <c r="I1834" s="21">
        <f t="shared" si="445"/>
        <v>0.12452858064673793</v>
      </c>
      <c r="J1834" s="22">
        <f t="shared" si="441"/>
        <v>138.22077707210457</v>
      </c>
      <c r="K1834" s="114"/>
      <c r="L1834" s="116"/>
      <c r="M1834" s="118"/>
      <c r="N1834" s="120"/>
      <c r="S1834" s="2"/>
    </row>
    <row r="1835" spans="1:19" x14ac:dyDescent="0.25">
      <c r="A1835" s="20">
        <f t="shared" si="442"/>
        <v>45775</v>
      </c>
      <c r="B1835" s="21">
        <f t="shared" ref="B1835:B1898" si="450">-70</f>
        <v>-70</v>
      </c>
      <c r="C1835" s="21">
        <f t="shared" ref="C1835:C1898" si="451">473.1*EXP(1.73-0.000048*A1835)</f>
        <v>296.51766131108474</v>
      </c>
      <c r="D1835" s="21">
        <f t="shared" si="439"/>
        <v>4.4289114863599853E-4</v>
      </c>
      <c r="E1835" s="21">
        <f t="shared" si="440"/>
        <v>1.1065639333096832E-2</v>
      </c>
      <c r="F1835" s="21">
        <f>SUM(E1835:$E$5004)</f>
        <v>8.9850825866423545</v>
      </c>
      <c r="G1835" s="21">
        <f t="shared" si="443"/>
        <v>6651898.5970700178</v>
      </c>
      <c r="H1835" s="21">
        <f t="shared" si="444"/>
        <v>2.4483216124437353E-5</v>
      </c>
      <c r="I1835" s="21">
        <f t="shared" si="445"/>
        <v>0.12452858064673793</v>
      </c>
      <c r="J1835" s="22">
        <f t="shared" si="441"/>
        <v>138.3302530192459</v>
      </c>
      <c r="K1835" s="114"/>
      <c r="L1835" s="116"/>
      <c r="M1835" s="118"/>
      <c r="N1835" s="120"/>
      <c r="S1835" s="2"/>
    </row>
    <row r="1836" spans="1:19" x14ac:dyDescent="0.25">
      <c r="A1836" s="20">
        <f t="shared" si="442"/>
        <v>45800</v>
      </c>
      <c r="B1836" s="21">
        <f t="shared" si="450"/>
        <v>-70</v>
      </c>
      <c r="C1836" s="21">
        <f t="shared" si="451"/>
        <v>296.16205352485616</v>
      </c>
      <c r="D1836" s="21">
        <f t="shared" si="439"/>
        <v>4.4235999801174803E-4</v>
      </c>
      <c r="E1836" s="21">
        <f t="shared" si="440"/>
        <v>1.1052368529971485E-2</v>
      </c>
      <c r="F1836" s="21">
        <f>SUM(E1836:$E$5004)</f>
        <v>8.9740169473092593</v>
      </c>
      <c r="G1836" s="21">
        <f t="shared" si="443"/>
        <v>6651898.5970700178</v>
      </c>
      <c r="H1836" s="21">
        <f t="shared" si="444"/>
        <v>2.4483216124437353E-5</v>
      </c>
      <c r="I1836" s="21">
        <f t="shared" si="445"/>
        <v>0.12452858064673793</v>
      </c>
      <c r="J1836" s="22">
        <f t="shared" si="441"/>
        <v>138.43958661600593</v>
      </c>
      <c r="K1836" s="114"/>
      <c r="L1836" s="116"/>
      <c r="M1836" s="118"/>
      <c r="N1836" s="120"/>
      <c r="S1836" s="2"/>
    </row>
    <row r="1837" spans="1:19" x14ac:dyDescent="0.25">
      <c r="A1837" s="20">
        <f t="shared" si="442"/>
        <v>45825</v>
      </c>
      <c r="B1837" s="21">
        <f t="shared" si="450"/>
        <v>-70</v>
      </c>
      <c r="C1837" s="21">
        <f t="shared" si="451"/>
        <v>295.80687221203567</v>
      </c>
      <c r="D1837" s="21">
        <f t="shared" si="439"/>
        <v>4.4182948438597087E-4</v>
      </c>
      <c r="E1837" s="21">
        <f t="shared" si="440"/>
        <v>1.1039113642258734E-2</v>
      </c>
      <c r="F1837" s="21">
        <f>SUM(E1837:$E$5004)</f>
        <v>8.9629645787792871</v>
      </c>
      <c r="G1837" s="21">
        <f t="shared" si="443"/>
        <v>6651898.5970700178</v>
      </c>
      <c r="H1837" s="21">
        <f t="shared" si="444"/>
        <v>2.4483216124437353E-5</v>
      </c>
      <c r="I1837" s="21">
        <f t="shared" si="445"/>
        <v>0.12452858064673793</v>
      </c>
      <c r="J1837" s="22">
        <f t="shared" si="441"/>
        <v>138.54877766285168</v>
      </c>
      <c r="K1837" s="114"/>
      <c r="L1837" s="116"/>
      <c r="M1837" s="118"/>
      <c r="N1837" s="120"/>
      <c r="S1837" s="2"/>
    </row>
    <row r="1838" spans="1:19" x14ac:dyDescent="0.25">
      <c r="A1838" s="20">
        <f t="shared" si="442"/>
        <v>45850</v>
      </c>
      <c r="B1838" s="21">
        <f t="shared" si="450"/>
        <v>-70</v>
      </c>
      <c r="C1838" s="21">
        <f t="shared" si="451"/>
        <v>295.45211686116244</v>
      </c>
      <c r="D1838" s="21">
        <f t="shared" si="439"/>
        <v>4.4129960699472784E-4</v>
      </c>
      <c r="E1838" s="21">
        <f t="shared" si="440"/>
        <v>1.1025874650871537E-2</v>
      </c>
      <c r="F1838" s="21">
        <f>SUM(E1838:$E$5004)</f>
        <v>8.951925465137025</v>
      </c>
      <c r="G1838" s="21">
        <f t="shared" si="443"/>
        <v>6651898.5970700178</v>
      </c>
      <c r="H1838" s="21">
        <f t="shared" si="444"/>
        <v>2.4483216124437353E-5</v>
      </c>
      <c r="I1838" s="21">
        <f t="shared" si="445"/>
        <v>0.12452858064673793</v>
      </c>
      <c r="J1838" s="22">
        <f t="shared" si="441"/>
        <v>138.65782596112052</v>
      </c>
      <c r="K1838" s="114"/>
      <c r="L1838" s="116"/>
      <c r="M1838" s="118"/>
      <c r="N1838" s="120"/>
      <c r="S1838" s="2"/>
    </row>
    <row r="1839" spans="1:19" x14ac:dyDescent="0.25">
      <c r="A1839" s="20">
        <f t="shared" si="442"/>
        <v>45875</v>
      </c>
      <c r="B1839" s="21">
        <f t="shared" si="450"/>
        <v>-70</v>
      </c>
      <c r="C1839" s="21">
        <f t="shared" si="451"/>
        <v>295.09778696138858</v>
      </c>
      <c r="D1839" s="21">
        <f t="shared" si="439"/>
        <v>4.4077036507499513E-4</v>
      </c>
      <c r="E1839" s="21">
        <f t="shared" si="440"/>
        <v>1.101265153674574E-2</v>
      </c>
      <c r="F1839" s="21">
        <f>SUM(E1839:$E$5004)</f>
        <v>8.9408995904861506</v>
      </c>
      <c r="G1839" s="21">
        <f t="shared" si="443"/>
        <v>6651898.5970700178</v>
      </c>
      <c r="H1839" s="21">
        <f t="shared" si="444"/>
        <v>2.4483216124437353E-5</v>
      </c>
      <c r="I1839" s="21">
        <f t="shared" si="445"/>
        <v>0.12452858064673793</v>
      </c>
      <c r="J1839" s="22">
        <f t="shared" si="441"/>
        <v>138.76673131301951</v>
      </c>
      <c r="K1839" s="114"/>
      <c r="L1839" s="116"/>
      <c r="M1839" s="118"/>
      <c r="N1839" s="120"/>
      <c r="S1839" s="2"/>
    </row>
    <row r="1840" spans="1:19" x14ac:dyDescent="0.25">
      <c r="A1840" s="20">
        <f t="shared" si="442"/>
        <v>45900</v>
      </c>
      <c r="B1840" s="21">
        <f t="shared" si="450"/>
        <v>-70</v>
      </c>
      <c r="C1840" s="21">
        <f t="shared" si="451"/>
        <v>294.7438820024787</v>
      </c>
      <c r="D1840" s="21">
        <f t="shared" si="439"/>
        <v>4.40241757864664E-4</v>
      </c>
      <c r="E1840" s="21">
        <f t="shared" si="440"/>
        <v>1.0999444280840057E-2</v>
      </c>
      <c r="F1840" s="21">
        <f>SUM(E1840:$E$5004)</f>
        <v>8.9298869389494016</v>
      </c>
      <c r="G1840" s="21">
        <f t="shared" si="443"/>
        <v>6651898.5970700178</v>
      </c>
      <c r="H1840" s="21">
        <f t="shared" si="444"/>
        <v>2.4483216124437353E-5</v>
      </c>
      <c r="I1840" s="21">
        <f t="shared" si="445"/>
        <v>0.12452858064673793</v>
      </c>
      <c r="J1840" s="22">
        <f t="shared" si="441"/>
        <v>138.87549352162497</v>
      </c>
      <c r="K1840" s="114"/>
      <c r="L1840" s="116"/>
      <c r="M1840" s="118"/>
      <c r="N1840" s="120"/>
      <c r="S1840" s="2"/>
    </row>
    <row r="1841" spans="1:19" x14ac:dyDescent="0.25">
      <c r="A1841" s="20">
        <f t="shared" si="442"/>
        <v>45925</v>
      </c>
      <c r="B1841" s="21">
        <f t="shared" si="450"/>
        <v>-70</v>
      </c>
      <c r="C1841" s="21">
        <f t="shared" si="451"/>
        <v>294.39040147481006</v>
      </c>
      <c r="D1841" s="21">
        <f t="shared" si="439"/>
        <v>4.3971378460254054E-4</v>
      </c>
      <c r="E1841" s="21">
        <f t="shared" si="440"/>
        <v>1.0986252864136044E-2</v>
      </c>
      <c r="F1841" s="21">
        <f>SUM(E1841:$E$5004)</f>
        <v>8.9188874946685601</v>
      </c>
      <c r="G1841" s="21">
        <f t="shared" si="443"/>
        <v>6651898.5970700178</v>
      </c>
      <c r="H1841" s="21">
        <f t="shared" si="444"/>
        <v>2.4483216124437353E-5</v>
      </c>
      <c r="I1841" s="21">
        <f t="shared" si="445"/>
        <v>0.12452858064673793</v>
      </c>
      <c r="J1841" s="22">
        <f t="shared" si="441"/>
        <v>138.9841123908829</v>
      </c>
      <c r="K1841" s="114"/>
      <c r="L1841" s="116"/>
      <c r="M1841" s="118"/>
      <c r="N1841" s="120"/>
      <c r="S1841" s="2"/>
    </row>
    <row r="1842" spans="1:19" x14ac:dyDescent="0.25">
      <c r="A1842" s="20">
        <f t="shared" si="442"/>
        <v>45950</v>
      </c>
      <c r="B1842" s="21">
        <f t="shared" si="450"/>
        <v>-70</v>
      </c>
      <c r="C1842" s="21">
        <f t="shared" si="451"/>
        <v>294.03734486937037</v>
      </c>
      <c r="D1842" s="21">
        <f t="shared" si="439"/>
        <v>4.3918644452834289E-4</v>
      </c>
      <c r="E1842" s="21">
        <f t="shared" si="440"/>
        <v>1.0973077267638052E-2</v>
      </c>
      <c r="F1842" s="21">
        <f>SUM(E1842:$E$5004)</f>
        <v>8.9079012418044226</v>
      </c>
      <c r="G1842" s="21">
        <f t="shared" si="443"/>
        <v>6651898.5970700178</v>
      </c>
      <c r="H1842" s="21">
        <f t="shared" si="444"/>
        <v>2.4483216124437353E-5</v>
      </c>
      <c r="I1842" s="21">
        <f t="shared" si="445"/>
        <v>0.12452858064673793</v>
      </c>
      <c r="J1842" s="22">
        <f t="shared" si="441"/>
        <v>139.09258772560773</v>
      </c>
      <c r="K1842" s="114"/>
      <c r="L1842" s="116"/>
      <c r="M1842" s="118"/>
      <c r="N1842" s="120"/>
      <c r="S1842" s="2"/>
    </row>
    <row r="1843" spans="1:19" x14ac:dyDescent="0.25">
      <c r="A1843" s="20">
        <f t="shared" si="442"/>
        <v>45975</v>
      </c>
      <c r="B1843" s="21">
        <f t="shared" si="450"/>
        <v>-70</v>
      </c>
      <c r="C1843" s="21">
        <f t="shared" si="451"/>
        <v>293.68471167775812</v>
      </c>
      <c r="D1843" s="21">
        <f t="shared" si="439"/>
        <v>4.3865973688270122E-4</v>
      </c>
      <c r="E1843" s="21">
        <f t="shared" si="440"/>
        <v>1.0959917472373218E-2</v>
      </c>
      <c r="F1843" s="21">
        <f>SUM(E1843:$E$5004)</f>
        <v>8.896928164536785</v>
      </c>
      <c r="G1843" s="21">
        <f t="shared" si="443"/>
        <v>6651898.5970700178</v>
      </c>
      <c r="H1843" s="21">
        <f t="shared" si="444"/>
        <v>2.4483216124437353E-5</v>
      </c>
      <c r="I1843" s="21">
        <f t="shared" si="445"/>
        <v>0.12452858064673793</v>
      </c>
      <c r="J1843" s="22">
        <f t="shared" si="441"/>
        <v>139.20091933148231</v>
      </c>
      <c r="K1843" s="114"/>
      <c r="L1843" s="117"/>
      <c r="M1843" s="118"/>
      <c r="N1843" s="120"/>
      <c r="S1843" s="2"/>
    </row>
    <row r="1844" spans="1:19" x14ac:dyDescent="0.25">
      <c r="A1844" s="20">
        <f t="shared" si="442"/>
        <v>46000</v>
      </c>
      <c r="B1844" s="21">
        <f t="shared" si="450"/>
        <v>-70</v>
      </c>
      <c r="C1844" s="21">
        <f t="shared" si="451"/>
        <v>293.33250139218126</v>
      </c>
      <c r="D1844" s="21">
        <f t="shared" si="439"/>
        <v>4.3813366090715621E-4</v>
      </c>
      <c r="E1844" s="21">
        <f t="shared" si="440"/>
        <v>1.094677345939144E-2</v>
      </c>
      <c r="F1844" s="21">
        <f>SUM(E1844:$E$5004)</f>
        <v>8.8859682470644117</v>
      </c>
      <c r="G1844" s="21">
        <f t="shared" si="443"/>
        <v>6651898.5970700178</v>
      </c>
      <c r="H1844" s="21">
        <f t="shared" si="444"/>
        <v>2.4483216124437353E-5</v>
      </c>
      <c r="I1844" s="21">
        <f t="shared" si="445"/>
        <v>0.12452858064673793</v>
      </c>
      <c r="J1844" s="22">
        <f t="shared" si="441"/>
        <v>139.30910701505752</v>
      </c>
      <c r="K1844" s="113">
        <f t="shared" ref="K1844" si="452">AVERAGE(J1844:J1863)</f>
        <v>140.3272498798506</v>
      </c>
      <c r="L1844" s="115">
        <f t="shared" ref="L1844" si="453">K1844/0.1667</f>
        <v>841.79514025105345</v>
      </c>
      <c r="M1844" s="118">
        <f>AVERAGE(A1844:A1863)</f>
        <v>46237.5</v>
      </c>
      <c r="N1844" s="119">
        <f>K1824-K1844</f>
        <v>-2.1636256014441244</v>
      </c>
      <c r="S1844" s="2"/>
    </row>
    <row r="1845" spans="1:19" x14ac:dyDescent="0.25">
      <c r="A1845" s="20">
        <f t="shared" si="442"/>
        <v>46025</v>
      </c>
      <c r="B1845" s="21">
        <f t="shared" si="450"/>
        <v>-70</v>
      </c>
      <c r="C1845" s="21">
        <f t="shared" si="451"/>
        <v>292.98071350545729</v>
      </c>
      <c r="D1845" s="21">
        <f t="shared" si="439"/>
        <v>4.3760821584415893E-4</v>
      </c>
      <c r="E1845" s="21">
        <f t="shared" si="440"/>
        <v>1.0933645209765336E-2</v>
      </c>
      <c r="F1845" s="21">
        <f>SUM(E1845:$E$5004)</f>
        <v>8.8750214736050168</v>
      </c>
      <c r="G1845" s="21">
        <f t="shared" si="443"/>
        <v>6651898.5970700178</v>
      </c>
      <c r="H1845" s="21">
        <f t="shared" si="444"/>
        <v>2.4483216124437353E-5</v>
      </c>
      <c r="I1845" s="21">
        <f t="shared" si="445"/>
        <v>0.12452858064673793</v>
      </c>
      <c r="J1845" s="22">
        <f t="shared" si="441"/>
        <v>139.41715058375209</v>
      </c>
      <c r="K1845" s="114"/>
      <c r="L1845" s="116"/>
      <c r="M1845" s="118"/>
      <c r="N1845" s="120"/>
      <c r="S1845" s="2"/>
    </row>
    <row r="1846" spans="1:19" x14ac:dyDescent="0.25">
      <c r="A1846" s="20">
        <f t="shared" si="442"/>
        <v>46050</v>
      </c>
      <c r="B1846" s="21">
        <f t="shared" si="450"/>
        <v>-70</v>
      </c>
      <c r="C1846" s="21">
        <f t="shared" si="451"/>
        <v>292.62934751101136</v>
      </c>
      <c r="D1846" s="21">
        <f t="shared" si="439"/>
        <v>4.3708340093706805E-4</v>
      </c>
      <c r="E1846" s="21">
        <f t="shared" si="440"/>
        <v>1.0920532704590223E-2</v>
      </c>
      <c r="F1846" s="21">
        <f>SUM(E1846:$E$5004)</f>
        <v>8.8640878283952507</v>
      </c>
      <c r="G1846" s="21">
        <f t="shared" si="443"/>
        <v>6651898.5970700178</v>
      </c>
      <c r="H1846" s="21">
        <f t="shared" si="444"/>
        <v>2.4483216124437353E-5</v>
      </c>
      <c r="I1846" s="21">
        <f t="shared" si="445"/>
        <v>0.12452858064673793</v>
      </c>
      <c r="J1846" s="22">
        <f t="shared" si="441"/>
        <v>139.5250498458517</v>
      </c>
      <c r="K1846" s="114"/>
      <c r="L1846" s="116"/>
      <c r="M1846" s="118"/>
      <c r="N1846" s="120"/>
      <c r="S1846" s="2"/>
    </row>
    <row r="1847" spans="1:19" x14ac:dyDescent="0.25">
      <c r="A1847" s="20">
        <f t="shared" si="442"/>
        <v>46075</v>
      </c>
      <c r="B1847" s="21">
        <f t="shared" si="450"/>
        <v>-70</v>
      </c>
      <c r="C1847" s="21">
        <f t="shared" si="451"/>
        <v>292.27840290287628</v>
      </c>
      <c r="D1847" s="21">
        <f t="shared" si="439"/>
        <v>4.3655921543014984E-4</v>
      </c>
      <c r="E1847" s="21">
        <f t="shared" si="440"/>
        <v>1.0907435924984091E-2</v>
      </c>
      <c r="F1847" s="21">
        <f>SUM(E1847:$E$5004)</f>
        <v>8.8531672956906622</v>
      </c>
      <c r="G1847" s="21">
        <f t="shared" si="443"/>
        <v>6651898.5970700178</v>
      </c>
      <c r="H1847" s="21">
        <f t="shared" si="444"/>
        <v>2.4483216124437353E-5</v>
      </c>
      <c r="I1847" s="21">
        <f t="shared" si="445"/>
        <v>0.12452858064673793</v>
      </c>
      <c r="J1847" s="22">
        <f t="shared" si="441"/>
        <v>139.63280461050906</v>
      </c>
      <c r="K1847" s="114"/>
      <c r="L1847" s="116"/>
      <c r="M1847" s="118"/>
      <c r="N1847" s="120"/>
      <c r="S1847" s="2"/>
    </row>
    <row r="1848" spans="1:19" x14ac:dyDescent="0.25">
      <c r="A1848" s="20">
        <f t="shared" si="442"/>
        <v>46100</v>
      </c>
      <c r="B1848" s="21">
        <f t="shared" si="450"/>
        <v>-70</v>
      </c>
      <c r="C1848" s="21">
        <f t="shared" si="451"/>
        <v>291.92787917569206</v>
      </c>
      <c r="D1848" s="21">
        <f t="shared" si="439"/>
        <v>4.3603565856857753E-4</v>
      </c>
      <c r="E1848" s="21">
        <f t="shared" si="440"/>
        <v>1.089435485208758E-2</v>
      </c>
      <c r="F1848" s="21">
        <f>SUM(E1848:$E$5004)</f>
        <v>8.8422598597656776</v>
      </c>
      <c r="G1848" s="21">
        <f t="shared" si="443"/>
        <v>6651898.5970700178</v>
      </c>
      <c r="H1848" s="21">
        <f t="shared" si="444"/>
        <v>2.4483216124437353E-5</v>
      </c>
      <c r="I1848" s="21">
        <f t="shared" si="445"/>
        <v>0.12452858064673793</v>
      </c>
      <c r="J1848" s="22">
        <f t="shared" si="441"/>
        <v>139.74041468774351</v>
      </c>
      <c r="K1848" s="114"/>
      <c r="L1848" s="116"/>
      <c r="M1848" s="118"/>
      <c r="N1848" s="120"/>
      <c r="S1848" s="2"/>
    </row>
    <row r="1849" spans="1:19" x14ac:dyDescent="0.25">
      <c r="A1849" s="20">
        <f t="shared" si="442"/>
        <v>46125</v>
      </c>
      <c r="B1849" s="21">
        <f t="shared" si="450"/>
        <v>-70</v>
      </c>
      <c r="C1849" s="21">
        <f t="shared" si="451"/>
        <v>291.57777582470425</v>
      </c>
      <c r="D1849" s="21">
        <f t="shared" si="439"/>
        <v>4.3551272959842886E-4</v>
      </c>
      <c r="E1849" s="21">
        <f t="shared" si="440"/>
        <v>1.0881289467063937E-2</v>
      </c>
      <c r="F1849" s="21">
        <f>SUM(E1849:$E$5004)</f>
        <v>8.83136550491359</v>
      </c>
      <c r="G1849" s="21">
        <f t="shared" si="443"/>
        <v>6651898.5970700178</v>
      </c>
      <c r="H1849" s="21">
        <f t="shared" si="444"/>
        <v>2.4483216124437353E-5</v>
      </c>
      <c r="I1849" s="21">
        <f t="shared" si="445"/>
        <v>0.12452858064673793</v>
      </c>
      <c r="J1849" s="22">
        <f t="shared" si="441"/>
        <v>139.84787988844008</v>
      </c>
      <c r="K1849" s="114"/>
      <c r="L1849" s="116"/>
      <c r="M1849" s="118"/>
      <c r="N1849" s="120"/>
      <c r="S1849" s="2"/>
    </row>
    <row r="1850" spans="1:19" x14ac:dyDescent="0.25">
      <c r="A1850" s="20">
        <f t="shared" si="442"/>
        <v>46150</v>
      </c>
      <c r="B1850" s="21">
        <f t="shared" si="450"/>
        <v>-70</v>
      </c>
      <c r="C1850" s="21">
        <f t="shared" si="451"/>
        <v>291.22809234576403</v>
      </c>
      <c r="D1850" s="21">
        <f t="shared" si="439"/>
        <v>4.3499042776668607E-4</v>
      </c>
      <c r="E1850" s="21">
        <f t="shared" si="440"/>
        <v>1.0868239751099002E-2</v>
      </c>
      <c r="F1850" s="21">
        <f>SUM(E1850:$E$5004)</f>
        <v>8.8204842154465268</v>
      </c>
      <c r="G1850" s="21">
        <f t="shared" si="443"/>
        <v>6651898.5970700178</v>
      </c>
      <c r="H1850" s="21">
        <f t="shared" si="444"/>
        <v>2.4483216124437353E-5</v>
      </c>
      <c r="I1850" s="21">
        <f t="shared" si="445"/>
        <v>0.12452858064673793</v>
      </c>
      <c r="J1850" s="22">
        <f t="shared" si="441"/>
        <v>139.95520002434972</v>
      </c>
      <c r="K1850" s="114"/>
      <c r="L1850" s="116"/>
      <c r="M1850" s="118"/>
      <c r="N1850" s="120"/>
      <c r="S1850" s="2"/>
    </row>
    <row r="1851" spans="1:19" x14ac:dyDescent="0.25">
      <c r="A1851" s="20">
        <f t="shared" si="442"/>
        <v>46175</v>
      </c>
      <c r="B1851" s="21">
        <f t="shared" si="450"/>
        <v>-70</v>
      </c>
      <c r="C1851" s="21">
        <f t="shared" si="451"/>
        <v>290.87882823532698</v>
      </c>
      <c r="D1851" s="21">
        <f t="shared" si="439"/>
        <v>4.344687523212342E-4</v>
      </c>
      <c r="E1851" s="21">
        <f t="shared" si="440"/>
        <v>1.0855205685401189E-2</v>
      </c>
      <c r="F1851" s="21">
        <f>SUM(E1851:$E$5004)</f>
        <v>8.8096159756954293</v>
      </c>
      <c r="G1851" s="21">
        <f t="shared" si="443"/>
        <v>6651898.5970700178</v>
      </c>
      <c r="H1851" s="21">
        <f t="shared" si="444"/>
        <v>2.4483216124437353E-5</v>
      </c>
      <c r="I1851" s="21">
        <f t="shared" si="445"/>
        <v>0.12452858064673793</v>
      </c>
      <c r="J1851" s="22">
        <f t="shared" si="441"/>
        <v>140.06237490808837</v>
      </c>
      <c r="K1851" s="114"/>
      <c r="L1851" s="116"/>
      <c r="M1851" s="118"/>
      <c r="N1851" s="120"/>
      <c r="S1851" s="2"/>
    </row>
    <row r="1852" spans="1:19" x14ac:dyDescent="0.25">
      <c r="A1852" s="20">
        <f t="shared" si="442"/>
        <v>46200</v>
      </c>
      <c r="B1852" s="21">
        <f t="shared" si="450"/>
        <v>-70</v>
      </c>
      <c r="C1852" s="21">
        <f t="shared" si="451"/>
        <v>290.52998299045294</v>
      </c>
      <c r="D1852" s="21">
        <f t="shared" si="439"/>
        <v>4.3394770251086091E-4</v>
      </c>
      <c r="E1852" s="21">
        <f t="shared" si="440"/>
        <v>1.0842187251201441E-2</v>
      </c>
      <c r="F1852" s="21">
        <f>SUM(E1852:$E$5004)</f>
        <v>8.7987607700100288</v>
      </c>
      <c r="G1852" s="21">
        <f t="shared" si="443"/>
        <v>6651898.5970700178</v>
      </c>
      <c r="H1852" s="21">
        <f t="shared" si="444"/>
        <v>2.4483216124437353E-5</v>
      </c>
      <c r="I1852" s="21">
        <f t="shared" si="445"/>
        <v>0.12452858064673793</v>
      </c>
      <c r="J1852" s="22">
        <f t="shared" si="441"/>
        <v>140.16940435313703</v>
      </c>
      <c r="K1852" s="114"/>
      <c r="L1852" s="116"/>
      <c r="M1852" s="118"/>
      <c r="N1852" s="120"/>
      <c r="S1852" s="2"/>
    </row>
    <row r="1853" spans="1:19" x14ac:dyDescent="0.25">
      <c r="A1853" s="20">
        <f t="shared" si="442"/>
        <v>46225</v>
      </c>
      <c r="B1853" s="21">
        <f t="shared" si="450"/>
        <v>-70</v>
      </c>
      <c r="C1853" s="21">
        <f t="shared" si="451"/>
        <v>290.18155610880467</v>
      </c>
      <c r="D1853" s="21">
        <f t="shared" si="439"/>
        <v>4.3342727758525433E-4</v>
      </c>
      <c r="E1853" s="21">
        <f t="shared" si="440"/>
        <v>1.0829184429753206E-2</v>
      </c>
      <c r="F1853" s="21">
        <f>SUM(E1853:$E$5004)</f>
        <v>8.7879185827588291</v>
      </c>
      <c r="G1853" s="21">
        <f t="shared" si="443"/>
        <v>6651898.5970700178</v>
      </c>
      <c r="H1853" s="21">
        <f t="shared" si="444"/>
        <v>2.4483216124437353E-5</v>
      </c>
      <c r="I1853" s="21">
        <f t="shared" si="445"/>
        <v>0.12452858064673793</v>
      </c>
      <c r="J1853" s="22">
        <f t="shared" si="441"/>
        <v>140.27628817384084</v>
      </c>
      <c r="K1853" s="114"/>
      <c r="L1853" s="116"/>
      <c r="M1853" s="118"/>
      <c r="N1853" s="120"/>
      <c r="S1853" s="2"/>
    </row>
    <row r="1854" spans="1:19" x14ac:dyDescent="0.25">
      <c r="A1854" s="20">
        <f t="shared" si="442"/>
        <v>46250</v>
      </c>
      <c r="B1854" s="21">
        <f t="shared" si="450"/>
        <v>-70</v>
      </c>
      <c r="C1854" s="21">
        <f t="shared" si="451"/>
        <v>289.83354708864715</v>
      </c>
      <c r="D1854" s="21">
        <f t="shared" si="439"/>
        <v>4.3290747679500209E-4</v>
      </c>
      <c r="E1854" s="21">
        <f t="shared" si="440"/>
        <v>1.0816197202332421E-2</v>
      </c>
      <c r="F1854" s="21">
        <f>SUM(E1854:$E$5004)</f>
        <v>8.7770893983290765</v>
      </c>
      <c r="G1854" s="21">
        <f t="shared" si="443"/>
        <v>6651898.5970700178</v>
      </c>
      <c r="H1854" s="21">
        <f t="shared" si="444"/>
        <v>2.4483216124437353E-5</v>
      </c>
      <c r="I1854" s="21">
        <f t="shared" si="445"/>
        <v>0.12452858064673793</v>
      </c>
      <c r="J1854" s="22">
        <f t="shared" si="441"/>
        <v>140.38302618540894</v>
      </c>
      <c r="K1854" s="114"/>
      <c r="L1854" s="116"/>
      <c r="M1854" s="118"/>
      <c r="N1854" s="120"/>
      <c r="S1854" s="2"/>
    </row>
    <row r="1855" spans="1:19" x14ac:dyDescent="0.25">
      <c r="A1855" s="20">
        <f t="shared" si="442"/>
        <v>46275</v>
      </c>
      <c r="B1855" s="21">
        <f t="shared" si="450"/>
        <v>-70</v>
      </c>
      <c r="C1855" s="21">
        <f t="shared" si="451"/>
        <v>289.48595542884777</v>
      </c>
      <c r="D1855" s="21">
        <f t="shared" si="439"/>
        <v>4.3238829939159162E-4</v>
      </c>
      <c r="E1855" s="21">
        <f t="shared" si="440"/>
        <v>1.080322555023748E-2</v>
      </c>
      <c r="F1855" s="21">
        <f>SUM(E1855:$E$5004)</f>
        <v>8.7662732011267472</v>
      </c>
      <c r="G1855" s="21">
        <f t="shared" si="443"/>
        <v>6651898.5970700178</v>
      </c>
      <c r="H1855" s="21">
        <f t="shared" si="444"/>
        <v>2.4483216124437353E-5</v>
      </c>
      <c r="I1855" s="21">
        <f t="shared" si="445"/>
        <v>0.12452858064673793</v>
      </c>
      <c r="J1855" s="22">
        <f t="shared" si="441"/>
        <v>140.48961820391386</v>
      </c>
      <c r="K1855" s="114"/>
      <c r="L1855" s="116"/>
      <c r="M1855" s="118"/>
      <c r="N1855" s="120"/>
      <c r="S1855" s="2"/>
    </row>
    <row r="1856" spans="1:19" x14ac:dyDescent="0.25">
      <c r="A1856" s="20">
        <f t="shared" si="442"/>
        <v>46300</v>
      </c>
      <c r="B1856" s="21">
        <f t="shared" si="450"/>
        <v>-70</v>
      </c>
      <c r="C1856" s="21">
        <f t="shared" si="451"/>
        <v>289.13878062887409</v>
      </c>
      <c r="D1856" s="21">
        <f t="shared" si="439"/>
        <v>4.3186974462740675E-4</v>
      </c>
      <c r="E1856" s="21">
        <f t="shared" si="440"/>
        <v>1.0790269454789194E-2</v>
      </c>
      <c r="F1856" s="21">
        <f>SUM(E1856:$E$5004)</f>
        <v>8.7554699755765171</v>
      </c>
      <c r="G1856" s="21">
        <f t="shared" si="443"/>
        <v>6651898.5970700178</v>
      </c>
      <c r="H1856" s="21">
        <f t="shared" si="444"/>
        <v>2.4483216124437353E-5</v>
      </c>
      <c r="I1856" s="21">
        <f t="shared" si="445"/>
        <v>0.12452858064673793</v>
      </c>
      <c r="J1856" s="22">
        <f t="shared" si="441"/>
        <v>140.59606404629108</v>
      </c>
      <c r="K1856" s="114"/>
      <c r="L1856" s="116"/>
      <c r="M1856" s="118"/>
      <c r="N1856" s="120"/>
      <c r="S1856" s="2"/>
    </row>
    <row r="1857" spans="1:19" x14ac:dyDescent="0.25">
      <c r="A1857" s="20">
        <f t="shared" si="442"/>
        <v>46325</v>
      </c>
      <c r="B1857" s="21">
        <f t="shared" si="450"/>
        <v>-70</v>
      </c>
      <c r="C1857" s="21">
        <f t="shared" si="451"/>
        <v>288.79202218879442</v>
      </c>
      <c r="D1857" s="21">
        <f t="shared" si="439"/>
        <v>4.3135181175572867E-4</v>
      </c>
      <c r="E1857" s="21">
        <f t="shared" si="440"/>
        <v>1.0777328897330787E-2</v>
      </c>
      <c r="F1857" s="21">
        <f>SUM(E1857:$E$5004)</f>
        <v>8.7446797061217243</v>
      </c>
      <c r="G1857" s="21">
        <f t="shared" si="443"/>
        <v>6651898.5970700178</v>
      </c>
      <c r="H1857" s="21">
        <f t="shared" si="444"/>
        <v>2.4483216124437353E-5</v>
      </c>
      <c r="I1857" s="21">
        <f t="shared" si="445"/>
        <v>0.12452858064673793</v>
      </c>
      <c r="J1857" s="22">
        <f t="shared" si="441"/>
        <v>140.70236353033889</v>
      </c>
      <c r="K1857" s="114"/>
      <c r="L1857" s="116"/>
      <c r="M1857" s="118"/>
      <c r="N1857" s="120"/>
      <c r="S1857" s="2"/>
    </row>
    <row r="1858" spans="1:19" x14ac:dyDescent="0.25">
      <c r="A1858" s="20">
        <f t="shared" si="442"/>
        <v>46350</v>
      </c>
      <c r="B1858" s="21">
        <f t="shared" si="450"/>
        <v>-70</v>
      </c>
      <c r="C1858" s="21">
        <f t="shared" si="451"/>
        <v>288.44567960927674</v>
      </c>
      <c r="D1858" s="21">
        <f t="shared" si="439"/>
        <v>4.3083450003073427E-4</v>
      </c>
      <c r="E1858" s="21">
        <f t="shared" si="440"/>
        <v>1.0764403859227858E-2</v>
      </c>
      <c r="F1858" s="21">
        <f>SUM(E1858:$E$5004)</f>
        <v>8.7339023772243927</v>
      </c>
      <c r="G1858" s="21">
        <f t="shared" si="443"/>
        <v>6651898.5970700178</v>
      </c>
      <c r="H1858" s="21">
        <f t="shared" si="444"/>
        <v>2.4483216124437353E-5</v>
      </c>
      <c r="I1858" s="21">
        <f t="shared" si="445"/>
        <v>0.12452858064673793</v>
      </c>
      <c r="J1858" s="22">
        <f t="shared" si="441"/>
        <v>140.80851647471741</v>
      </c>
      <c r="K1858" s="114"/>
      <c r="L1858" s="116"/>
      <c r="M1858" s="118"/>
      <c r="N1858" s="120"/>
      <c r="S1858" s="2"/>
    </row>
    <row r="1859" spans="1:19" x14ac:dyDescent="0.25">
      <c r="A1859" s="20">
        <f t="shared" si="442"/>
        <v>46375</v>
      </c>
      <c r="B1859" s="21">
        <f t="shared" si="450"/>
        <v>-70</v>
      </c>
      <c r="C1859" s="21">
        <f t="shared" si="451"/>
        <v>288.09975239158751</v>
      </c>
      <c r="D1859" s="21">
        <f t="shared" si="439"/>
        <v>4.3031780870749436E-4</v>
      </c>
      <c r="E1859" s="21">
        <f t="shared" si="440"/>
        <v>1.0751494321868345E-2</v>
      </c>
      <c r="F1859" s="21">
        <f>SUM(E1859:$E$5004)</f>
        <v>8.7231379733651675</v>
      </c>
      <c r="G1859" s="21">
        <f t="shared" si="443"/>
        <v>6651898.5970700178</v>
      </c>
      <c r="H1859" s="21">
        <f t="shared" si="444"/>
        <v>2.4483216124437353E-5</v>
      </c>
      <c r="I1859" s="21">
        <f t="shared" si="445"/>
        <v>0.12452858064673793</v>
      </c>
      <c r="J1859" s="22">
        <f t="shared" si="441"/>
        <v>140.91452269894836</v>
      </c>
      <c r="K1859" s="114"/>
      <c r="L1859" s="116"/>
      <c r="M1859" s="118"/>
      <c r="N1859" s="120"/>
      <c r="S1859" s="2"/>
    </row>
    <row r="1860" spans="1:19" x14ac:dyDescent="0.25">
      <c r="A1860" s="20">
        <f t="shared" si="442"/>
        <v>46400</v>
      </c>
      <c r="B1860" s="21">
        <f t="shared" si="450"/>
        <v>-70</v>
      </c>
      <c r="C1860" s="21">
        <f t="shared" si="451"/>
        <v>287.75424003759156</v>
      </c>
      <c r="D1860" s="21">
        <f t="shared" ref="D1860:D1923" si="454">C1860/(1718*(B1860+459.7))</f>
        <v>4.2980173704197335E-4</v>
      </c>
      <c r="E1860" s="21">
        <f t="shared" ref="E1860:E1923" si="455">25*(D1860+D1861)/2</f>
        <v>1.0738600266662512E-2</v>
      </c>
      <c r="F1860" s="21">
        <f>SUM(E1860:$E$5004)</f>
        <v>8.7123864790432961</v>
      </c>
      <c r="G1860" s="21">
        <f t="shared" si="443"/>
        <v>6651898.5970700178</v>
      </c>
      <c r="H1860" s="21">
        <f t="shared" si="444"/>
        <v>2.4483216124437353E-5</v>
      </c>
      <c r="I1860" s="21">
        <f t="shared" si="445"/>
        <v>0.12452858064673793</v>
      </c>
      <c r="J1860" s="22">
        <f t="shared" ref="J1860:J1923" si="456">G1860*D1860*EXP(-H1860*(125000-A1860)-I1860*F1860)</f>
        <v>141.02038202341473</v>
      </c>
      <c r="K1860" s="114"/>
      <c r="L1860" s="116"/>
      <c r="M1860" s="118"/>
      <c r="N1860" s="120"/>
      <c r="S1860" s="2"/>
    </row>
    <row r="1861" spans="1:19" x14ac:dyDescent="0.25">
      <c r="A1861" s="20">
        <f t="shared" ref="A1861:A1924" si="457">A1860+25</f>
        <v>46425</v>
      </c>
      <c r="B1861" s="21">
        <f t="shared" si="450"/>
        <v>-70</v>
      </c>
      <c r="C1861" s="21">
        <f t="shared" si="451"/>
        <v>287.40914204975076</v>
      </c>
      <c r="D1861" s="21">
        <f t="shared" si="454"/>
        <v>4.292862842910277E-4</v>
      </c>
      <c r="E1861" s="21">
        <f t="shared" si="455"/>
        <v>1.072572167504292E-2</v>
      </c>
      <c r="F1861" s="21">
        <f>SUM(E1861:$E$5004)</f>
        <v>8.7016478787766367</v>
      </c>
      <c r="G1861" s="21">
        <f t="shared" ref="G1861:G1924" si="458">$G$4</f>
        <v>6651898.5970700178</v>
      </c>
      <c r="H1861" s="21">
        <f t="shared" ref="H1861:H1924" si="459">$H$4</f>
        <v>2.4483216124437353E-5</v>
      </c>
      <c r="I1861" s="21">
        <f t="shared" ref="I1861:I1924" si="460">$I$4</f>
        <v>0.12452858064673793</v>
      </c>
      <c r="J1861" s="22">
        <f t="shared" si="456"/>
        <v>141.12609426935987</v>
      </c>
      <c r="K1861" s="114"/>
      <c r="L1861" s="116"/>
      <c r="M1861" s="118"/>
      <c r="N1861" s="120"/>
      <c r="S1861" s="2"/>
    </row>
    <row r="1862" spans="1:19" x14ac:dyDescent="0.25">
      <c r="A1862" s="20">
        <f t="shared" si="457"/>
        <v>46450</v>
      </c>
      <c r="B1862" s="21">
        <f t="shared" si="450"/>
        <v>-70</v>
      </c>
      <c r="C1862" s="21">
        <f t="shared" si="451"/>
        <v>287.06445793112442</v>
      </c>
      <c r="D1862" s="21">
        <f t="shared" si="454"/>
        <v>4.2877144971240592E-4</v>
      </c>
      <c r="E1862" s="21">
        <f t="shared" si="455"/>
        <v>1.0712858528464396E-2</v>
      </c>
      <c r="F1862" s="21">
        <f>SUM(E1862:$E$5004)</f>
        <v>8.6909221571015909</v>
      </c>
      <c r="G1862" s="21">
        <f t="shared" si="458"/>
        <v>6651898.5970700178</v>
      </c>
      <c r="H1862" s="21">
        <f t="shared" si="459"/>
        <v>2.4483216124437353E-5</v>
      </c>
      <c r="I1862" s="21">
        <f t="shared" si="460"/>
        <v>0.12452858064673793</v>
      </c>
      <c r="J1862" s="22">
        <f t="shared" si="456"/>
        <v>141.23165925888765</v>
      </c>
      <c r="K1862" s="114"/>
      <c r="L1862" s="116"/>
      <c r="M1862" s="118"/>
      <c r="N1862" s="120"/>
      <c r="S1862" s="2"/>
    </row>
    <row r="1863" spans="1:19" x14ac:dyDescent="0.25">
      <c r="A1863" s="20">
        <f t="shared" si="457"/>
        <v>46475</v>
      </c>
      <c r="B1863" s="21">
        <f t="shared" si="450"/>
        <v>-70</v>
      </c>
      <c r="C1863" s="21">
        <f t="shared" si="451"/>
        <v>286.72018718536708</v>
      </c>
      <c r="D1863" s="21">
        <f t="shared" si="454"/>
        <v>4.2825723256474576E-4</v>
      </c>
      <c r="E1863" s="21">
        <f t="shared" si="455"/>
        <v>1.0700010808404001E-2</v>
      </c>
      <c r="F1863" s="21">
        <f>SUM(E1863:$E$5004)</f>
        <v>8.6802092985731267</v>
      </c>
      <c r="G1863" s="21">
        <f t="shared" si="458"/>
        <v>6651898.5970700178</v>
      </c>
      <c r="H1863" s="21">
        <f t="shared" si="459"/>
        <v>2.4483216124437353E-5</v>
      </c>
      <c r="I1863" s="21">
        <f t="shared" si="460"/>
        <v>0.12452858064673793</v>
      </c>
      <c r="J1863" s="22">
        <f t="shared" si="456"/>
        <v>141.33707681496122</v>
      </c>
      <c r="K1863" s="114"/>
      <c r="L1863" s="117"/>
      <c r="M1863" s="118"/>
      <c r="N1863" s="120"/>
      <c r="S1863" s="2"/>
    </row>
    <row r="1864" spans="1:19" x14ac:dyDescent="0.25">
      <c r="A1864" s="20">
        <f t="shared" si="457"/>
        <v>46500</v>
      </c>
      <c r="B1864" s="21">
        <f t="shared" si="450"/>
        <v>-70</v>
      </c>
      <c r="C1864" s="21">
        <f t="shared" si="451"/>
        <v>286.37632931672863</v>
      </c>
      <c r="D1864" s="21">
        <f t="shared" si="454"/>
        <v>4.2774363210757425E-4</v>
      </c>
      <c r="E1864" s="21">
        <f t="shared" si="455"/>
        <v>1.0687178496361017E-2</v>
      </c>
      <c r="F1864" s="21">
        <f>SUM(E1864:$E$5004)</f>
        <v>8.6695092877647255</v>
      </c>
      <c r="G1864" s="21">
        <f t="shared" si="458"/>
        <v>6651898.5970700178</v>
      </c>
      <c r="H1864" s="21">
        <f t="shared" si="459"/>
        <v>2.4483216124437353E-5</v>
      </c>
      <c r="I1864" s="21">
        <f t="shared" si="460"/>
        <v>0.12452858064673793</v>
      </c>
      <c r="J1864" s="22">
        <f t="shared" si="456"/>
        <v>141.44234676140292</v>
      </c>
      <c r="K1864" s="113">
        <f t="shared" ref="K1864" si="461">AVERAGE(J1864:J1883)</f>
        <v>142.43253221702534</v>
      </c>
      <c r="L1864" s="115">
        <f t="shared" ref="L1864" si="462">K1864/0.1667</f>
        <v>854.42430844046396</v>
      </c>
      <c r="M1864" s="118">
        <f>AVERAGE(A1864:A1883)</f>
        <v>46737.5</v>
      </c>
      <c r="N1864" s="119">
        <f>K1844-K1864</f>
        <v>-2.1052823371747422</v>
      </c>
      <c r="S1864" s="2"/>
    </row>
    <row r="1865" spans="1:19" x14ac:dyDescent="0.25">
      <c r="A1865" s="20">
        <f t="shared" si="457"/>
        <v>46525</v>
      </c>
      <c r="B1865" s="21">
        <f t="shared" si="450"/>
        <v>-70</v>
      </c>
      <c r="C1865" s="21">
        <f t="shared" si="451"/>
        <v>286.03288383005406</v>
      </c>
      <c r="D1865" s="21">
        <f t="shared" si="454"/>
        <v>4.2723064760130712E-4</v>
      </c>
      <c r="E1865" s="21">
        <f t="shared" si="455"/>
        <v>1.0674361573856917E-2</v>
      </c>
      <c r="F1865" s="21">
        <f>SUM(E1865:$E$5004)</f>
        <v>8.6588221092683657</v>
      </c>
      <c r="G1865" s="21">
        <f t="shared" si="458"/>
        <v>6651898.5970700178</v>
      </c>
      <c r="H1865" s="21">
        <f t="shared" si="459"/>
        <v>2.4483216124437353E-5</v>
      </c>
      <c r="I1865" s="21">
        <f t="shared" si="460"/>
        <v>0.12452858064673793</v>
      </c>
      <c r="J1865" s="22">
        <f t="shared" si="456"/>
        <v>141.54746892289401</v>
      </c>
      <c r="K1865" s="114"/>
      <c r="L1865" s="116"/>
      <c r="M1865" s="118"/>
      <c r="N1865" s="120"/>
      <c r="S1865" s="2"/>
    </row>
    <row r="1866" spans="1:19" x14ac:dyDescent="0.25">
      <c r="A1866" s="20">
        <f t="shared" si="457"/>
        <v>46550</v>
      </c>
      <c r="B1866" s="21">
        <f t="shared" si="450"/>
        <v>-70</v>
      </c>
      <c r="C1866" s="21">
        <f t="shared" si="451"/>
        <v>285.68985023078159</v>
      </c>
      <c r="D1866" s="21">
        <f t="shared" si="454"/>
        <v>4.2671827830724626E-4</v>
      </c>
      <c r="E1866" s="21">
        <f t="shared" si="455"/>
        <v>1.0661560022435327E-2</v>
      </c>
      <c r="F1866" s="21">
        <f>SUM(E1866:$E$5004)</f>
        <v>8.648147747694507</v>
      </c>
      <c r="G1866" s="21">
        <f t="shared" si="458"/>
        <v>6651898.5970700178</v>
      </c>
      <c r="H1866" s="21">
        <f t="shared" si="459"/>
        <v>2.4483216124437353E-5</v>
      </c>
      <c r="I1866" s="21">
        <f t="shared" si="460"/>
        <v>0.12452858064673793</v>
      </c>
      <c r="J1866" s="22">
        <f t="shared" si="456"/>
        <v>141.6524431249735</v>
      </c>
      <c r="K1866" s="114"/>
      <c r="L1866" s="116"/>
      <c r="M1866" s="118"/>
      <c r="N1866" s="120"/>
      <c r="S1866" s="2"/>
    </row>
    <row r="1867" spans="1:19" x14ac:dyDescent="0.25">
      <c r="A1867" s="20">
        <f t="shared" si="457"/>
        <v>46575</v>
      </c>
      <c r="B1867" s="21">
        <f t="shared" si="450"/>
        <v>-70</v>
      </c>
      <c r="C1867" s="21">
        <f t="shared" si="451"/>
        <v>285.34722802494275</v>
      </c>
      <c r="D1867" s="21">
        <f t="shared" si="454"/>
        <v>4.2620652348757988E-4</v>
      </c>
      <c r="E1867" s="21">
        <f t="shared" si="455"/>
        <v>1.0648773823662012E-2</v>
      </c>
      <c r="F1867" s="21">
        <f>SUM(E1867:$E$5004)</f>
        <v>8.6374861876720725</v>
      </c>
      <c r="G1867" s="21">
        <f t="shared" si="458"/>
        <v>6651898.5970700178</v>
      </c>
      <c r="H1867" s="21">
        <f t="shared" si="459"/>
        <v>2.4483216124437353E-5</v>
      </c>
      <c r="I1867" s="21">
        <f t="shared" si="460"/>
        <v>0.12452858064673793</v>
      </c>
      <c r="J1867" s="22">
        <f t="shared" si="456"/>
        <v>141.75726919403814</v>
      </c>
      <c r="K1867" s="114"/>
      <c r="L1867" s="116"/>
      <c r="M1867" s="118"/>
      <c r="N1867" s="120"/>
      <c r="S1867" s="2"/>
    </row>
    <row r="1868" spans="1:19" x14ac:dyDescent="0.25">
      <c r="A1868" s="20">
        <f t="shared" si="457"/>
        <v>46600</v>
      </c>
      <c r="B1868" s="21">
        <f t="shared" si="450"/>
        <v>-70</v>
      </c>
      <c r="C1868" s="21">
        <f t="shared" si="451"/>
        <v>285.00501671916169</v>
      </c>
      <c r="D1868" s="21">
        <f t="shared" si="454"/>
        <v>4.2569538240538109E-4</v>
      </c>
      <c r="E1868" s="21">
        <f t="shared" si="455"/>
        <v>1.0636002959124846E-2</v>
      </c>
      <c r="F1868" s="21">
        <f>SUM(E1868:$E$5004)</f>
        <v>8.6268374138484116</v>
      </c>
      <c r="G1868" s="21">
        <f t="shared" si="458"/>
        <v>6651898.5970700178</v>
      </c>
      <c r="H1868" s="21">
        <f t="shared" si="459"/>
        <v>2.4483216124437353E-5</v>
      </c>
      <c r="I1868" s="21">
        <f t="shared" si="460"/>
        <v>0.12452858064673793</v>
      </c>
      <c r="J1868" s="22">
        <f t="shared" si="456"/>
        <v>141.86194695734173</v>
      </c>
      <c r="K1868" s="114"/>
      <c r="L1868" s="116"/>
      <c r="M1868" s="118"/>
      <c r="N1868" s="120"/>
      <c r="S1868" s="2"/>
    </row>
    <row r="1869" spans="1:19" x14ac:dyDescent="0.25">
      <c r="A1869" s="20">
        <f t="shared" si="457"/>
        <v>46625</v>
      </c>
      <c r="B1869" s="21">
        <f t="shared" si="450"/>
        <v>-70</v>
      </c>
      <c r="C1869" s="21">
        <f t="shared" si="451"/>
        <v>284.66321582065393</v>
      </c>
      <c r="D1869" s="21">
        <f t="shared" si="454"/>
        <v>4.251848543246065E-4</v>
      </c>
      <c r="E1869" s="21">
        <f t="shared" si="455"/>
        <v>1.0623247410433778E-2</v>
      </c>
      <c r="F1869" s="21">
        <f>SUM(E1869:$E$5004)</f>
        <v>8.6162014108892837</v>
      </c>
      <c r="G1869" s="21">
        <f t="shared" si="458"/>
        <v>6651898.5970700178</v>
      </c>
      <c r="H1869" s="21">
        <f t="shared" si="459"/>
        <v>2.4483216124437353E-5</v>
      </c>
      <c r="I1869" s="21">
        <f t="shared" si="460"/>
        <v>0.12452858064673793</v>
      </c>
      <c r="J1869" s="22">
        <f t="shared" si="456"/>
        <v>141.96647624299447</v>
      </c>
      <c r="K1869" s="114"/>
      <c r="L1869" s="116"/>
      <c r="M1869" s="118"/>
      <c r="N1869" s="120"/>
      <c r="S1869" s="2"/>
    </row>
    <row r="1870" spans="1:19" x14ac:dyDescent="0.25">
      <c r="A1870" s="20">
        <f t="shared" si="457"/>
        <v>46650</v>
      </c>
      <c r="B1870" s="21">
        <f t="shared" si="450"/>
        <v>-70</v>
      </c>
      <c r="C1870" s="21">
        <f t="shared" si="451"/>
        <v>284.32182483722619</v>
      </c>
      <c r="D1870" s="21">
        <f t="shared" si="454"/>
        <v>4.2467493851009569E-4</v>
      </c>
      <c r="E1870" s="21">
        <f t="shared" si="455"/>
        <v>1.0610507159220815E-2</v>
      </c>
      <c r="F1870" s="21">
        <f>SUM(E1870:$E$5004)</f>
        <v>8.6055781634788513</v>
      </c>
      <c r="G1870" s="21">
        <f t="shared" si="458"/>
        <v>6651898.5970700178</v>
      </c>
      <c r="H1870" s="21">
        <f t="shared" si="459"/>
        <v>2.4483216124437353E-5</v>
      </c>
      <c r="I1870" s="21">
        <f t="shared" si="460"/>
        <v>0.12452858064673793</v>
      </c>
      <c r="J1870" s="22">
        <f t="shared" si="456"/>
        <v>142.07085687996258</v>
      </c>
      <c r="K1870" s="114"/>
      <c r="L1870" s="116"/>
      <c r="M1870" s="118"/>
      <c r="N1870" s="120"/>
      <c r="S1870" s="2"/>
    </row>
    <row r="1871" spans="1:19" x14ac:dyDescent="0.25">
      <c r="A1871" s="20">
        <f t="shared" si="457"/>
        <v>46675</v>
      </c>
      <c r="B1871" s="21">
        <f t="shared" si="450"/>
        <v>-70</v>
      </c>
      <c r="C1871" s="21">
        <f t="shared" si="451"/>
        <v>283.9808432772752</v>
      </c>
      <c r="D1871" s="21">
        <f t="shared" si="454"/>
        <v>4.241656342275695E-4</v>
      </c>
      <c r="E1871" s="21">
        <f t="shared" si="455"/>
        <v>1.0597782187139993E-2</v>
      </c>
      <c r="F1871" s="21">
        <f>SUM(E1871:$E$5004)</f>
        <v>8.594967656319632</v>
      </c>
      <c r="G1871" s="21">
        <f t="shared" si="458"/>
        <v>6651898.5970700178</v>
      </c>
      <c r="H1871" s="21">
        <f t="shared" si="459"/>
        <v>2.4483216124437353E-5</v>
      </c>
      <c r="I1871" s="21">
        <f t="shared" si="460"/>
        <v>0.12452858064673793</v>
      </c>
      <c r="J1871" s="22">
        <f t="shared" si="456"/>
        <v>142.17508869806753</v>
      </c>
      <c r="K1871" s="114"/>
      <c r="L1871" s="116"/>
      <c r="M1871" s="118"/>
      <c r="N1871" s="120"/>
      <c r="S1871" s="2"/>
    </row>
    <row r="1872" spans="1:19" x14ac:dyDescent="0.25">
      <c r="A1872" s="20">
        <f t="shared" si="457"/>
        <v>46700</v>
      </c>
      <c r="B1872" s="21">
        <f t="shared" si="450"/>
        <v>-70</v>
      </c>
      <c r="C1872" s="21">
        <f t="shared" si="451"/>
        <v>283.64027064978768</v>
      </c>
      <c r="D1872" s="21">
        <f t="shared" si="454"/>
        <v>4.2365694074362998E-4</v>
      </c>
      <c r="E1872" s="21">
        <f t="shared" si="455"/>
        <v>1.0585072475867355E-2</v>
      </c>
      <c r="F1872" s="21">
        <f>SUM(E1872:$E$5004)</f>
        <v>8.5843698741324914</v>
      </c>
      <c r="G1872" s="21">
        <f t="shared" si="458"/>
        <v>6651898.5970700178</v>
      </c>
      <c r="H1872" s="21">
        <f t="shared" si="459"/>
        <v>2.4483216124437353E-5</v>
      </c>
      <c r="I1872" s="21">
        <f t="shared" si="460"/>
        <v>0.12452858064673793</v>
      </c>
      <c r="J1872" s="22">
        <f t="shared" si="456"/>
        <v>142.27917152798611</v>
      </c>
      <c r="K1872" s="114"/>
      <c r="L1872" s="116"/>
      <c r="M1872" s="118"/>
      <c r="N1872" s="120"/>
      <c r="S1872" s="2"/>
    </row>
    <row r="1873" spans="1:19" x14ac:dyDescent="0.25">
      <c r="A1873" s="20">
        <f t="shared" si="457"/>
        <v>46725</v>
      </c>
      <c r="B1873" s="21">
        <f t="shared" si="450"/>
        <v>-70</v>
      </c>
      <c r="C1873" s="21">
        <f t="shared" si="451"/>
        <v>283.30010646433897</v>
      </c>
      <c r="D1873" s="21">
        <f t="shared" si="454"/>
        <v>4.2314885732575844E-4</v>
      </c>
      <c r="E1873" s="21">
        <f t="shared" si="455"/>
        <v>1.0572378007100909E-2</v>
      </c>
      <c r="F1873" s="21">
        <f>SUM(E1873:$E$5004)</f>
        <v>8.5737848016566218</v>
      </c>
      <c r="G1873" s="21">
        <f t="shared" si="458"/>
        <v>6651898.5970700178</v>
      </c>
      <c r="H1873" s="21">
        <f t="shared" si="459"/>
        <v>2.4483216124437353E-5</v>
      </c>
      <c r="I1873" s="21">
        <f t="shared" si="460"/>
        <v>0.12452858064673793</v>
      </c>
      <c r="J1873" s="22">
        <f t="shared" si="456"/>
        <v>142.38310520124892</v>
      </c>
      <c r="K1873" s="114"/>
      <c r="L1873" s="116"/>
      <c r="M1873" s="118"/>
      <c r="N1873" s="120"/>
      <c r="S1873" s="2"/>
    </row>
    <row r="1874" spans="1:19" x14ac:dyDescent="0.25">
      <c r="A1874" s="20">
        <f t="shared" si="457"/>
        <v>46750</v>
      </c>
      <c r="B1874" s="21">
        <f t="shared" si="450"/>
        <v>-70</v>
      </c>
      <c r="C1874" s="21">
        <f t="shared" si="451"/>
        <v>282.96035023109232</v>
      </c>
      <c r="D1874" s="21">
        <f t="shared" si="454"/>
        <v>4.2264138324231426E-4</v>
      </c>
      <c r="E1874" s="21">
        <f t="shared" si="455"/>
        <v>1.055969876256062E-2</v>
      </c>
      <c r="F1874" s="21">
        <f>SUM(E1874:$E$5004)</f>
        <v>8.5632124236495191</v>
      </c>
      <c r="G1874" s="21">
        <f t="shared" si="458"/>
        <v>6651898.5970700178</v>
      </c>
      <c r="H1874" s="21">
        <f t="shared" si="459"/>
        <v>2.4483216124437353E-5</v>
      </c>
      <c r="I1874" s="21">
        <f t="shared" si="460"/>
        <v>0.12452858064673793</v>
      </c>
      <c r="J1874" s="22">
        <f t="shared" si="456"/>
        <v>142.48688955024033</v>
      </c>
      <c r="K1874" s="114"/>
      <c r="L1874" s="116"/>
      <c r="M1874" s="118"/>
      <c r="N1874" s="120"/>
      <c r="S1874" s="2"/>
    </row>
    <row r="1875" spans="1:19" x14ac:dyDescent="0.25">
      <c r="A1875" s="20">
        <f t="shared" si="457"/>
        <v>46775</v>
      </c>
      <c r="B1875" s="21">
        <f t="shared" si="450"/>
        <v>-70</v>
      </c>
      <c r="C1875" s="21">
        <f t="shared" si="451"/>
        <v>282.62100146079911</v>
      </c>
      <c r="D1875" s="21">
        <f t="shared" si="454"/>
        <v>4.2213451776253533E-4</v>
      </c>
      <c r="E1875" s="21">
        <f t="shared" si="455"/>
        <v>1.0547034723988376E-2</v>
      </c>
      <c r="F1875" s="21">
        <f>SUM(E1875:$E$5004)</f>
        <v>8.5526527248869577</v>
      </c>
      <c r="G1875" s="21">
        <f t="shared" si="458"/>
        <v>6651898.5970700178</v>
      </c>
      <c r="H1875" s="21">
        <f t="shared" si="459"/>
        <v>2.4483216124437353E-5</v>
      </c>
      <c r="I1875" s="21">
        <f t="shared" si="460"/>
        <v>0.12452858064673793</v>
      </c>
      <c r="J1875" s="22">
        <f t="shared" si="456"/>
        <v>142.59052440819843</v>
      </c>
      <c r="K1875" s="114"/>
      <c r="L1875" s="116"/>
      <c r="M1875" s="118"/>
      <c r="N1875" s="120"/>
      <c r="S1875" s="2"/>
    </row>
    <row r="1876" spans="1:19" x14ac:dyDescent="0.25">
      <c r="A1876" s="20">
        <f t="shared" si="457"/>
        <v>46800</v>
      </c>
      <c r="B1876" s="21">
        <f t="shared" si="450"/>
        <v>-70</v>
      </c>
      <c r="C1876" s="21">
        <f t="shared" si="451"/>
        <v>282.2820596647968</v>
      </c>
      <c r="D1876" s="21">
        <f t="shared" si="454"/>
        <v>4.2162826015653489E-4</v>
      </c>
      <c r="E1876" s="21">
        <f t="shared" si="455"/>
        <v>1.0534385873147957E-2</v>
      </c>
      <c r="F1876" s="21">
        <f>SUM(E1876:$E$5004)</f>
        <v>8.5421056901629733</v>
      </c>
      <c r="G1876" s="21">
        <f t="shared" si="458"/>
        <v>6651898.5970700178</v>
      </c>
      <c r="H1876" s="21">
        <f t="shared" si="459"/>
        <v>2.4483216124437353E-5</v>
      </c>
      <c r="I1876" s="21">
        <f t="shared" si="460"/>
        <v>0.12452858064673793</v>
      </c>
      <c r="J1876" s="22">
        <f t="shared" si="456"/>
        <v>142.69400960921291</v>
      </c>
      <c r="K1876" s="114"/>
      <c r="L1876" s="116"/>
      <c r="M1876" s="118"/>
      <c r="N1876" s="120"/>
      <c r="S1876" s="2"/>
    </row>
    <row r="1877" spans="1:19" x14ac:dyDescent="0.25">
      <c r="A1877" s="20">
        <f t="shared" si="457"/>
        <v>46825</v>
      </c>
      <c r="B1877" s="21">
        <f t="shared" si="450"/>
        <v>-70</v>
      </c>
      <c r="C1877" s="21">
        <f t="shared" si="451"/>
        <v>281.94352435500906</v>
      </c>
      <c r="D1877" s="21">
        <f t="shared" si="454"/>
        <v>4.2112260969530169E-4</v>
      </c>
      <c r="E1877" s="21">
        <f t="shared" si="455"/>
        <v>1.0521752191825013E-2</v>
      </c>
      <c r="F1877" s="21">
        <f>SUM(E1877:$E$5004)</f>
        <v>8.5315713042898249</v>
      </c>
      <c r="G1877" s="21">
        <f t="shared" si="458"/>
        <v>6651898.5970700178</v>
      </c>
      <c r="H1877" s="21">
        <f t="shared" si="459"/>
        <v>2.4483216124437353E-5</v>
      </c>
      <c r="I1877" s="21">
        <f t="shared" si="460"/>
        <v>0.12452858064673793</v>
      </c>
      <c r="J1877" s="22">
        <f t="shared" si="456"/>
        <v>142.79734498822623</v>
      </c>
      <c r="K1877" s="114"/>
      <c r="L1877" s="116"/>
      <c r="M1877" s="118"/>
      <c r="N1877" s="120"/>
      <c r="S1877" s="2"/>
    </row>
    <row r="1878" spans="1:19" x14ac:dyDescent="0.25">
      <c r="A1878" s="20">
        <f t="shared" si="457"/>
        <v>46850</v>
      </c>
      <c r="B1878" s="21">
        <f t="shared" si="450"/>
        <v>-70</v>
      </c>
      <c r="C1878" s="21">
        <f t="shared" si="451"/>
        <v>281.60539504394524</v>
      </c>
      <c r="D1878" s="21">
        <f t="shared" si="454"/>
        <v>4.2061756565069943E-4</v>
      </c>
      <c r="E1878" s="21">
        <f t="shared" si="455"/>
        <v>1.0509133661827048E-2</v>
      </c>
      <c r="F1878" s="21">
        <f>SUM(E1878:$E$5004)</f>
        <v>8.5210495520979972</v>
      </c>
      <c r="G1878" s="21">
        <f t="shared" si="458"/>
        <v>6651898.5970700178</v>
      </c>
      <c r="H1878" s="21">
        <f t="shared" si="459"/>
        <v>2.4483216124437353E-5</v>
      </c>
      <c r="I1878" s="21">
        <f t="shared" si="460"/>
        <v>0.12452858064673793</v>
      </c>
      <c r="J1878" s="22">
        <f t="shared" si="456"/>
        <v>142.90053038103218</v>
      </c>
      <c r="K1878" s="114"/>
      <c r="L1878" s="116"/>
      <c r="M1878" s="118"/>
      <c r="N1878" s="120"/>
      <c r="S1878" s="2"/>
    </row>
    <row r="1879" spans="1:19" x14ac:dyDescent="0.25">
      <c r="A1879" s="20">
        <f t="shared" si="457"/>
        <v>46875</v>
      </c>
      <c r="B1879" s="21">
        <f t="shared" si="450"/>
        <v>-70</v>
      </c>
      <c r="C1879" s="21">
        <f t="shared" si="451"/>
        <v>281.26767124469899</v>
      </c>
      <c r="D1879" s="21">
        <f t="shared" si="454"/>
        <v>4.2011312729546443E-4</v>
      </c>
      <c r="E1879" s="21">
        <f t="shared" si="455"/>
        <v>1.0496530264983371E-2</v>
      </c>
      <c r="F1879" s="21">
        <f>SUM(E1879:$E$5004)</f>
        <v>8.5105404184361664</v>
      </c>
      <c r="G1879" s="21">
        <f t="shared" si="458"/>
        <v>6651898.5970700178</v>
      </c>
      <c r="H1879" s="21">
        <f t="shared" si="459"/>
        <v>2.4483216124437353E-5</v>
      </c>
      <c r="I1879" s="21">
        <f t="shared" si="460"/>
        <v>0.12452858064673793</v>
      </c>
      <c r="J1879" s="22">
        <f t="shared" si="456"/>
        <v>143.00356562427496</v>
      </c>
      <c r="K1879" s="114"/>
      <c r="L1879" s="116"/>
      <c r="M1879" s="118"/>
      <c r="N1879" s="120"/>
      <c r="S1879" s="2"/>
    </row>
    <row r="1880" spans="1:19" x14ac:dyDescent="0.25">
      <c r="A1880" s="20">
        <f t="shared" si="457"/>
        <v>46900</v>
      </c>
      <c r="B1880" s="21">
        <f t="shared" si="450"/>
        <v>-70</v>
      </c>
      <c r="C1880" s="21">
        <f t="shared" si="451"/>
        <v>280.93035247094787</v>
      </c>
      <c r="D1880" s="21">
        <f t="shared" si="454"/>
        <v>4.1960929390320525E-4</v>
      </c>
      <c r="E1880" s="21">
        <f t="shared" si="455"/>
        <v>1.0483941983145086E-2</v>
      </c>
      <c r="F1880" s="21">
        <f>SUM(E1880:$E$5004)</f>
        <v>8.5000438881711826</v>
      </c>
      <c r="G1880" s="21">
        <f t="shared" si="458"/>
        <v>6651898.5970700178</v>
      </c>
      <c r="H1880" s="21">
        <f t="shared" si="459"/>
        <v>2.4483216124437353E-5</v>
      </c>
      <c r="I1880" s="21">
        <f t="shared" si="460"/>
        <v>0.12452858064673793</v>
      </c>
      <c r="J1880" s="22">
        <f t="shared" si="456"/>
        <v>143.10645055544916</v>
      </c>
      <c r="K1880" s="114"/>
      <c r="L1880" s="116"/>
      <c r="M1880" s="118"/>
      <c r="N1880" s="120"/>
      <c r="S1880" s="2"/>
    </row>
    <row r="1881" spans="1:19" x14ac:dyDescent="0.25">
      <c r="A1881" s="20">
        <f t="shared" si="457"/>
        <v>46925</v>
      </c>
      <c r="B1881" s="21">
        <f t="shared" si="450"/>
        <v>-70</v>
      </c>
      <c r="C1881" s="21">
        <f t="shared" si="451"/>
        <v>280.59343823695275</v>
      </c>
      <c r="D1881" s="21">
        <f t="shared" si="454"/>
        <v>4.1910606474840166E-4</v>
      </c>
      <c r="E1881" s="21">
        <f t="shared" si="455"/>
        <v>1.047136879818507E-2</v>
      </c>
      <c r="F1881" s="21">
        <f>SUM(E1881:$E$5004)</f>
        <v>8.4895599461880362</v>
      </c>
      <c r="G1881" s="21">
        <f t="shared" si="458"/>
        <v>6651898.5970700178</v>
      </c>
      <c r="H1881" s="21">
        <f t="shared" si="459"/>
        <v>2.4483216124437353E-5</v>
      </c>
      <c r="I1881" s="21">
        <f t="shared" si="460"/>
        <v>0.12452858064673793</v>
      </c>
      <c r="J1881" s="22">
        <f t="shared" si="456"/>
        <v>143.20918501289898</v>
      </c>
      <c r="K1881" s="114"/>
      <c r="L1881" s="116"/>
      <c r="M1881" s="118"/>
      <c r="N1881" s="120"/>
      <c r="S1881" s="2"/>
    </row>
    <row r="1882" spans="1:19" x14ac:dyDescent="0.25">
      <c r="A1882" s="20">
        <f t="shared" si="457"/>
        <v>46950</v>
      </c>
      <c r="B1882" s="21">
        <f t="shared" si="450"/>
        <v>-70</v>
      </c>
      <c r="C1882" s="21">
        <f t="shared" si="451"/>
        <v>280.25692805755727</v>
      </c>
      <c r="D1882" s="21">
        <f t="shared" si="454"/>
        <v>4.1860343910640388E-4</v>
      </c>
      <c r="E1882" s="21">
        <f t="shared" si="455"/>
        <v>1.0458810691997932E-2</v>
      </c>
      <c r="F1882" s="21">
        <f>SUM(E1882:$E$5004)</f>
        <v>8.4790885773898523</v>
      </c>
      <c r="G1882" s="21">
        <f t="shared" si="458"/>
        <v>6651898.5970700178</v>
      </c>
      <c r="H1882" s="21">
        <f t="shared" si="459"/>
        <v>2.4483216124437353E-5</v>
      </c>
      <c r="I1882" s="21">
        <f t="shared" si="460"/>
        <v>0.12452858064673793</v>
      </c>
      <c r="J1882" s="22">
        <f t="shared" si="456"/>
        <v>143.3117688358175</v>
      </c>
      <c r="K1882" s="114"/>
      <c r="L1882" s="116"/>
      <c r="M1882" s="118"/>
      <c r="N1882" s="120"/>
      <c r="S1882" s="2"/>
    </row>
    <row r="1883" spans="1:19" x14ac:dyDescent="0.25">
      <c r="A1883" s="20">
        <f t="shared" si="457"/>
        <v>46975</v>
      </c>
      <c r="B1883" s="21">
        <f t="shared" si="450"/>
        <v>-70</v>
      </c>
      <c r="C1883" s="21">
        <f t="shared" si="451"/>
        <v>279.92082144818664</v>
      </c>
      <c r="D1883" s="21">
        <f t="shared" si="454"/>
        <v>4.1810141625343075E-4</v>
      </c>
      <c r="E1883" s="21">
        <f t="shared" si="455"/>
        <v>1.0446267646499998E-2</v>
      </c>
      <c r="F1883" s="21">
        <f>SUM(E1883:$E$5004)</f>
        <v>8.4686297666978554</v>
      </c>
      <c r="G1883" s="21">
        <f t="shared" si="458"/>
        <v>6651898.5970700178</v>
      </c>
      <c r="H1883" s="21">
        <f t="shared" si="459"/>
        <v>2.4483216124437353E-5</v>
      </c>
      <c r="I1883" s="21">
        <f t="shared" si="460"/>
        <v>0.12452858064673793</v>
      </c>
      <c r="J1883" s="22">
        <f t="shared" si="456"/>
        <v>143.41420186424634</v>
      </c>
      <c r="K1883" s="114"/>
      <c r="L1883" s="117"/>
      <c r="M1883" s="118"/>
      <c r="N1883" s="120"/>
      <c r="S1883" s="2"/>
    </row>
    <row r="1884" spans="1:19" x14ac:dyDescent="0.25">
      <c r="A1884" s="20">
        <f t="shared" si="457"/>
        <v>47000</v>
      </c>
      <c r="B1884" s="21">
        <f t="shared" si="450"/>
        <v>-70</v>
      </c>
      <c r="C1884" s="21">
        <f t="shared" si="451"/>
        <v>279.58511792484717</v>
      </c>
      <c r="D1884" s="21">
        <f t="shared" si="454"/>
        <v>4.1759999546656915E-4</v>
      </c>
      <c r="E1884" s="21">
        <f t="shared" si="455"/>
        <v>1.0433739643629281E-2</v>
      </c>
      <c r="F1884" s="21">
        <f>SUM(E1884:$E$5004)</f>
        <v>8.4581834990513549</v>
      </c>
      <c r="G1884" s="21">
        <f t="shared" si="458"/>
        <v>6651898.5970700178</v>
      </c>
      <c r="H1884" s="21">
        <f t="shared" si="459"/>
        <v>2.4483216124437353E-5</v>
      </c>
      <c r="I1884" s="21">
        <f t="shared" si="460"/>
        <v>0.12452858064673793</v>
      </c>
      <c r="J1884" s="22">
        <f t="shared" si="456"/>
        <v>143.51648393907456</v>
      </c>
      <c r="K1884" s="113">
        <f t="shared" ref="K1884" si="463">AVERAGE(J1884:J1903)</f>
        <v>144.47806846263344</v>
      </c>
      <c r="L1884" s="115">
        <f t="shared" ref="L1884" si="464">K1884/0.1667</f>
        <v>866.6950717614485</v>
      </c>
      <c r="M1884" s="118">
        <f>AVERAGE(A1884:A1903)</f>
        <v>47237.5</v>
      </c>
      <c r="N1884" s="119">
        <f>K1864-K1884</f>
        <v>-2.0455362456081048</v>
      </c>
      <c r="S1884" s="2"/>
    </row>
    <row r="1885" spans="1:19" x14ac:dyDescent="0.25">
      <c r="A1885" s="20">
        <f t="shared" si="457"/>
        <v>47025</v>
      </c>
      <c r="B1885" s="21">
        <f t="shared" si="450"/>
        <v>-70</v>
      </c>
      <c r="C1885" s="21">
        <f t="shared" si="451"/>
        <v>279.24981700412593</v>
      </c>
      <c r="D1885" s="21">
        <f t="shared" si="454"/>
        <v>4.1709917602377329E-4</v>
      </c>
      <c r="E1885" s="21">
        <f t="shared" si="455"/>
        <v>1.0421226665345455E-2</v>
      </c>
      <c r="F1885" s="21">
        <f>SUM(E1885:$E$5004)</f>
        <v>8.4477497594077242</v>
      </c>
      <c r="G1885" s="21">
        <f t="shared" si="458"/>
        <v>6651898.5970700178</v>
      </c>
      <c r="H1885" s="21">
        <f t="shared" si="459"/>
        <v>2.4483216124437353E-5</v>
      </c>
      <c r="I1885" s="21">
        <f t="shared" si="460"/>
        <v>0.12452858064673793</v>
      </c>
      <c r="J1885" s="22">
        <f t="shared" si="456"/>
        <v>143.61861490203876</v>
      </c>
      <c r="K1885" s="114"/>
      <c r="L1885" s="116"/>
      <c r="M1885" s="118"/>
      <c r="N1885" s="120"/>
      <c r="S1885" s="2"/>
    </row>
    <row r="1886" spans="1:19" x14ac:dyDescent="0.25">
      <c r="A1886" s="20">
        <f t="shared" si="457"/>
        <v>47050</v>
      </c>
      <c r="B1886" s="21">
        <f t="shared" si="450"/>
        <v>-70</v>
      </c>
      <c r="C1886" s="21">
        <f t="shared" si="451"/>
        <v>278.91491820318947</v>
      </c>
      <c r="D1886" s="21">
        <f t="shared" si="454"/>
        <v>4.1659895720386311E-4</v>
      </c>
      <c r="E1886" s="21">
        <f t="shared" si="455"/>
        <v>1.0408728693629826E-2</v>
      </c>
      <c r="F1886" s="21">
        <f>SUM(E1886:$E$5004)</f>
        <v>8.4373285327423755</v>
      </c>
      <c r="G1886" s="21">
        <f t="shared" si="458"/>
        <v>6651898.5970700178</v>
      </c>
      <c r="H1886" s="21">
        <f t="shared" si="459"/>
        <v>2.4483216124437353E-5</v>
      </c>
      <c r="I1886" s="21">
        <f t="shared" si="460"/>
        <v>0.12452858064673793</v>
      </c>
      <c r="J1886" s="22">
        <f t="shared" si="456"/>
        <v>143.72059459572156</v>
      </c>
      <c r="K1886" s="114"/>
      <c r="L1886" s="116"/>
      <c r="M1886" s="118"/>
      <c r="N1886" s="120"/>
      <c r="S1886" s="2"/>
    </row>
    <row r="1887" spans="1:19" x14ac:dyDescent="0.25">
      <c r="A1887" s="20">
        <f t="shared" si="457"/>
        <v>47075</v>
      </c>
      <c r="B1887" s="21">
        <f t="shared" si="450"/>
        <v>-70</v>
      </c>
      <c r="C1887" s="21">
        <f t="shared" si="451"/>
        <v>278.58042103978323</v>
      </c>
      <c r="D1887" s="21">
        <f t="shared" si="454"/>
        <v>4.1609933828652294E-4</v>
      </c>
      <c r="E1887" s="21">
        <f t="shared" si="455"/>
        <v>1.0396245710485313E-2</v>
      </c>
      <c r="F1887" s="21">
        <f>SUM(E1887:$E$5004)</f>
        <v>8.4269198040487439</v>
      </c>
      <c r="G1887" s="21">
        <f t="shared" si="458"/>
        <v>6651898.5970700178</v>
      </c>
      <c r="H1887" s="21">
        <f t="shared" si="459"/>
        <v>2.4483216124437353E-5</v>
      </c>
      <c r="I1887" s="21">
        <f t="shared" si="460"/>
        <v>0.12452858064673793</v>
      </c>
      <c r="J1887" s="22">
        <f t="shared" si="456"/>
        <v>143.82242286355128</v>
      </c>
      <c r="K1887" s="114"/>
      <c r="L1887" s="116"/>
      <c r="M1887" s="118"/>
      <c r="N1887" s="120"/>
      <c r="S1887" s="2"/>
    </row>
    <row r="1888" spans="1:19" x14ac:dyDescent="0.25">
      <c r="A1888" s="20">
        <f t="shared" si="457"/>
        <v>47100</v>
      </c>
      <c r="B1888" s="21">
        <f t="shared" si="450"/>
        <v>-70</v>
      </c>
      <c r="C1888" s="21">
        <f t="shared" si="451"/>
        <v>278.2463250322316</v>
      </c>
      <c r="D1888" s="21">
        <f t="shared" si="454"/>
        <v>4.1560031855230212E-4</v>
      </c>
      <c r="E1888" s="21">
        <f t="shared" si="455"/>
        <v>1.0383777697936422E-2</v>
      </c>
      <c r="F1888" s="21">
        <f>SUM(E1888:$E$5004)</f>
        <v>8.4165235583382589</v>
      </c>
      <c r="G1888" s="21">
        <f t="shared" si="458"/>
        <v>6651898.5970700178</v>
      </c>
      <c r="H1888" s="21">
        <f t="shared" si="459"/>
        <v>2.4483216124437353E-5</v>
      </c>
      <c r="I1888" s="21">
        <f t="shared" si="460"/>
        <v>0.12452858064673793</v>
      </c>
      <c r="J1888" s="22">
        <f t="shared" si="456"/>
        <v>143.92409954980189</v>
      </c>
      <c r="K1888" s="114"/>
      <c r="L1888" s="116"/>
      <c r="M1888" s="118"/>
      <c r="N1888" s="120"/>
      <c r="S1888" s="2"/>
    </row>
    <row r="1889" spans="1:19" x14ac:dyDescent="0.25">
      <c r="A1889" s="20">
        <f t="shared" si="457"/>
        <v>47125</v>
      </c>
      <c r="B1889" s="21">
        <f t="shared" si="450"/>
        <v>-70</v>
      </c>
      <c r="C1889" s="21">
        <f t="shared" si="451"/>
        <v>277.91262969943602</v>
      </c>
      <c r="D1889" s="21">
        <f t="shared" si="454"/>
        <v>4.1510189728261168E-4</v>
      </c>
      <c r="E1889" s="21">
        <f t="shared" si="455"/>
        <v>1.0371324638029212E-2</v>
      </c>
      <c r="F1889" s="21">
        <f>SUM(E1889:$E$5004)</f>
        <v>8.40613978064032</v>
      </c>
      <c r="G1889" s="21">
        <f t="shared" si="458"/>
        <v>6651898.5970700178</v>
      </c>
      <c r="H1889" s="21">
        <f t="shared" si="459"/>
        <v>2.4483216124437353E-5</v>
      </c>
      <c r="I1889" s="21">
        <f t="shared" si="460"/>
        <v>0.12452858064673793</v>
      </c>
      <c r="J1889" s="22">
        <f t="shared" si="456"/>
        <v>144.02562449959149</v>
      </c>
      <c r="K1889" s="114"/>
      <c r="L1889" s="116"/>
      <c r="M1889" s="118"/>
      <c r="N1889" s="120"/>
      <c r="S1889" s="2"/>
    </row>
    <row r="1890" spans="1:19" x14ac:dyDescent="0.25">
      <c r="A1890" s="20">
        <f t="shared" si="457"/>
        <v>47150</v>
      </c>
      <c r="B1890" s="21">
        <f t="shared" si="450"/>
        <v>-70</v>
      </c>
      <c r="C1890" s="21">
        <f t="shared" si="451"/>
        <v>277.57933456087534</v>
      </c>
      <c r="D1890" s="21">
        <f t="shared" si="454"/>
        <v>4.1460407375972527E-4</v>
      </c>
      <c r="E1890" s="21">
        <f t="shared" si="455"/>
        <v>1.0358886512831272E-2</v>
      </c>
      <c r="F1890" s="21">
        <f>SUM(E1890:$E$5004)</f>
        <v>8.3957684560022887</v>
      </c>
      <c r="G1890" s="21">
        <f t="shared" si="458"/>
        <v>6651898.5970700178</v>
      </c>
      <c r="H1890" s="21">
        <f t="shared" si="459"/>
        <v>2.4483216124437353E-5</v>
      </c>
      <c r="I1890" s="21">
        <f t="shared" si="460"/>
        <v>0.12452858064673793</v>
      </c>
      <c r="J1890" s="22">
        <f t="shared" si="456"/>
        <v>144.12699755888241</v>
      </c>
      <c r="K1890" s="114"/>
      <c r="L1890" s="116"/>
      <c r="M1890" s="118"/>
      <c r="N1890" s="120"/>
      <c r="S1890" s="2"/>
    </row>
    <row r="1891" spans="1:19" x14ac:dyDescent="0.25">
      <c r="A1891" s="20">
        <f t="shared" si="457"/>
        <v>47175</v>
      </c>
      <c r="B1891" s="21">
        <f t="shared" si="450"/>
        <v>-70</v>
      </c>
      <c r="C1891" s="21">
        <f t="shared" si="451"/>
        <v>277.24643913660424</v>
      </c>
      <c r="D1891" s="21">
        <f t="shared" si="454"/>
        <v>4.1410684726677645E-4</v>
      </c>
      <c r="E1891" s="21">
        <f t="shared" si="455"/>
        <v>1.0346463304431697E-2</v>
      </c>
      <c r="F1891" s="21">
        <f>SUM(E1891:$E$5004)</f>
        <v>8.3854095694894522</v>
      </c>
      <c r="G1891" s="21">
        <f t="shared" si="458"/>
        <v>6651898.5970700178</v>
      </c>
      <c r="H1891" s="21">
        <f t="shared" si="459"/>
        <v>2.4483216124437353E-5</v>
      </c>
      <c r="I1891" s="21">
        <f t="shared" si="460"/>
        <v>0.12452858064673793</v>
      </c>
      <c r="J1891" s="22">
        <f t="shared" si="456"/>
        <v>144.22821857447951</v>
      </c>
      <c r="K1891" s="114"/>
      <c r="L1891" s="116"/>
      <c r="M1891" s="118"/>
      <c r="N1891" s="120"/>
      <c r="S1891" s="2"/>
    </row>
    <row r="1892" spans="1:19" x14ac:dyDescent="0.25">
      <c r="A1892" s="20">
        <f t="shared" si="457"/>
        <v>47200</v>
      </c>
      <c r="B1892" s="21">
        <f t="shared" si="450"/>
        <v>-70</v>
      </c>
      <c r="C1892" s="21">
        <f t="shared" si="451"/>
        <v>276.91394294725347</v>
      </c>
      <c r="D1892" s="21">
        <f t="shared" si="454"/>
        <v>4.1361021708775935E-4</v>
      </c>
      <c r="E1892" s="21">
        <f t="shared" si="455"/>
        <v>1.0334054994941071E-2</v>
      </c>
      <c r="F1892" s="21">
        <f>SUM(E1892:$E$5004)</f>
        <v>8.3750631061850225</v>
      </c>
      <c r="G1892" s="21">
        <f t="shared" si="458"/>
        <v>6651898.5970700178</v>
      </c>
      <c r="H1892" s="21">
        <f t="shared" si="459"/>
        <v>2.4483216124437353E-5</v>
      </c>
      <c r="I1892" s="21">
        <f t="shared" si="460"/>
        <v>0.12452858064673793</v>
      </c>
      <c r="J1892" s="22">
        <f t="shared" si="456"/>
        <v>144.32928739403062</v>
      </c>
      <c r="K1892" s="114"/>
      <c r="L1892" s="116"/>
      <c r="M1892" s="118"/>
      <c r="N1892" s="120"/>
      <c r="S1892" s="2"/>
    </row>
    <row r="1893" spans="1:19" x14ac:dyDescent="0.25">
      <c r="A1893" s="20">
        <f t="shared" si="457"/>
        <v>47225</v>
      </c>
      <c r="B1893" s="21">
        <f t="shared" si="450"/>
        <v>-70</v>
      </c>
      <c r="C1893" s="21">
        <f t="shared" si="451"/>
        <v>276.58184551402843</v>
      </c>
      <c r="D1893" s="21">
        <f t="shared" si="454"/>
        <v>4.1311418250752636E-4</v>
      </c>
      <c r="E1893" s="21">
        <f t="shared" si="455"/>
        <v>1.0321661566491423E-2</v>
      </c>
      <c r="F1893" s="21">
        <f>SUM(E1893:$E$5004)</f>
        <v>8.3647290511900785</v>
      </c>
      <c r="G1893" s="21">
        <f t="shared" si="458"/>
        <v>6651898.5970700178</v>
      </c>
      <c r="H1893" s="21">
        <f t="shared" si="459"/>
        <v>2.4483216124437353E-5</v>
      </c>
      <c r="I1893" s="21">
        <f t="shared" si="460"/>
        <v>0.12452858064673793</v>
      </c>
      <c r="J1893" s="22">
        <f t="shared" si="456"/>
        <v>144.43020386602541</v>
      </c>
      <c r="K1893" s="114"/>
      <c r="L1893" s="116"/>
      <c r="M1893" s="118"/>
      <c r="N1893" s="120"/>
      <c r="S1893" s="2"/>
    </row>
    <row r="1894" spans="1:19" x14ac:dyDescent="0.25">
      <c r="A1894" s="20">
        <f t="shared" si="457"/>
        <v>47250</v>
      </c>
      <c r="B1894" s="21">
        <f t="shared" si="450"/>
        <v>-70</v>
      </c>
      <c r="C1894" s="21">
        <f t="shared" si="451"/>
        <v>276.25014635870861</v>
      </c>
      <c r="D1894" s="21">
        <f t="shared" si="454"/>
        <v>4.1261874281178741E-4</v>
      </c>
      <c r="E1894" s="21">
        <f t="shared" si="455"/>
        <v>1.0309283001236211E-2</v>
      </c>
      <c r="F1894" s="21">
        <f>SUM(E1894:$E$5004)</f>
        <v>8.3544073896235886</v>
      </c>
      <c r="G1894" s="21">
        <f t="shared" si="458"/>
        <v>6651898.5970700178</v>
      </c>
      <c r="H1894" s="21">
        <f t="shared" si="459"/>
        <v>2.4483216124437353E-5</v>
      </c>
      <c r="I1894" s="21">
        <f t="shared" si="460"/>
        <v>0.12452858064673793</v>
      </c>
      <c r="J1894" s="22">
        <f t="shared" si="456"/>
        <v>144.53096783979444</v>
      </c>
      <c r="K1894" s="114"/>
      <c r="L1894" s="116"/>
      <c r="M1894" s="118"/>
      <c r="N1894" s="120"/>
      <c r="S1894" s="2"/>
    </row>
    <row r="1895" spans="1:19" x14ac:dyDescent="0.25">
      <c r="A1895" s="20">
        <f t="shared" si="457"/>
        <v>47275</v>
      </c>
      <c r="B1895" s="21">
        <f t="shared" si="450"/>
        <v>-70</v>
      </c>
      <c r="C1895" s="21">
        <f t="shared" si="451"/>
        <v>275.91884500364733</v>
      </c>
      <c r="D1895" s="21">
        <f t="shared" si="454"/>
        <v>4.1212389728710949E-4</v>
      </c>
      <c r="E1895" s="21">
        <f t="shared" si="455"/>
        <v>1.0296919281350306E-2</v>
      </c>
      <c r="F1895" s="21">
        <f>SUM(E1895:$E$5004)</f>
        <v>8.3440981066223525</v>
      </c>
      <c r="G1895" s="21">
        <f t="shared" si="458"/>
        <v>6651898.5970700178</v>
      </c>
      <c r="H1895" s="21">
        <f t="shared" si="459"/>
        <v>2.4483216124437353E-5</v>
      </c>
      <c r="I1895" s="21">
        <f t="shared" si="460"/>
        <v>0.12452858064673793</v>
      </c>
      <c r="J1895" s="22">
        <f t="shared" si="456"/>
        <v>144.63157916550895</v>
      </c>
      <c r="K1895" s="114"/>
      <c r="L1895" s="116"/>
      <c r="M1895" s="118"/>
      <c r="N1895" s="120"/>
      <c r="S1895" s="2"/>
    </row>
    <row r="1896" spans="1:19" x14ac:dyDescent="0.25">
      <c r="A1896" s="20">
        <f t="shared" si="457"/>
        <v>47300</v>
      </c>
      <c r="B1896" s="21">
        <f t="shared" si="450"/>
        <v>-70</v>
      </c>
      <c r="C1896" s="21">
        <f t="shared" si="451"/>
        <v>275.58794097177059</v>
      </c>
      <c r="D1896" s="21">
        <f t="shared" si="454"/>
        <v>4.11629645220915E-4</v>
      </c>
      <c r="E1896" s="21">
        <f t="shared" si="455"/>
        <v>1.0284570389029947E-2</v>
      </c>
      <c r="F1896" s="21">
        <f>SUM(E1896:$E$5004)</f>
        <v>8.333801187340999</v>
      </c>
      <c r="G1896" s="21">
        <f t="shared" si="458"/>
        <v>6651898.5970700178</v>
      </c>
      <c r="H1896" s="21">
        <f t="shared" si="459"/>
        <v>2.4483216124437353E-5</v>
      </c>
      <c r="I1896" s="21">
        <f t="shared" si="460"/>
        <v>0.12452858064673793</v>
      </c>
      <c r="J1896" s="22">
        <f t="shared" si="456"/>
        <v>144.73203769418001</v>
      </c>
      <c r="K1896" s="114"/>
      <c r="L1896" s="116"/>
      <c r="M1896" s="118"/>
      <c r="N1896" s="120"/>
      <c r="S1896" s="2"/>
    </row>
    <row r="1897" spans="1:19" x14ac:dyDescent="0.25">
      <c r="A1897" s="20">
        <f t="shared" si="457"/>
        <v>47325</v>
      </c>
      <c r="B1897" s="21">
        <f t="shared" si="450"/>
        <v>-70</v>
      </c>
      <c r="C1897" s="21">
        <f t="shared" si="451"/>
        <v>275.25743378657648</v>
      </c>
      <c r="D1897" s="21">
        <f t="shared" si="454"/>
        <v>4.1113598590148071E-4</v>
      </c>
      <c r="E1897" s="21">
        <f t="shared" si="455"/>
        <v>1.0272236306492721E-2</v>
      </c>
      <c r="F1897" s="21">
        <f>SUM(E1897:$E$5004)</f>
        <v>8.3235166169519719</v>
      </c>
      <c r="G1897" s="21">
        <f t="shared" si="458"/>
        <v>6651898.5970700178</v>
      </c>
      <c r="H1897" s="21">
        <f t="shared" si="459"/>
        <v>2.4483216124437353E-5</v>
      </c>
      <c r="I1897" s="21">
        <f t="shared" si="460"/>
        <v>0.12452858064673793</v>
      </c>
      <c r="J1897" s="22">
        <f t="shared" si="456"/>
        <v>144.83234327765726</v>
      </c>
      <c r="K1897" s="114"/>
      <c r="L1897" s="116"/>
      <c r="M1897" s="118"/>
      <c r="N1897" s="120"/>
      <c r="S1897" s="2"/>
    </row>
    <row r="1898" spans="1:19" x14ac:dyDescent="0.25">
      <c r="A1898" s="20">
        <f t="shared" si="457"/>
        <v>47350</v>
      </c>
      <c r="B1898" s="21">
        <f t="shared" si="450"/>
        <v>-70</v>
      </c>
      <c r="C1898" s="21">
        <f t="shared" si="451"/>
        <v>274.9273229721345</v>
      </c>
      <c r="D1898" s="21">
        <f t="shared" si="454"/>
        <v>4.1064291861793705E-4</v>
      </c>
      <c r="E1898" s="21">
        <f t="shared" si="455"/>
        <v>1.0259917015977555E-2</v>
      </c>
      <c r="F1898" s="21">
        <f>SUM(E1898:$E$5004)</f>
        <v>8.3132443806454823</v>
      </c>
      <c r="G1898" s="21">
        <f t="shared" si="458"/>
        <v>6651898.5970700178</v>
      </c>
      <c r="H1898" s="21">
        <f t="shared" si="459"/>
        <v>2.4483216124437353E-5</v>
      </c>
      <c r="I1898" s="21">
        <f t="shared" si="460"/>
        <v>0.12452858064673793</v>
      </c>
      <c r="J1898" s="22">
        <f t="shared" si="456"/>
        <v>144.93249576862905</v>
      </c>
      <c r="K1898" s="114"/>
      <c r="L1898" s="116"/>
      <c r="M1898" s="118"/>
      <c r="N1898" s="120"/>
      <c r="S1898" s="2"/>
    </row>
    <row r="1899" spans="1:19" x14ac:dyDescent="0.25">
      <c r="A1899" s="20">
        <f t="shared" si="457"/>
        <v>47375</v>
      </c>
      <c r="B1899" s="21">
        <f t="shared" ref="B1899:B1962" si="465">-70</f>
        <v>-70</v>
      </c>
      <c r="C1899" s="21">
        <f t="shared" ref="C1899:C1962" si="466">473.1*EXP(1.73-0.000048*A1899)</f>
        <v>274.59760805308525</v>
      </c>
      <c r="D1899" s="21">
        <f t="shared" si="454"/>
        <v>4.101504426602674E-4</v>
      </c>
      <c r="E1899" s="21">
        <f t="shared" si="455"/>
        <v>1.0247612499744665E-2</v>
      </c>
      <c r="F1899" s="21">
        <f>SUM(E1899:$E$5004)</f>
        <v>8.3029844636295014</v>
      </c>
      <c r="G1899" s="21">
        <f t="shared" si="458"/>
        <v>6651898.5970700178</v>
      </c>
      <c r="H1899" s="21">
        <f t="shared" si="459"/>
        <v>2.4483216124437353E-5</v>
      </c>
      <c r="I1899" s="21">
        <f t="shared" si="460"/>
        <v>0.12452858064673793</v>
      </c>
      <c r="J1899" s="22">
        <f t="shared" si="456"/>
        <v>145.03249502062167</v>
      </c>
      <c r="K1899" s="114"/>
      <c r="L1899" s="116"/>
      <c r="M1899" s="118"/>
      <c r="N1899" s="120"/>
      <c r="S1899" s="2"/>
    </row>
    <row r="1900" spans="1:19" x14ac:dyDescent="0.25">
      <c r="A1900" s="20">
        <f t="shared" si="457"/>
        <v>47400</v>
      </c>
      <c r="B1900" s="21">
        <f t="shared" si="465"/>
        <v>-70</v>
      </c>
      <c r="C1900" s="21">
        <f t="shared" si="466"/>
        <v>274.2682885546389</v>
      </c>
      <c r="D1900" s="21">
        <f t="shared" si="454"/>
        <v>4.096585573193058E-4</v>
      </c>
      <c r="E1900" s="21">
        <f t="shared" si="455"/>
        <v>1.0235322740075541E-2</v>
      </c>
      <c r="F1900" s="21">
        <f>SUM(E1900:$E$5004)</f>
        <v>8.2927368511297601</v>
      </c>
      <c r="G1900" s="21">
        <f t="shared" si="458"/>
        <v>6651898.5970700178</v>
      </c>
      <c r="H1900" s="21">
        <f t="shared" si="459"/>
        <v>2.4483216124437353E-5</v>
      </c>
      <c r="I1900" s="21">
        <f t="shared" si="460"/>
        <v>0.12452858064673793</v>
      </c>
      <c r="J1900" s="22">
        <f t="shared" si="456"/>
        <v>145.13234088799763</v>
      </c>
      <c r="K1900" s="114"/>
      <c r="L1900" s="116"/>
      <c r="M1900" s="118"/>
      <c r="N1900" s="120"/>
      <c r="S1900" s="2"/>
    </row>
    <row r="1901" spans="1:19" x14ac:dyDescent="0.25">
      <c r="A1901" s="20">
        <f t="shared" si="457"/>
        <v>47425</v>
      </c>
      <c r="B1901" s="21">
        <f t="shared" si="465"/>
        <v>-70</v>
      </c>
      <c r="C1901" s="21">
        <f t="shared" si="466"/>
        <v>273.93936400257547</v>
      </c>
      <c r="D1901" s="21">
        <f t="shared" si="454"/>
        <v>4.0916726188673755E-4</v>
      </c>
      <c r="E1901" s="21">
        <f t="shared" si="455"/>
        <v>1.0223047719272934E-2</v>
      </c>
      <c r="F1901" s="21">
        <f>SUM(E1901:$E$5004)</f>
        <v>8.2825015283896857</v>
      </c>
      <c r="G1901" s="21">
        <f t="shared" si="458"/>
        <v>6651898.5970700178</v>
      </c>
      <c r="H1901" s="21">
        <f t="shared" si="459"/>
        <v>2.4483216124437353E-5</v>
      </c>
      <c r="I1901" s="21">
        <f t="shared" si="460"/>
        <v>0.12452858064673793</v>
      </c>
      <c r="J1901" s="22">
        <f t="shared" si="456"/>
        <v>145.23203322595612</v>
      </c>
      <c r="K1901" s="114"/>
      <c r="L1901" s="116"/>
      <c r="M1901" s="118"/>
      <c r="N1901" s="120"/>
      <c r="S1901" s="2"/>
    </row>
    <row r="1902" spans="1:19" x14ac:dyDescent="0.25">
      <c r="A1902" s="20">
        <f t="shared" si="457"/>
        <v>47450</v>
      </c>
      <c r="B1902" s="21">
        <f t="shared" si="465"/>
        <v>-70</v>
      </c>
      <c r="C1902" s="21">
        <f t="shared" si="466"/>
        <v>273.6108339232436</v>
      </c>
      <c r="D1902" s="21">
        <f t="shared" si="454"/>
        <v>4.0867655565509725E-4</v>
      </c>
      <c r="E1902" s="21">
        <f t="shared" si="455"/>
        <v>1.0210787419660814E-2</v>
      </c>
      <c r="F1902" s="21">
        <f>SUM(E1902:$E$5004)</f>
        <v>8.2722784806704102</v>
      </c>
      <c r="G1902" s="21">
        <f t="shared" si="458"/>
        <v>6651898.5970700178</v>
      </c>
      <c r="H1902" s="21">
        <f t="shared" si="459"/>
        <v>2.4483216124437353E-5</v>
      </c>
      <c r="I1902" s="21">
        <f t="shared" si="460"/>
        <v>0.12452858064673793</v>
      </c>
      <c r="J1902" s="22">
        <f t="shared" si="456"/>
        <v>145.33157189053199</v>
      </c>
      <c r="K1902" s="114"/>
      <c r="L1902" s="116"/>
      <c r="M1902" s="118"/>
      <c r="N1902" s="120"/>
      <c r="S1902" s="2"/>
    </row>
    <row r="1903" spans="1:19" x14ac:dyDescent="0.25">
      <c r="A1903" s="20">
        <f t="shared" si="457"/>
        <v>47475</v>
      </c>
      <c r="B1903" s="21">
        <f t="shared" si="465"/>
        <v>-70</v>
      </c>
      <c r="C1903" s="21">
        <f t="shared" si="466"/>
        <v>273.2826978435599</v>
      </c>
      <c r="D1903" s="21">
        <f t="shared" si="454"/>
        <v>4.0818643791776775E-4</v>
      </c>
      <c r="E1903" s="21">
        <f t="shared" si="455"/>
        <v>1.0198541823584336E-2</v>
      </c>
      <c r="F1903" s="21">
        <f>SUM(E1903:$E$5004)</f>
        <v>8.2620676932507511</v>
      </c>
      <c r="G1903" s="21">
        <f t="shared" si="458"/>
        <v>6651898.5970700178</v>
      </c>
      <c r="H1903" s="21">
        <f t="shared" si="459"/>
        <v>2.4483216124437353E-5</v>
      </c>
      <c r="I1903" s="21">
        <f t="shared" si="460"/>
        <v>0.12452858064673793</v>
      </c>
      <c r="J1903" s="22">
        <f t="shared" si="456"/>
        <v>145.43095673859423</v>
      </c>
      <c r="K1903" s="114"/>
      <c r="L1903" s="117"/>
      <c r="M1903" s="118"/>
      <c r="N1903" s="120"/>
      <c r="S1903" s="2"/>
    </row>
    <row r="1904" spans="1:19" x14ac:dyDescent="0.25">
      <c r="A1904" s="20">
        <f t="shared" si="457"/>
        <v>47500</v>
      </c>
      <c r="B1904" s="21">
        <f t="shared" si="465"/>
        <v>-70</v>
      </c>
      <c r="C1904" s="21">
        <f t="shared" si="466"/>
        <v>272.95495529100822</v>
      </c>
      <c r="D1904" s="21">
        <f t="shared" si="454"/>
        <v>4.0769690796897917E-4</v>
      </c>
      <c r="E1904" s="21">
        <f t="shared" si="455"/>
        <v>1.0186310913409848E-2</v>
      </c>
      <c r="F1904" s="21">
        <f>SUM(E1904:$E$5004)</f>
        <v>8.2518691514271687</v>
      </c>
      <c r="G1904" s="21">
        <f t="shared" si="458"/>
        <v>6651898.5970700178</v>
      </c>
      <c r="H1904" s="21">
        <f t="shared" si="459"/>
        <v>2.4483216124437353E-5</v>
      </c>
      <c r="I1904" s="21">
        <f t="shared" si="460"/>
        <v>0.12452858064673793</v>
      </c>
      <c r="J1904" s="22">
        <f t="shared" si="456"/>
        <v>145.53018762784617</v>
      </c>
      <c r="K1904" s="113">
        <f t="shared" ref="K1904" si="467">AVERAGE(J1904:J1923)</f>
        <v>146.46259216794644</v>
      </c>
      <c r="L1904" s="115">
        <f t="shared" ref="L1904" si="468">K1904/0.1667</f>
        <v>878.5998330410705</v>
      </c>
      <c r="M1904" s="118">
        <f>AVERAGE(A1904:A1923)</f>
        <v>47737.5</v>
      </c>
      <c r="N1904" s="119">
        <f>K1884-K1904</f>
        <v>-1.9845237053129949</v>
      </c>
      <c r="S1904" s="2"/>
    </row>
    <row r="1905" spans="1:19" x14ac:dyDescent="0.25">
      <c r="A1905" s="20">
        <f t="shared" si="457"/>
        <v>47525</v>
      </c>
      <c r="B1905" s="21">
        <f t="shared" si="465"/>
        <v>-70</v>
      </c>
      <c r="C1905" s="21">
        <f t="shared" si="466"/>
        <v>272.62760579363936</v>
      </c>
      <c r="D1905" s="21">
        <f t="shared" si="454"/>
        <v>4.0720796510380864E-4</v>
      </c>
      <c r="E1905" s="21">
        <f t="shared" si="455"/>
        <v>1.0174094671524836E-2</v>
      </c>
      <c r="F1905" s="21">
        <f>SUM(E1905:$E$5004)</f>
        <v>8.2416828405137554</v>
      </c>
      <c r="G1905" s="21">
        <f t="shared" si="458"/>
        <v>6651898.5970700178</v>
      </c>
      <c r="H1905" s="21">
        <f t="shared" si="459"/>
        <v>2.4483216124437353E-5</v>
      </c>
      <c r="I1905" s="21">
        <f t="shared" si="460"/>
        <v>0.12452858064673793</v>
      </c>
      <c r="J1905" s="22">
        <f t="shared" si="456"/>
        <v>145.62926441682461</v>
      </c>
      <c r="K1905" s="114"/>
      <c r="L1905" s="116"/>
      <c r="M1905" s="118"/>
      <c r="N1905" s="120"/>
      <c r="S1905" s="2"/>
    </row>
    <row r="1906" spans="1:19" x14ac:dyDescent="0.25">
      <c r="A1906" s="20">
        <f t="shared" si="457"/>
        <v>47550</v>
      </c>
      <c r="B1906" s="21">
        <f t="shared" si="465"/>
        <v>-70</v>
      </c>
      <c r="C1906" s="21">
        <f t="shared" si="466"/>
        <v>272.30064888007001</v>
      </c>
      <c r="D1906" s="21">
        <f t="shared" si="454"/>
        <v>4.0671960861817831E-4</v>
      </c>
      <c r="E1906" s="21">
        <f t="shared" si="455"/>
        <v>1.0161893080337913E-2</v>
      </c>
      <c r="F1906" s="21">
        <f>SUM(E1906:$E$5004)</f>
        <v>8.2315087458422322</v>
      </c>
      <c r="G1906" s="21">
        <f t="shared" si="458"/>
        <v>6651898.5970700178</v>
      </c>
      <c r="H1906" s="21">
        <f t="shared" si="459"/>
        <v>2.4483216124437353E-5</v>
      </c>
      <c r="I1906" s="21">
        <f t="shared" si="460"/>
        <v>0.12452858064673793</v>
      </c>
      <c r="J1906" s="22">
        <f t="shared" si="456"/>
        <v>145.72818696489855</v>
      </c>
      <c r="K1906" s="114"/>
      <c r="L1906" s="116"/>
      <c r="M1906" s="118"/>
      <c r="N1906" s="120"/>
      <c r="S1906" s="2"/>
    </row>
    <row r="1907" spans="1:19" x14ac:dyDescent="0.25">
      <c r="A1907" s="20">
        <f t="shared" si="457"/>
        <v>47575</v>
      </c>
      <c r="B1907" s="21">
        <f t="shared" si="465"/>
        <v>-70</v>
      </c>
      <c r="C1907" s="21">
        <f t="shared" si="466"/>
        <v>271.97408407948211</v>
      </c>
      <c r="D1907" s="21">
        <f t="shared" si="454"/>
        <v>4.0623183780885469E-4</v>
      </c>
      <c r="E1907" s="21">
        <f t="shared" si="455"/>
        <v>1.0149706122278779E-2</v>
      </c>
      <c r="F1907" s="21">
        <f>SUM(E1907:$E$5004)</f>
        <v>8.2213468527618936</v>
      </c>
      <c r="G1907" s="21">
        <f t="shared" si="458"/>
        <v>6651898.5970700178</v>
      </c>
      <c r="H1907" s="21">
        <f t="shared" si="459"/>
        <v>2.4483216124437353E-5</v>
      </c>
      <c r="I1907" s="21">
        <f t="shared" si="460"/>
        <v>0.12452858064673793</v>
      </c>
      <c r="J1907" s="22">
        <f t="shared" si="456"/>
        <v>145.82695513226884</v>
      </c>
      <c r="K1907" s="114"/>
      <c r="L1907" s="116"/>
      <c r="M1907" s="118"/>
      <c r="N1907" s="120"/>
      <c r="S1907" s="2"/>
    </row>
    <row r="1908" spans="1:19" x14ac:dyDescent="0.25">
      <c r="A1908" s="20">
        <f t="shared" si="457"/>
        <v>47600</v>
      </c>
      <c r="B1908" s="21">
        <f t="shared" si="465"/>
        <v>-70</v>
      </c>
      <c r="C1908" s="21">
        <f t="shared" si="466"/>
        <v>271.64791092162216</v>
      </c>
      <c r="D1908" s="21">
        <f t="shared" si="454"/>
        <v>4.0574465197344749E-4</v>
      </c>
      <c r="E1908" s="21">
        <f t="shared" si="455"/>
        <v>1.0137533779798211E-2</v>
      </c>
      <c r="F1908" s="21">
        <f>SUM(E1908:$E$5004)</f>
        <v>8.2111971466396163</v>
      </c>
      <c r="G1908" s="21">
        <f t="shared" si="458"/>
        <v>6651898.5970700178</v>
      </c>
      <c r="H1908" s="21">
        <f t="shared" si="459"/>
        <v>2.4483216124437353E-5</v>
      </c>
      <c r="I1908" s="21">
        <f t="shared" si="460"/>
        <v>0.12452858064673793</v>
      </c>
      <c r="J1908" s="22">
        <f t="shared" si="456"/>
        <v>145.92556877996731</v>
      </c>
      <c r="K1908" s="114"/>
      <c r="L1908" s="116"/>
      <c r="M1908" s="118"/>
      <c r="N1908" s="120"/>
      <c r="S1908" s="2"/>
    </row>
    <row r="1909" spans="1:19" x14ac:dyDescent="0.25">
      <c r="A1909" s="20">
        <f t="shared" si="457"/>
        <v>47625</v>
      </c>
      <c r="B1909" s="21">
        <f t="shared" si="465"/>
        <v>-70</v>
      </c>
      <c r="C1909" s="21">
        <f t="shared" si="466"/>
        <v>271.32212893680094</v>
      </c>
      <c r="D1909" s="21">
        <f t="shared" si="454"/>
        <v>4.0525805041040933E-4</v>
      </c>
      <c r="E1909" s="21">
        <f t="shared" si="455"/>
        <v>1.012537603536804E-2</v>
      </c>
      <c r="F1909" s="21">
        <f>SUM(E1909:$E$5004)</f>
        <v>8.2010596128598152</v>
      </c>
      <c r="G1909" s="21">
        <f t="shared" si="458"/>
        <v>6651898.5970700178</v>
      </c>
      <c r="H1909" s="21">
        <f t="shared" si="459"/>
        <v>2.4483216124437353E-5</v>
      </c>
      <c r="I1909" s="21">
        <f t="shared" si="460"/>
        <v>0.12452858064673793</v>
      </c>
      <c r="J1909" s="22">
        <f t="shared" si="456"/>
        <v>146.0240277698563</v>
      </c>
      <c r="K1909" s="114"/>
      <c r="L1909" s="116"/>
      <c r="M1909" s="118"/>
      <c r="N1909" s="120"/>
      <c r="S1909" s="2"/>
    </row>
    <row r="1910" spans="1:19" x14ac:dyDescent="0.25">
      <c r="A1910" s="20">
        <f t="shared" si="457"/>
        <v>47650</v>
      </c>
      <c r="B1910" s="21">
        <f t="shared" si="465"/>
        <v>-70</v>
      </c>
      <c r="C1910" s="21">
        <f t="shared" si="466"/>
        <v>270.99673765589233</v>
      </c>
      <c r="D1910" s="21">
        <f t="shared" si="454"/>
        <v>4.0477203241903395E-4</v>
      </c>
      <c r="E1910" s="21">
        <f t="shared" si="455"/>
        <v>1.0113232871481109E-2</v>
      </c>
      <c r="F1910" s="21">
        <f>SUM(E1910:$E$5004)</f>
        <v>8.1909342368244431</v>
      </c>
      <c r="G1910" s="21">
        <f t="shared" si="458"/>
        <v>6651898.5970700178</v>
      </c>
      <c r="H1910" s="21">
        <f t="shared" si="459"/>
        <v>2.4483216124437353E-5</v>
      </c>
      <c r="I1910" s="21">
        <f t="shared" si="460"/>
        <v>0.12452858064673793</v>
      </c>
      <c r="J1910" s="22">
        <f t="shared" si="456"/>
        <v>146.12233196462734</v>
      </c>
      <c r="K1910" s="114"/>
      <c r="L1910" s="116"/>
      <c r="M1910" s="118"/>
      <c r="N1910" s="120"/>
      <c r="S1910" s="2"/>
    </row>
    <row r="1911" spans="1:19" x14ac:dyDescent="0.25">
      <c r="A1911" s="20">
        <f t="shared" si="457"/>
        <v>47675</v>
      </c>
      <c r="B1911" s="21">
        <f t="shared" si="465"/>
        <v>-70</v>
      </c>
      <c r="C1911" s="21">
        <f t="shared" si="466"/>
        <v>270.67173661033263</v>
      </c>
      <c r="D1911" s="21">
        <f t="shared" si="454"/>
        <v>4.0428659729945492E-4</v>
      </c>
      <c r="E1911" s="21">
        <f t="shared" si="455"/>
        <v>1.0101104270651263E-2</v>
      </c>
      <c r="F1911" s="21">
        <f>SUM(E1911:$E$5004)</f>
        <v>8.1808210039529552</v>
      </c>
      <c r="G1911" s="21">
        <f t="shared" si="458"/>
        <v>6651898.5970700178</v>
      </c>
      <c r="H1911" s="21">
        <f t="shared" si="459"/>
        <v>2.4483216124437353E-5</v>
      </c>
      <c r="I1911" s="21">
        <f t="shared" si="460"/>
        <v>0.12452858064673793</v>
      </c>
      <c r="J1911" s="22">
        <f t="shared" si="456"/>
        <v>146.22048122780063</v>
      </c>
      <c r="K1911" s="114"/>
      <c r="L1911" s="116"/>
      <c r="M1911" s="118"/>
      <c r="N1911" s="120"/>
      <c r="S1911" s="2"/>
    </row>
    <row r="1912" spans="1:19" x14ac:dyDescent="0.25">
      <c r="A1912" s="20">
        <f t="shared" si="457"/>
        <v>47700</v>
      </c>
      <c r="B1912" s="21">
        <f t="shared" si="465"/>
        <v>-70</v>
      </c>
      <c r="C1912" s="21">
        <f t="shared" si="466"/>
        <v>270.34712533212058</v>
      </c>
      <c r="D1912" s="21">
        <f t="shared" si="454"/>
        <v>4.0380174435264611E-4</v>
      </c>
      <c r="E1912" s="21">
        <f t="shared" si="455"/>
        <v>1.0088990215413311E-2</v>
      </c>
      <c r="F1912" s="21">
        <f>SUM(E1912:$E$5004)</f>
        <v>8.1707198996823003</v>
      </c>
      <c r="G1912" s="21">
        <f t="shared" si="458"/>
        <v>6651898.5970700178</v>
      </c>
      <c r="H1912" s="21">
        <f t="shared" si="459"/>
        <v>2.4483216124437353E-5</v>
      </c>
      <c r="I1912" s="21">
        <f t="shared" si="460"/>
        <v>0.12452858064673793</v>
      </c>
      <c r="J1912" s="22">
        <f t="shared" si="456"/>
        <v>146.31847542372455</v>
      </c>
      <c r="K1912" s="114"/>
      <c r="L1912" s="116"/>
      <c r="M1912" s="118"/>
      <c r="N1912" s="120"/>
      <c r="S1912" s="2"/>
    </row>
    <row r="1913" spans="1:19" x14ac:dyDescent="0.25">
      <c r="A1913" s="20">
        <f t="shared" si="457"/>
        <v>47725</v>
      </c>
      <c r="B1913" s="21">
        <f t="shared" si="465"/>
        <v>-70</v>
      </c>
      <c r="C1913" s="21">
        <f t="shared" si="466"/>
        <v>270.02290335381565</v>
      </c>
      <c r="D1913" s="21">
        <f t="shared" si="454"/>
        <v>4.0331747288041884E-4</v>
      </c>
      <c r="E1913" s="21">
        <f t="shared" si="455"/>
        <v>1.007689068832301E-2</v>
      </c>
      <c r="F1913" s="21">
        <f>SUM(E1913:$E$5004)</f>
        <v>8.1606309094668905</v>
      </c>
      <c r="G1913" s="21">
        <f t="shared" si="458"/>
        <v>6651898.5970700178</v>
      </c>
      <c r="H1913" s="21">
        <f t="shared" si="459"/>
        <v>2.4483216124437353E-5</v>
      </c>
      <c r="I1913" s="21">
        <f t="shared" si="460"/>
        <v>0.12452858064673793</v>
      </c>
      <c r="J1913" s="22">
        <f t="shared" si="456"/>
        <v>146.41631441757426</v>
      </c>
      <c r="K1913" s="114"/>
      <c r="L1913" s="116"/>
      <c r="M1913" s="118"/>
      <c r="N1913" s="120"/>
      <c r="S1913" s="2"/>
    </row>
    <row r="1914" spans="1:19" x14ac:dyDescent="0.25">
      <c r="A1914" s="20">
        <f t="shared" si="457"/>
        <v>47750</v>
      </c>
      <c r="B1914" s="21">
        <f t="shared" si="465"/>
        <v>-70</v>
      </c>
      <c r="C1914" s="21">
        <f t="shared" si="466"/>
        <v>269.6990702085381</v>
      </c>
      <c r="D1914" s="21">
        <f t="shared" si="454"/>
        <v>4.0283378218542202E-4</v>
      </c>
      <c r="E1914" s="21">
        <f t="shared" si="455"/>
        <v>1.0064805671957045E-2</v>
      </c>
      <c r="F1914" s="21">
        <f>SUM(E1914:$E$5004)</f>
        <v>8.1505540187785606</v>
      </c>
      <c r="G1914" s="21">
        <f t="shared" si="458"/>
        <v>6651898.5970700178</v>
      </c>
      <c r="H1914" s="21">
        <f t="shared" si="459"/>
        <v>2.4483216124437353E-5</v>
      </c>
      <c r="I1914" s="21">
        <f t="shared" si="460"/>
        <v>0.12452858064673793</v>
      </c>
      <c r="J1914" s="22">
        <f t="shared" si="456"/>
        <v>146.51399807535176</v>
      </c>
      <c r="K1914" s="114"/>
      <c r="L1914" s="116"/>
      <c r="M1914" s="118"/>
      <c r="N1914" s="120"/>
      <c r="S1914" s="2"/>
    </row>
    <row r="1915" spans="1:19" x14ac:dyDescent="0.25">
      <c r="A1915" s="20">
        <f t="shared" si="457"/>
        <v>47775</v>
      </c>
      <c r="B1915" s="21">
        <f t="shared" si="465"/>
        <v>-70</v>
      </c>
      <c r="C1915" s="21">
        <f t="shared" si="466"/>
        <v>269.37562542996847</v>
      </c>
      <c r="D1915" s="21">
        <f t="shared" si="454"/>
        <v>4.0235067157114152E-4</v>
      </c>
      <c r="E1915" s="21">
        <f t="shared" si="455"/>
        <v>1.0052735148912986E-2</v>
      </c>
      <c r="F1915" s="21">
        <f>SUM(E1915:$E$5004)</f>
        <v>8.1404892131066067</v>
      </c>
      <c r="G1915" s="21">
        <f t="shared" si="458"/>
        <v>6651898.5970700178</v>
      </c>
      <c r="H1915" s="21">
        <f t="shared" si="459"/>
        <v>2.4483216124437353E-5</v>
      </c>
      <c r="I1915" s="21">
        <f t="shared" si="460"/>
        <v>0.12452858064673793</v>
      </c>
      <c r="J1915" s="22">
        <f t="shared" si="456"/>
        <v>146.61152626388412</v>
      </c>
      <c r="K1915" s="114"/>
      <c r="L1915" s="116"/>
      <c r="M1915" s="118"/>
      <c r="N1915" s="120"/>
      <c r="S1915" s="2"/>
    </row>
    <row r="1916" spans="1:19" x14ac:dyDescent="0.25">
      <c r="A1916" s="20">
        <f t="shared" si="457"/>
        <v>47800</v>
      </c>
      <c r="B1916" s="21">
        <f t="shared" si="465"/>
        <v>-70</v>
      </c>
      <c r="C1916" s="21">
        <f t="shared" si="466"/>
        <v>269.05256855234592</v>
      </c>
      <c r="D1916" s="21">
        <f t="shared" si="454"/>
        <v>4.0186814034189744E-4</v>
      </c>
      <c r="E1916" s="21">
        <f t="shared" si="455"/>
        <v>1.004067910180928E-2</v>
      </c>
      <c r="F1916" s="21">
        <f>SUM(E1916:$E$5004)</f>
        <v>8.1304364779576925</v>
      </c>
      <c r="G1916" s="21">
        <f t="shared" si="458"/>
        <v>6651898.5970700178</v>
      </c>
      <c r="H1916" s="21">
        <f t="shared" si="459"/>
        <v>2.4483216124437353E-5</v>
      </c>
      <c r="I1916" s="21">
        <f t="shared" si="460"/>
        <v>0.12452858064673793</v>
      </c>
      <c r="J1916" s="22">
        <f t="shared" si="456"/>
        <v>146.70889885082352</v>
      </c>
      <c r="K1916" s="114"/>
      <c r="L1916" s="116"/>
      <c r="M1916" s="118"/>
      <c r="N1916" s="120"/>
      <c r="S1916" s="2"/>
    </row>
    <row r="1917" spans="1:19" x14ac:dyDescent="0.25">
      <c r="A1917" s="20">
        <f t="shared" si="457"/>
        <v>47825</v>
      </c>
      <c r="B1917" s="21">
        <f t="shared" si="465"/>
        <v>-70</v>
      </c>
      <c r="C1917" s="21">
        <f t="shared" si="466"/>
        <v>268.72989911046858</v>
      </c>
      <c r="D1917" s="21">
        <f t="shared" si="454"/>
        <v>4.0138618780284494E-4</v>
      </c>
      <c r="E1917" s="21">
        <f t="shared" si="455"/>
        <v>1.0028637513285213E-2</v>
      </c>
      <c r="F1917" s="21">
        <f>SUM(E1917:$E$5004)</f>
        <v>8.1203957988558848</v>
      </c>
      <c r="G1917" s="21">
        <f t="shared" si="458"/>
        <v>6651898.5970700178</v>
      </c>
      <c r="H1917" s="21">
        <f t="shared" si="459"/>
        <v>2.4483216124437353E-5</v>
      </c>
      <c r="I1917" s="21">
        <f t="shared" si="460"/>
        <v>0.12452858064673793</v>
      </c>
      <c r="J1917" s="22">
        <f t="shared" si="456"/>
        <v>146.80611570464592</v>
      </c>
      <c r="K1917" s="114"/>
      <c r="L1917" s="116"/>
      <c r="M1917" s="118"/>
      <c r="N1917" s="120"/>
      <c r="S1917" s="2"/>
    </row>
    <row r="1918" spans="1:19" x14ac:dyDescent="0.25">
      <c r="A1918" s="20">
        <f t="shared" si="457"/>
        <v>47850</v>
      </c>
      <c r="B1918" s="21">
        <f t="shared" si="465"/>
        <v>-70</v>
      </c>
      <c r="C1918" s="21">
        <f t="shared" si="466"/>
        <v>268.40761663969232</v>
      </c>
      <c r="D1918" s="21">
        <f t="shared" si="454"/>
        <v>4.0090481325997211E-4</v>
      </c>
      <c r="E1918" s="21">
        <f t="shared" si="455"/>
        <v>1.0016610366000898E-2</v>
      </c>
      <c r="F1918" s="21">
        <f>SUM(E1918:$E$5004)</f>
        <v>8.1103671613425981</v>
      </c>
      <c r="G1918" s="21">
        <f t="shared" si="458"/>
        <v>6651898.5970700178</v>
      </c>
      <c r="H1918" s="21">
        <f t="shared" si="459"/>
        <v>2.4483216124437353E-5</v>
      </c>
      <c r="I1918" s="21">
        <f t="shared" si="460"/>
        <v>0.12452858064673793</v>
      </c>
      <c r="J1918" s="22">
        <f t="shared" si="456"/>
        <v>146.90317669465048</v>
      </c>
      <c r="K1918" s="114"/>
      <c r="L1918" s="116"/>
      <c r="M1918" s="118"/>
      <c r="N1918" s="120"/>
      <c r="S1918" s="2"/>
    </row>
    <row r="1919" spans="1:19" x14ac:dyDescent="0.25">
      <c r="A1919" s="20">
        <f t="shared" si="457"/>
        <v>47875</v>
      </c>
      <c r="B1919" s="21">
        <f t="shared" si="465"/>
        <v>-70</v>
      </c>
      <c r="C1919" s="21">
        <f t="shared" si="466"/>
        <v>268.08572067593047</v>
      </c>
      <c r="D1919" s="21">
        <f t="shared" si="454"/>
        <v>4.0042401602009977E-4</v>
      </c>
      <c r="E1919" s="21">
        <f t="shared" si="455"/>
        <v>1.0004597642637244E-2</v>
      </c>
      <c r="F1919" s="21">
        <f>SUM(E1919:$E$5004)</f>
        <v>8.1003505509765983</v>
      </c>
      <c r="G1919" s="21">
        <f t="shared" si="458"/>
        <v>6651898.5970700178</v>
      </c>
      <c r="H1919" s="21">
        <f t="shared" si="459"/>
        <v>2.4483216124437353E-5</v>
      </c>
      <c r="I1919" s="21">
        <f t="shared" si="460"/>
        <v>0.12452858064673793</v>
      </c>
      <c r="J1919" s="22">
        <f t="shared" si="456"/>
        <v>147.00008169095875</v>
      </c>
      <c r="K1919" s="114"/>
      <c r="L1919" s="116"/>
      <c r="M1919" s="118"/>
      <c r="N1919" s="120"/>
      <c r="S1919" s="2"/>
    </row>
    <row r="1920" spans="1:19" x14ac:dyDescent="0.25">
      <c r="A1920" s="20">
        <f t="shared" si="457"/>
        <v>47900</v>
      </c>
      <c r="B1920" s="21">
        <f t="shared" si="465"/>
        <v>-70</v>
      </c>
      <c r="C1920" s="21">
        <f t="shared" si="466"/>
        <v>267.76421075565275</v>
      </c>
      <c r="D1920" s="21">
        <f t="shared" si="454"/>
        <v>3.9994379539087972E-4</v>
      </c>
      <c r="E1920" s="21">
        <f t="shared" si="455"/>
        <v>9.9925993258959209E-3</v>
      </c>
      <c r="F1920" s="21">
        <f>SUM(E1920:$E$5004)</f>
        <v>8.0903459533339657</v>
      </c>
      <c r="G1920" s="21">
        <f t="shared" si="458"/>
        <v>6651898.5970700178</v>
      </c>
      <c r="H1920" s="21">
        <f t="shared" si="459"/>
        <v>2.4483216124437353E-5</v>
      </c>
      <c r="I1920" s="21">
        <f t="shared" si="460"/>
        <v>0.12452858064673793</v>
      </c>
      <c r="J1920" s="22">
        <f t="shared" si="456"/>
        <v>147.09683056451368</v>
      </c>
      <c r="K1920" s="114"/>
      <c r="L1920" s="116"/>
      <c r="M1920" s="118"/>
      <c r="N1920" s="120"/>
      <c r="S1920" s="2"/>
    </row>
    <row r="1921" spans="1:19" x14ac:dyDescent="0.25">
      <c r="A1921" s="20">
        <f t="shared" si="457"/>
        <v>47925</v>
      </c>
      <c r="B1921" s="21">
        <f t="shared" si="465"/>
        <v>-70</v>
      </c>
      <c r="C1921" s="21">
        <f t="shared" si="466"/>
        <v>267.44308641588469</v>
      </c>
      <c r="D1921" s="21">
        <f t="shared" si="454"/>
        <v>3.99464150680794E-4</v>
      </c>
      <c r="E1921" s="21">
        <f t="shared" si="455"/>
        <v>9.9806153984993533E-3</v>
      </c>
      <c r="F1921" s="21">
        <f>SUM(E1921:$E$5004)</f>
        <v>8.0803533540080696</v>
      </c>
      <c r="G1921" s="21">
        <f t="shared" si="458"/>
        <v>6651898.5970700178</v>
      </c>
      <c r="H1921" s="21">
        <f t="shared" si="459"/>
        <v>2.4483216124437353E-5</v>
      </c>
      <c r="I1921" s="21">
        <f t="shared" si="460"/>
        <v>0.12452858064673793</v>
      </c>
      <c r="J1921" s="22">
        <f t="shared" si="456"/>
        <v>147.19342318707902</v>
      </c>
      <c r="K1921" s="114"/>
      <c r="L1921" s="116"/>
      <c r="M1921" s="118"/>
      <c r="N1921" s="120"/>
      <c r="S1921" s="2"/>
    </row>
    <row r="1922" spans="1:19" x14ac:dyDescent="0.25">
      <c r="A1922" s="20">
        <f t="shared" si="457"/>
        <v>47950</v>
      </c>
      <c r="B1922" s="21">
        <f t="shared" si="465"/>
        <v>-70</v>
      </c>
      <c r="C1922" s="21">
        <f t="shared" si="466"/>
        <v>267.12234719420735</v>
      </c>
      <c r="D1922" s="21">
        <f t="shared" si="454"/>
        <v>3.9898508119915436E-4</v>
      </c>
      <c r="E1922" s="21">
        <f t="shared" si="455"/>
        <v>9.9686458431906891E-3</v>
      </c>
      <c r="F1922" s="21">
        <f>SUM(E1922:$E$5004)</f>
        <v>8.0703727386095725</v>
      </c>
      <c r="G1922" s="21">
        <f t="shared" si="458"/>
        <v>6651898.5970700178</v>
      </c>
      <c r="H1922" s="21">
        <f t="shared" si="459"/>
        <v>2.4483216124437353E-5</v>
      </c>
      <c r="I1922" s="21">
        <f t="shared" si="460"/>
        <v>0.12452858064673793</v>
      </c>
      <c r="J1922" s="22">
        <f t="shared" si="456"/>
        <v>147.28985943123837</v>
      </c>
      <c r="K1922" s="114"/>
      <c r="L1922" s="116"/>
      <c r="M1922" s="118"/>
      <c r="N1922" s="120"/>
      <c r="S1922" s="2"/>
    </row>
    <row r="1923" spans="1:19" x14ac:dyDescent="0.25">
      <c r="A1923" s="20">
        <f t="shared" si="457"/>
        <v>47975</v>
      </c>
      <c r="B1923" s="21">
        <f t="shared" si="465"/>
        <v>-70</v>
      </c>
      <c r="C1923" s="21">
        <f t="shared" si="466"/>
        <v>266.80199262875618</v>
      </c>
      <c r="D1923" s="21">
        <f t="shared" si="454"/>
        <v>3.9850658625610071E-4</v>
      </c>
      <c r="E1923" s="21">
        <f t="shared" si="455"/>
        <v>9.9566906427337575E-3</v>
      </c>
      <c r="F1923" s="21">
        <f>SUM(E1923:$E$5004)</f>
        <v>8.0604040927663796</v>
      </c>
      <c r="G1923" s="21">
        <f t="shared" si="458"/>
        <v>6651898.5970700178</v>
      </c>
      <c r="H1923" s="21">
        <f t="shared" si="459"/>
        <v>2.4483216124437353E-5</v>
      </c>
      <c r="I1923" s="21">
        <f t="shared" si="460"/>
        <v>0.12452858064673793</v>
      </c>
      <c r="J1923" s="22">
        <f t="shared" si="456"/>
        <v>147.38613917039436</v>
      </c>
      <c r="K1923" s="114"/>
      <c r="L1923" s="117"/>
      <c r="M1923" s="118"/>
      <c r="N1923" s="120"/>
      <c r="S1923" s="2"/>
    </row>
    <row r="1924" spans="1:19" x14ac:dyDescent="0.25">
      <c r="A1924" s="20">
        <f t="shared" si="457"/>
        <v>48000</v>
      </c>
      <c r="B1924" s="21">
        <f t="shared" si="465"/>
        <v>-70</v>
      </c>
      <c r="C1924" s="21">
        <f t="shared" si="466"/>
        <v>266.48202225822035</v>
      </c>
      <c r="D1924" s="21">
        <f t="shared" ref="D1924:D1987" si="469">C1924/(1718*(B1924+459.7))</f>
        <v>3.9802866516259989E-4</v>
      </c>
      <c r="E1924" s="21">
        <f t="shared" ref="E1924:E1987" si="470">25*(D1924+D1925)/2</f>
        <v>9.9447497799130726E-3</v>
      </c>
      <c r="F1924" s="21">
        <f>SUM(E1924:$E$5004)</f>
        <v>8.0504474021236447</v>
      </c>
      <c r="G1924" s="21">
        <f t="shared" si="458"/>
        <v>6651898.5970700178</v>
      </c>
      <c r="H1924" s="21">
        <f t="shared" si="459"/>
        <v>2.4483216124437353E-5</v>
      </c>
      <c r="I1924" s="21">
        <f t="shared" si="460"/>
        <v>0.12452858064673793</v>
      </c>
      <c r="J1924" s="22">
        <f t="shared" ref="J1924:J1987" si="471">G1924*D1924*EXP(-H1924*(125000-A1924)-I1924*F1924)</f>
        <v>147.48226227876773</v>
      </c>
      <c r="K1924" s="113">
        <f t="shared" ref="K1924" si="472">AVERAGE(J1924:J1943)</f>
        <v>148.38497122835622</v>
      </c>
      <c r="L1924" s="115">
        <f t="shared" ref="L1924" si="473">K1924/0.1667</f>
        <v>890.13180100993543</v>
      </c>
      <c r="M1924" s="118">
        <f>AVERAGE(A1924:A1943)</f>
        <v>48237.5</v>
      </c>
      <c r="N1924" s="119">
        <f>K1904-K1924</f>
        <v>-1.9223790604097815</v>
      </c>
      <c r="S1924" s="2"/>
    </row>
    <row r="1925" spans="1:19" x14ac:dyDescent="0.25">
      <c r="A1925" s="20">
        <f t="shared" ref="A1925:A1988" si="474">A1924+25</f>
        <v>48025</v>
      </c>
      <c r="B1925" s="21">
        <f t="shared" si="465"/>
        <v>-70</v>
      </c>
      <c r="C1925" s="21">
        <f t="shared" si="466"/>
        <v>266.16243562184275</v>
      </c>
      <c r="D1925" s="21">
        <f t="shared" si="469"/>
        <v>3.9755131723044585E-4</v>
      </c>
      <c r="E1925" s="21">
        <f t="shared" si="470"/>
        <v>9.9328232375337899E-3</v>
      </c>
      <c r="F1925" s="21">
        <f>SUM(E1925:$E$5004)</f>
        <v>8.0405026523437328</v>
      </c>
      <c r="G1925" s="21">
        <f t="shared" ref="G1925:G1988" si="475">$G$4</f>
        <v>6651898.5970700178</v>
      </c>
      <c r="H1925" s="21">
        <f t="shared" ref="H1925:H1988" si="476">$H$4</f>
        <v>2.4483216124437353E-5</v>
      </c>
      <c r="I1925" s="21">
        <f t="shared" ref="I1925:I1988" si="477">$I$4</f>
        <v>0.12452858064673793</v>
      </c>
      <c r="J1925" s="22">
        <f t="shared" si="471"/>
        <v>147.57822863139657</v>
      </c>
      <c r="K1925" s="114"/>
      <c r="L1925" s="116"/>
      <c r="M1925" s="118"/>
      <c r="N1925" s="120"/>
      <c r="S1925" s="2"/>
    </row>
    <row r="1926" spans="1:19" x14ac:dyDescent="0.25">
      <c r="A1926" s="20">
        <f t="shared" si="474"/>
        <v>48050</v>
      </c>
      <c r="B1926" s="21">
        <f t="shared" si="465"/>
        <v>-70</v>
      </c>
      <c r="C1926" s="21">
        <f t="shared" si="466"/>
        <v>265.84323225941836</v>
      </c>
      <c r="D1926" s="21">
        <f t="shared" si="469"/>
        <v>3.9707454177225724E-4</v>
      </c>
      <c r="E1926" s="21">
        <f t="shared" si="470"/>
        <v>9.9209109984216854E-3</v>
      </c>
      <c r="F1926" s="21">
        <f>SUM(E1926:$E$5004)</f>
        <v>8.0305698291061987</v>
      </c>
      <c r="G1926" s="21">
        <f t="shared" si="475"/>
        <v>6651898.5970700178</v>
      </c>
      <c r="H1926" s="21">
        <f t="shared" si="476"/>
        <v>2.4483216124437353E-5</v>
      </c>
      <c r="I1926" s="21">
        <f t="shared" si="477"/>
        <v>0.12452858064673793</v>
      </c>
      <c r="J1926" s="22">
        <f t="shared" si="471"/>
        <v>147.67403810413575</v>
      </c>
      <c r="K1926" s="114"/>
      <c r="L1926" s="116"/>
      <c r="M1926" s="118"/>
      <c r="N1926" s="120"/>
      <c r="S1926" s="2"/>
    </row>
    <row r="1927" spans="1:19" x14ac:dyDescent="0.25">
      <c r="A1927" s="20">
        <f t="shared" si="474"/>
        <v>48075</v>
      </c>
      <c r="B1927" s="21">
        <f t="shared" si="465"/>
        <v>-70</v>
      </c>
      <c r="C1927" s="21">
        <f t="shared" si="466"/>
        <v>265.52441171129448</v>
      </c>
      <c r="D1927" s="21">
        <f t="shared" si="469"/>
        <v>3.9659833810147755E-4</v>
      </c>
      <c r="E1927" s="21">
        <f t="shared" si="470"/>
        <v>9.9090130454231318E-3</v>
      </c>
      <c r="F1927" s="21">
        <f>SUM(E1927:$E$5004)</f>
        <v>8.0206489181077725</v>
      </c>
      <c r="G1927" s="21">
        <f t="shared" si="475"/>
        <v>6651898.5970700178</v>
      </c>
      <c r="H1927" s="21">
        <f t="shared" si="476"/>
        <v>2.4483216124437353E-5</v>
      </c>
      <c r="I1927" s="21">
        <f t="shared" si="477"/>
        <v>0.12452858064673793</v>
      </c>
      <c r="J1927" s="22">
        <f t="shared" si="471"/>
        <v>147.76969057365554</v>
      </c>
      <c r="K1927" s="114"/>
      <c r="L1927" s="116"/>
      <c r="M1927" s="118"/>
      <c r="N1927" s="120"/>
      <c r="S1927" s="2"/>
    </row>
    <row r="1928" spans="1:19" x14ac:dyDescent="0.25">
      <c r="A1928" s="20">
        <f t="shared" si="474"/>
        <v>48100</v>
      </c>
      <c r="B1928" s="21">
        <f t="shared" si="465"/>
        <v>-70</v>
      </c>
      <c r="C1928" s="21">
        <f t="shared" si="466"/>
        <v>265.20597351836921</v>
      </c>
      <c r="D1928" s="21">
        <f t="shared" si="469"/>
        <v>3.9612270553237308E-4</v>
      </c>
      <c r="E1928" s="21">
        <f t="shared" si="470"/>
        <v>9.8971293614050788E-3</v>
      </c>
      <c r="F1928" s="21">
        <f>SUM(E1928:$E$5004)</f>
        <v>8.0107399050623567</v>
      </c>
      <c r="G1928" s="21">
        <f t="shared" si="475"/>
        <v>6651898.5970700178</v>
      </c>
      <c r="H1928" s="21">
        <f t="shared" si="476"/>
        <v>2.4483216124437353E-5</v>
      </c>
      <c r="I1928" s="21">
        <f t="shared" si="477"/>
        <v>0.12452858064673793</v>
      </c>
      <c r="J1928" s="22">
        <f t="shared" si="471"/>
        <v>147.8651859174407</v>
      </c>
      <c r="K1928" s="114"/>
      <c r="L1928" s="116"/>
      <c r="M1928" s="118"/>
      <c r="N1928" s="120"/>
      <c r="S1928" s="2"/>
    </row>
    <row r="1929" spans="1:19" x14ac:dyDescent="0.25">
      <c r="A1929" s="20">
        <f t="shared" si="474"/>
        <v>48125</v>
      </c>
      <c r="B1929" s="21">
        <f t="shared" si="465"/>
        <v>-70</v>
      </c>
      <c r="C1929" s="21">
        <f t="shared" si="466"/>
        <v>264.88791722209174</v>
      </c>
      <c r="D1929" s="21">
        <f t="shared" si="469"/>
        <v>3.9564764338003317E-4</v>
      </c>
      <c r="E1929" s="21">
        <f t="shared" si="470"/>
        <v>9.8852599292550154E-3</v>
      </c>
      <c r="F1929" s="21">
        <f>SUM(E1929:$E$5004)</f>
        <v>8.0008427757009422</v>
      </c>
      <c r="G1929" s="21">
        <f t="shared" si="475"/>
        <v>6651898.5970700178</v>
      </c>
      <c r="H1929" s="21">
        <f t="shared" si="476"/>
        <v>2.4483216124437353E-5</v>
      </c>
      <c r="I1929" s="21">
        <f t="shared" si="477"/>
        <v>0.12452858064673793</v>
      </c>
      <c r="J1929" s="22">
        <f t="shared" si="471"/>
        <v>147.96052401379094</v>
      </c>
      <c r="K1929" s="114"/>
      <c r="L1929" s="116"/>
      <c r="M1929" s="118"/>
      <c r="N1929" s="120"/>
      <c r="S1929" s="2"/>
    </row>
    <row r="1930" spans="1:19" x14ac:dyDescent="0.25">
      <c r="A1930" s="20">
        <f t="shared" si="474"/>
        <v>48150</v>
      </c>
      <c r="B1930" s="21">
        <f t="shared" si="465"/>
        <v>-70</v>
      </c>
      <c r="C1930" s="21">
        <f t="shared" si="466"/>
        <v>264.5702423644608</v>
      </c>
      <c r="D1930" s="21">
        <f t="shared" si="469"/>
        <v>3.9517315096036803E-4</v>
      </c>
      <c r="E1930" s="21">
        <f t="shared" si="470"/>
        <v>9.8734047318809557E-3</v>
      </c>
      <c r="F1930" s="21">
        <f>SUM(E1930:$E$5004)</f>
        <v>7.9909575157716883</v>
      </c>
      <c r="G1930" s="21">
        <f t="shared" si="475"/>
        <v>6651898.5970700178</v>
      </c>
      <c r="H1930" s="21">
        <f t="shared" si="476"/>
        <v>2.4483216124437353E-5</v>
      </c>
      <c r="I1930" s="21">
        <f t="shared" si="477"/>
        <v>0.12452858064673793</v>
      </c>
      <c r="J1930" s="22">
        <f t="shared" si="471"/>
        <v>148.05570474181789</v>
      </c>
      <c r="K1930" s="114"/>
      <c r="L1930" s="116"/>
      <c r="M1930" s="118"/>
      <c r="N1930" s="120"/>
      <c r="S1930" s="2"/>
    </row>
    <row r="1931" spans="1:19" x14ac:dyDescent="0.25">
      <c r="A1931" s="20">
        <f t="shared" si="474"/>
        <v>48175</v>
      </c>
      <c r="B1931" s="21">
        <f t="shared" si="465"/>
        <v>-70</v>
      </c>
      <c r="C1931" s="21">
        <f t="shared" si="466"/>
        <v>264.25294848802446</v>
      </c>
      <c r="D1931" s="21">
        <f t="shared" si="469"/>
        <v>3.9469922759010836E-4</v>
      </c>
      <c r="E1931" s="21">
        <f t="shared" si="470"/>
        <v>9.861563752211415E-3</v>
      </c>
      <c r="F1931" s="21">
        <f>SUM(E1931:$E$5004)</f>
        <v>7.9810841110398076</v>
      </c>
      <c r="G1931" s="21">
        <f t="shared" si="475"/>
        <v>6651898.5970700178</v>
      </c>
      <c r="H1931" s="21">
        <f t="shared" si="476"/>
        <v>2.4483216124437353E-5</v>
      </c>
      <c r="I1931" s="21">
        <f t="shared" si="477"/>
        <v>0.12452858064673793</v>
      </c>
      <c r="J1931" s="22">
        <f t="shared" si="471"/>
        <v>148.1507279814459</v>
      </c>
      <c r="K1931" s="114"/>
      <c r="L1931" s="116"/>
      <c r="M1931" s="118"/>
      <c r="N1931" s="120"/>
      <c r="S1931" s="2"/>
    </row>
    <row r="1932" spans="1:19" x14ac:dyDescent="0.25">
      <c r="A1932" s="20">
        <f t="shared" si="474"/>
        <v>48200</v>
      </c>
      <c r="B1932" s="21">
        <f t="shared" si="465"/>
        <v>-70</v>
      </c>
      <c r="C1932" s="21">
        <f t="shared" si="466"/>
        <v>263.93603513587976</v>
      </c>
      <c r="D1932" s="21">
        <f t="shared" si="469"/>
        <v>3.942258725868049E-4</v>
      </c>
      <c r="E1932" s="21">
        <f t="shared" si="470"/>
        <v>9.8497369731953867E-3</v>
      </c>
      <c r="F1932" s="21">
        <f>SUM(E1932:$E$5004)</f>
        <v>7.9712225472875966</v>
      </c>
      <c r="G1932" s="21">
        <f t="shared" si="475"/>
        <v>6651898.5970700178</v>
      </c>
      <c r="H1932" s="21">
        <f t="shared" si="476"/>
        <v>2.4483216124437353E-5</v>
      </c>
      <c r="I1932" s="21">
        <f t="shared" si="477"/>
        <v>0.12452858064673793</v>
      </c>
      <c r="J1932" s="22">
        <f t="shared" si="471"/>
        <v>148.2455936134109</v>
      </c>
      <c r="K1932" s="114"/>
      <c r="L1932" s="116"/>
      <c r="M1932" s="118"/>
      <c r="N1932" s="120"/>
      <c r="S1932" s="2"/>
    </row>
    <row r="1933" spans="1:19" x14ac:dyDescent="0.25">
      <c r="A1933" s="20">
        <f t="shared" si="474"/>
        <v>48225</v>
      </c>
      <c r="B1933" s="21">
        <f t="shared" si="465"/>
        <v>-70</v>
      </c>
      <c r="C1933" s="21">
        <f t="shared" si="466"/>
        <v>263.61950185167126</v>
      </c>
      <c r="D1933" s="21">
        <f t="shared" si="469"/>
        <v>3.9375308526882601E-4</v>
      </c>
      <c r="E1933" s="21">
        <f t="shared" si="470"/>
        <v>9.8379243778023012E-3</v>
      </c>
      <c r="F1933" s="21">
        <f>SUM(E1933:$E$5004)</f>
        <v>7.9613728103144004</v>
      </c>
      <c r="G1933" s="21">
        <f t="shared" si="475"/>
        <v>6651898.5970700178</v>
      </c>
      <c r="H1933" s="21">
        <f t="shared" si="476"/>
        <v>2.4483216124437353E-5</v>
      </c>
      <c r="I1933" s="21">
        <f t="shared" si="477"/>
        <v>0.12452858064673793</v>
      </c>
      <c r="J1933" s="22">
        <f t="shared" si="471"/>
        <v>148.34030151925882</v>
      </c>
      <c r="K1933" s="114"/>
      <c r="L1933" s="116"/>
      <c r="M1933" s="118"/>
      <c r="N1933" s="120"/>
      <c r="S1933" s="2"/>
    </row>
    <row r="1934" spans="1:19" x14ac:dyDescent="0.25">
      <c r="A1934" s="20">
        <f t="shared" si="474"/>
        <v>48250</v>
      </c>
      <c r="B1934" s="21">
        <f t="shared" si="465"/>
        <v>-70</v>
      </c>
      <c r="C1934" s="21">
        <f t="shared" si="466"/>
        <v>263.30334817959101</v>
      </c>
      <c r="D1934" s="21">
        <f t="shared" si="469"/>
        <v>3.9328086495535807E-4</v>
      </c>
      <c r="E1934" s="21">
        <f t="shared" si="470"/>
        <v>9.826125949022017E-3</v>
      </c>
      <c r="F1934" s="21">
        <f>SUM(E1934:$E$5004)</f>
        <v>7.9515348859365984</v>
      </c>
      <c r="G1934" s="21">
        <f t="shared" si="475"/>
        <v>6651898.5970700178</v>
      </c>
      <c r="H1934" s="21">
        <f t="shared" si="476"/>
        <v>2.4483216124437353E-5</v>
      </c>
      <c r="I1934" s="21">
        <f t="shared" si="477"/>
        <v>0.12452858064673793</v>
      </c>
      <c r="J1934" s="22">
        <f t="shared" si="471"/>
        <v>148.43485158134538</v>
      </c>
      <c r="K1934" s="114"/>
      <c r="L1934" s="116"/>
      <c r="M1934" s="118"/>
      <c r="N1934" s="120"/>
      <c r="S1934" s="2"/>
    </row>
    <row r="1935" spans="1:19" x14ac:dyDescent="0.25">
      <c r="A1935" s="20">
        <f t="shared" si="474"/>
        <v>48275</v>
      </c>
      <c r="B1935" s="21">
        <f t="shared" si="465"/>
        <v>-70</v>
      </c>
      <c r="C1935" s="21">
        <f t="shared" si="466"/>
        <v>262.98757366437746</v>
      </c>
      <c r="D1935" s="21">
        <f t="shared" si="469"/>
        <v>3.9280921096640335E-4</v>
      </c>
      <c r="E1935" s="21">
        <f t="shared" si="470"/>
        <v>9.8143416698647963E-3</v>
      </c>
      <c r="F1935" s="21">
        <f>SUM(E1935:$E$5004)</f>
        <v>7.9417087599875771</v>
      </c>
      <c r="G1935" s="21">
        <f t="shared" si="475"/>
        <v>6651898.5970700178</v>
      </c>
      <c r="H1935" s="21">
        <f t="shared" si="476"/>
        <v>2.4483216124437353E-5</v>
      </c>
      <c r="I1935" s="21">
        <f t="shared" si="477"/>
        <v>0.12452858064673793</v>
      </c>
      <c r="J1935" s="22">
        <f t="shared" si="471"/>
        <v>148.52924368283485</v>
      </c>
      <c r="K1935" s="114"/>
      <c r="L1935" s="116"/>
      <c r="M1935" s="118"/>
      <c r="N1935" s="120"/>
      <c r="S1935" s="2"/>
    </row>
    <row r="1936" spans="1:19" x14ac:dyDescent="0.25">
      <c r="A1936" s="20">
        <f t="shared" si="474"/>
        <v>48300</v>
      </c>
      <c r="B1936" s="21">
        <f t="shared" si="465"/>
        <v>-70</v>
      </c>
      <c r="C1936" s="21">
        <f t="shared" si="466"/>
        <v>262.67217785131555</v>
      </c>
      <c r="D1936" s="21">
        <f t="shared" si="469"/>
        <v>3.9233812262278042E-4</v>
      </c>
      <c r="E1936" s="21">
        <f t="shared" si="470"/>
        <v>9.8025715233612792E-3</v>
      </c>
      <c r="F1936" s="21">
        <f>SUM(E1936:$E$5004)</f>
        <v>7.9318944183177109</v>
      </c>
      <c r="G1936" s="21">
        <f t="shared" si="475"/>
        <v>6651898.5970700178</v>
      </c>
      <c r="H1936" s="21">
        <f t="shared" si="476"/>
        <v>2.4483216124437353E-5</v>
      </c>
      <c r="I1936" s="21">
        <f t="shared" si="477"/>
        <v>0.12452858064673793</v>
      </c>
      <c r="J1936" s="22">
        <f t="shared" si="471"/>
        <v>148.62347770769952</v>
      </c>
      <c r="K1936" s="114"/>
      <c r="L1936" s="116"/>
      <c r="M1936" s="118"/>
      <c r="N1936" s="120"/>
      <c r="S1936" s="2"/>
    </row>
    <row r="1937" spans="1:19" x14ac:dyDescent="0.25">
      <c r="A1937" s="20">
        <f t="shared" si="474"/>
        <v>48325</v>
      </c>
      <c r="B1937" s="21">
        <f t="shared" si="465"/>
        <v>-70</v>
      </c>
      <c r="C1937" s="21">
        <f t="shared" si="466"/>
        <v>262.35716028623517</v>
      </c>
      <c r="D1937" s="21">
        <f t="shared" si="469"/>
        <v>3.9186759924612197E-4</v>
      </c>
      <c r="E1937" s="21">
        <f t="shared" si="470"/>
        <v>9.7908154925624487E-3</v>
      </c>
      <c r="F1937" s="21">
        <f>SUM(E1937:$E$5004)</f>
        <v>7.9220918467943502</v>
      </c>
      <c r="G1937" s="21">
        <f t="shared" si="475"/>
        <v>6651898.5970700178</v>
      </c>
      <c r="H1937" s="21">
        <f t="shared" si="476"/>
        <v>2.4483216124437353E-5</v>
      </c>
      <c r="I1937" s="21">
        <f t="shared" si="477"/>
        <v>0.12452858064673793</v>
      </c>
      <c r="J1937" s="22">
        <f t="shared" si="471"/>
        <v>148.7175535407182</v>
      </c>
      <c r="K1937" s="114"/>
      <c r="L1937" s="116"/>
      <c r="M1937" s="118"/>
      <c r="N1937" s="120"/>
      <c r="S1937" s="2"/>
    </row>
    <row r="1938" spans="1:19" x14ac:dyDescent="0.25">
      <c r="A1938" s="20">
        <f t="shared" si="474"/>
        <v>48350</v>
      </c>
      <c r="B1938" s="21">
        <f t="shared" si="465"/>
        <v>-70</v>
      </c>
      <c r="C1938" s="21">
        <f t="shared" si="466"/>
        <v>262.04252051551083</v>
      </c>
      <c r="D1938" s="21">
        <f t="shared" si="469"/>
        <v>3.9139764015887397E-4</v>
      </c>
      <c r="E1938" s="21">
        <f t="shared" si="470"/>
        <v>9.7790735605396174E-3</v>
      </c>
      <c r="F1938" s="21">
        <f>SUM(E1938:$E$5004)</f>
        <v>7.9123010313017872</v>
      </c>
      <c r="G1938" s="21">
        <f t="shared" si="475"/>
        <v>6651898.5970700178</v>
      </c>
      <c r="H1938" s="21">
        <f t="shared" si="476"/>
        <v>2.4483216124437353E-5</v>
      </c>
      <c r="I1938" s="21">
        <f t="shared" si="477"/>
        <v>0.12452858064673793</v>
      </c>
      <c r="J1938" s="22">
        <f t="shared" si="471"/>
        <v>148.81147106747602</v>
      </c>
      <c r="K1938" s="114"/>
      <c r="L1938" s="116"/>
      <c r="M1938" s="118"/>
      <c r="N1938" s="120"/>
      <c r="S1938" s="2"/>
    </row>
    <row r="1939" spans="1:19" x14ac:dyDescent="0.25">
      <c r="A1939" s="20">
        <f t="shared" si="474"/>
        <v>48375</v>
      </c>
      <c r="B1939" s="21">
        <f t="shared" si="465"/>
        <v>-70</v>
      </c>
      <c r="C1939" s="21">
        <f t="shared" si="466"/>
        <v>261.72825808606137</v>
      </c>
      <c r="D1939" s="21">
        <f t="shared" si="469"/>
        <v>3.9092824468429547E-4</v>
      </c>
      <c r="E1939" s="21">
        <f t="shared" si="470"/>
        <v>9.7673457103844077E-3</v>
      </c>
      <c r="F1939" s="21">
        <f>SUM(E1939:$E$5004)</f>
        <v>7.9025219577412482</v>
      </c>
      <c r="G1939" s="21">
        <f t="shared" si="475"/>
        <v>6651898.5970700178</v>
      </c>
      <c r="H1939" s="21">
        <f t="shared" si="476"/>
        <v>2.4483216124437353E-5</v>
      </c>
      <c r="I1939" s="21">
        <f t="shared" si="477"/>
        <v>0.12452858064673793</v>
      </c>
      <c r="J1939" s="22">
        <f t="shared" si="471"/>
        <v>148.90523017436297</v>
      </c>
      <c r="K1939" s="114"/>
      <c r="L1939" s="116"/>
      <c r="M1939" s="118"/>
      <c r="N1939" s="120"/>
      <c r="S1939" s="2"/>
    </row>
    <row r="1940" spans="1:19" x14ac:dyDescent="0.25">
      <c r="A1940" s="20">
        <f t="shared" si="474"/>
        <v>48400</v>
      </c>
      <c r="B1940" s="21">
        <f t="shared" si="465"/>
        <v>-70</v>
      </c>
      <c r="C1940" s="21">
        <f t="shared" si="466"/>
        <v>261.4143725453489</v>
      </c>
      <c r="D1940" s="21">
        <f t="shared" si="469"/>
        <v>3.9045941214645711E-4</v>
      </c>
      <c r="E1940" s="21">
        <f t="shared" si="470"/>
        <v>9.7556319252087055E-3</v>
      </c>
      <c r="F1940" s="21">
        <f>SUM(E1940:$E$5004)</f>
        <v>7.8927546120308643</v>
      </c>
      <c r="G1940" s="21">
        <f t="shared" si="475"/>
        <v>6651898.5970700178</v>
      </c>
      <c r="H1940" s="21">
        <f t="shared" si="476"/>
        <v>2.4483216124437353E-5</v>
      </c>
      <c r="I1940" s="21">
        <f t="shared" si="477"/>
        <v>0.12452858064673793</v>
      </c>
      <c r="J1940" s="22">
        <f t="shared" si="471"/>
        <v>148.99883074857354</v>
      </c>
      <c r="K1940" s="114"/>
      <c r="L1940" s="116"/>
      <c r="M1940" s="118"/>
      <c r="N1940" s="120"/>
      <c r="S1940" s="2"/>
    </row>
    <row r="1941" spans="1:19" x14ac:dyDescent="0.25">
      <c r="A1941" s="20">
        <f t="shared" si="474"/>
        <v>48425</v>
      </c>
      <c r="B1941" s="21">
        <f t="shared" si="465"/>
        <v>-70</v>
      </c>
      <c r="C1941" s="21">
        <f t="shared" si="466"/>
        <v>261.10086344137784</v>
      </c>
      <c r="D1941" s="21">
        <f t="shared" si="469"/>
        <v>3.8999114187023937E-4</v>
      </c>
      <c r="E1941" s="21">
        <f t="shared" si="470"/>
        <v>9.7439321881446616E-3</v>
      </c>
      <c r="F1941" s="21">
        <f>SUM(E1941:$E$5004)</f>
        <v>7.8829989801056559</v>
      </c>
      <c r="G1941" s="21">
        <f t="shared" si="475"/>
        <v>6651898.5970700178</v>
      </c>
      <c r="H1941" s="21">
        <f t="shared" si="476"/>
        <v>2.4483216124437353E-5</v>
      </c>
      <c r="I1941" s="21">
        <f t="shared" si="477"/>
        <v>0.12452858064673793</v>
      </c>
      <c r="J1941" s="22">
        <f t="shared" si="471"/>
        <v>149.09227267810482</v>
      </c>
      <c r="K1941" s="114"/>
      <c r="L1941" s="116"/>
      <c r="M1941" s="118"/>
      <c r="N1941" s="120"/>
      <c r="S1941" s="2"/>
    </row>
    <row r="1942" spans="1:19" x14ac:dyDescent="0.25">
      <c r="A1942" s="20">
        <f t="shared" si="474"/>
        <v>48450</v>
      </c>
      <c r="B1942" s="21">
        <f t="shared" si="465"/>
        <v>-70</v>
      </c>
      <c r="C1942" s="21">
        <f t="shared" si="466"/>
        <v>260.78773032269544</v>
      </c>
      <c r="D1942" s="21">
        <f t="shared" si="469"/>
        <v>3.8952343318133354E-4</v>
      </c>
      <c r="E1942" s="21">
        <f t="shared" si="470"/>
        <v>9.732246482344652E-3</v>
      </c>
      <c r="F1942" s="21">
        <f>SUM(E1942:$E$5004)</f>
        <v>7.8732550479175112</v>
      </c>
      <c r="G1942" s="21">
        <f t="shared" si="475"/>
        <v>6651898.5970700178</v>
      </c>
      <c r="H1942" s="21">
        <f t="shared" si="476"/>
        <v>2.4483216124437353E-5</v>
      </c>
      <c r="I1942" s="21">
        <f t="shared" si="477"/>
        <v>0.12452858064673793</v>
      </c>
      <c r="J1942" s="22">
        <f t="shared" si="471"/>
        <v>149.1855558517569</v>
      </c>
      <c r="K1942" s="114"/>
      <c r="L1942" s="116"/>
      <c r="M1942" s="118"/>
      <c r="N1942" s="120"/>
      <c r="S1942" s="2"/>
    </row>
    <row r="1943" spans="1:19" x14ac:dyDescent="0.25">
      <c r="A1943" s="20">
        <f t="shared" si="474"/>
        <v>48475</v>
      </c>
      <c r="B1943" s="21">
        <f t="shared" si="465"/>
        <v>-70</v>
      </c>
      <c r="C1943" s="21">
        <f t="shared" si="466"/>
        <v>260.47497273838968</v>
      </c>
      <c r="D1943" s="21">
        <f t="shared" si="469"/>
        <v>3.8905628540623872E-4</v>
      </c>
      <c r="E1943" s="21">
        <f t="shared" si="470"/>
        <v>9.7205747909812623E-3</v>
      </c>
      <c r="F1943" s="21">
        <f>SUM(E1943:$E$5004)</f>
        <v>7.8635228014351668</v>
      </c>
      <c r="G1943" s="21">
        <f t="shared" si="475"/>
        <v>6651898.5970700178</v>
      </c>
      <c r="H1943" s="21">
        <f t="shared" si="476"/>
        <v>2.4483216124437353E-5</v>
      </c>
      <c r="I1943" s="21">
        <f t="shared" si="477"/>
        <v>0.12452858064673793</v>
      </c>
      <c r="J1943" s="22">
        <f t="shared" si="471"/>
        <v>149.27868015913086</v>
      </c>
      <c r="K1943" s="114"/>
      <c r="L1943" s="117"/>
      <c r="M1943" s="118"/>
      <c r="N1943" s="120"/>
      <c r="S1943" s="2"/>
    </row>
    <row r="1944" spans="1:19" x14ac:dyDescent="0.25">
      <c r="A1944" s="20">
        <f t="shared" si="474"/>
        <v>48500</v>
      </c>
      <c r="B1944" s="21">
        <f t="shared" si="465"/>
        <v>-70</v>
      </c>
      <c r="C1944" s="21">
        <f t="shared" si="466"/>
        <v>260.16259023808971</v>
      </c>
      <c r="D1944" s="21">
        <f t="shared" si="469"/>
        <v>3.8858969787226215E-4</v>
      </c>
      <c r="E1944" s="21">
        <f t="shared" si="470"/>
        <v>9.7089170972472459E-3</v>
      </c>
      <c r="F1944" s="21">
        <f>SUM(E1944:$E$5004)</f>
        <v>7.853802226644186</v>
      </c>
      <c r="G1944" s="21">
        <f t="shared" si="475"/>
        <v>6651898.5970700178</v>
      </c>
      <c r="H1944" s="21">
        <f t="shared" si="476"/>
        <v>2.4483216124437353E-5</v>
      </c>
      <c r="I1944" s="21">
        <f t="shared" si="477"/>
        <v>0.12452858064673793</v>
      </c>
      <c r="J1944" s="22">
        <f t="shared" si="471"/>
        <v>149.37164549062851</v>
      </c>
      <c r="K1944" s="113">
        <f t="shared" ref="K1944" si="478">AVERAGE(J1944:J1963)</f>
        <v>150.24420549892113</v>
      </c>
      <c r="L1944" s="115">
        <f t="shared" ref="L1944" si="479">K1944/0.1667</f>
        <v>901.28497599832724</v>
      </c>
      <c r="M1944" s="118">
        <f>AVERAGE(A1944:A1963)</f>
        <v>48737.5</v>
      </c>
      <c r="N1944" s="119">
        <f>K1924-K1944</f>
        <v>-1.8592342705649116</v>
      </c>
      <c r="S1944" s="2"/>
    </row>
    <row r="1945" spans="1:19" x14ac:dyDescent="0.25">
      <c r="A1945" s="20">
        <f t="shared" si="474"/>
        <v>48525</v>
      </c>
      <c r="B1945" s="21">
        <f t="shared" si="465"/>
        <v>-70</v>
      </c>
      <c r="C1945" s="21">
        <f t="shared" si="466"/>
        <v>259.85058237196455</v>
      </c>
      <c r="D1945" s="21">
        <f t="shared" si="469"/>
        <v>3.8812366990751752E-4</v>
      </c>
      <c r="E1945" s="21">
        <f t="shared" si="470"/>
        <v>9.6972733843555294E-3</v>
      </c>
      <c r="F1945" s="21">
        <f>SUM(E1945:$E$5004)</f>
        <v>7.8440933095469392</v>
      </c>
      <c r="G1945" s="21">
        <f t="shared" si="475"/>
        <v>6651898.5970700178</v>
      </c>
      <c r="H1945" s="21">
        <f t="shared" si="476"/>
        <v>2.4483216124437353E-5</v>
      </c>
      <c r="I1945" s="21">
        <f t="shared" si="477"/>
        <v>0.12452858064673793</v>
      </c>
      <c r="J1945" s="22">
        <f t="shared" si="471"/>
        <v>149.46445173745101</v>
      </c>
      <c r="K1945" s="114"/>
      <c r="L1945" s="116"/>
      <c r="M1945" s="118"/>
      <c r="N1945" s="120"/>
      <c r="S1945" s="2"/>
    </row>
    <row r="1946" spans="1:19" x14ac:dyDescent="0.25">
      <c r="A1946" s="20">
        <f t="shared" si="474"/>
        <v>48550</v>
      </c>
      <c r="B1946" s="21">
        <f t="shared" si="465"/>
        <v>-70</v>
      </c>
      <c r="C1946" s="21">
        <f t="shared" si="466"/>
        <v>259.53894869072303</v>
      </c>
      <c r="D1946" s="21">
        <f t="shared" si="469"/>
        <v>3.8765820084092482E-4</v>
      </c>
      <c r="E1946" s="21">
        <f t="shared" si="470"/>
        <v>9.6856436355391637E-3</v>
      </c>
      <c r="F1946" s="21">
        <f>SUM(E1946:$E$5004)</f>
        <v>7.8343960361625831</v>
      </c>
      <c r="G1946" s="21">
        <f t="shared" si="475"/>
        <v>6651898.5970700178</v>
      </c>
      <c r="H1946" s="21">
        <f t="shared" si="476"/>
        <v>2.4483216124437353E-5</v>
      </c>
      <c r="I1946" s="21">
        <f t="shared" si="477"/>
        <v>0.12452858064673793</v>
      </c>
      <c r="J1946" s="22">
        <f t="shared" si="471"/>
        <v>149.55709879159841</v>
      </c>
      <c r="K1946" s="114"/>
      <c r="L1946" s="116"/>
      <c r="M1946" s="118"/>
      <c r="N1946" s="120"/>
      <c r="S1946" s="2"/>
    </row>
    <row r="1947" spans="1:19" x14ac:dyDescent="0.25">
      <c r="A1947" s="20">
        <f t="shared" si="474"/>
        <v>48575</v>
      </c>
      <c r="B1947" s="21">
        <f t="shared" si="465"/>
        <v>-70</v>
      </c>
      <c r="C1947" s="21">
        <f t="shared" si="466"/>
        <v>259.22768874561245</v>
      </c>
      <c r="D1947" s="21">
        <f t="shared" si="469"/>
        <v>3.8719329000220831E-4</v>
      </c>
      <c r="E1947" s="21">
        <f t="shared" si="470"/>
        <v>9.6740278340513037E-3</v>
      </c>
      <c r="F1947" s="21">
        <f>SUM(E1947:$E$5004)</f>
        <v>7.8247103925270443</v>
      </c>
      <c r="G1947" s="21">
        <f t="shared" si="475"/>
        <v>6651898.5970700178</v>
      </c>
      <c r="H1947" s="21">
        <f t="shared" si="476"/>
        <v>2.4483216124437353E-5</v>
      </c>
      <c r="I1947" s="21">
        <f t="shared" si="477"/>
        <v>0.12452858064673793</v>
      </c>
      <c r="J1947" s="22">
        <f t="shared" si="471"/>
        <v>149.64958654586803</v>
      </c>
      <c r="K1947" s="114"/>
      <c r="L1947" s="116"/>
      <c r="M1947" s="118"/>
      <c r="N1947" s="120"/>
      <c r="S1947" s="2"/>
    </row>
    <row r="1948" spans="1:19" x14ac:dyDescent="0.25">
      <c r="A1948" s="20">
        <f t="shared" si="474"/>
        <v>48600</v>
      </c>
      <c r="B1948" s="21">
        <f t="shared" si="465"/>
        <v>-70</v>
      </c>
      <c r="C1948" s="21">
        <f t="shared" si="466"/>
        <v>258.91680208841836</v>
      </c>
      <c r="D1948" s="21">
        <f t="shared" si="469"/>
        <v>3.867289367218961E-4</v>
      </c>
      <c r="E1948" s="21">
        <f t="shared" si="470"/>
        <v>9.6624259631651974E-3</v>
      </c>
      <c r="F1948" s="21">
        <f>SUM(E1948:$E$5004)</f>
        <v>7.8150363646929932</v>
      </c>
      <c r="G1948" s="21">
        <f t="shared" si="475"/>
        <v>6651898.5970700178</v>
      </c>
      <c r="H1948" s="21">
        <f t="shared" si="476"/>
        <v>2.4483216124437353E-5</v>
      </c>
      <c r="I1948" s="21">
        <f t="shared" si="477"/>
        <v>0.12452858064673793</v>
      </c>
      <c r="J1948" s="22">
        <f t="shared" si="471"/>
        <v>149.74191489385419</v>
      </c>
      <c r="K1948" s="114"/>
      <c r="L1948" s="116"/>
      <c r="M1948" s="118"/>
      <c r="N1948" s="120"/>
      <c r="S1948" s="2"/>
    </row>
    <row r="1949" spans="1:19" x14ac:dyDescent="0.25">
      <c r="A1949" s="20">
        <f t="shared" si="474"/>
        <v>48625</v>
      </c>
      <c r="B1949" s="21">
        <f t="shared" si="465"/>
        <v>-70</v>
      </c>
      <c r="C1949" s="21">
        <f t="shared" si="466"/>
        <v>258.60628827146411</v>
      </c>
      <c r="D1949" s="21">
        <f t="shared" si="469"/>
        <v>3.8626514033131975E-4</v>
      </c>
      <c r="E1949" s="21">
        <f t="shared" si="470"/>
        <v>9.6508380061741499E-3</v>
      </c>
      <c r="F1949" s="21">
        <f>SUM(E1949:$E$5004)</f>
        <v>7.8053739387298275</v>
      </c>
      <c r="G1949" s="21">
        <f t="shared" si="475"/>
        <v>6651898.5970700178</v>
      </c>
      <c r="H1949" s="21">
        <f t="shared" si="476"/>
        <v>2.4483216124437353E-5</v>
      </c>
      <c r="I1949" s="21">
        <f t="shared" si="477"/>
        <v>0.12452858064673793</v>
      </c>
      <c r="J1949" s="22">
        <f t="shared" si="471"/>
        <v>149.83408372994694</v>
      </c>
      <c r="K1949" s="114"/>
      <c r="L1949" s="116"/>
      <c r="M1949" s="118"/>
      <c r="N1949" s="120"/>
      <c r="S1949" s="2"/>
    </row>
    <row r="1950" spans="1:19" x14ac:dyDescent="0.25">
      <c r="A1950" s="20">
        <f t="shared" si="474"/>
        <v>48650</v>
      </c>
      <c r="B1950" s="21">
        <f t="shared" si="465"/>
        <v>-70</v>
      </c>
      <c r="C1950" s="21">
        <f t="shared" si="466"/>
        <v>258.29614684760963</v>
      </c>
      <c r="D1950" s="21">
        <f t="shared" si="469"/>
        <v>3.8580190016261222E-4</v>
      </c>
      <c r="E1950" s="21">
        <f t="shared" si="470"/>
        <v>9.6392639463914968E-3</v>
      </c>
      <c r="F1950" s="21">
        <f>SUM(E1950:$E$5004)</f>
        <v>7.795723100723654</v>
      </c>
      <c r="G1950" s="21">
        <f t="shared" si="475"/>
        <v>6651898.5970700178</v>
      </c>
      <c r="H1950" s="21">
        <f t="shared" si="476"/>
        <v>2.4483216124437353E-5</v>
      </c>
      <c r="I1950" s="21">
        <f t="shared" si="477"/>
        <v>0.12452858064673793</v>
      </c>
      <c r="J1950" s="22">
        <f t="shared" si="471"/>
        <v>149.92609294933106</v>
      </c>
      <c r="K1950" s="114"/>
      <c r="L1950" s="116"/>
      <c r="M1950" s="118"/>
      <c r="N1950" s="120"/>
      <c r="S1950" s="2"/>
    </row>
    <row r="1951" spans="1:19" x14ac:dyDescent="0.25">
      <c r="A1951" s="20">
        <f t="shared" si="474"/>
        <v>48675</v>
      </c>
      <c r="B1951" s="21">
        <f t="shared" si="465"/>
        <v>-70</v>
      </c>
      <c r="C1951" s="21">
        <f t="shared" si="466"/>
        <v>257.9863773702512</v>
      </c>
      <c r="D1951" s="21">
        <f t="shared" si="469"/>
        <v>3.8533921554870752E-4</v>
      </c>
      <c r="E1951" s="21">
        <f t="shared" si="470"/>
        <v>9.6277037671505944E-3</v>
      </c>
      <c r="F1951" s="21">
        <f>SUM(E1951:$E$5004)</f>
        <v>7.7860838367772622</v>
      </c>
      <c r="G1951" s="21">
        <f t="shared" si="475"/>
        <v>6651898.5970700178</v>
      </c>
      <c r="H1951" s="21">
        <f t="shared" si="476"/>
        <v>2.4483216124437353E-5</v>
      </c>
      <c r="I1951" s="21">
        <f t="shared" si="477"/>
        <v>0.12452858064673793</v>
      </c>
      <c r="J1951" s="22">
        <f t="shared" si="471"/>
        <v>150.0179424479854</v>
      </c>
      <c r="K1951" s="114"/>
      <c r="L1951" s="116"/>
      <c r="M1951" s="118"/>
      <c r="N1951" s="120"/>
      <c r="S1951" s="2"/>
    </row>
    <row r="1952" spans="1:19" x14ac:dyDescent="0.25">
      <c r="A1952" s="20">
        <f t="shared" si="474"/>
        <v>48700</v>
      </c>
      <c r="B1952" s="21">
        <f t="shared" si="465"/>
        <v>-70</v>
      </c>
      <c r="C1952" s="21">
        <f t="shared" si="466"/>
        <v>257.67697939332089</v>
      </c>
      <c r="D1952" s="21">
        <f t="shared" si="469"/>
        <v>3.8487708582333997E-4</v>
      </c>
      <c r="E1952" s="21">
        <f t="shared" si="470"/>
        <v>9.6161574518047795E-3</v>
      </c>
      <c r="F1952" s="21">
        <f>SUM(E1952:$E$5004)</f>
        <v>7.7764561330101118</v>
      </c>
      <c r="G1952" s="21">
        <f t="shared" si="475"/>
        <v>6651898.5970700178</v>
      </c>
      <c r="H1952" s="21">
        <f t="shared" si="476"/>
        <v>2.4483216124437353E-5</v>
      </c>
      <c r="I1952" s="21">
        <f t="shared" si="477"/>
        <v>0.12452858064673793</v>
      </c>
      <c r="J1952" s="22">
        <f t="shared" si="471"/>
        <v>150.10963212268152</v>
      </c>
      <c r="K1952" s="114"/>
      <c r="L1952" s="116"/>
      <c r="M1952" s="118"/>
      <c r="N1952" s="120"/>
      <c r="S1952" s="2"/>
    </row>
    <row r="1953" spans="1:19" x14ac:dyDescent="0.25">
      <c r="A1953" s="20">
        <f t="shared" si="474"/>
        <v>48725</v>
      </c>
      <c r="B1953" s="21">
        <f t="shared" si="465"/>
        <v>-70</v>
      </c>
      <c r="C1953" s="21">
        <f t="shared" si="466"/>
        <v>257.36795247128538</v>
      </c>
      <c r="D1953" s="21">
        <f t="shared" si="469"/>
        <v>3.8441551032104246E-4</v>
      </c>
      <c r="E1953" s="21">
        <f t="shared" si="470"/>
        <v>9.6046249837273574E-3</v>
      </c>
      <c r="F1953" s="21">
        <f>SUM(E1953:$E$5004)</f>
        <v>7.7668399755583071</v>
      </c>
      <c r="G1953" s="21">
        <f t="shared" si="475"/>
        <v>6651898.5970700178</v>
      </c>
      <c r="H1953" s="21">
        <f t="shared" si="476"/>
        <v>2.4483216124437353E-5</v>
      </c>
      <c r="I1953" s="21">
        <f t="shared" si="477"/>
        <v>0.12452858064673793</v>
      </c>
      <c r="J1953" s="22">
        <f t="shared" si="471"/>
        <v>150.20116187098296</v>
      </c>
      <c r="K1953" s="114"/>
      <c r="L1953" s="116"/>
      <c r="M1953" s="118"/>
      <c r="N1953" s="120"/>
      <c r="S1953" s="2"/>
    </row>
    <row r="1954" spans="1:19" x14ac:dyDescent="0.25">
      <c r="A1954" s="20">
        <f t="shared" si="474"/>
        <v>48750</v>
      </c>
      <c r="B1954" s="21">
        <f t="shared" si="465"/>
        <v>-70</v>
      </c>
      <c r="C1954" s="21">
        <f t="shared" si="466"/>
        <v>257.05929615914584</v>
      </c>
      <c r="D1954" s="21">
        <f t="shared" si="469"/>
        <v>3.8395448837714611E-4</v>
      </c>
      <c r="E1954" s="21">
        <f t="shared" si="470"/>
        <v>9.5931063463115702E-3</v>
      </c>
      <c r="F1954" s="21">
        <f>SUM(E1954:$E$5004)</f>
        <v>7.7572353505745806</v>
      </c>
      <c r="G1954" s="21">
        <f t="shared" si="475"/>
        <v>6651898.5970700178</v>
      </c>
      <c r="H1954" s="21">
        <f t="shared" si="476"/>
        <v>2.4483216124437353E-5</v>
      </c>
      <c r="I1954" s="21">
        <f t="shared" si="477"/>
        <v>0.12452858064673793</v>
      </c>
      <c r="J1954" s="22">
        <f t="shared" si="471"/>
        <v>150.29253159124411</v>
      </c>
      <c r="K1954" s="114"/>
      <c r="L1954" s="116"/>
      <c r="M1954" s="118"/>
      <c r="N1954" s="120"/>
      <c r="S1954" s="2"/>
    </row>
    <row r="1955" spans="1:19" x14ac:dyDescent="0.25">
      <c r="A1955" s="20">
        <f t="shared" si="474"/>
        <v>48775</v>
      </c>
      <c r="B1955" s="21">
        <f t="shared" si="465"/>
        <v>-70</v>
      </c>
      <c r="C1955" s="21">
        <f t="shared" si="466"/>
        <v>256.75101001243723</v>
      </c>
      <c r="D1955" s="21">
        <f t="shared" si="469"/>
        <v>3.8349401932777946E-4</v>
      </c>
      <c r="E1955" s="21">
        <f t="shared" si="470"/>
        <v>9.5816015229705787E-3</v>
      </c>
      <c r="F1955" s="21">
        <f>SUM(E1955:$E$5004)</f>
        <v>7.7476422442282695</v>
      </c>
      <c r="G1955" s="21">
        <f t="shared" si="475"/>
        <v>6651898.5970700178</v>
      </c>
      <c r="H1955" s="21">
        <f t="shared" si="476"/>
        <v>2.4483216124437353E-5</v>
      </c>
      <c r="I1955" s="21">
        <f t="shared" si="477"/>
        <v>0.12452858064673793</v>
      </c>
      <c r="J1955" s="22">
        <f t="shared" si="471"/>
        <v>150.38374118260967</v>
      </c>
      <c r="K1955" s="114"/>
      <c r="L1955" s="116"/>
      <c r="M1955" s="118"/>
      <c r="N1955" s="120"/>
      <c r="S1955" s="2"/>
    </row>
    <row r="1956" spans="1:19" x14ac:dyDescent="0.25">
      <c r="A1956" s="20">
        <f t="shared" si="474"/>
        <v>48800</v>
      </c>
      <c r="B1956" s="21">
        <f t="shared" si="465"/>
        <v>-70</v>
      </c>
      <c r="C1956" s="21">
        <f t="shared" si="466"/>
        <v>256.44309358722739</v>
      </c>
      <c r="D1956" s="21">
        <f t="shared" si="469"/>
        <v>3.8303410250986684E-4</v>
      </c>
      <c r="E1956" s="21">
        <f t="shared" si="470"/>
        <v>9.5701104971374386E-3</v>
      </c>
      <c r="F1956" s="21">
        <f>SUM(E1956:$E$5004)</f>
        <v>7.7380606427052987</v>
      </c>
      <c r="G1956" s="21">
        <f t="shared" si="475"/>
        <v>6651898.5970700178</v>
      </c>
      <c r="H1956" s="21">
        <f t="shared" si="476"/>
        <v>2.4483216124437353E-5</v>
      </c>
      <c r="I1956" s="21">
        <f t="shared" si="477"/>
        <v>0.12452858064673793</v>
      </c>
      <c r="J1956" s="22">
        <f t="shared" si="471"/>
        <v>150.47479054501318</v>
      </c>
      <c r="K1956" s="114"/>
      <c r="L1956" s="116"/>
      <c r="M1956" s="118"/>
      <c r="N1956" s="120"/>
      <c r="S1956" s="2"/>
    </row>
    <row r="1957" spans="1:19" x14ac:dyDescent="0.25">
      <c r="A1957" s="20">
        <f t="shared" si="474"/>
        <v>48825</v>
      </c>
      <c r="B1957" s="21">
        <f t="shared" si="465"/>
        <v>-70</v>
      </c>
      <c r="C1957" s="21">
        <f t="shared" si="466"/>
        <v>256.13554644011668</v>
      </c>
      <c r="D1957" s="21">
        <f t="shared" si="469"/>
        <v>3.8257473726112812E-4</v>
      </c>
      <c r="E1957" s="21">
        <f t="shared" si="470"/>
        <v>9.5586332522650651E-3</v>
      </c>
      <c r="F1957" s="21">
        <f>SUM(E1957:$E$5004)</f>
        <v>7.7284905322081618</v>
      </c>
      <c r="G1957" s="21">
        <f t="shared" si="475"/>
        <v>6651898.5970700178</v>
      </c>
      <c r="H1957" s="21">
        <f t="shared" si="476"/>
        <v>2.4483216124437353E-5</v>
      </c>
      <c r="I1957" s="21">
        <f t="shared" si="477"/>
        <v>0.12452858064673793</v>
      </c>
      <c r="J1957" s="22">
        <f t="shared" si="471"/>
        <v>150.56567957917611</v>
      </c>
      <c r="K1957" s="114"/>
      <c r="L1957" s="116"/>
      <c r="M1957" s="118"/>
      <c r="N1957" s="120"/>
      <c r="S1957" s="2"/>
    </row>
    <row r="1958" spans="1:19" x14ac:dyDescent="0.25">
      <c r="A1958" s="20">
        <f t="shared" si="474"/>
        <v>48850</v>
      </c>
      <c r="B1958" s="21">
        <f t="shared" si="465"/>
        <v>-70</v>
      </c>
      <c r="C1958" s="21">
        <f t="shared" si="466"/>
        <v>255.828368128237</v>
      </c>
      <c r="D1958" s="21">
        <f t="shared" si="469"/>
        <v>3.8211592292007704E-4</v>
      </c>
      <c r="E1958" s="21">
        <f t="shared" si="470"/>
        <v>9.5471697718262256E-3</v>
      </c>
      <c r="F1958" s="21">
        <f>SUM(E1958:$E$5004)</f>
        <v>7.7189318989558977</v>
      </c>
      <c r="G1958" s="21">
        <f t="shared" si="475"/>
        <v>6651898.5970700178</v>
      </c>
      <c r="H1958" s="21">
        <f t="shared" si="476"/>
        <v>2.4483216124437353E-5</v>
      </c>
      <c r="I1958" s="21">
        <f t="shared" si="477"/>
        <v>0.12452858064673793</v>
      </c>
      <c r="J1958" s="22">
        <f t="shared" si="471"/>
        <v>150.65640818660702</v>
      </c>
      <c r="K1958" s="114"/>
      <c r="L1958" s="116"/>
      <c r="M1958" s="118"/>
      <c r="N1958" s="120"/>
      <c r="S1958" s="2"/>
    </row>
    <row r="1959" spans="1:19" x14ac:dyDescent="0.25">
      <c r="A1959" s="20">
        <f t="shared" si="474"/>
        <v>48875</v>
      </c>
      <c r="B1959" s="21">
        <f t="shared" si="465"/>
        <v>-70</v>
      </c>
      <c r="C1959" s="21">
        <f t="shared" si="466"/>
        <v>255.52155820925171</v>
      </c>
      <c r="D1959" s="21">
        <f t="shared" si="469"/>
        <v>3.8165765882602106E-4</v>
      </c>
      <c r="E1959" s="21">
        <f t="shared" si="470"/>
        <v>9.5357200393135118E-3</v>
      </c>
      <c r="F1959" s="21">
        <f>SUM(E1959:$E$5004)</f>
        <v>7.7093847291840705</v>
      </c>
      <c r="G1959" s="21">
        <f t="shared" si="475"/>
        <v>6651898.5970700178</v>
      </c>
      <c r="H1959" s="21">
        <f t="shared" si="476"/>
        <v>2.4483216124437353E-5</v>
      </c>
      <c r="I1959" s="21">
        <f t="shared" si="477"/>
        <v>0.12452858064673793</v>
      </c>
      <c r="J1959" s="22">
        <f t="shared" si="471"/>
        <v>150.74697626960071</v>
      </c>
      <c r="K1959" s="114"/>
      <c r="L1959" s="116"/>
      <c r="M1959" s="118"/>
      <c r="N1959" s="120"/>
      <c r="S1959" s="2"/>
    </row>
    <row r="1960" spans="1:19" x14ac:dyDescent="0.25">
      <c r="A1960" s="20">
        <f t="shared" si="474"/>
        <v>48900</v>
      </c>
      <c r="B1960" s="21">
        <f t="shared" si="465"/>
        <v>-70</v>
      </c>
      <c r="C1960" s="21">
        <f t="shared" si="466"/>
        <v>255.21511624135442</v>
      </c>
      <c r="D1960" s="21">
        <f t="shared" si="469"/>
        <v>3.8119994431905983E-4</v>
      </c>
      <c r="E1960" s="21">
        <f t="shared" si="470"/>
        <v>9.5242840382392981E-3</v>
      </c>
      <c r="F1960" s="21">
        <f>SUM(E1960:$E$5004)</f>
        <v>7.6998490091447565</v>
      </c>
      <c r="G1960" s="21">
        <f t="shared" si="475"/>
        <v>6651898.5970700178</v>
      </c>
      <c r="H1960" s="21">
        <f t="shared" si="476"/>
        <v>2.4483216124437353E-5</v>
      </c>
      <c r="I1960" s="21">
        <f t="shared" si="477"/>
        <v>0.12452858064673793</v>
      </c>
      <c r="J1960" s="22">
        <f t="shared" si="471"/>
        <v>150.83738373123691</v>
      </c>
      <c r="K1960" s="114"/>
      <c r="L1960" s="116"/>
      <c r="M1960" s="118"/>
      <c r="N1960" s="120"/>
      <c r="S1960" s="2"/>
    </row>
    <row r="1961" spans="1:19" x14ac:dyDescent="0.25">
      <c r="A1961" s="20">
        <f t="shared" si="474"/>
        <v>48925</v>
      </c>
      <c r="B1961" s="21">
        <f t="shared" si="465"/>
        <v>-70</v>
      </c>
      <c r="C1961" s="21">
        <f t="shared" si="466"/>
        <v>254.90904178326849</v>
      </c>
      <c r="D1961" s="21">
        <f t="shared" si="469"/>
        <v>3.8074277874008408E-4</v>
      </c>
      <c r="E1961" s="21">
        <f t="shared" si="470"/>
        <v>9.512861752135747E-3</v>
      </c>
      <c r="F1961" s="21">
        <f>SUM(E1961:$E$5004)</f>
        <v>7.6903247251065157</v>
      </c>
      <c r="G1961" s="21">
        <f t="shared" si="475"/>
        <v>6651898.5970700178</v>
      </c>
      <c r="H1961" s="21">
        <f t="shared" si="476"/>
        <v>2.4483216124437353E-5</v>
      </c>
      <c r="I1961" s="21">
        <f t="shared" si="477"/>
        <v>0.12452858064673793</v>
      </c>
      <c r="J1961" s="22">
        <f t="shared" si="471"/>
        <v>150.92763047537935</v>
      </c>
      <c r="K1961" s="114"/>
      <c r="L1961" s="116"/>
      <c r="M1961" s="118"/>
      <c r="N1961" s="120"/>
      <c r="S1961" s="2"/>
    </row>
    <row r="1962" spans="1:19" x14ac:dyDescent="0.25">
      <c r="A1962" s="20">
        <f t="shared" si="474"/>
        <v>48950</v>
      </c>
      <c r="B1962" s="21">
        <f t="shared" si="465"/>
        <v>-70</v>
      </c>
      <c r="C1962" s="21">
        <f t="shared" si="466"/>
        <v>254.6033343942469</v>
      </c>
      <c r="D1962" s="21">
        <f t="shared" si="469"/>
        <v>3.8028616143077567E-4</v>
      </c>
      <c r="E1962" s="21">
        <f t="shared" si="470"/>
        <v>9.5014531645547656E-3</v>
      </c>
      <c r="F1962" s="21">
        <f>SUM(E1962:$E$5004)</f>
        <v>7.6808118633543803</v>
      </c>
      <c r="G1962" s="21">
        <f t="shared" si="475"/>
        <v>6651898.5970700178</v>
      </c>
      <c r="H1962" s="21">
        <f t="shared" si="476"/>
        <v>2.4483216124437353E-5</v>
      </c>
      <c r="I1962" s="21">
        <f t="shared" si="477"/>
        <v>0.12452858064673793</v>
      </c>
      <c r="J1962" s="22">
        <f t="shared" si="471"/>
        <v>151.01771640667491</v>
      </c>
      <c r="K1962" s="114"/>
      <c r="L1962" s="116"/>
      <c r="M1962" s="118"/>
      <c r="N1962" s="120"/>
      <c r="S1962" s="2"/>
    </row>
    <row r="1963" spans="1:19" x14ac:dyDescent="0.25">
      <c r="A1963" s="20">
        <f t="shared" si="474"/>
        <v>48975</v>
      </c>
      <c r="B1963" s="21">
        <f t="shared" ref="B1963:B2026" si="480">-70</f>
        <v>-70</v>
      </c>
      <c r="C1963" s="21">
        <f t="shared" ref="C1963:C2026" si="481">473.1*EXP(1.73-0.000048*A1963)</f>
        <v>254.29799363407085</v>
      </c>
      <c r="D1963" s="21">
        <f t="shared" si="469"/>
        <v>3.7983009173360552E-4</v>
      </c>
      <c r="E1963" s="21">
        <f t="shared" si="470"/>
        <v>9.4900582590679815E-3</v>
      </c>
      <c r="F1963" s="21">
        <f>SUM(E1963:$E$5004)</f>
        <v>7.6713104101898244</v>
      </c>
      <c r="G1963" s="21">
        <f t="shared" si="475"/>
        <v>6651898.5970700178</v>
      </c>
      <c r="H1963" s="21">
        <f t="shared" si="476"/>
        <v>2.4483216124437353E-5</v>
      </c>
      <c r="I1963" s="21">
        <f t="shared" si="477"/>
        <v>0.12452858064673793</v>
      </c>
      <c r="J1963" s="22">
        <f t="shared" si="471"/>
        <v>151.10764143055255</v>
      </c>
      <c r="K1963" s="114"/>
      <c r="L1963" s="117"/>
      <c r="M1963" s="118"/>
      <c r="N1963" s="120"/>
      <c r="S1963" s="2"/>
    </row>
    <row r="1964" spans="1:19" x14ac:dyDescent="0.25">
      <c r="A1964" s="20">
        <f t="shared" si="474"/>
        <v>49000</v>
      </c>
      <c r="B1964" s="21">
        <f t="shared" si="480"/>
        <v>-70</v>
      </c>
      <c r="C1964" s="21">
        <f t="shared" si="481"/>
        <v>253.99301906304956</v>
      </c>
      <c r="D1964" s="21">
        <f t="shared" si="469"/>
        <v>3.7937456899183301E-4</v>
      </c>
      <c r="E1964" s="21">
        <f t="shared" si="470"/>
        <v>9.4786770192667284E-3</v>
      </c>
      <c r="F1964" s="21">
        <f>SUM(E1964:$E$5004)</f>
        <v>7.6618203519307571</v>
      </c>
      <c r="G1964" s="21">
        <f t="shared" si="475"/>
        <v>6651898.5970700178</v>
      </c>
      <c r="H1964" s="21">
        <f t="shared" si="476"/>
        <v>2.4483216124437353E-5</v>
      </c>
      <c r="I1964" s="21">
        <f t="shared" si="477"/>
        <v>0.12452858064673793</v>
      </c>
      <c r="J1964" s="22">
        <f t="shared" si="471"/>
        <v>151.19740545322222</v>
      </c>
      <c r="K1964" s="113">
        <f t="shared" ref="K1964" si="482">AVERAGE(J1964:J1983)</f>
        <v>152.03942409175136</v>
      </c>
      <c r="L1964" s="115">
        <f t="shared" ref="L1964" si="483">K1964/0.1667</f>
        <v>912.05413372376347</v>
      </c>
      <c r="M1964" s="118">
        <f>AVERAGE(A1964:A1983)</f>
        <v>49237.5</v>
      </c>
      <c r="N1964" s="119">
        <f>K1944-K1964</f>
        <v>-1.7952185928302242</v>
      </c>
      <c r="S1964" s="2"/>
    </row>
    <row r="1965" spans="1:19" x14ac:dyDescent="0.25">
      <c r="A1965" s="20">
        <f t="shared" si="474"/>
        <v>49025</v>
      </c>
      <c r="B1965" s="21">
        <f t="shared" si="480"/>
        <v>-70</v>
      </c>
      <c r="C1965" s="21">
        <f t="shared" si="481"/>
        <v>253.6884102420195</v>
      </c>
      <c r="D1965" s="21">
        <f t="shared" si="469"/>
        <v>3.7891959254950525E-4</v>
      </c>
      <c r="E1965" s="21">
        <f t="shared" si="470"/>
        <v>9.4673094287620208E-3</v>
      </c>
      <c r="F1965" s="21">
        <f>SUM(E1965:$E$5004)</f>
        <v>7.652341674911491</v>
      </c>
      <c r="G1965" s="21">
        <f t="shared" si="475"/>
        <v>6651898.5970700178</v>
      </c>
      <c r="H1965" s="21">
        <f t="shared" si="476"/>
        <v>2.4483216124437353E-5</v>
      </c>
      <c r="I1965" s="21">
        <f t="shared" si="477"/>
        <v>0.12452858064673793</v>
      </c>
      <c r="J1965" s="22">
        <f t="shared" si="471"/>
        <v>151.28700838167387</v>
      </c>
      <c r="K1965" s="114"/>
      <c r="L1965" s="116"/>
      <c r="M1965" s="118"/>
      <c r="N1965" s="120"/>
      <c r="S1965" s="2"/>
    </row>
    <row r="1966" spans="1:19" x14ac:dyDescent="0.25">
      <c r="A1966" s="20">
        <f t="shared" si="474"/>
        <v>49050</v>
      </c>
      <c r="B1966" s="21">
        <f t="shared" si="480"/>
        <v>-70</v>
      </c>
      <c r="C1966" s="21">
        <f t="shared" si="481"/>
        <v>253.38416673234414</v>
      </c>
      <c r="D1966" s="21">
        <f t="shared" si="469"/>
        <v>3.7846516175145644E-4</v>
      </c>
      <c r="E1966" s="21">
        <f t="shared" si="470"/>
        <v>9.4559554711845292E-3</v>
      </c>
      <c r="F1966" s="21">
        <f>SUM(E1966:$E$5004)</f>
        <v>7.6428743654827302</v>
      </c>
      <c r="G1966" s="21">
        <f t="shared" si="475"/>
        <v>6651898.5970700178</v>
      </c>
      <c r="H1966" s="21">
        <f t="shared" si="476"/>
        <v>2.4483216124437353E-5</v>
      </c>
      <c r="I1966" s="21">
        <f t="shared" si="477"/>
        <v>0.12452858064673793</v>
      </c>
      <c r="J1966" s="22">
        <f t="shared" si="471"/>
        <v>151.37645012367659</v>
      </c>
      <c r="K1966" s="114"/>
      <c r="L1966" s="116"/>
      <c r="M1966" s="118"/>
      <c r="N1966" s="120"/>
      <c r="S1966" s="2"/>
    </row>
    <row r="1967" spans="1:19" x14ac:dyDescent="0.25">
      <c r="A1967" s="20">
        <f t="shared" si="474"/>
        <v>49075</v>
      </c>
      <c r="B1967" s="21">
        <f t="shared" si="480"/>
        <v>-70</v>
      </c>
      <c r="C1967" s="21">
        <f t="shared" si="481"/>
        <v>253.08028809591264</v>
      </c>
      <c r="D1967" s="21">
        <f t="shared" si="469"/>
        <v>3.7801127594330589E-4</v>
      </c>
      <c r="E1967" s="21">
        <f t="shared" si="470"/>
        <v>9.4446151301845471E-3</v>
      </c>
      <c r="F1967" s="21">
        <f>SUM(E1967:$E$5004)</f>
        <v>7.6334184100115436</v>
      </c>
      <c r="G1967" s="21">
        <f t="shared" si="475"/>
        <v>6651898.5970700178</v>
      </c>
      <c r="H1967" s="21">
        <f t="shared" si="476"/>
        <v>2.4483216124437353E-5</v>
      </c>
      <c r="I1967" s="21">
        <f t="shared" si="477"/>
        <v>0.12452858064673793</v>
      </c>
      <c r="J1967" s="22">
        <f t="shared" si="471"/>
        <v>151.46573058777759</v>
      </c>
      <c r="K1967" s="114"/>
      <c r="L1967" s="116"/>
      <c r="M1967" s="118"/>
      <c r="N1967" s="120"/>
      <c r="S1967" s="2"/>
    </row>
    <row r="1968" spans="1:19" x14ac:dyDescent="0.25">
      <c r="A1968" s="20">
        <f t="shared" si="474"/>
        <v>49100</v>
      </c>
      <c r="B1968" s="21">
        <f t="shared" si="480"/>
        <v>-70</v>
      </c>
      <c r="C1968" s="21">
        <f t="shared" si="481"/>
        <v>252.77677389513966</v>
      </c>
      <c r="D1968" s="21">
        <f t="shared" si="469"/>
        <v>3.7755793447145794E-4</v>
      </c>
      <c r="E1968" s="21">
        <f t="shared" si="470"/>
        <v>9.4332883894319847E-3</v>
      </c>
      <c r="F1968" s="21">
        <f>SUM(E1968:$E$5004)</f>
        <v>7.6239737948813593</v>
      </c>
      <c r="G1968" s="21">
        <f t="shared" si="475"/>
        <v>6651898.5970700178</v>
      </c>
      <c r="H1968" s="21">
        <f t="shared" si="476"/>
        <v>2.4483216124437353E-5</v>
      </c>
      <c r="I1968" s="21">
        <f t="shared" si="477"/>
        <v>0.12452858064673793</v>
      </c>
      <c r="J1968" s="22">
        <f t="shared" si="471"/>
        <v>151.55484968330057</v>
      </c>
      <c r="K1968" s="114"/>
      <c r="L1968" s="116"/>
      <c r="M1968" s="118"/>
      <c r="N1968" s="120"/>
      <c r="S1968" s="2"/>
    </row>
    <row r="1969" spans="1:19" x14ac:dyDescent="0.25">
      <c r="A1969" s="20">
        <f t="shared" si="474"/>
        <v>49125</v>
      </c>
      <c r="B1969" s="21">
        <f t="shared" si="480"/>
        <v>-70</v>
      </c>
      <c r="C1969" s="21">
        <f t="shared" si="481"/>
        <v>252.47362369296482</v>
      </c>
      <c r="D1969" s="21">
        <f t="shared" si="469"/>
        <v>3.7710513668310096E-4</v>
      </c>
      <c r="E1969" s="21">
        <f t="shared" si="470"/>
        <v>9.4219752326163385E-3</v>
      </c>
      <c r="F1969" s="21">
        <f>SUM(E1969:$E$5004)</f>
        <v>7.6145405064919274</v>
      </c>
      <c r="G1969" s="21">
        <f t="shared" si="475"/>
        <v>6651898.5970700178</v>
      </c>
      <c r="H1969" s="21">
        <f t="shared" si="476"/>
        <v>2.4483216124437353E-5</v>
      </c>
      <c r="I1969" s="21">
        <f t="shared" si="477"/>
        <v>0.12452858064673793</v>
      </c>
      <c r="J1969" s="22">
        <f t="shared" si="471"/>
        <v>151.64380732034567</v>
      </c>
      <c r="K1969" s="114"/>
      <c r="L1969" s="116"/>
      <c r="M1969" s="118"/>
      <c r="N1969" s="120"/>
      <c r="S1969" s="2"/>
    </row>
    <row r="1970" spans="1:19" x14ac:dyDescent="0.25">
      <c r="A1970" s="20">
        <f t="shared" si="474"/>
        <v>49150</v>
      </c>
      <c r="B1970" s="21">
        <f t="shared" si="480"/>
        <v>-70</v>
      </c>
      <c r="C1970" s="21">
        <f t="shared" si="481"/>
        <v>252.17083705285179</v>
      </c>
      <c r="D1970" s="21">
        <f t="shared" si="469"/>
        <v>3.7665288192620605E-4</v>
      </c>
      <c r="E1970" s="21">
        <f t="shared" si="470"/>
        <v>9.4106756434466487E-3</v>
      </c>
      <c r="F1970" s="21">
        <f>SUM(E1970:$E$5004)</f>
        <v>7.6051185312593113</v>
      </c>
      <c r="G1970" s="21">
        <f t="shared" si="475"/>
        <v>6651898.5970700178</v>
      </c>
      <c r="H1970" s="21">
        <f t="shared" si="476"/>
        <v>2.4483216124437353E-5</v>
      </c>
      <c r="I1970" s="21">
        <f t="shared" si="477"/>
        <v>0.12452858064673793</v>
      </c>
      <c r="J1970" s="22">
        <f t="shared" si="471"/>
        <v>151.73260340978786</v>
      </c>
      <c r="K1970" s="114"/>
      <c r="L1970" s="116"/>
      <c r="M1970" s="118"/>
      <c r="N1970" s="120"/>
      <c r="S1970" s="2"/>
    </row>
    <row r="1971" spans="1:19" x14ac:dyDescent="0.25">
      <c r="A1971" s="20">
        <f t="shared" si="474"/>
        <v>49175</v>
      </c>
      <c r="B1971" s="21">
        <f t="shared" si="480"/>
        <v>-70</v>
      </c>
      <c r="C1971" s="21">
        <f t="shared" si="481"/>
        <v>251.86841353878754</v>
      </c>
      <c r="D1971" s="21">
        <f t="shared" si="469"/>
        <v>3.7620116954952595E-4</v>
      </c>
      <c r="E1971" s="21">
        <f t="shared" si="470"/>
        <v>9.3993896056515144E-3</v>
      </c>
      <c r="F1971" s="21">
        <f>SUM(E1971:$E$5004)</f>
        <v>7.5957078556158653</v>
      </c>
      <c r="G1971" s="21">
        <f t="shared" si="475"/>
        <v>6651898.5970700178</v>
      </c>
      <c r="H1971" s="21">
        <f t="shared" si="476"/>
        <v>2.4483216124437353E-5</v>
      </c>
      <c r="I1971" s="21">
        <f t="shared" si="477"/>
        <v>0.12452858064673793</v>
      </c>
      <c r="J1971" s="22">
        <f t="shared" si="471"/>
        <v>151.8212378632756</v>
      </c>
      <c r="K1971" s="114"/>
      <c r="L1971" s="116"/>
      <c r="M1971" s="118"/>
      <c r="N1971" s="120"/>
      <c r="S1971" s="2"/>
    </row>
    <row r="1972" spans="1:19" x14ac:dyDescent="0.25">
      <c r="A1972" s="20">
        <f t="shared" si="474"/>
        <v>49200</v>
      </c>
      <c r="B1972" s="21">
        <f t="shared" si="480"/>
        <v>-70</v>
      </c>
      <c r="C1972" s="21">
        <f t="shared" si="481"/>
        <v>251.56635271528242</v>
      </c>
      <c r="D1972" s="21">
        <f t="shared" si="469"/>
        <v>3.7574999890259517E-4</v>
      </c>
      <c r="E1972" s="21">
        <f t="shared" si="470"/>
        <v>9.3881171029790381E-3</v>
      </c>
      <c r="F1972" s="21">
        <f>SUM(E1972:$E$5004)</f>
        <v>7.5863084660102134</v>
      </c>
      <c r="G1972" s="21">
        <f t="shared" si="475"/>
        <v>6651898.5970700178</v>
      </c>
      <c r="H1972" s="21">
        <f t="shared" si="476"/>
        <v>2.4483216124437353E-5</v>
      </c>
      <c r="I1972" s="21">
        <f t="shared" si="477"/>
        <v>0.12452858064673793</v>
      </c>
      <c r="J1972" s="22">
        <f t="shared" si="471"/>
        <v>151.90971059323084</v>
      </c>
      <c r="K1972" s="114"/>
      <c r="L1972" s="116"/>
      <c r="M1972" s="118"/>
      <c r="N1972" s="120"/>
      <c r="S1972" s="2"/>
    </row>
    <row r="1973" spans="1:19" x14ac:dyDescent="0.25">
      <c r="A1973" s="20">
        <f t="shared" si="474"/>
        <v>49225</v>
      </c>
      <c r="B1973" s="21">
        <f t="shared" si="480"/>
        <v>-70</v>
      </c>
      <c r="C1973" s="21">
        <f t="shared" si="481"/>
        <v>251.2646541473687</v>
      </c>
      <c r="D1973" s="21">
        <f t="shared" si="469"/>
        <v>3.752993693357278E-4</v>
      </c>
      <c r="E1973" s="21">
        <f t="shared" si="470"/>
        <v>9.3768581191968122E-3</v>
      </c>
      <c r="F1973" s="21">
        <f>SUM(E1973:$E$5004)</f>
        <v>7.5769203489072341</v>
      </c>
      <c r="G1973" s="21">
        <f t="shared" si="475"/>
        <v>6651898.5970700178</v>
      </c>
      <c r="H1973" s="21">
        <f t="shared" si="476"/>
        <v>2.4483216124437353E-5</v>
      </c>
      <c r="I1973" s="21">
        <f t="shared" si="477"/>
        <v>0.12452858064673793</v>
      </c>
      <c r="J1973" s="22">
        <f t="shared" si="471"/>
        <v>151.99802151284686</v>
      </c>
      <c r="K1973" s="114"/>
      <c r="L1973" s="116"/>
      <c r="M1973" s="118"/>
      <c r="N1973" s="120"/>
      <c r="S1973" s="2"/>
    </row>
    <row r="1974" spans="1:19" x14ac:dyDescent="0.25">
      <c r="A1974" s="20">
        <f t="shared" si="474"/>
        <v>49250</v>
      </c>
      <c r="B1974" s="21">
        <f t="shared" si="480"/>
        <v>-70</v>
      </c>
      <c r="C1974" s="21">
        <f t="shared" si="481"/>
        <v>250.96331740060037</v>
      </c>
      <c r="D1974" s="21">
        <f t="shared" si="469"/>
        <v>3.7484928020001712E-4</v>
      </c>
      <c r="E1974" s="21">
        <f t="shared" si="470"/>
        <v>9.3656126380918959E-3</v>
      </c>
      <c r="F1974" s="21">
        <f>SUM(E1974:$E$5004)</f>
        <v>7.5675434907880366</v>
      </c>
      <c r="G1974" s="21">
        <f t="shared" si="475"/>
        <v>6651898.5970700178</v>
      </c>
      <c r="H1974" s="21">
        <f t="shared" si="476"/>
        <v>2.4483216124437353E-5</v>
      </c>
      <c r="I1974" s="21">
        <f t="shared" si="477"/>
        <v>0.12452858064673793</v>
      </c>
      <c r="J1974" s="22">
        <f t="shared" si="471"/>
        <v>152.08617053608782</v>
      </c>
      <c r="K1974" s="114"/>
      <c r="L1974" s="116"/>
      <c r="M1974" s="118"/>
      <c r="N1974" s="120"/>
      <c r="S1974" s="2"/>
    </row>
    <row r="1975" spans="1:19" x14ac:dyDescent="0.25">
      <c r="A1975" s="20">
        <f t="shared" si="474"/>
        <v>49275</v>
      </c>
      <c r="B1975" s="21">
        <f t="shared" si="480"/>
        <v>-70</v>
      </c>
      <c r="C1975" s="21">
        <f t="shared" si="481"/>
        <v>250.66234204105231</v>
      </c>
      <c r="D1975" s="21">
        <f t="shared" si="469"/>
        <v>3.7439973084733445E-4</v>
      </c>
      <c r="E1975" s="21">
        <f t="shared" si="470"/>
        <v>9.3543806434707964E-3</v>
      </c>
      <c r="F1975" s="21">
        <f>SUM(E1975:$E$5004)</f>
        <v>7.5581778781499445</v>
      </c>
      <c r="G1975" s="21">
        <f t="shared" si="475"/>
        <v>6651898.5970700178</v>
      </c>
      <c r="H1975" s="21">
        <f t="shared" si="476"/>
        <v>2.4483216124437353E-5</v>
      </c>
      <c r="I1975" s="21">
        <f t="shared" si="477"/>
        <v>0.12452858064673793</v>
      </c>
      <c r="J1975" s="22">
        <f t="shared" si="471"/>
        <v>152.17415757768748</v>
      </c>
      <c r="K1975" s="114"/>
      <c r="L1975" s="116"/>
      <c r="M1975" s="118"/>
      <c r="N1975" s="120"/>
      <c r="S1975" s="2"/>
    </row>
    <row r="1976" spans="1:19" x14ac:dyDescent="0.25">
      <c r="A1976" s="20">
        <f t="shared" si="474"/>
        <v>49300</v>
      </c>
      <c r="B1976" s="21">
        <f t="shared" si="480"/>
        <v>-70</v>
      </c>
      <c r="C1976" s="21">
        <f t="shared" si="481"/>
        <v>250.36172763532028</v>
      </c>
      <c r="D1976" s="21">
        <f t="shared" si="469"/>
        <v>3.7395072063032918E-4</v>
      </c>
      <c r="E1976" s="21">
        <f t="shared" si="470"/>
        <v>9.3431621191594413E-3</v>
      </c>
      <c r="F1976" s="21">
        <f>SUM(E1976:$E$5004)</f>
        <v>7.548823497506473</v>
      </c>
      <c r="G1976" s="21">
        <f t="shared" si="475"/>
        <v>6651898.5970700178</v>
      </c>
      <c r="H1976" s="21">
        <f t="shared" si="476"/>
        <v>2.4483216124437353E-5</v>
      </c>
      <c r="I1976" s="21">
        <f t="shared" si="477"/>
        <v>0.12452858064673793</v>
      </c>
      <c r="J1976" s="22">
        <f t="shared" si="471"/>
        <v>152.2619825531485</v>
      </c>
      <c r="K1976" s="114"/>
      <c r="L1976" s="116"/>
      <c r="M1976" s="118"/>
      <c r="N1976" s="120"/>
      <c r="S1976" s="2"/>
    </row>
    <row r="1977" spans="1:19" x14ac:dyDescent="0.25">
      <c r="A1977" s="20">
        <f t="shared" si="474"/>
        <v>49325</v>
      </c>
      <c r="B1977" s="21">
        <f t="shared" si="480"/>
        <v>-70</v>
      </c>
      <c r="C1977" s="21">
        <f t="shared" si="481"/>
        <v>250.06147375051927</v>
      </c>
      <c r="D1977" s="21">
        <f t="shared" si="469"/>
        <v>3.7350224890242618E-4</v>
      </c>
      <c r="E1977" s="21">
        <f t="shared" si="470"/>
        <v>9.3319570490031523E-3</v>
      </c>
      <c r="F1977" s="21">
        <f>SUM(E1977:$E$5004)</f>
        <v>7.5394803353873145</v>
      </c>
      <c r="G1977" s="21">
        <f t="shared" si="475"/>
        <v>6651898.5970700178</v>
      </c>
      <c r="H1977" s="21">
        <f t="shared" si="476"/>
        <v>2.4483216124437353E-5</v>
      </c>
      <c r="I1977" s="21">
        <f t="shared" si="477"/>
        <v>0.12452858064673793</v>
      </c>
      <c r="J1977" s="22">
        <f t="shared" si="471"/>
        <v>152.34964537874092</v>
      </c>
      <c r="K1977" s="114"/>
      <c r="L1977" s="116"/>
      <c r="M1977" s="118"/>
      <c r="N1977" s="120"/>
      <c r="S1977" s="2"/>
    </row>
    <row r="1978" spans="1:19" x14ac:dyDescent="0.25">
      <c r="A1978" s="20">
        <f t="shared" si="474"/>
        <v>49350</v>
      </c>
      <c r="B1978" s="21">
        <f t="shared" si="480"/>
        <v>-70</v>
      </c>
      <c r="C1978" s="21">
        <f t="shared" si="481"/>
        <v>249.76157995428358</v>
      </c>
      <c r="D1978" s="21">
        <f t="shared" si="469"/>
        <v>3.73054315017826E-4</v>
      </c>
      <c r="E1978" s="21">
        <f t="shared" si="470"/>
        <v>9.3207654168666245E-3</v>
      </c>
      <c r="F1978" s="21">
        <f>SUM(E1978:$E$5004)</f>
        <v>7.5301483783383105</v>
      </c>
      <c r="G1978" s="21">
        <f t="shared" si="475"/>
        <v>6651898.5970700178</v>
      </c>
      <c r="H1978" s="21">
        <f t="shared" si="476"/>
        <v>2.4483216124437353E-5</v>
      </c>
      <c r="I1978" s="21">
        <f t="shared" si="477"/>
        <v>0.12452858064673793</v>
      </c>
      <c r="J1978" s="22">
        <f t="shared" si="471"/>
        <v>152.43714597150145</v>
      </c>
      <c r="K1978" s="114"/>
      <c r="L1978" s="116"/>
      <c r="M1978" s="118"/>
      <c r="N1978" s="120"/>
      <c r="S1978" s="2"/>
    </row>
    <row r="1979" spans="1:19" x14ac:dyDescent="0.25">
      <c r="A1979" s="20">
        <f t="shared" si="474"/>
        <v>49375</v>
      </c>
      <c r="B1979" s="21">
        <f t="shared" si="480"/>
        <v>-70</v>
      </c>
      <c r="C1979" s="21">
        <f t="shared" si="481"/>
        <v>249.46204581476627</v>
      </c>
      <c r="D1979" s="21">
        <f t="shared" si="469"/>
        <v>3.7260691833150404E-4</v>
      </c>
      <c r="E1979" s="21">
        <f t="shared" si="470"/>
        <v>9.3095872066339107E-3</v>
      </c>
      <c r="F1979" s="21">
        <f>SUM(E1979:$E$5004)</f>
        <v>7.520827612921444</v>
      </c>
      <c r="G1979" s="21">
        <f t="shared" si="475"/>
        <v>6651898.5970700178</v>
      </c>
      <c r="H1979" s="21">
        <f t="shared" si="476"/>
        <v>2.4483216124437353E-5</v>
      </c>
      <c r="I1979" s="21">
        <f t="shared" si="477"/>
        <v>0.12452858064673793</v>
      </c>
      <c r="J1979" s="22">
        <f t="shared" si="471"/>
        <v>152.52448424923213</v>
      </c>
      <c r="K1979" s="114"/>
      <c r="L1979" s="116"/>
      <c r="M1979" s="118"/>
      <c r="N1979" s="120"/>
      <c r="S1979" s="2"/>
    </row>
    <row r="1980" spans="1:19" x14ac:dyDescent="0.25">
      <c r="A1980" s="20">
        <f t="shared" si="474"/>
        <v>49400</v>
      </c>
      <c r="B1980" s="21">
        <f t="shared" si="480"/>
        <v>-70</v>
      </c>
      <c r="C1980" s="21">
        <f t="shared" si="481"/>
        <v>249.16287090063804</v>
      </c>
      <c r="D1980" s="21">
        <f t="shared" si="469"/>
        <v>3.7216005819920887E-4</v>
      </c>
      <c r="E1980" s="21">
        <f t="shared" si="470"/>
        <v>9.2984224022083853E-3</v>
      </c>
      <c r="F1980" s="21">
        <f>SUM(E1980:$E$5004)</f>
        <v>7.5115180257148104</v>
      </c>
      <c r="G1980" s="21">
        <f t="shared" si="475"/>
        <v>6651898.5970700178</v>
      </c>
      <c r="H1980" s="21">
        <f t="shared" si="476"/>
        <v>2.4483216124437353E-5</v>
      </c>
      <c r="I1980" s="21">
        <f t="shared" si="477"/>
        <v>0.12452858064673793</v>
      </c>
      <c r="J1980" s="22">
        <f t="shared" si="471"/>
        <v>152.61166013049959</v>
      </c>
      <c r="K1980" s="114"/>
      <c r="L1980" s="116"/>
      <c r="M1980" s="118"/>
      <c r="N1980" s="120"/>
      <c r="S1980" s="2"/>
    </row>
    <row r="1981" spans="1:19" x14ac:dyDescent="0.25">
      <c r="A1981" s="20">
        <f t="shared" si="474"/>
        <v>49425</v>
      </c>
      <c r="B1981" s="21">
        <f t="shared" si="480"/>
        <v>-70</v>
      </c>
      <c r="C1981" s="21">
        <f t="shared" si="481"/>
        <v>248.86405478108699</v>
      </c>
      <c r="D1981" s="21">
        <f t="shared" si="469"/>
        <v>3.7171373397746184E-4</v>
      </c>
      <c r="E1981" s="21">
        <f t="shared" si="470"/>
        <v>9.2872709875127194E-3</v>
      </c>
      <c r="F1981" s="21">
        <f>SUM(E1981:$E$5004)</f>
        <v>7.5022196033126027</v>
      </c>
      <c r="G1981" s="21">
        <f t="shared" si="475"/>
        <v>6651898.5970700178</v>
      </c>
      <c r="H1981" s="21">
        <f t="shared" si="476"/>
        <v>2.4483216124437353E-5</v>
      </c>
      <c r="I1981" s="21">
        <f t="shared" si="477"/>
        <v>0.12452858064673793</v>
      </c>
      <c r="J1981" s="22">
        <f t="shared" si="471"/>
        <v>152.69867353463349</v>
      </c>
      <c r="K1981" s="114"/>
      <c r="L1981" s="116"/>
      <c r="M1981" s="118"/>
      <c r="N1981" s="120"/>
      <c r="S1981" s="2"/>
    </row>
    <row r="1982" spans="1:19" x14ac:dyDescent="0.25">
      <c r="A1982" s="20">
        <f t="shared" si="474"/>
        <v>49450</v>
      </c>
      <c r="B1982" s="21">
        <f t="shared" si="480"/>
        <v>-70</v>
      </c>
      <c r="C1982" s="21">
        <f t="shared" si="481"/>
        <v>248.56559702581765</v>
      </c>
      <c r="D1982" s="21">
        <f t="shared" si="469"/>
        <v>3.7126794502355571E-4</v>
      </c>
      <c r="E1982" s="21">
        <f t="shared" si="470"/>
        <v>9.2761329464888832E-3</v>
      </c>
      <c r="F1982" s="21">
        <f>SUM(E1982:$E$5004)</f>
        <v>7.4929323323250898</v>
      </c>
      <c r="G1982" s="21">
        <f t="shared" si="475"/>
        <v>6651898.5970700178</v>
      </c>
      <c r="H1982" s="21">
        <f t="shared" si="476"/>
        <v>2.4483216124437353E-5</v>
      </c>
      <c r="I1982" s="21">
        <f t="shared" si="477"/>
        <v>0.12452858064673793</v>
      </c>
      <c r="J1982" s="22">
        <f t="shared" si="471"/>
        <v>152.78552438172611</v>
      </c>
      <c r="K1982" s="114"/>
      <c r="L1982" s="116"/>
      <c r="M1982" s="118"/>
      <c r="N1982" s="120"/>
      <c r="S1982" s="2"/>
    </row>
    <row r="1983" spans="1:19" x14ac:dyDescent="0.25">
      <c r="A1983" s="20">
        <f t="shared" si="474"/>
        <v>49475</v>
      </c>
      <c r="B1983" s="21">
        <f t="shared" si="480"/>
        <v>-70</v>
      </c>
      <c r="C1983" s="21">
        <f t="shared" si="481"/>
        <v>248.2674972050512</v>
      </c>
      <c r="D1983" s="21">
        <f t="shared" si="469"/>
        <v>3.7082269069555493E-4</v>
      </c>
      <c r="E1983" s="21">
        <f t="shared" si="470"/>
        <v>9.2650082630980936E-3</v>
      </c>
      <c r="F1983" s="21">
        <f>SUM(E1983:$E$5004)</f>
        <v>7.4836561993786006</v>
      </c>
      <c r="G1983" s="21">
        <f t="shared" si="475"/>
        <v>6651898.5970700178</v>
      </c>
      <c r="H1983" s="21">
        <f t="shared" si="476"/>
        <v>2.4483216124437353E-5</v>
      </c>
      <c r="I1983" s="21">
        <f t="shared" si="477"/>
        <v>0.12452858064673793</v>
      </c>
      <c r="J1983" s="22">
        <f t="shared" si="471"/>
        <v>152.87221259263089</v>
      </c>
      <c r="K1983" s="114"/>
      <c r="L1983" s="117"/>
      <c r="M1983" s="118"/>
      <c r="N1983" s="120"/>
      <c r="S1983" s="2"/>
    </row>
    <row r="1984" spans="1:19" x14ac:dyDescent="0.25">
      <c r="A1984" s="20">
        <f t="shared" si="474"/>
        <v>49500</v>
      </c>
      <c r="B1984" s="21">
        <f t="shared" si="480"/>
        <v>-70</v>
      </c>
      <c r="C1984" s="21">
        <f t="shared" si="481"/>
        <v>247.96975488952353</v>
      </c>
      <c r="D1984" s="21">
        <f t="shared" si="469"/>
        <v>3.7037797035229263E-4</v>
      </c>
      <c r="E1984" s="21">
        <f t="shared" si="470"/>
        <v>9.2538969213208002E-3</v>
      </c>
      <c r="F1984" s="21">
        <f>SUM(E1984:$E$5004)</f>
        <v>7.4743911911155028</v>
      </c>
      <c r="G1984" s="21">
        <f t="shared" si="475"/>
        <v>6651898.5970700178</v>
      </c>
      <c r="H1984" s="21">
        <f t="shared" si="476"/>
        <v>2.4483216124437353E-5</v>
      </c>
      <c r="I1984" s="21">
        <f t="shared" si="477"/>
        <v>0.12452858064673793</v>
      </c>
      <c r="J1984" s="22">
        <f t="shared" si="471"/>
        <v>152.95873808896084</v>
      </c>
      <c r="K1984" s="113">
        <f t="shared" ref="K1984" si="484">AVERAGE(J1984:J2003)</f>
        <v>153.76988238646325</v>
      </c>
      <c r="L1984" s="115">
        <f t="shared" ref="L1984" si="485">K1984/0.1667</f>
        <v>922.43480735730816</v>
      </c>
      <c r="M1984" s="118">
        <f>AVERAGE(A1984:A2003)</f>
        <v>49737.5</v>
      </c>
      <c r="N1984" s="119">
        <f>K1964-K1984</f>
        <v>-1.7304582947118945</v>
      </c>
      <c r="S1984" s="2"/>
    </row>
    <row r="1985" spans="1:19" x14ac:dyDescent="0.25">
      <c r="A1985" s="20">
        <f t="shared" si="474"/>
        <v>49525</v>
      </c>
      <c r="B1985" s="21">
        <f t="shared" si="480"/>
        <v>-70</v>
      </c>
      <c r="C1985" s="21">
        <f t="shared" si="481"/>
        <v>247.67236965048565</v>
      </c>
      <c r="D1985" s="21">
        <f t="shared" si="469"/>
        <v>3.6993378335337151E-4</v>
      </c>
      <c r="E1985" s="21">
        <f t="shared" si="470"/>
        <v>9.242798905156677E-3</v>
      </c>
      <c r="F1985" s="21">
        <f>SUM(E1985:$E$5004)</f>
        <v>7.4651372941941823</v>
      </c>
      <c r="G1985" s="21">
        <f t="shared" si="475"/>
        <v>6651898.5970700178</v>
      </c>
      <c r="H1985" s="21">
        <f t="shared" si="476"/>
        <v>2.4483216124437353E-5</v>
      </c>
      <c r="I1985" s="21">
        <f t="shared" si="477"/>
        <v>0.12452858064673793</v>
      </c>
      <c r="J1985" s="22">
        <f t="shared" si="471"/>
        <v>153.04510079308866</v>
      </c>
      <c r="K1985" s="114"/>
      <c r="L1985" s="116"/>
      <c r="M1985" s="118"/>
      <c r="N1985" s="120"/>
      <c r="S1985" s="2"/>
    </row>
    <row r="1986" spans="1:19" x14ac:dyDescent="0.25">
      <c r="A1986" s="20">
        <f t="shared" si="474"/>
        <v>49550</v>
      </c>
      <c r="B1986" s="21">
        <f t="shared" si="480"/>
        <v>-70</v>
      </c>
      <c r="C1986" s="21">
        <f t="shared" si="481"/>
        <v>247.375341059703</v>
      </c>
      <c r="D1986" s="21">
        <f t="shared" si="469"/>
        <v>3.694901290591626E-4</v>
      </c>
      <c r="E1986" s="21">
        <f t="shared" si="470"/>
        <v>9.2317141986245736E-3</v>
      </c>
      <c r="F1986" s="21">
        <f>SUM(E1986:$E$5004)</f>
        <v>7.4558944952890265</v>
      </c>
      <c r="G1986" s="21">
        <f t="shared" si="475"/>
        <v>6651898.5970700178</v>
      </c>
      <c r="H1986" s="21">
        <f t="shared" si="476"/>
        <v>2.4483216124437353E-5</v>
      </c>
      <c r="I1986" s="21">
        <f t="shared" si="477"/>
        <v>0.12452858064673793</v>
      </c>
      <c r="J1986" s="22">
        <f t="shared" si="471"/>
        <v>153.13130062814466</v>
      </c>
      <c r="K1986" s="114"/>
      <c r="L1986" s="116"/>
      <c r="M1986" s="118"/>
      <c r="N1986" s="120"/>
      <c r="S1986" s="2"/>
    </row>
    <row r="1987" spans="1:19" x14ac:dyDescent="0.25">
      <c r="A1987" s="20">
        <f t="shared" si="474"/>
        <v>49575</v>
      </c>
      <c r="B1987" s="21">
        <f t="shared" si="480"/>
        <v>-70</v>
      </c>
      <c r="C1987" s="21">
        <f t="shared" si="481"/>
        <v>247.07866868945422</v>
      </c>
      <c r="D1987" s="21">
        <f t="shared" si="469"/>
        <v>3.6904700683080329E-4</v>
      </c>
      <c r="E1987" s="21">
        <f t="shared" si="470"/>
        <v>9.22064278576251E-3</v>
      </c>
      <c r="F1987" s="21">
        <f>SUM(E1987:$E$5004)</f>
        <v>7.446662781090402</v>
      </c>
      <c r="G1987" s="21">
        <f t="shared" si="475"/>
        <v>6651898.5970700178</v>
      </c>
      <c r="H1987" s="21">
        <f t="shared" si="476"/>
        <v>2.4483216124437353E-5</v>
      </c>
      <c r="I1987" s="21">
        <f t="shared" si="477"/>
        <v>0.12452858064673793</v>
      </c>
      <c r="J1987" s="22">
        <f t="shared" si="471"/>
        <v>153.21733751801594</v>
      </c>
      <c r="K1987" s="114"/>
      <c r="L1987" s="116"/>
      <c r="M1987" s="118"/>
      <c r="N1987" s="120"/>
      <c r="S1987" s="2"/>
    </row>
    <row r="1988" spans="1:19" x14ac:dyDescent="0.25">
      <c r="A1988" s="20">
        <f t="shared" si="474"/>
        <v>49600</v>
      </c>
      <c r="B1988" s="21">
        <f t="shared" si="480"/>
        <v>-70</v>
      </c>
      <c r="C1988" s="21">
        <f t="shared" si="481"/>
        <v>246.78235211253096</v>
      </c>
      <c r="D1988" s="21">
        <f t="shared" ref="D1988:D2051" si="486">C1988/(1718*(B1988+459.7))</f>
        <v>3.6860441603019751E-4</v>
      </c>
      <c r="E1988" s="21">
        <f t="shared" ref="E1988:E2051" si="487">25*(D1988+D1989)/2</f>
        <v>9.2095846506276523E-3</v>
      </c>
      <c r="F1988" s="21">
        <f>SUM(E1988:$E$5004)</f>
        <v>7.4374421383046387</v>
      </c>
      <c r="G1988" s="21">
        <f t="shared" si="475"/>
        <v>6651898.5970700178</v>
      </c>
      <c r="H1988" s="21">
        <f t="shared" si="476"/>
        <v>2.4483216124437353E-5</v>
      </c>
      <c r="I1988" s="21">
        <f t="shared" si="477"/>
        <v>0.12452858064673793</v>
      </c>
      <c r="J1988" s="22">
        <f t="shared" ref="J1988:J2051" si="488">G1988*D1988*EXP(-H1988*(125000-A1988)-I1988*F1988)</f>
        <v>153.30321138734556</v>
      </c>
      <c r="K1988" s="114"/>
      <c r="L1988" s="116"/>
      <c r="M1988" s="118"/>
      <c r="N1988" s="120"/>
      <c r="S1988" s="2"/>
    </row>
    <row r="1989" spans="1:19" x14ac:dyDescent="0.25">
      <c r="A1989" s="20">
        <f t="shared" ref="A1989:A2052" si="489">A1988+25</f>
        <v>49625</v>
      </c>
      <c r="B1989" s="21">
        <f t="shared" si="480"/>
        <v>-70</v>
      </c>
      <c r="C1989" s="21">
        <f t="shared" si="481"/>
        <v>246.48639090223747</v>
      </c>
      <c r="D1989" s="21">
        <f t="shared" si="486"/>
        <v>3.6816235602001463E-4</v>
      </c>
      <c r="E1989" s="21">
        <f t="shared" si="487"/>
        <v>9.1985397772962833E-3</v>
      </c>
      <c r="F1989" s="21">
        <f>SUM(E1989:$E$5004)</f>
        <v>7.4282325536540119</v>
      </c>
      <c r="G1989" s="21">
        <f t="shared" ref="G1989:G2052" si="490">$G$4</f>
        <v>6651898.5970700178</v>
      </c>
      <c r="H1989" s="21">
        <f t="shared" ref="H1989:H2052" si="491">$H$4</f>
        <v>2.4483216124437353E-5</v>
      </c>
      <c r="I1989" s="21">
        <f t="shared" ref="I1989:I2052" si="492">$I$4</f>
        <v>0.12452858064673793</v>
      </c>
      <c r="J1989" s="22">
        <f t="shared" si="488"/>
        <v>153.38892216153093</v>
      </c>
      <c r="K1989" s="114"/>
      <c r="L1989" s="116"/>
      <c r="M1989" s="118"/>
      <c r="N1989" s="120"/>
      <c r="S1989" s="2"/>
    </row>
    <row r="1990" spans="1:19" x14ac:dyDescent="0.25">
      <c r="A1990" s="20">
        <f t="shared" si="489"/>
        <v>49650</v>
      </c>
      <c r="B1990" s="21">
        <f t="shared" si="480"/>
        <v>-70</v>
      </c>
      <c r="C1990" s="21">
        <f t="shared" si="481"/>
        <v>246.19078463238949</v>
      </c>
      <c r="D1990" s="21">
        <f t="shared" si="486"/>
        <v>3.6772082616368806E-4</v>
      </c>
      <c r="E1990" s="21">
        <f t="shared" si="487"/>
        <v>9.1875081498637833E-3</v>
      </c>
      <c r="F1990" s="21">
        <f>SUM(E1990:$E$5004)</f>
        <v>7.4190340138767157</v>
      </c>
      <c r="G1990" s="21">
        <f t="shared" si="490"/>
        <v>6651898.5970700178</v>
      </c>
      <c r="H1990" s="21">
        <f t="shared" si="491"/>
        <v>2.4483216124437353E-5</v>
      </c>
      <c r="I1990" s="21">
        <f t="shared" si="492"/>
        <v>0.12452858064673793</v>
      </c>
      <c r="J1990" s="22">
        <f t="shared" si="488"/>
        <v>153.47446976672327</v>
      </c>
      <c r="K1990" s="114"/>
      <c r="L1990" s="116"/>
      <c r="M1990" s="118"/>
      <c r="N1990" s="120"/>
      <c r="S1990" s="2"/>
    </row>
    <row r="1991" spans="1:19" x14ac:dyDescent="0.25">
      <c r="A1991" s="20">
        <f t="shared" si="489"/>
        <v>49675</v>
      </c>
      <c r="B1991" s="21">
        <f t="shared" si="480"/>
        <v>-70</v>
      </c>
      <c r="C1991" s="21">
        <f t="shared" si="481"/>
        <v>245.89553287731388</v>
      </c>
      <c r="D1991" s="21">
        <f t="shared" si="486"/>
        <v>3.6727982582541465E-4</v>
      </c>
      <c r="E1991" s="21">
        <f t="shared" si="487"/>
        <v>9.1764897524446044E-3</v>
      </c>
      <c r="F1991" s="21">
        <f>SUM(E1991:$E$5004)</f>
        <v>7.4098465057268523</v>
      </c>
      <c r="G1991" s="21">
        <f t="shared" si="490"/>
        <v>6651898.5970700178</v>
      </c>
      <c r="H1991" s="21">
        <f t="shared" si="491"/>
        <v>2.4483216124437353E-5</v>
      </c>
      <c r="I1991" s="21">
        <f t="shared" si="492"/>
        <v>0.12452858064673793</v>
      </c>
      <c r="J1991" s="22">
        <f t="shared" si="488"/>
        <v>153.55985412982614</v>
      </c>
      <c r="K1991" s="114"/>
      <c r="L1991" s="116"/>
      <c r="M1991" s="118"/>
      <c r="N1991" s="120"/>
      <c r="S1991" s="2"/>
    </row>
    <row r="1992" spans="1:19" x14ac:dyDescent="0.25">
      <c r="A1992" s="20">
        <f t="shared" si="489"/>
        <v>49700</v>
      </c>
      <c r="B1992" s="21">
        <f t="shared" si="480"/>
        <v>-70</v>
      </c>
      <c r="C1992" s="21">
        <f t="shared" si="481"/>
        <v>245.60063521184804</v>
      </c>
      <c r="D1992" s="21">
        <f t="shared" si="486"/>
        <v>3.6683935437015376E-4</v>
      </c>
      <c r="E1992" s="21">
        <f t="shared" si="487"/>
        <v>9.165484569172256E-3</v>
      </c>
      <c r="F1992" s="21">
        <f>SUM(E1992:$E$5004)</f>
        <v>7.4006700159744083</v>
      </c>
      <c r="G1992" s="21">
        <f t="shared" si="490"/>
        <v>6651898.5970700178</v>
      </c>
      <c r="H1992" s="21">
        <f t="shared" si="491"/>
        <v>2.4483216124437353E-5</v>
      </c>
      <c r="I1992" s="21">
        <f t="shared" si="492"/>
        <v>0.12452858064673793</v>
      </c>
      <c r="J1992" s="22">
        <f t="shared" si="488"/>
        <v>153.6450751784943</v>
      </c>
      <c r="K1992" s="114"/>
      <c r="L1992" s="116"/>
      <c r="M1992" s="118"/>
      <c r="N1992" s="120"/>
      <c r="S1992" s="2"/>
    </row>
    <row r="1993" spans="1:19" x14ac:dyDescent="0.25">
      <c r="A1993" s="20">
        <f t="shared" si="489"/>
        <v>49725</v>
      </c>
      <c r="B1993" s="21">
        <f t="shared" si="480"/>
        <v>-70</v>
      </c>
      <c r="C1993" s="21">
        <f t="shared" si="481"/>
        <v>245.30609121133946</v>
      </c>
      <c r="D1993" s="21">
        <f t="shared" si="486"/>
        <v>3.6639941116362675E-4</v>
      </c>
      <c r="E1993" s="21">
        <f t="shared" si="487"/>
        <v>9.1544925841992742E-3</v>
      </c>
      <c r="F1993" s="21">
        <f>SUM(E1993:$E$5004)</f>
        <v>7.3915045314052357</v>
      </c>
      <c r="G1993" s="21">
        <f t="shared" si="490"/>
        <v>6651898.5970700178</v>
      </c>
      <c r="H1993" s="21">
        <f t="shared" si="491"/>
        <v>2.4483216124437353E-5</v>
      </c>
      <c r="I1993" s="21">
        <f t="shared" si="492"/>
        <v>0.12452858064673793</v>
      </c>
      <c r="J1993" s="22">
        <f t="shared" si="488"/>
        <v>153.7301328411331</v>
      </c>
      <c r="K1993" s="114"/>
      <c r="L1993" s="116"/>
      <c r="M1993" s="118"/>
      <c r="N1993" s="120"/>
      <c r="S1993" s="2"/>
    </row>
    <row r="1994" spans="1:19" x14ac:dyDescent="0.25">
      <c r="A1994" s="20">
        <f t="shared" si="489"/>
        <v>49750</v>
      </c>
      <c r="B1994" s="21">
        <f t="shared" si="480"/>
        <v>-70</v>
      </c>
      <c r="C1994" s="21">
        <f t="shared" si="481"/>
        <v>245.01190045164461</v>
      </c>
      <c r="D1994" s="21">
        <f t="shared" si="486"/>
        <v>3.6595999557231514E-4</v>
      </c>
      <c r="E1994" s="21">
        <f t="shared" si="487"/>
        <v>9.1435137816971903E-3</v>
      </c>
      <c r="F1994" s="21">
        <f>SUM(E1994:$E$5004)</f>
        <v>7.3823500388210368</v>
      </c>
      <c r="G1994" s="21">
        <f t="shared" si="490"/>
        <v>6651898.5970700178</v>
      </c>
      <c r="H1994" s="21">
        <f t="shared" si="491"/>
        <v>2.4483216124437353E-5</v>
      </c>
      <c r="I1994" s="21">
        <f t="shared" si="492"/>
        <v>0.12452858064673793</v>
      </c>
      <c r="J1994" s="22">
        <f t="shared" si="488"/>
        <v>153.81502704689666</v>
      </c>
      <c r="K1994" s="114"/>
      <c r="L1994" s="116"/>
      <c r="M1994" s="118"/>
      <c r="N1994" s="120"/>
      <c r="S1994" s="2"/>
    </row>
    <row r="1995" spans="1:19" x14ac:dyDescent="0.25">
      <c r="A1995" s="20">
        <f t="shared" si="489"/>
        <v>49775</v>
      </c>
      <c r="B1995" s="21">
        <f t="shared" si="480"/>
        <v>-70</v>
      </c>
      <c r="C1995" s="21">
        <f t="shared" si="481"/>
        <v>244.71806250912857</v>
      </c>
      <c r="D1995" s="21">
        <f t="shared" si="486"/>
        <v>3.6552110696346012E-4</v>
      </c>
      <c r="E1995" s="21">
        <f t="shared" si="487"/>
        <v>9.1325481458565325E-3</v>
      </c>
      <c r="F1995" s="21">
        <f>SUM(E1995:$E$5004)</f>
        <v>7.3732065250393397</v>
      </c>
      <c r="G1995" s="21">
        <f t="shared" si="490"/>
        <v>6651898.5970700178</v>
      </c>
      <c r="H1995" s="21">
        <f t="shared" si="491"/>
        <v>2.4483216124437353E-5</v>
      </c>
      <c r="I1995" s="21">
        <f t="shared" si="492"/>
        <v>0.12452858064673793</v>
      </c>
      <c r="J1995" s="22">
        <f t="shared" si="488"/>
        <v>153.8997577256871</v>
      </c>
      <c r="K1995" s="114"/>
      <c r="L1995" s="116"/>
      <c r="M1995" s="118"/>
      <c r="N1995" s="120"/>
      <c r="S1995" s="2"/>
    </row>
    <row r="1996" spans="1:19" x14ac:dyDescent="0.25">
      <c r="A1996" s="20">
        <f t="shared" si="489"/>
        <v>49800</v>
      </c>
      <c r="B1996" s="21">
        <f t="shared" si="480"/>
        <v>-70</v>
      </c>
      <c r="C1996" s="21">
        <f t="shared" si="481"/>
        <v>244.42457696066504</v>
      </c>
      <c r="D1996" s="21">
        <f t="shared" si="486"/>
        <v>3.6508274470506256E-4</v>
      </c>
      <c r="E1996" s="21">
        <f t="shared" si="487"/>
        <v>9.1215956608867877E-3</v>
      </c>
      <c r="F1996" s="21">
        <f>SUM(E1996:$E$5004)</f>
        <v>7.3640739768934829</v>
      </c>
      <c r="G1996" s="21">
        <f t="shared" si="490"/>
        <v>6651898.5970700178</v>
      </c>
      <c r="H1996" s="21">
        <f t="shared" si="491"/>
        <v>2.4483216124437353E-5</v>
      </c>
      <c r="I1996" s="21">
        <f t="shared" si="492"/>
        <v>0.12452858064673793</v>
      </c>
      <c r="J1996" s="22">
        <f t="shared" si="488"/>
        <v>153.98432480815384</v>
      </c>
      <c r="K1996" s="114"/>
      <c r="L1996" s="116"/>
      <c r="M1996" s="118"/>
      <c r="N1996" s="120"/>
      <c r="S1996" s="2"/>
    </row>
    <row r="1997" spans="1:19" x14ac:dyDescent="0.25">
      <c r="A1997" s="20">
        <f t="shared" si="489"/>
        <v>49825</v>
      </c>
      <c r="B1997" s="21">
        <f t="shared" si="480"/>
        <v>-70</v>
      </c>
      <c r="C1997" s="21">
        <f t="shared" si="481"/>
        <v>244.13144338363449</v>
      </c>
      <c r="D1997" s="21">
        <f t="shared" si="486"/>
        <v>3.646449081658804E-4</v>
      </c>
      <c r="E1997" s="21">
        <f t="shared" si="487"/>
        <v>9.1106563110163654E-3</v>
      </c>
      <c r="F1997" s="21">
        <f>SUM(E1997:$E$5004)</f>
        <v>7.3549523812325965</v>
      </c>
      <c r="G1997" s="21">
        <f t="shared" si="490"/>
        <v>6651898.5970700178</v>
      </c>
      <c r="H1997" s="21">
        <f t="shared" si="491"/>
        <v>2.4483216124437353E-5</v>
      </c>
      <c r="I1997" s="21">
        <f t="shared" si="492"/>
        <v>0.12452858064673793</v>
      </c>
      <c r="J1997" s="22">
        <f t="shared" si="488"/>
        <v>154.06872822569136</v>
      </c>
      <c r="K1997" s="114"/>
      <c r="L1997" s="116"/>
      <c r="M1997" s="118"/>
      <c r="N1997" s="120"/>
      <c r="S1997" s="2"/>
    </row>
    <row r="1998" spans="1:19" x14ac:dyDescent="0.25">
      <c r="A1998" s="20">
        <f t="shared" si="489"/>
        <v>49850</v>
      </c>
      <c r="B1998" s="21">
        <f t="shared" si="480"/>
        <v>-70</v>
      </c>
      <c r="C1998" s="21">
        <f t="shared" si="481"/>
        <v>243.8386613559245</v>
      </c>
      <c r="D1998" s="21">
        <f t="shared" si="486"/>
        <v>3.6420759671542888E-4</v>
      </c>
      <c r="E1998" s="21">
        <f t="shared" si="487"/>
        <v>9.0997300804926077E-3</v>
      </c>
      <c r="F1998" s="21">
        <f>SUM(E1998:$E$5004)</f>
        <v>7.3458417249215797</v>
      </c>
      <c r="G1998" s="21">
        <f t="shared" si="490"/>
        <v>6651898.5970700178</v>
      </c>
      <c r="H1998" s="21">
        <f t="shared" si="491"/>
        <v>2.4483216124437353E-5</v>
      </c>
      <c r="I1998" s="21">
        <f t="shared" si="492"/>
        <v>0.12452858064673793</v>
      </c>
      <c r="J1998" s="22">
        <f t="shared" si="488"/>
        <v>154.15296791043943</v>
      </c>
      <c r="K1998" s="114"/>
      <c r="L1998" s="116"/>
      <c r="M1998" s="118"/>
      <c r="N1998" s="120"/>
      <c r="S1998" s="2"/>
    </row>
    <row r="1999" spans="1:19" x14ac:dyDescent="0.25">
      <c r="A1999" s="20">
        <f t="shared" si="489"/>
        <v>49875</v>
      </c>
      <c r="B1999" s="21">
        <f t="shared" si="480"/>
        <v>-70</v>
      </c>
      <c r="C1999" s="21">
        <f t="shared" si="481"/>
        <v>243.54623045592916</v>
      </c>
      <c r="D1999" s="21">
        <f t="shared" si="486"/>
        <v>3.6377080972397973E-4</v>
      </c>
      <c r="E1999" s="21">
        <f t="shared" si="487"/>
        <v>9.0888169535817392E-3</v>
      </c>
      <c r="F1999" s="21">
        <f>SUM(E1999:$E$5004)</f>
        <v>7.3367419948410877</v>
      </c>
      <c r="G1999" s="21">
        <f t="shared" si="490"/>
        <v>6651898.5970700178</v>
      </c>
      <c r="H1999" s="21">
        <f t="shared" si="491"/>
        <v>2.4483216124437353E-5</v>
      </c>
      <c r="I1999" s="21">
        <f t="shared" si="492"/>
        <v>0.12452858064673793</v>
      </c>
      <c r="J1999" s="22">
        <f t="shared" si="488"/>
        <v>154.23704379528087</v>
      </c>
      <c r="K1999" s="114"/>
      <c r="L1999" s="116"/>
      <c r="M1999" s="118"/>
      <c r="N1999" s="120"/>
      <c r="S1999" s="2"/>
    </row>
    <row r="2000" spans="1:19" x14ac:dyDescent="0.25">
      <c r="A2000" s="20">
        <f t="shared" si="489"/>
        <v>49900</v>
      </c>
      <c r="B2000" s="21">
        <f t="shared" si="480"/>
        <v>-70</v>
      </c>
      <c r="C2000" s="21">
        <f t="shared" si="481"/>
        <v>243.25415026254774</v>
      </c>
      <c r="D2000" s="21">
        <f t="shared" si="486"/>
        <v>3.6333454656255947E-4</v>
      </c>
      <c r="E2000" s="21">
        <f t="shared" si="487"/>
        <v>9.0779169145688565E-3</v>
      </c>
      <c r="F2000" s="21">
        <f>SUM(E2000:$E$5004)</f>
        <v>7.3276531778875063</v>
      </c>
      <c r="G2000" s="21">
        <f t="shared" si="490"/>
        <v>6651898.5970700178</v>
      </c>
      <c r="H2000" s="21">
        <f t="shared" si="491"/>
        <v>2.4483216124437353E-5</v>
      </c>
      <c r="I2000" s="21">
        <f t="shared" si="492"/>
        <v>0.12452858064673793</v>
      </c>
      <c r="J2000" s="22">
        <f t="shared" si="488"/>
        <v>154.32095581384112</v>
      </c>
      <c r="K2000" s="114"/>
      <c r="L2000" s="116"/>
      <c r="M2000" s="118"/>
      <c r="N2000" s="120"/>
      <c r="S2000" s="2"/>
    </row>
    <row r="2001" spans="1:19" x14ac:dyDescent="0.25">
      <c r="A2001" s="20">
        <f t="shared" si="489"/>
        <v>49925</v>
      </c>
      <c r="B2001" s="21">
        <f t="shared" si="480"/>
        <v>-70</v>
      </c>
      <c r="C2001" s="21">
        <f t="shared" si="481"/>
        <v>242.96242035518472</v>
      </c>
      <c r="D2001" s="21">
        <f t="shared" si="486"/>
        <v>3.6289880660294899E-4</v>
      </c>
      <c r="E2001" s="21">
        <f t="shared" si="487"/>
        <v>9.0670299477578938E-3</v>
      </c>
      <c r="F2001" s="21">
        <f>SUM(E2001:$E$5004)</f>
        <v>7.3185752609729366</v>
      </c>
      <c r="G2001" s="21">
        <f t="shared" si="490"/>
        <v>6651898.5970700178</v>
      </c>
      <c r="H2001" s="21">
        <f t="shared" si="491"/>
        <v>2.4483216124437353E-5</v>
      </c>
      <c r="I2001" s="21">
        <f t="shared" si="492"/>
        <v>0.12452858064673793</v>
      </c>
      <c r="J2001" s="22">
        <f t="shared" si="488"/>
        <v>154.40470390048682</v>
      </c>
      <c r="K2001" s="114"/>
      <c r="L2001" s="116"/>
      <c r="M2001" s="118"/>
      <c r="N2001" s="120"/>
      <c r="S2001" s="2"/>
    </row>
    <row r="2002" spans="1:19" x14ac:dyDescent="0.25">
      <c r="A2002" s="20">
        <f t="shared" si="489"/>
        <v>49950</v>
      </c>
      <c r="B2002" s="21">
        <f t="shared" si="480"/>
        <v>-70</v>
      </c>
      <c r="C2002" s="21">
        <f t="shared" si="481"/>
        <v>242.67104031374885</v>
      </c>
      <c r="D2002" s="21">
        <f t="shared" si="486"/>
        <v>3.6246358921768255E-4</v>
      </c>
      <c r="E2002" s="21">
        <f t="shared" si="487"/>
        <v>9.056156037471624E-3</v>
      </c>
      <c r="F2002" s="21">
        <f>SUM(E2002:$E$5004)</f>
        <v>7.3095082310251795</v>
      </c>
      <c r="G2002" s="21">
        <f t="shared" si="490"/>
        <v>6651898.5970700178</v>
      </c>
      <c r="H2002" s="21">
        <f t="shared" si="491"/>
        <v>2.4483216124437353E-5</v>
      </c>
      <c r="I2002" s="21">
        <f t="shared" si="492"/>
        <v>0.12452858064673793</v>
      </c>
      <c r="J2002" s="22">
        <f t="shared" si="488"/>
        <v>154.48828799032438</v>
      </c>
      <c r="K2002" s="114"/>
      <c r="L2002" s="116"/>
      <c r="M2002" s="118"/>
      <c r="N2002" s="120"/>
      <c r="S2002" s="2"/>
    </row>
    <row r="2003" spans="1:19" x14ac:dyDescent="0.25">
      <c r="A2003" s="20">
        <f t="shared" si="489"/>
        <v>49975</v>
      </c>
      <c r="B2003" s="21">
        <f t="shared" si="480"/>
        <v>-70</v>
      </c>
      <c r="C2003" s="21">
        <f t="shared" si="481"/>
        <v>242.38000971865313</v>
      </c>
      <c r="D2003" s="21">
        <f t="shared" si="486"/>
        <v>3.6202889378004739E-4</v>
      </c>
      <c r="E2003" s="21">
        <f t="shared" si="487"/>
        <v>9.0452951680516161E-3</v>
      </c>
      <c r="F2003" s="21">
        <f>SUM(E2003:$E$5004)</f>
        <v>7.3004520749877084</v>
      </c>
      <c r="G2003" s="21">
        <f t="shared" si="490"/>
        <v>6651898.5970700178</v>
      </c>
      <c r="H2003" s="21">
        <f t="shared" si="491"/>
        <v>2.4483216124437353E-5</v>
      </c>
      <c r="I2003" s="21">
        <f t="shared" si="492"/>
        <v>0.12452858064673793</v>
      </c>
      <c r="J2003" s="22">
        <f t="shared" si="488"/>
        <v>154.57170801919978</v>
      </c>
      <c r="K2003" s="114"/>
      <c r="L2003" s="117"/>
      <c r="M2003" s="118"/>
      <c r="N2003" s="120"/>
      <c r="S2003" s="2"/>
    </row>
    <row r="2004" spans="1:19" x14ac:dyDescent="0.25">
      <c r="A2004" s="20">
        <f t="shared" si="489"/>
        <v>50000</v>
      </c>
      <c r="B2004" s="21">
        <f t="shared" si="480"/>
        <v>-70</v>
      </c>
      <c r="C2004" s="21">
        <f t="shared" si="481"/>
        <v>242.08932815081329</v>
      </c>
      <c r="D2004" s="21">
        <f t="shared" si="486"/>
        <v>3.6159471966408193E-4</v>
      </c>
      <c r="E2004" s="21">
        <f t="shared" si="487"/>
        <v>9.0344473238582104E-3</v>
      </c>
      <c r="F2004" s="21">
        <f>SUM(E2004:$E$5004)</f>
        <v>7.2914067798196562</v>
      </c>
      <c r="G2004" s="21">
        <f t="shared" si="490"/>
        <v>6651898.5970700178</v>
      </c>
      <c r="H2004" s="21">
        <f t="shared" si="491"/>
        <v>2.4483216124437353E-5</v>
      </c>
      <c r="I2004" s="21">
        <f t="shared" si="492"/>
        <v>0.12452858064673793</v>
      </c>
      <c r="J2004" s="22">
        <f t="shared" si="488"/>
        <v>154.65496392369627</v>
      </c>
      <c r="K2004" s="113">
        <f t="shared" ref="K2004" si="493">AVERAGE(J2004:J2023)</f>
        <v>155.43495878417843</v>
      </c>
      <c r="L2004" s="115">
        <f t="shared" ref="L2004" si="494">K2004/0.1667</f>
        <v>932.42326805146035</v>
      </c>
      <c r="M2004" s="118">
        <f>AVERAGE(A2004:A2023)</f>
        <v>50237.5</v>
      </c>
      <c r="N2004" s="119">
        <f>K1984-K2004</f>
        <v>-1.6650763977151826</v>
      </c>
      <c r="S2004" s="2"/>
    </row>
    <row r="2005" spans="1:19" x14ac:dyDescent="0.25">
      <c r="A2005" s="20">
        <f t="shared" si="489"/>
        <v>50025</v>
      </c>
      <c r="B2005" s="21">
        <f t="shared" si="480"/>
        <v>-70</v>
      </c>
      <c r="C2005" s="21">
        <f t="shared" si="481"/>
        <v>241.79899519164766</v>
      </c>
      <c r="D2005" s="21">
        <f t="shared" si="486"/>
        <v>3.6116106624457496E-4</v>
      </c>
      <c r="E2005" s="21">
        <f t="shared" si="487"/>
        <v>9.0236124892705133E-3</v>
      </c>
      <c r="F2005" s="21">
        <f>SUM(E2005:$E$5004)</f>
        <v>7.2823723324957976</v>
      </c>
      <c r="G2005" s="21">
        <f t="shared" si="490"/>
        <v>6651898.5970700178</v>
      </c>
      <c r="H2005" s="21">
        <f t="shared" si="491"/>
        <v>2.4483216124437353E-5</v>
      </c>
      <c r="I2005" s="21">
        <f t="shared" si="492"/>
        <v>0.12452858064673793</v>
      </c>
      <c r="J2005" s="22">
        <f t="shared" si="488"/>
        <v>154.738055641134</v>
      </c>
      <c r="K2005" s="114"/>
      <c r="L2005" s="116"/>
      <c r="M2005" s="118"/>
      <c r="N2005" s="120"/>
      <c r="S2005" s="2"/>
    </row>
    <row r="2006" spans="1:19" x14ac:dyDescent="0.25">
      <c r="A2006" s="20">
        <f t="shared" si="489"/>
        <v>50050</v>
      </c>
      <c r="B2006" s="21">
        <f t="shared" si="480"/>
        <v>-70</v>
      </c>
      <c r="C2006" s="21">
        <f t="shared" si="481"/>
        <v>241.50901042307703</v>
      </c>
      <c r="D2006" s="21">
        <f t="shared" si="486"/>
        <v>3.6072793289706605E-4</v>
      </c>
      <c r="E2006" s="21">
        <f t="shared" si="487"/>
        <v>9.0127906486863613E-3</v>
      </c>
      <c r="F2006" s="21">
        <f>SUM(E2006:$E$5004)</f>
        <v>7.2733487200065268</v>
      </c>
      <c r="G2006" s="21">
        <f t="shared" si="490"/>
        <v>6651898.5970700178</v>
      </c>
      <c r="H2006" s="21">
        <f t="shared" si="491"/>
        <v>2.4483216124437353E-5</v>
      </c>
      <c r="I2006" s="21">
        <f t="shared" si="492"/>
        <v>0.12452858064673793</v>
      </c>
      <c r="J2006" s="22">
        <f t="shared" si="488"/>
        <v>154.82098310956863</v>
      </c>
      <c r="K2006" s="114"/>
      <c r="L2006" s="116"/>
      <c r="M2006" s="118"/>
      <c r="N2006" s="120"/>
      <c r="S2006" s="2"/>
    </row>
    <row r="2007" spans="1:19" x14ac:dyDescent="0.25">
      <c r="A2007" s="20">
        <f t="shared" si="489"/>
        <v>50075</v>
      </c>
      <c r="B2007" s="21">
        <f t="shared" si="480"/>
        <v>-70</v>
      </c>
      <c r="C2007" s="21">
        <f t="shared" si="481"/>
        <v>241.21937342752315</v>
      </c>
      <c r="D2007" s="21">
        <f t="shared" si="486"/>
        <v>3.6029531899784285E-4</v>
      </c>
      <c r="E2007" s="21">
        <f t="shared" si="487"/>
        <v>9.0019817865222996E-3</v>
      </c>
      <c r="F2007" s="21">
        <f>SUM(E2007:$E$5004)</f>
        <v>7.2643359293578404</v>
      </c>
      <c r="G2007" s="21">
        <f t="shared" si="490"/>
        <v>6651898.5970700178</v>
      </c>
      <c r="H2007" s="21">
        <f t="shared" si="491"/>
        <v>2.4483216124437353E-5</v>
      </c>
      <c r="I2007" s="21">
        <f t="shared" si="492"/>
        <v>0.12452858064673793</v>
      </c>
      <c r="J2007" s="22">
        <f t="shared" si="488"/>
        <v>154.90374626779015</v>
      </c>
      <c r="K2007" s="114"/>
      <c r="L2007" s="116"/>
      <c r="M2007" s="118"/>
      <c r="N2007" s="120"/>
      <c r="S2007" s="2"/>
    </row>
    <row r="2008" spans="1:19" x14ac:dyDescent="0.25">
      <c r="A2008" s="20">
        <f t="shared" si="489"/>
        <v>50100</v>
      </c>
      <c r="B2008" s="21">
        <f t="shared" si="480"/>
        <v>-70</v>
      </c>
      <c r="C2008" s="21">
        <f t="shared" si="481"/>
        <v>240.93008378790859</v>
      </c>
      <c r="D2008" s="21">
        <f t="shared" si="486"/>
        <v>3.5986322392394106E-4</v>
      </c>
      <c r="E2008" s="21">
        <f t="shared" si="487"/>
        <v>8.9911858872135635E-3</v>
      </c>
      <c r="F2008" s="21">
        <f>SUM(E2008:$E$5004)</f>
        <v>7.2553339475713186</v>
      </c>
      <c r="G2008" s="21">
        <f t="shared" si="490"/>
        <v>6651898.5970700178</v>
      </c>
      <c r="H2008" s="21">
        <f t="shared" si="491"/>
        <v>2.4483216124437353E-5</v>
      </c>
      <c r="I2008" s="21">
        <f t="shared" si="492"/>
        <v>0.12452858064673793</v>
      </c>
      <c r="J2008" s="22">
        <f t="shared" si="488"/>
        <v>154.98634505532164</v>
      </c>
      <c r="K2008" s="114"/>
      <c r="L2008" s="116"/>
      <c r="M2008" s="118"/>
      <c r="N2008" s="120"/>
      <c r="S2008" s="2"/>
    </row>
    <row r="2009" spans="1:19" x14ac:dyDescent="0.25">
      <c r="A2009" s="20">
        <f t="shared" si="489"/>
        <v>50125</v>
      </c>
      <c r="B2009" s="21">
        <f t="shared" si="480"/>
        <v>-70</v>
      </c>
      <c r="C2009" s="21">
        <f t="shared" si="481"/>
        <v>240.64114108765639</v>
      </c>
      <c r="D2009" s="21">
        <f t="shared" si="486"/>
        <v>3.5943164705314409E-4</v>
      </c>
      <c r="E2009" s="21">
        <f t="shared" si="487"/>
        <v>8.9804029352140626E-3</v>
      </c>
      <c r="F2009" s="21">
        <f>SUM(E2009:$E$5004)</f>
        <v>7.2463427616841045</v>
      </c>
      <c r="G2009" s="21">
        <f t="shared" si="490"/>
        <v>6651898.5970700178</v>
      </c>
      <c r="H2009" s="21">
        <f t="shared" si="491"/>
        <v>2.4483216124437353E-5</v>
      </c>
      <c r="I2009" s="21">
        <f t="shared" si="492"/>
        <v>0.12452858064673793</v>
      </c>
      <c r="J2009" s="22">
        <f t="shared" si="488"/>
        <v>155.06877941241845</v>
      </c>
      <c r="K2009" s="114"/>
      <c r="L2009" s="116"/>
      <c r="M2009" s="118"/>
      <c r="N2009" s="120"/>
      <c r="S2009" s="2"/>
    </row>
    <row r="2010" spans="1:19" x14ac:dyDescent="0.25">
      <c r="A2010" s="20">
        <f t="shared" si="489"/>
        <v>50150</v>
      </c>
      <c r="B2010" s="21">
        <f t="shared" si="480"/>
        <v>-70</v>
      </c>
      <c r="C2010" s="21">
        <f t="shared" si="481"/>
        <v>240.35254491068895</v>
      </c>
      <c r="D2010" s="21">
        <f t="shared" si="486"/>
        <v>3.5900058776398093E-4</v>
      </c>
      <c r="E2010" s="21">
        <f t="shared" si="487"/>
        <v>8.9696329149963391E-3</v>
      </c>
      <c r="F2010" s="21">
        <f>SUM(E2010:$E$5004)</f>
        <v>7.2373623587488911</v>
      </c>
      <c r="G2010" s="21">
        <f t="shared" si="490"/>
        <v>6651898.5970700178</v>
      </c>
      <c r="H2010" s="21">
        <f t="shared" si="491"/>
        <v>2.4483216124437353E-5</v>
      </c>
      <c r="I2010" s="21">
        <f t="shared" si="492"/>
        <v>0.12452858064673793</v>
      </c>
      <c r="J2010" s="22">
        <f t="shared" si="488"/>
        <v>155.1510492800667</v>
      </c>
      <c r="K2010" s="114"/>
      <c r="L2010" s="116"/>
      <c r="M2010" s="118"/>
      <c r="N2010" s="120"/>
      <c r="S2010" s="2"/>
    </row>
    <row r="2011" spans="1:19" x14ac:dyDescent="0.25">
      <c r="A2011" s="20">
        <f t="shared" si="489"/>
        <v>50175</v>
      </c>
      <c r="B2011" s="21">
        <f t="shared" si="480"/>
        <v>-70</v>
      </c>
      <c r="C2011" s="21">
        <f t="shared" si="481"/>
        <v>240.06429484142771</v>
      </c>
      <c r="D2011" s="21">
        <f t="shared" si="486"/>
        <v>3.5857004543572626E-4</v>
      </c>
      <c r="E2011" s="21">
        <f t="shared" si="487"/>
        <v>8.9588758110515625E-3</v>
      </c>
      <c r="F2011" s="21">
        <f>SUM(E2011:$E$5004)</f>
        <v>7.2283927258338956</v>
      </c>
      <c r="G2011" s="21">
        <f t="shared" si="490"/>
        <v>6651898.5970700178</v>
      </c>
      <c r="H2011" s="21">
        <f t="shared" si="491"/>
        <v>2.4483216124437353E-5</v>
      </c>
      <c r="I2011" s="21">
        <f t="shared" si="492"/>
        <v>0.12452858064673793</v>
      </c>
      <c r="J2011" s="22">
        <f t="shared" si="488"/>
        <v>155.2331545999823</v>
      </c>
      <c r="K2011" s="114"/>
      <c r="L2011" s="116"/>
      <c r="M2011" s="118"/>
      <c r="N2011" s="120"/>
      <c r="S2011" s="2"/>
    </row>
    <row r="2012" spans="1:19" x14ac:dyDescent="0.25">
      <c r="A2012" s="20">
        <f t="shared" si="489"/>
        <v>50200</v>
      </c>
      <c r="B2012" s="21">
        <f t="shared" si="480"/>
        <v>-70</v>
      </c>
      <c r="C2012" s="21">
        <f t="shared" si="481"/>
        <v>239.77639046479243</v>
      </c>
      <c r="D2012" s="21">
        <f t="shared" si="486"/>
        <v>3.5814001944839874E-4</v>
      </c>
      <c r="E2012" s="21">
        <f t="shared" si="487"/>
        <v>8.9481316078895007E-3</v>
      </c>
      <c r="F2012" s="21">
        <f>SUM(E2012:$E$5004)</f>
        <v>7.2194338500228428</v>
      </c>
      <c r="G2012" s="21">
        <f t="shared" si="490"/>
        <v>6651898.5970700178</v>
      </c>
      <c r="H2012" s="21">
        <f t="shared" si="491"/>
        <v>2.4483216124437353E-5</v>
      </c>
      <c r="I2012" s="21">
        <f t="shared" si="492"/>
        <v>0.12452858064673793</v>
      </c>
      <c r="J2012" s="22">
        <f t="shared" si="488"/>
        <v>155.31509531460947</v>
      </c>
      <c r="K2012" s="114"/>
      <c r="L2012" s="116"/>
      <c r="M2012" s="118"/>
      <c r="N2012" s="120"/>
      <c r="S2012" s="2"/>
    </row>
    <row r="2013" spans="1:19" x14ac:dyDescent="0.25">
      <c r="A2013" s="20">
        <f t="shared" si="489"/>
        <v>50225</v>
      </c>
      <c r="B2013" s="21">
        <f t="shared" si="480"/>
        <v>-70</v>
      </c>
      <c r="C2013" s="21">
        <f t="shared" si="481"/>
        <v>239.48883136620097</v>
      </c>
      <c r="D2013" s="21">
        <f t="shared" si="486"/>
        <v>3.5771050918276135E-4</v>
      </c>
      <c r="E2013" s="21">
        <f t="shared" si="487"/>
        <v>8.9374002900385035E-3</v>
      </c>
      <c r="F2013" s="21">
        <f>SUM(E2013:$E$5004)</f>
        <v>7.2104857184149536</v>
      </c>
      <c r="G2013" s="21">
        <f t="shared" si="490"/>
        <v>6651898.5970700178</v>
      </c>
      <c r="H2013" s="21">
        <f t="shared" si="491"/>
        <v>2.4483216124437353E-5</v>
      </c>
      <c r="I2013" s="21">
        <f t="shared" si="492"/>
        <v>0.12452858064673793</v>
      </c>
      <c r="J2013" s="22">
        <f t="shared" si="488"/>
        <v>155.39687136712024</v>
      </c>
      <c r="K2013" s="114"/>
      <c r="L2013" s="116"/>
      <c r="M2013" s="118"/>
      <c r="N2013" s="120"/>
      <c r="S2013" s="2"/>
    </row>
    <row r="2014" spans="1:19" x14ac:dyDescent="0.25">
      <c r="A2014" s="20">
        <f t="shared" si="489"/>
        <v>50250</v>
      </c>
      <c r="B2014" s="21">
        <f t="shared" si="480"/>
        <v>-70</v>
      </c>
      <c r="C2014" s="21">
        <f t="shared" si="481"/>
        <v>239.20161713156804</v>
      </c>
      <c r="D2014" s="21">
        <f t="shared" si="486"/>
        <v>3.5728151402031897E-4</v>
      </c>
      <c r="E2014" s="21">
        <f t="shared" si="487"/>
        <v>8.9266818420454669E-3</v>
      </c>
      <c r="F2014" s="21">
        <f>SUM(E2014:$E$5004)</f>
        <v>7.2015483181249147</v>
      </c>
      <c r="G2014" s="21">
        <f t="shared" si="490"/>
        <v>6651898.5970700178</v>
      </c>
      <c r="H2014" s="21">
        <f t="shared" si="491"/>
        <v>2.4483216124437353E-5</v>
      </c>
      <c r="I2014" s="21">
        <f t="shared" si="492"/>
        <v>0.12452858064673793</v>
      </c>
      <c r="J2014" s="22">
        <f t="shared" si="488"/>
        <v>155.47848270141259</v>
      </c>
      <c r="K2014" s="114"/>
      <c r="L2014" s="116"/>
      <c r="M2014" s="118"/>
      <c r="N2014" s="120"/>
      <c r="S2014" s="2"/>
    </row>
    <row r="2015" spans="1:19" x14ac:dyDescent="0.25">
      <c r="A2015" s="20">
        <f t="shared" si="489"/>
        <v>50275</v>
      </c>
      <c r="B2015" s="21">
        <f t="shared" si="480"/>
        <v>-70</v>
      </c>
      <c r="C2015" s="21">
        <f t="shared" si="481"/>
        <v>238.91474734730502</v>
      </c>
      <c r="D2015" s="21">
        <f t="shared" si="486"/>
        <v>3.5685303334331836E-4</v>
      </c>
      <c r="E2015" s="21">
        <f t="shared" si="487"/>
        <v>8.9159762484758258E-3</v>
      </c>
      <c r="F2015" s="21">
        <f>SUM(E2015:$E$5004)</f>
        <v>7.192621636282869</v>
      </c>
      <c r="G2015" s="21">
        <f t="shared" si="490"/>
        <v>6651898.5970700178</v>
      </c>
      <c r="H2015" s="21">
        <f t="shared" si="491"/>
        <v>2.4483216124437353E-5</v>
      </c>
      <c r="I2015" s="21">
        <f t="shared" si="492"/>
        <v>0.12452858064673793</v>
      </c>
      <c r="J2015" s="22">
        <f t="shared" si="488"/>
        <v>155.55992926210939</v>
      </c>
      <c r="K2015" s="114"/>
      <c r="L2015" s="116"/>
      <c r="M2015" s="118"/>
      <c r="N2015" s="120"/>
      <c r="S2015" s="2"/>
    </row>
    <row r="2016" spans="1:19" x14ac:dyDescent="0.25">
      <c r="A2016" s="20">
        <f t="shared" si="489"/>
        <v>50300</v>
      </c>
      <c r="B2016" s="21">
        <f t="shared" si="480"/>
        <v>-70</v>
      </c>
      <c r="C2016" s="21">
        <f t="shared" si="481"/>
        <v>238.62822160031956</v>
      </c>
      <c r="D2016" s="21">
        <f t="shared" si="486"/>
        <v>3.564250665347476E-4</v>
      </c>
      <c r="E2016" s="21">
        <f t="shared" si="487"/>
        <v>8.9052834939135229E-3</v>
      </c>
      <c r="F2016" s="21">
        <f>SUM(E2016:$E$5004)</f>
        <v>7.183705660034394</v>
      </c>
      <c r="G2016" s="21">
        <f t="shared" si="490"/>
        <v>6651898.5970700178</v>
      </c>
      <c r="H2016" s="21">
        <f t="shared" si="491"/>
        <v>2.4483216124437353E-5</v>
      </c>
      <c r="I2016" s="21">
        <f t="shared" si="492"/>
        <v>0.12452858064673793</v>
      </c>
      <c r="J2016" s="22">
        <f t="shared" si="488"/>
        <v>155.64121099455787</v>
      </c>
      <c r="K2016" s="114"/>
      <c r="L2016" s="116"/>
      <c r="M2016" s="118"/>
      <c r="N2016" s="120"/>
      <c r="S2016" s="2"/>
    </row>
    <row r="2017" spans="1:19" x14ac:dyDescent="0.25">
      <c r="A2017" s="20">
        <f t="shared" si="489"/>
        <v>50325</v>
      </c>
      <c r="B2017" s="21">
        <f t="shared" si="480"/>
        <v>-70</v>
      </c>
      <c r="C2017" s="21">
        <f t="shared" si="481"/>
        <v>238.34203947801447</v>
      </c>
      <c r="D2017" s="21">
        <f t="shared" si="486"/>
        <v>3.5599761297833426E-4</v>
      </c>
      <c r="E2017" s="21">
        <f t="shared" si="487"/>
        <v>8.8946035629609895E-3</v>
      </c>
      <c r="F2017" s="21">
        <f>SUM(E2017:$E$5004)</f>
        <v>7.17480037654048</v>
      </c>
      <c r="G2017" s="21">
        <f t="shared" si="490"/>
        <v>6651898.5970700178</v>
      </c>
      <c r="H2017" s="21">
        <f t="shared" si="491"/>
        <v>2.4483216124437353E-5</v>
      </c>
      <c r="I2017" s="21">
        <f t="shared" si="492"/>
        <v>0.12452858064673793</v>
      </c>
      <c r="J2017" s="22">
        <f t="shared" si="488"/>
        <v>155.72232784482748</v>
      </c>
      <c r="K2017" s="114"/>
      <c r="L2017" s="116"/>
      <c r="M2017" s="118"/>
      <c r="N2017" s="120"/>
      <c r="S2017" s="2"/>
    </row>
    <row r="2018" spans="1:19" x14ac:dyDescent="0.25">
      <c r="A2018" s="20">
        <f t="shared" si="489"/>
        <v>50350</v>
      </c>
      <c r="B2018" s="21">
        <f t="shared" si="480"/>
        <v>-70</v>
      </c>
      <c r="C2018" s="21">
        <f t="shared" si="481"/>
        <v>238.0562005682873</v>
      </c>
      <c r="D2018" s="21">
        <f t="shared" si="486"/>
        <v>3.5557067205854492E-4</v>
      </c>
      <c r="E2018" s="21">
        <f t="shared" si="487"/>
        <v>8.8839364402391232E-3</v>
      </c>
      <c r="F2018" s="21">
        <f>SUM(E2018:$E$5004)</f>
        <v>7.165905772977518</v>
      </c>
      <c r="G2018" s="21">
        <f t="shared" si="490"/>
        <v>6651898.5970700178</v>
      </c>
      <c r="H2018" s="21">
        <f t="shared" si="491"/>
        <v>2.4483216124437353E-5</v>
      </c>
      <c r="I2018" s="21">
        <f t="shared" si="492"/>
        <v>0.12452858064673793</v>
      </c>
      <c r="J2018" s="22">
        <f t="shared" si="488"/>
        <v>155.80327975970931</v>
      </c>
      <c r="K2018" s="114"/>
      <c r="L2018" s="116"/>
      <c r="M2018" s="118"/>
      <c r="N2018" s="120"/>
      <c r="S2018" s="2"/>
    </row>
    <row r="2019" spans="1:19" x14ac:dyDescent="0.25">
      <c r="A2019" s="20">
        <f t="shared" si="489"/>
        <v>50375</v>
      </c>
      <c r="B2019" s="21">
        <f t="shared" si="480"/>
        <v>-70</v>
      </c>
      <c r="C2019" s="21">
        <f t="shared" si="481"/>
        <v>237.77070445953015</v>
      </c>
      <c r="D2019" s="21">
        <f t="shared" si="486"/>
        <v>3.5514424316058493E-4</v>
      </c>
      <c r="E2019" s="21">
        <f t="shared" si="487"/>
        <v>8.8732821103872667E-3</v>
      </c>
      <c r="F2019" s="21">
        <f>SUM(E2019:$E$5004)</f>
        <v>7.1570218365372789</v>
      </c>
      <c r="G2019" s="21">
        <f t="shared" si="490"/>
        <v>6651898.5970700178</v>
      </c>
      <c r="H2019" s="21">
        <f t="shared" si="491"/>
        <v>2.4483216124437353E-5</v>
      </c>
      <c r="I2019" s="21">
        <f t="shared" si="492"/>
        <v>0.12452858064673793</v>
      </c>
      <c r="J2019" s="22">
        <f t="shared" si="488"/>
        <v>155.88406668671493</v>
      </c>
      <c r="K2019" s="114"/>
      <c r="L2019" s="116"/>
      <c r="M2019" s="118"/>
      <c r="N2019" s="120"/>
      <c r="S2019" s="2"/>
    </row>
    <row r="2020" spans="1:19" x14ac:dyDescent="0.25">
      <c r="A2020" s="20">
        <f t="shared" si="489"/>
        <v>50400</v>
      </c>
      <c r="B2020" s="21">
        <f t="shared" si="480"/>
        <v>-70</v>
      </c>
      <c r="C2020" s="21">
        <f t="shared" si="481"/>
        <v>237.48555074062853</v>
      </c>
      <c r="D2020" s="21">
        <f t="shared" si="486"/>
        <v>3.5471832567039648E-4</v>
      </c>
      <c r="E2020" s="21">
        <f t="shared" si="487"/>
        <v>8.8626405580631857E-3</v>
      </c>
      <c r="F2020" s="21">
        <f>SUM(E2020:$E$5004)</f>
        <v>7.1481485544268928</v>
      </c>
      <c r="G2020" s="21">
        <f t="shared" si="490"/>
        <v>6651898.5970700178</v>
      </c>
      <c r="H2020" s="21">
        <f t="shared" si="491"/>
        <v>2.4483216124437353E-5</v>
      </c>
      <c r="I2020" s="21">
        <f t="shared" si="492"/>
        <v>0.12452858064673793</v>
      </c>
      <c r="J2020" s="22">
        <f t="shared" si="488"/>
        <v>155.96468857407484</v>
      </c>
      <c r="K2020" s="114"/>
      <c r="L2020" s="116"/>
      <c r="M2020" s="118"/>
      <c r="N2020" s="120"/>
      <c r="S2020" s="2"/>
    </row>
    <row r="2021" spans="1:19" x14ac:dyDescent="0.25">
      <c r="A2021" s="20">
        <f t="shared" si="489"/>
        <v>50425</v>
      </c>
      <c r="B2021" s="21">
        <f t="shared" si="480"/>
        <v>-70</v>
      </c>
      <c r="C2021" s="21">
        <f t="shared" si="481"/>
        <v>237.20073900096102</v>
      </c>
      <c r="D2021" s="21">
        <f t="shared" si="486"/>
        <v>3.5429291897465834E-4</v>
      </c>
      <c r="E2021" s="21">
        <f t="shared" si="487"/>
        <v>8.8520117679430355E-3</v>
      </c>
      <c r="F2021" s="21">
        <f>SUM(E2021:$E$5004)</f>
        <v>7.1392859138688296</v>
      </c>
      <c r="G2021" s="21">
        <f t="shared" si="490"/>
        <v>6651898.5970700178</v>
      </c>
      <c r="H2021" s="21">
        <f t="shared" si="491"/>
        <v>2.4483216124437353E-5</v>
      </c>
      <c r="I2021" s="21">
        <f t="shared" si="492"/>
        <v>0.12452858064673793</v>
      </c>
      <c r="J2021" s="22">
        <f t="shared" si="488"/>
        <v>156.04514537073766</v>
      </c>
      <c r="K2021" s="114"/>
      <c r="L2021" s="116"/>
      <c r="M2021" s="118"/>
      <c r="N2021" s="120"/>
      <c r="S2021" s="2"/>
    </row>
    <row r="2022" spans="1:19" x14ac:dyDescent="0.25">
      <c r="A2022" s="20">
        <f t="shared" si="489"/>
        <v>50450</v>
      </c>
      <c r="B2022" s="21">
        <f t="shared" si="480"/>
        <v>-70</v>
      </c>
      <c r="C2022" s="21">
        <f t="shared" si="481"/>
        <v>236.91626883039851</v>
      </c>
      <c r="D2022" s="21">
        <f t="shared" si="486"/>
        <v>3.5386802246078445E-4</v>
      </c>
      <c r="E2022" s="21">
        <f t="shared" si="487"/>
        <v>8.8413957247213595E-3</v>
      </c>
      <c r="F2022" s="21">
        <f>SUM(E2022:$E$5004)</f>
        <v>7.1304339021008856</v>
      </c>
      <c r="G2022" s="21">
        <f t="shared" si="490"/>
        <v>6651898.5970700178</v>
      </c>
      <c r="H2022" s="21">
        <f t="shared" si="491"/>
        <v>2.4483216124437353E-5</v>
      </c>
      <c r="I2022" s="21">
        <f t="shared" si="492"/>
        <v>0.12452858064673793</v>
      </c>
      <c r="J2022" s="22">
        <f t="shared" si="488"/>
        <v>156.12543702636847</v>
      </c>
      <c r="K2022" s="114"/>
      <c r="L2022" s="116"/>
      <c r="M2022" s="118"/>
      <c r="N2022" s="120"/>
      <c r="S2022" s="2"/>
    </row>
    <row r="2023" spans="1:19" x14ac:dyDescent="0.25">
      <c r="A2023" s="20">
        <f t="shared" si="489"/>
        <v>50475</v>
      </c>
      <c r="B2023" s="21">
        <f t="shared" si="480"/>
        <v>-70</v>
      </c>
      <c r="C2023" s="21">
        <f t="shared" si="481"/>
        <v>236.63213981930423</v>
      </c>
      <c r="D2023" s="21">
        <f t="shared" si="486"/>
        <v>3.5344363551692435E-4</v>
      </c>
      <c r="E2023" s="21">
        <f t="shared" si="487"/>
        <v>8.8307924131110598E-3</v>
      </c>
      <c r="F2023" s="21">
        <f>SUM(E2023:$E$5004)</f>
        <v>7.1215925063761647</v>
      </c>
      <c r="G2023" s="21">
        <f t="shared" si="490"/>
        <v>6651898.5970700178</v>
      </c>
      <c r="H2023" s="21">
        <f t="shared" si="491"/>
        <v>2.4483216124437353E-5</v>
      </c>
      <c r="I2023" s="21">
        <f t="shared" si="492"/>
        <v>0.12452858064673793</v>
      </c>
      <c r="J2023" s="22">
        <f t="shared" si="488"/>
        <v>156.20556349134827</v>
      </c>
      <c r="K2023" s="114"/>
      <c r="L2023" s="117"/>
      <c r="M2023" s="118"/>
      <c r="N2023" s="120"/>
      <c r="S2023" s="2"/>
    </row>
    <row r="2024" spans="1:19" x14ac:dyDescent="0.25">
      <c r="A2024" s="20">
        <f t="shared" si="489"/>
        <v>50500</v>
      </c>
      <c r="B2024" s="21">
        <f t="shared" si="480"/>
        <v>-70</v>
      </c>
      <c r="C2024" s="21">
        <f t="shared" si="481"/>
        <v>236.34835155853213</v>
      </c>
      <c r="D2024" s="21">
        <f t="shared" si="486"/>
        <v>3.5301975753196038E-4</v>
      </c>
      <c r="E2024" s="21">
        <f t="shared" si="487"/>
        <v>8.820201817843357E-3</v>
      </c>
      <c r="F2024" s="21">
        <f>SUM(E2024:$E$5004)</f>
        <v>7.1127617139630539</v>
      </c>
      <c r="G2024" s="21">
        <f t="shared" si="490"/>
        <v>6651898.5970700178</v>
      </c>
      <c r="H2024" s="21">
        <f t="shared" si="491"/>
        <v>2.4483216124437353E-5</v>
      </c>
      <c r="I2024" s="21">
        <f t="shared" si="492"/>
        <v>0.12452858064673793</v>
      </c>
      <c r="J2024" s="22">
        <f t="shared" si="488"/>
        <v>156.28552471677219</v>
      </c>
      <c r="K2024" s="113">
        <f t="shared" ref="K2024" si="495">AVERAGE(J2024:J2043)</f>
        <v>157.03415123464475</v>
      </c>
      <c r="L2024" s="115">
        <f t="shared" ref="L2024" si="496">K2024/0.1667</f>
        <v>942.01650410704713</v>
      </c>
      <c r="M2024" s="118">
        <f>AVERAGE(A2024:A2043)</f>
        <v>50737.5</v>
      </c>
      <c r="N2024" s="119">
        <f>K2004-K2024</f>
        <v>-1.5991924504663189</v>
      </c>
      <c r="S2024" s="2"/>
    </row>
    <row r="2025" spans="1:19" x14ac:dyDescent="0.25">
      <c r="A2025" s="20">
        <f t="shared" si="489"/>
        <v>50525</v>
      </c>
      <c r="B2025" s="21">
        <f t="shared" si="480"/>
        <v>-70</v>
      </c>
      <c r="C2025" s="21">
        <f t="shared" si="481"/>
        <v>236.06490363942703</v>
      </c>
      <c r="D2025" s="21">
        <f t="shared" si="486"/>
        <v>3.5259638789550819E-4</v>
      </c>
      <c r="E2025" s="21">
        <f t="shared" si="487"/>
        <v>8.8096239236677976E-3</v>
      </c>
      <c r="F2025" s="21">
        <f>SUM(E2025:$E$5004)</f>
        <v>7.1039415121452096</v>
      </c>
      <c r="G2025" s="21">
        <f t="shared" si="490"/>
        <v>6651898.5970700178</v>
      </c>
      <c r="H2025" s="21">
        <f t="shared" si="491"/>
        <v>2.4483216124437353E-5</v>
      </c>
      <c r="I2025" s="21">
        <f t="shared" si="492"/>
        <v>0.12452858064673793</v>
      </c>
      <c r="J2025" s="22">
        <f t="shared" si="488"/>
        <v>156.36532065444851</v>
      </c>
      <c r="K2025" s="114"/>
      <c r="L2025" s="116"/>
      <c r="M2025" s="118"/>
      <c r="N2025" s="120"/>
      <c r="S2025" s="2"/>
    </row>
    <row r="2026" spans="1:19" x14ac:dyDescent="0.25">
      <c r="A2026" s="20">
        <f t="shared" si="489"/>
        <v>50550</v>
      </c>
      <c r="B2026" s="21">
        <f t="shared" si="480"/>
        <v>-70</v>
      </c>
      <c r="C2026" s="21">
        <f t="shared" si="481"/>
        <v>235.78179565382408</v>
      </c>
      <c r="D2026" s="21">
        <f t="shared" si="486"/>
        <v>3.5217352599791558E-4</v>
      </c>
      <c r="E2026" s="21">
        <f t="shared" si="487"/>
        <v>8.7990587153522117E-3</v>
      </c>
      <c r="F2026" s="21">
        <f>SUM(E2026:$E$5004)</f>
        <v>7.0951318882215411</v>
      </c>
      <c r="G2026" s="21">
        <f t="shared" si="490"/>
        <v>6651898.5970700178</v>
      </c>
      <c r="H2026" s="21">
        <f t="shared" si="491"/>
        <v>2.4483216124437353E-5</v>
      </c>
      <c r="I2026" s="21">
        <f t="shared" si="492"/>
        <v>0.12452858064673793</v>
      </c>
      <c r="J2026" s="22">
        <f t="shared" si="488"/>
        <v>156.44495125689761</v>
      </c>
      <c r="K2026" s="114"/>
      <c r="L2026" s="116"/>
      <c r="M2026" s="118"/>
      <c r="N2026" s="120"/>
      <c r="S2026" s="2"/>
    </row>
    <row r="2027" spans="1:19" x14ac:dyDescent="0.25">
      <c r="A2027" s="20">
        <f t="shared" si="489"/>
        <v>50575</v>
      </c>
      <c r="B2027" s="21">
        <f t="shared" ref="B2027:B2090" si="497">-70</f>
        <v>-70</v>
      </c>
      <c r="C2027" s="21">
        <f t="shared" ref="C2027:C2090" si="498">473.1*EXP(1.73-0.000048*A2027)</f>
        <v>235.49902719404761</v>
      </c>
      <c r="D2027" s="21">
        <f t="shared" si="486"/>
        <v>3.5175117123026133E-4</v>
      </c>
      <c r="E2027" s="21">
        <f t="shared" si="487"/>
        <v>8.7885061776826964E-3</v>
      </c>
      <c r="F2027" s="21">
        <f>SUM(E2027:$E$5004)</f>
        <v>7.0863328295061887</v>
      </c>
      <c r="G2027" s="21">
        <f t="shared" si="490"/>
        <v>6651898.5970700178</v>
      </c>
      <c r="H2027" s="21">
        <f t="shared" si="491"/>
        <v>2.4483216124437353E-5</v>
      </c>
      <c r="I2027" s="21">
        <f t="shared" si="492"/>
        <v>0.12452858064673793</v>
      </c>
      <c r="J2027" s="22">
        <f t="shared" si="488"/>
        <v>156.5244164773506</v>
      </c>
      <c r="K2027" s="114"/>
      <c r="L2027" s="116"/>
      <c r="M2027" s="118"/>
      <c r="N2027" s="120"/>
      <c r="S2027" s="2"/>
    </row>
    <row r="2028" spans="1:19" x14ac:dyDescent="0.25">
      <c r="A2028" s="20">
        <f t="shared" si="489"/>
        <v>50600</v>
      </c>
      <c r="B2028" s="21">
        <f t="shared" si="497"/>
        <v>-70</v>
      </c>
      <c r="C2028" s="21">
        <f t="shared" si="498"/>
        <v>235.21659785291098</v>
      </c>
      <c r="D2028" s="21">
        <f t="shared" si="486"/>
        <v>3.5132932298435437E-4</v>
      </c>
      <c r="E2028" s="21">
        <f t="shared" si="487"/>
        <v>8.7779662954635927E-3</v>
      </c>
      <c r="F2028" s="21">
        <f>SUM(E2028:$E$5004)</f>
        <v>7.0775443233285058</v>
      </c>
      <c r="G2028" s="21">
        <f t="shared" si="490"/>
        <v>6651898.5970700178</v>
      </c>
      <c r="H2028" s="21">
        <f t="shared" si="491"/>
        <v>2.4483216124437353E-5</v>
      </c>
      <c r="I2028" s="21">
        <f t="shared" si="492"/>
        <v>0.12452858064673793</v>
      </c>
      <c r="J2028" s="22">
        <f t="shared" si="488"/>
        <v>156.60371626974776</v>
      </c>
      <c r="K2028" s="114"/>
      <c r="L2028" s="116"/>
      <c r="M2028" s="118"/>
      <c r="N2028" s="120"/>
      <c r="S2028" s="2"/>
    </row>
    <row r="2029" spans="1:19" x14ac:dyDescent="0.25">
      <c r="A2029" s="20">
        <f t="shared" si="489"/>
        <v>50625</v>
      </c>
      <c r="B2029" s="21">
        <f t="shared" si="497"/>
        <v>-70</v>
      </c>
      <c r="C2029" s="21">
        <f t="shared" si="498"/>
        <v>234.9345072237158</v>
      </c>
      <c r="D2029" s="21">
        <f t="shared" si="486"/>
        <v>3.5090798065273308E-4</v>
      </c>
      <c r="E2029" s="21">
        <f t="shared" si="487"/>
        <v>8.7674390535174736E-3</v>
      </c>
      <c r="F2029" s="21">
        <f>SUM(E2029:$E$5004)</f>
        <v>7.0687663570330415</v>
      </c>
      <c r="G2029" s="21">
        <f t="shared" si="490"/>
        <v>6651898.5970700178</v>
      </c>
      <c r="H2029" s="21">
        <f t="shared" si="491"/>
        <v>2.4483216124437353E-5</v>
      </c>
      <c r="I2029" s="21">
        <f t="shared" si="492"/>
        <v>0.12452858064673793</v>
      </c>
      <c r="J2029" s="22">
        <f t="shared" si="488"/>
        <v>156.68285058873823</v>
      </c>
      <c r="K2029" s="114"/>
      <c r="L2029" s="116"/>
      <c r="M2029" s="118"/>
      <c r="N2029" s="120"/>
      <c r="S2029" s="2"/>
    </row>
    <row r="2030" spans="1:19" x14ac:dyDescent="0.25">
      <c r="A2030" s="20">
        <f t="shared" si="489"/>
        <v>50650</v>
      </c>
      <c r="B2030" s="21">
        <f t="shared" si="497"/>
        <v>-70</v>
      </c>
      <c r="C2030" s="21">
        <f t="shared" si="498"/>
        <v>234.65275490025175</v>
      </c>
      <c r="D2030" s="21">
        <f t="shared" si="486"/>
        <v>3.5048714362866475E-4</v>
      </c>
      <c r="E2030" s="21">
        <f t="shared" si="487"/>
        <v>8.7569244366851075E-3</v>
      </c>
      <c r="F2030" s="21">
        <f>SUM(E2030:$E$5004)</f>
        <v>7.0599989179795237</v>
      </c>
      <c r="G2030" s="21">
        <f t="shared" si="490"/>
        <v>6651898.5970700178</v>
      </c>
      <c r="H2030" s="21">
        <f t="shared" si="491"/>
        <v>2.4483216124437353E-5</v>
      </c>
      <c r="I2030" s="21">
        <f t="shared" si="492"/>
        <v>0.12452858064673793</v>
      </c>
      <c r="J2030" s="22">
        <f t="shared" si="488"/>
        <v>156.76181938967807</v>
      </c>
      <c r="K2030" s="114"/>
      <c r="L2030" s="116"/>
      <c r="M2030" s="118"/>
      <c r="N2030" s="120"/>
      <c r="S2030" s="2"/>
    </row>
    <row r="2031" spans="1:19" x14ac:dyDescent="0.25">
      <c r="A2031" s="20">
        <f t="shared" si="489"/>
        <v>50675</v>
      </c>
      <c r="B2031" s="21">
        <f t="shared" si="497"/>
        <v>-70</v>
      </c>
      <c r="C2031" s="21">
        <f t="shared" si="498"/>
        <v>234.37134047679527</v>
      </c>
      <c r="D2031" s="21">
        <f t="shared" si="486"/>
        <v>3.500668113061438E-4</v>
      </c>
      <c r="E2031" s="21">
        <f t="shared" si="487"/>
        <v>8.7464224298254411E-3</v>
      </c>
      <c r="F2031" s="21">
        <f>SUM(E2031:$E$5004)</f>
        <v>7.0512419935428383</v>
      </c>
      <c r="G2031" s="21">
        <f t="shared" si="490"/>
        <v>6651898.5970700178</v>
      </c>
      <c r="H2031" s="21">
        <f t="shared" si="491"/>
        <v>2.4483216124437353E-5</v>
      </c>
      <c r="I2031" s="21">
        <f t="shared" si="492"/>
        <v>0.12452858064673793</v>
      </c>
      <c r="J2031" s="22">
        <f t="shared" si="488"/>
        <v>156.84062262862903</v>
      </c>
      <c r="K2031" s="114"/>
      <c r="L2031" s="116"/>
      <c r="M2031" s="118"/>
      <c r="N2031" s="120"/>
      <c r="S2031" s="2"/>
    </row>
    <row r="2032" spans="1:19" x14ac:dyDescent="0.25">
      <c r="A2032" s="20">
        <f t="shared" si="489"/>
        <v>50700</v>
      </c>
      <c r="B2032" s="21">
        <f t="shared" si="497"/>
        <v>-70</v>
      </c>
      <c r="C2032" s="21">
        <f t="shared" si="498"/>
        <v>234.09026354810948</v>
      </c>
      <c r="D2032" s="21">
        <f t="shared" si="486"/>
        <v>3.4964698307989142E-4</v>
      </c>
      <c r="E2032" s="21">
        <f t="shared" si="487"/>
        <v>8.7359330178155836E-3</v>
      </c>
      <c r="F2032" s="21">
        <f>SUM(E2032:$E$5004)</f>
        <v>7.0424955711130126</v>
      </c>
      <c r="G2032" s="21">
        <f t="shared" si="490"/>
        <v>6651898.5970700178</v>
      </c>
      <c r="H2032" s="21">
        <f t="shared" si="491"/>
        <v>2.4483216124437353E-5</v>
      </c>
      <c r="I2032" s="21">
        <f t="shared" si="492"/>
        <v>0.12452858064673793</v>
      </c>
      <c r="J2032" s="22">
        <f t="shared" si="488"/>
        <v>156.91926026235785</v>
      </c>
      <c r="K2032" s="114"/>
      <c r="L2032" s="116"/>
      <c r="M2032" s="118"/>
      <c r="N2032" s="120"/>
      <c r="S2032" s="2"/>
    </row>
    <row r="2033" spans="1:19" x14ac:dyDescent="0.25">
      <c r="A2033" s="20">
        <f t="shared" si="489"/>
        <v>50725</v>
      </c>
      <c r="B2033" s="21">
        <f t="shared" si="497"/>
        <v>-70</v>
      </c>
      <c r="C2033" s="21">
        <f t="shared" si="498"/>
        <v>233.80952370944377</v>
      </c>
      <c r="D2033" s="21">
        <f t="shared" si="486"/>
        <v>3.492276583453553E-4</v>
      </c>
      <c r="E2033" s="21">
        <f t="shared" si="487"/>
        <v>8.725456185550786E-3</v>
      </c>
      <c r="F2033" s="21">
        <f>SUM(E2033:$E$5004)</f>
        <v>7.0337596380951961</v>
      </c>
      <c r="G2033" s="21">
        <f t="shared" si="490"/>
        <v>6651898.5970700178</v>
      </c>
      <c r="H2033" s="21">
        <f t="shared" si="491"/>
        <v>2.4483216124437353E-5</v>
      </c>
      <c r="I2033" s="21">
        <f t="shared" si="492"/>
        <v>0.12452858064673793</v>
      </c>
      <c r="J2033" s="22">
        <f t="shared" si="488"/>
        <v>156.99773224833476</v>
      </c>
      <c r="K2033" s="114"/>
      <c r="L2033" s="116"/>
      <c r="M2033" s="118"/>
      <c r="N2033" s="120"/>
      <c r="S2033" s="2"/>
    </row>
    <row r="2034" spans="1:19" x14ac:dyDescent="0.25">
      <c r="A2034" s="20">
        <f t="shared" si="489"/>
        <v>50750</v>
      </c>
      <c r="B2034" s="21">
        <f t="shared" si="497"/>
        <v>-70</v>
      </c>
      <c r="C2034" s="21">
        <f t="shared" si="498"/>
        <v>233.52912055653258</v>
      </c>
      <c r="D2034" s="21">
        <f t="shared" si="486"/>
        <v>3.4880883649870753E-4</v>
      </c>
      <c r="E2034" s="21">
        <f t="shared" si="487"/>
        <v>8.7149919179443994E-3</v>
      </c>
      <c r="F2034" s="21">
        <f>SUM(E2034:$E$5004)</f>
        <v>7.0250341819096462</v>
      </c>
      <c r="G2034" s="21">
        <f t="shared" si="490"/>
        <v>6651898.5970700178</v>
      </c>
      <c r="H2034" s="21">
        <f t="shared" si="491"/>
        <v>2.4483216124437353E-5</v>
      </c>
      <c r="I2034" s="21">
        <f t="shared" si="492"/>
        <v>0.12452858064673793</v>
      </c>
      <c r="J2034" s="22">
        <f t="shared" si="488"/>
        <v>157.07603854473177</v>
      </c>
      <c r="K2034" s="114"/>
      <c r="L2034" s="116"/>
      <c r="M2034" s="118"/>
      <c r="N2034" s="120"/>
      <c r="S2034" s="2"/>
    </row>
    <row r="2035" spans="1:19" x14ac:dyDescent="0.25">
      <c r="A2035" s="20">
        <f t="shared" si="489"/>
        <v>50775</v>
      </c>
      <c r="B2035" s="21">
        <f t="shared" si="497"/>
        <v>-70</v>
      </c>
      <c r="C2035" s="21">
        <f t="shared" si="498"/>
        <v>233.24905368559527</v>
      </c>
      <c r="D2035" s="21">
        <f t="shared" si="486"/>
        <v>3.4839051693684448E-4</v>
      </c>
      <c r="E2035" s="21">
        <f t="shared" si="487"/>
        <v>8.7045401999278835E-3</v>
      </c>
      <c r="F2035" s="21">
        <f>SUM(E2035:$E$5004)</f>
        <v>7.0163191899917017</v>
      </c>
      <c r="G2035" s="21">
        <f t="shared" si="490"/>
        <v>6651898.5970700178</v>
      </c>
      <c r="H2035" s="21">
        <f t="shared" si="491"/>
        <v>2.4483216124437353E-5</v>
      </c>
      <c r="I2035" s="21">
        <f t="shared" si="492"/>
        <v>0.12452858064673793</v>
      </c>
      <c r="J2035" s="22">
        <f t="shared" si="488"/>
        <v>157.15417911042238</v>
      </c>
      <c r="K2035" s="114"/>
      <c r="L2035" s="116"/>
      <c r="M2035" s="118"/>
      <c r="N2035" s="120"/>
      <c r="S2035" s="2"/>
    </row>
    <row r="2036" spans="1:19" x14ac:dyDescent="0.25">
      <c r="A2036" s="20">
        <f t="shared" si="489"/>
        <v>50800</v>
      </c>
      <c r="B2036" s="21">
        <f t="shared" si="497"/>
        <v>-70</v>
      </c>
      <c r="C2036" s="21">
        <f t="shared" si="498"/>
        <v>232.96932269333567</v>
      </c>
      <c r="D2036" s="21">
        <f t="shared" si="486"/>
        <v>3.4797269905738614E-4</v>
      </c>
      <c r="E2036" s="21">
        <f t="shared" si="487"/>
        <v>8.6941010164507566E-3</v>
      </c>
      <c r="F2036" s="21">
        <f>SUM(E2036:$E$5004)</f>
        <v>7.0076146497917726</v>
      </c>
      <c r="G2036" s="21">
        <f t="shared" si="490"/>
        <v>6651898.5970700178</v>
      </c>
      <c r="H2036" s="21">
        <f t="shared" si="491"/>
        <v>2.4483216124437353E-5</v>
      </c>
      <c r="I2036" s="21">
        <f t="shared" si="492"/>
        <v>0.12452858064673793</v>
      </c>
      <c r="J2036" s="22">
        <f t="shared" si="488"/>
        <v>157.23215390497984</v>
      </c>
      <c r="K2036" s="114"/>
      <c r="L2036" s="116"/>
      <c r="M2036" s="118"/>
      <c r="N2036" s="120"/>
      <c r="S2036" s="2"/>
    </row>
    <row r="2037" spans="1:19" x14ac:dyDescent="0.25">
      <c r="A2037" s="20">
        <f t="shared" si="489"/>
        <v>50825</v>
      </c>
      <c r="B2037" s="21">
        <f t="shared" si="497"/>
        <v>-70</v>
      </c>
      <c r="C2037" s="21">
        <f t="shared" si="498"/>
        <v>232.68992717694098</v>
      </c>
      <c r="D2037" s="21">
        <f t="shared" si="486"/>
        <v>3.4755538225867452E-4</v>
      </c>
      <c r="E2037" s="21">
        <f t="shared" si="487"/>
        <v>8.6836743524806009E-3</v>
      </c>
      <c r="F2037" s="21">
        <f>SUM(E2037:$E$5004)</f>
        <v>6.9989205487753221</v>
      </c>
      <c r="G2037" s="21">
        <f t="shared" si="490"/>
        <v>6651898.5970700178</v>
      </c>
      <c r="H2037" s="21">
        <f t="shared" si="491"/>
        <v>2.4483216124437353E-5</v>
      </c>
      <c r="I2037" s="21">
        <f t="shared" si="492"/>
        <v>0.12452858064673793</v>
      </c>
      <c r="J2037" s="22">
        <f t="shared" si="488"/>
        <v>157.30996288867578</v>
      </c>
      <c r="K2037" s="114"/>
      <c r="L2037" s="116"/>
      <c r="M2037" s="118"/>
      <c r="N2037" s="120"/>
      <c r="S2037" s="2"/>
    </row>
    <row r="2038" spans="1:19" x14ac:dyDescent="0.25">
      <c r="A2038" s="20">
        <f t="shared" si="489"/>
        <v>50850</v>
      </c>
      <c r="B2038" s="21">
        <f t="shared" si="497"/>
        <v>-70</v>
      </c>
      <c r="C2038" s="21">
        <f t="shared" si="498"/>
        <v>232.41086673408165</v>
      </c>
      <c r="D2038" s="21">
        <f t="shared" si="486"/>
        <v>3.4713856593977349E-4</v>
      </c>
      <c r="E2038" s="21">
        <f t="shared" si="487"/>
        <v>8.673260193003008E-3</v>
      </c>
      <c r="F2038" s="21">
        <f>SUM(E2038:$E$5004)</f>
        <v>6.9902368744228403</v>
      </c>
      <c r="G2038" s="21">
        <f t="shared" si="490"/>
        <v>6651898.5970700178</v>
      </c>
      <c r="H2038" s="21">
        <f t="shared" si="491"/>
        <v>2.4483216124437353E-5</v>
      </c>
      <c r="I2038" s="21">
        <f t="shared" si="492"/>
        <v>0.12452858064673793</v>
      </c>
      <c r="J2038" s="22">
        <f t="shared" si="488"/>
        <v>157.38760602247939</v>
      </c>
      <c r="K2038" s="114"/>
      <c r="L2038" s="116"/>
      <c r="M2038" s="118"/>
      <c r="N2038" s="120"/>
      <c r="S2038" s="2"/>
    </row>
    <row r="2039" spans="1:19" x14ac:dyDescent="0.25">
      <c r="A2039" s="20">
        <f t="shared" si="489"/>
        <v>50875</v>
      </c>
      <c r="B2039" s="21">
        <f t="shared" si="497"/>
        <v>-70</v>
      </c>
      <c r="C2039" s="21">
        <f t="shared" si="498"/>
        <v>232.13214096291046</v>
      </c>
      <c r="D2039" s="21">
        <f t="shared" si="486"/>
        <v>3.4672224950046715E-4</v>
      </c>
      <c r="E2039" s="21">
        <f t="shared" si="487"/>
        <v>8.6628585230215938E-3</v>
      </c>
      <c r="F2039" s="21">
        <f>SUM(E2039:$E$5004)</f>
        <v>6.9815636142298372</v>
      </c>
      <c r="G2039" s="21">
        <f t="shared" si="490"/>
        <v>6651898.5970700178</v>
      </c>
      <c r="H2039" s="21">
        <f t="shared" si="491"/>
        <v>2.4483216124437353E-5</v>
      </c>
      <c r="I2039" s="21">
        <f t="shared" si="492"/>
        <v>0.12452858064673793</v>
      </c>
      <c r="J2039" s="22">
        <f t="shared" si="488"/>
        <v>157.46508326805548</v>
      </c>
      <c r="K2039" s="114"/>
      <c r="L2039" s="116"/>
      <c r="M2039" s="118"/>
      <c r="N2039" s="120"/>
      <c r="S2039" s="2"/>
    </row>
    <row r="2040" spans="1:19" x14ac:dyDescent="0.25">
      <c r="A2040" s="20">
        <f t="shared" si="489"/>
        <v>50900</v>
      </c>
      <c r="B2040" s="21">
        <f t="shared" si="497"/>
        <v>-70</v>
      </c>
      <c r="C2040" s="21">
        <f t="shared" si="498"/>
        <v>231.8537494620625</v>
      </c>
      <c r="D2040" s="21">
        <f t="shared" si="486"/>
        <v>3.4630643234126023E-4</v>
      </c>
      <c r="E2040" s="21">
        <f t="shared" si="487"/>
        <v>8.652469327557949E-3</v>
      </c>
      <c r="F2040" s="21">
        <f>SUM(E2040:$E$5004)</f>
        <v>6.9729007557068146</v>
      </c>
      <c r="G2040" s="21">
        <f t="shared" si="490"/>
        <v>6651898.5970700178</v>
      </c>
      <c r="H2040" s="21">
        <f t="shared" si="491"/>
        <v>2.4483216124437353E-5</v>
      </c>
      <c r="I2040" s="21">
        <f t="shared" si="492"/>
        <v>0.12452858064673793</v>
      </c>
      <c r="J2040" s="22">
        <f t="shared" si="488"/>
        <v>157.54239458776439</v>
      </c>
      <c r="K2040" s="114"/>
      <c r="L2040" s="116"/>
      <c r="M2040" s="118"/>
      <c r="N2040" s="120"/>
      <c r="S2040" s="2"/>
    </row>
    <row r="2041" spans="1:19" x14ac:dyDescent="0.25">
      <c r="A2041" s="20">
        <f t="shared" si="489"/>
        <v>50925</v>
      </c>
      <c r="B2041" s="21">
        <f t="shared" si="497"/>
        <v>-70</v>
      </c>
      <c r="C2041" s="21">
        <f t="shared" si="498"/>
        <v>231.57569183065382</v>
      </c>
      <c r="D2041" s="21">
        <f t="shared" si="486"/>
        <v>3.4589111386337573E-4</v>
      </c>
      <c r="E2041" s="21">
        <f t="shared" si="487"/>
        <v>8.642092591651631E-3</v>
      </c>
      <c r="F2041" s="21">
        <f>SUM(E2041:$E$5004)</f>
        <v>6.9642482863792567</v>
      </c>
      <c r="G2041" s="21">
        <f t="shared" si="490"/>
        <v>6651898.5970700178</v>
      </c>
      <c r="H2041" s="21">
        <f t="shared" si="491"/>
        <v>2.4483216124437353E-5</v>
      </c>
      <c r="I2041" s="21">
        <f t="shared" si="492"/>
        <v>0.12452858064673793</v>
      </c>
      <c r="J2041" s="22">
        <f t="shared" si="488"/>
        <v>157.61953994465969</v>
      </c>
      <c r="K2041" s="114"/>
      <c r="L2041" s="116"/>
      <c r="M2041" s="118"/>
      <c r="N2041" s="120"/>
      <c r="S2041" s="2"/>
    </row>
    <row r="2042" spans="1:19" x14ac:dyDescent="0.25">
      <c r="A2042" s="20">
        <f t="shared" si="489"/>
        <v>50950</v>
      </c>
      <c r="B2042" s="21">
        <f t="shared" si="497"/>
        <v>-70</v>
      </c>
      <c r="C2042" s="21">
        <f t="shared" si="498"/>
        <v>231.29796766828127</v>
      </c>
      <c r="D2042" s="21">
        <f t="shared" si="486"/>
        <v>3.4547629346875477E-4</v>
      </c>
      <c r="E2042" s="21">
        <f t="shared" si="487"/>
        <v>8.6317283003601378E-3</v>
      </c>
      <c r="F2042" s="21">
        <f>SUM(E2042:$E$5004)</f>
        <v>6.9556061937876059</v>
      </c>
      <c r="G2042" s="21">
        <f t="shared" si="490"/>
        <v>6651898.5970700178</v>
      </c>
      <c r="H2042" s="21">
        <f t="shared" si="491"/>
        <v>2.4483216124437353E-5</v>
      </c>
      <c r="I2042" s="21">
        <f t="shared" si="492"/>
        <v>0.12452858064673793</v>
      </c>
      <c r="J2042" s="22">
        <f t="shared" si="488"/>
        <v>157.6965193024873</v>
      </c>
      <c r="K2042" s="114"/>
      <c r="L2042" s="116"/>
      <c r="M2042" s="118"/>
      <c r="N2042" s="120"/>
      <c r="S2042" s="2"/>
    </row>
    <row r="2043" spans="1:19" x14ac:dyDescent="0.25">
      <c r="A2043" s="20">
        <f t="shared" si="489"/>
        <v>50975</v>
      </c>
      <c r="B2043" s="21">
        <f t="shared" si="497"/>
        <v>-70</v>
      </c>
      <c r="C2043" s="21">
        <f t="shared" si="498"/>
        <v>231.02057657502226</v>
      </c>
      <c r="D2043" s="21">
        <f t="shared" si="486"/>
        <v>3.4506197056005628E-4</v>
      </c>
      <c r="E2043" s="21">
        <f t="shared" si="487"/>
        <v>8.6213764387588921E-3</v>
      </c>
      <c r="F2043" s="21">
        <f>SUM(E2043:$E$5004)</f>
        <v>6.9469744654872461</v>
      </c>
      <c r="G2043" s="21">
        <f t="shared" si="490"/>
        <v>6651898.5970700178</v>
      </c>
      <c r="H2043" s="21">
        <f t="shared" si="491"/>
        <v>2.4483216124437353E-5</v>
      </c>
      <c r="I2043" s="21">
        <f t="shared" si="492"/>
        <v>0.12452858064673793</v>
      </c>
      <c r="J2043" s="22">
        <f t="shared" si="488"/>
        <v>157.77333262568467</v>
      </c>
      <c r="K2043" s="114"/>
      <c r="L2043" s="117"/>
      <c r="M2043" s="118"/>
      <c r="N2043" s="120"/>
      <c r="S2043" s="2"/>
    </row>
    <row r="2044" spans="1:19" x14ac:dyDescent="0.25">
      <c r="A2044" s="20">
        <f t="shared" si="489"/>
        <v>51000</v>
      </c>
      <c r="B2044" s="21">
        <f t="shared" si="497"/>
        <v>-70</v>
      </c>
      <c r="C2044" s="21">
        <f t="shared" si="498"/>
        <v>230.74351815143342</v>
      </c>
      <c r="D2044" s="21">
        <f t="shared" si="486"/>
        <v>3.4464814454065502E-4</v>
      </c>
      <c r="E2044" s="21">
        <f t="shared" si="487"/>
        <v>8.6110369919412053E-3</v>
      </c>
      <c r="F2044" s="21">
        <f>SUM(E2044:$E$5004)</f>
        <v>6.9383530890484888</v>
      </c>
      <c r="G2044" s="21">
        <f t="shared" si="490"/>
        <v>6651898.5970700178</v>
      </c>
      <c r="H2044" s="21">
        <f t="shared" si="491"/>
        <v>2.4483216124437353E-5</v>
      </c>
      <c r="I2044" s="21">
        <f t="shared" si="492"/>
        <v>0.12452858064673793</v>
      </c>
      <c r="J2044" s="22">
        <f t="shared" si="488"/>
        <v>157.84997987937879</v>
      </c>
      <c r="K2044" s="113">
        <f t="shared" ref="K2044" si="499">AVERAGE(J2044:J2063)</f>
        <v>158.56707356506044</v>
      </c>
      <c r="L2044" s="115">
        <f t="shared" ref="L2044" si="500">K2044/0.1667</f>
        <v>951.21219895057254</v>
      </c>
      <c r="M2044" s="118">
        <f>AVERAGE(A2044:A2063)</f>
        <v>51237.5</v>
      </c>
      <c r="N2044" s="119">
        <f>K2024-K2044</f>
        <v>-1.5329223304156869</v>
      </c>
      <c r="S2044" s="2"/>
    </row>
    <row r="2045" spans="1:19" x14ac:dyDescent="0.25">
      <c r="A2045" s="20">
        <f t="shared" si="489"/>
        <v>51025</v>
      </c>
      <c r="B2045" s="21">
        <f t="shared" si="497"/>
        <v>-70</v>
      </c>
      <c r="C2045" s="21">
        <f t="shared" si="498"/>
        <v>230.46679199855052</v>
      </c>
      <c r="D2045" s="21">
        <f t="shared" si="486"/>
        <v>3.4423481481464133E-4</v>
      </c>
      <c r="E2045" s="21">
        <f t="shared" si="487"/>
        <v>8.6007099450182735E-3</v>
      </c>
      <c r="F2045" s="21">
        <f>SUM(E2045:$E$5004)</f>
        <v>6.9297420520565467</v>
      </c>
      <c r="G2045" s="21">
        <f t="shared" si="490"/>
        <v>6651898.5970700178</v>
      </c>
      <c r="H2045" s="21">
        <f t="shared" si="491"/>
        <v>2.4483216124437353E-5</v>
      </c>
      <c r="I2045" s="21">
        <f t="shared" si="492"/>
        <v>0.12452858064673793</v>
      </c>
      <c r="J2045" s="22">
        <f t="shared" si="488"/>
        <v>157.92646102938537</v>
      </c>
      <c r="K2045" s="114"/>
      <c r="L2045" s="116"/>
      <c r="M2045" s="118"/>
      <c r="N2045" s="120"/>
      <c r="S2045" s="2"/>
    </row>
    <row r="2046" spans="1:19" x14ac:dyDescent="0.25">
      <c r="A2046" s="20">
        <f t="shared" si="489"/>
        <v>51050</v>
      </c>
      <c r="B2046" s="21">
        <f t="shared" si="497"/>
        <v>-70</v>
      </c>
      <c r="C2046" s="21">
        <f t="shared" si="498"/>
        <v>230.190397717888</v>
      </c>
      <c r="D2046" s="21">
        <f t="shared" si="486"/>
        <v>3.4382198078682059E-4</v>
      </c>
      <c r="E2046" s="21">
        <f t="shared" si="487"/>
        <v>8.5903952831191521E-3</v>
      </c>
      <c r="F2046" s="21">
        <f>SUM(E2046:$E$5004)</f>
        <v>6.9211413421115289</v>
      </c>
      <c r="G2046" s="21">
        <f t="shared" si="490"/>
        <v>6651898.5970700178</v>
      </c>
      <c r="H2046" s="21">
        <f t="shared" si="491"/>
        <v>2.4483216124437353E-5</v>
      </c>
      <c r="I2046" s="21">
        <f t="shared" si="492"/>
        <v>0.12452858064673793</v>
      </c>
      <c r="J2046" s="22">
        <f t="shared" si="488"/>
        <v>158.00277604220761</v>
      </c>
      <c r="K2046" s="114"/>
      <c r="L2046" s="116"/>
      <c r="M2046" s="118"/>
      <c r="N2046" s="120"/>
      <c r="S2046" s="2"/>
    </row>
    <row r="2047" spans="1:19" x14ac:dyDescent="0.25">
      <c r="A2047" s="20">
        <f t="shared" si="489"/>
        <v>51075</v>
      </c>
      <c r="B2047" s="21">
        <f t="shared" si="497"/>
        <v>-70</v>
      </c>
      <c r="C2047" s="21">
        <f t="shared" si="498"/>
        <v>229.91433491143795</v>
      </c>
      <c r="D2047" s="21">
        <f t="shared" si="486"/>
        <v>3.4340964186271156E-4</v>
      </c>
      <c r="E2047" s="21">
        <f t="shared" si="487"/>
        <v>8.5800929913907222E-3</v>
      </c>
      <c r="F2047" s="21">
        <f>SUM(E2047:$E$5004)</f>
        <v>6.9125509468284099</v>
      </c>
      <c r="G2047" s="21">
        <f t="shared" si="490"/>
        <v>6651898.5970700178</v>
      </c>
      <c r="H2047" s="21">
        <f t="shared" si="491"/>
        <v>2.4483216124437353E-5</v>
      </c>
      <c r="I2047" s="21">
        <f t="shared" si="492"/>
        <v>0.12452858064673793</v>
      </c>
      <c r="J2047" s="22">
        <f t="shared" si="488"/>
        <v>158.07892488503489</v>
      </c>
      <c r="K2047" s="114"/>
      <c r="L2047" s="116"/>
      <c r="M2047" s="118"/>
      <c r="N2047" s="120"/>
      <c r="S2047" s="2"/>
    </row>
    <row r="2048" spans="1:19" x14ac:dyDescent="0.25">
      <c r="A2048" s="20">
        <f t="shared" si="489"/>
        <v>51100</v>
      </c>
      <c r="B2048" s="21">
        <f t="shared" si="497"/>
        <v>-70</v>
      </c>
      <c r="C2048" s="21">
        <f t="shared" si="498"/>
        <v>229.63860318166994</v>
      </c>
      <c r="D2048" s="21">
        <f t="shared" si="486"/>
        <v>3.4299779744854621E-4</v>
      </c>
      <c r="E2048" s="21">
        <f t="shared" si="487"/>
        <v>8.5698030549976809E-3</v>
      </c>
      <c r="F2048" s="21">
        <f>SUM(E2048:$E$5004)</f>
        <v>6.903970853837019</v>
      </c>
      <c r="G2048" s="21">
        <f t="shared" si="490"/>
        <v>6651898.5970700178</v>
      </c>
      <c r="H2048" s="21">
        <f t="shared" si="491"/>
        <v>2.4483216124437353E-5</v>
      </c>
      <c r="I2048" s="21">
        <f t="shared" si="492"/>
        <v>0.12452858064673793</v>
      </c>
      <c r="J2048" s="22">
        <f t="shared" si="488"/>
        <v>158.15490752574161</v>
      </c>
      <c r="K2048" s="114"/>
      <c r="L2048" s="116"/>
      <c r="M2048" s="118"/>
      <c r="N2048" s="120"/>
      <c r="S2048" s="2"/>
    </row>
    <row r="2049" spans="1:19" x14ac:dyDescent="0.25">
      <c r="A2049" s="20">
        <f t="shared" si="489"/>
        <v>51125</v>
      </c>
      <c r="B2049" s="21">
        <f t="shared" si="497"/>
        <v>-70</v>
      </c>
      <c r="C2049" s="21">
        <f t="shared" si="498"/>
        <v>229.36320213153004</v>
      </c>
      <c r="D2049" s="21">
        <f t="shared" si="486"/>
        <v>3.4258644695126823E-4</v>
      </c>
      <c r="E2049" s="21">
        <f t="shared" si="487"/>
        <v>8.5595254591225179E-3</v>
      </c>
      <c r="F2049" s="21">
        <f>SUM(E2049:$E$5004)</f>
        <v>6.8954010507820209</v>
      </c>
      <c r="G2049" s="21">
        <f t="shared" si="490"/>
        <v>6651898.5970700178</v>
      </c>
      <c r="H2049" s="21">
        <f t="shared" si="491"/>
        <v>2.4483216124437353E-5</v>
      </c>
      <c r="I2049" s="21">
        <f t="shared" si="492"/>
        <v>0.12452858064673793</v>
      </c>
      <c r="J2049" s="22">
        <f t="shared" si="488"/>
        <v>158.23072393288527</v>
      </c>
      <c r="K2049" s="114"/>
      <c r="L2049" s="116"/>
      <c r="M2049" s="118"/>
      <c r="N2049" s="120"/>
      <c r="S2049" s="2"/>
    </row>
    <row r="2050" spans="1:19" x14ac:dyDescent="0.25">
      <c r="A2050" s="20">
        <f t="shared" si="489"/>
        <v>51150</v>
      </c>
      <c r="B2050" s="21">
        <f t="shared" si="497"/>
        <v>-70</v>
      </c>
      <c r="C2050" s="21">
        <f t="shared" si="498"/>
        <v>229.08813136444101</v>
      </c>
      <c r="D2050" s="21">
        <f t="shared" si="486"/>
        <v>3.4217558977853331E-4</v>
      </c>
      <c r="E2050" s="21">
        <f t="shared" si="487"/>
        <v>8.5492601889655007E-3</v>
      </c>
      <c r="F2050" s="21">
        <f>SUM(E2050:$E$5004)</f>
        <v>6.8868415253228994</v>
      </c>
      <c r="G2050" s="21">
        <f t="shared" si="490"/>
        <v>6651898.5970700178</v>
      </c>
      <c r="H2050" s="21">
        <f t="shared" si="491"/>
        <v>2.4483216124437353E-5</v>
      </c>
      <c r="I2050" s="21">
        <f t="shared" si="492"/>
        <v>0.12452858064673793</v>
      </c>
      <c r="J2050" s="22">
        <f t="shared" si="488"/>
        <v>158.30637407570663</v>
      </c>
      <c r="K2050" s="114"/>
      <c r="L2050" s="116"/>
      <c r="M2050" s="118"/>
      <c r="N2050" s="120"/>
      <c r="S2050" s="2"/>
    </row>
    <row r="2051" spans="1:19" x14ac:dyDescent="0.25">
      <c r="A2051" s="20">
        <f t="shared" si="489"/>
        <v>51175</v>
      </c>
      <c r="B2051" s="21">
        <f t="shared" si="497"/>
        <v>-70</v>
      </c>
      <c r="C2051" s="21">
        <f t="shared" si="498"/>
        <v>228.8133904843007</v>
      </c>
      <c r="D2051" s="21">
        <f t="shared" si="486"/>
        <v>3.4176522533870674E-4</v>
      </c>
      <c r="E2051" s="21">
        <f t="shared" si="487"/>
        <v>8.5390072297446291E-3</v>
      </c>
      <c r="F2051" s="21">
        <f>SUM(E2051:$E$5004)</f>
        <v>6.8782922651339335</v>
      </c>
      <c r="G2051" s="21">
        <f t="shared" si="490"/>
        <v>6651898.5970700178</v>
      </c>
      <c r="H2051" s="21">
        <f t="shared" si="491"/>
        <v>2.4483216124437353E-5</v>
      </c>
      <c r="I2051" s="21">
        <f t="shared" si="492"/>
        <v>0.12452858064673793</v>
      </c>
      <c r="J2051" s="22">
        <f t="shared" si="488"/>
        <v>158.3818579241269</v>
      </c>
      <c r="K2051" s="114"/>
      <c r="L2051" s="116"/>
      <c r="M2051" s="118"/>
      <c r="N2051" s="120"/>
      <c r="S2051" s="2"/>
    </row>
    <row r="2052" spans="1:19" x14ac:dyDescent="0.25">
      <c r="A2052" s="20">
        <f t="shared" si="489"/>
        <v>51200</v>
      </c>
      <c r="B2052" s="21">
        <f t="shared" si="497"/>
        <v>-70</v>
      </c>
      <c r="C2052" s="21">
        <f t="shared" si="498"/>
        <v>228.53897909548212</v>
      </c>
      <c r="D2052" s="21">
        <f t="shared" ref="D2052:D2115" si="501">C2052/(1718*(B2052+459.7))</f>
        <v>3.4135535304086353E-4</v>
      </c>
      <c r="E2052" s="21">
        <f t="shared" ref="E2052:E2115" si="502">25*(D2052+D2053)/2</f>
        <v>8.5287665666956419E-3</v>
      </c>
      <c r="F2052" s="21">
        <f>SUM(E2052:$E$5004)</f>
        <v>6.869753257904188</v>
      </c>
      <c r="G2052" s="21">
        <f t="shared" si="490"/>
        <v>6651898.5970700178</v>
      </c>
      <c r="H2052" s="21">
        <f t="shared" si="491"/>
        <v>2.4483216124437353E-5</v>
      </c>
      <c r="I2052" s="21">
        <f t="shared" si="492"/>
        <v>0.12452858064673793</v>
      </c>
      <c r="J2052" s="22">
        <f t="shared" ref="J2052:J2115" si="503">G2052*D2052*EXP(-H2052*(125000-A2052)-I2052*F2052)</f>
        <v>158.45717544874748</v>
      </c>
      <c r="K2052" s="114"/>
      <c r="L2052" s="116"/>
      <c r="M2052" s="118"/>
      <c r="N2052" s="120"/>
      <c r="S2052" s="2"/>
    </row>
    <row r="2053" spans="1:19" x14ac:dyDescent="0.25">
      <c r="A2053" s="20">
        <f t="shared" ref="A2053:A2116" si="504">A2052+25</f>
        <v>51225</v>
      </c>
      <c r="B2053" s="21">
        <f t="shared" si="497"/>
        <v>-70</v>
      </c>
      <c r="C2053" s="21">
        <f t="shared" si="498"/>
        <v>228.26489680283302</v>
      </c>
      <c r="D2053" s="21">
        <f t="shared" si="501"/>
        <v>3.4094597229478786E-4</v>
      </c>
      <c r="E2053" s="21">
        <f t="shared" si="502"/>
        <v>8.5185381850719898E-3</v>
      </c>
      <c r="F2053" s="21">
        <f>SUM(E2053:$E$5004)</f>
        <v>6.8612244913374933</v>
      </c>
      <c r="G2053" s="21">
        <f t="shared" ref="G2053:G2116" si="505">$G$4</f>
        <v>6651898.5970700178</v>
      </c>
      <c r="H2053" s="21">
        <f t="shared" ref="H2053:H2116" si="506">$H$4</f>
        <v>2.4483216124437353E-5</v>
      </c>
      <c r="I2053" s="21">
        <f t="shared" ref="I2053:I2116" si="507">$I$4</f>
        <v>0.12452858064673793</v>
      </c>
      <c r="J2053" s="22">
        <f t="shared" si="503"/>
        <v>158.53232662084844</v>
      </c>
      <c r="K2053" s="114"/>
      <c r="L2053" s="116"/>
      <c r="M2053" s="118"/>
      <c r="N2053" s="120"/>
      <c r="S2053" s="2"/>
    </row>
    <row r="2054" spans="1:19" x14ac:dyDescent="0.25">
      <c r="A2054" s="20">
        <f t="shared" si="504"/>
        <v>51250</v>
      </c>
      <c r="B2054" s="21">
        <f t="shared" si="497"/>
        <v>-70</v>
      </c>
      <c r="C2054" s="21">
        <f t="shared" si="498"/>
        <v>227.9911432116748</v>
      </c>
      <c r="D2054" s="21">
        <f t="shared" si="501"/>
        <v>3.4053708251097128E-4</v>
      </c>
      <c r="E2054" s="21">
        <f t="shared" si="502"/>
        <v>8.5083220701447915E-3</v>
      </c>
      <c r="F2054" s="21">
        <f>SUM(E2054:$E$5004)</f>
        <v>6.8527059531524204</v>
      </c>
      <c r="G2054" s="21">
        <f t="shared" si="505"/>
        <v>6651898.5970700178</v>
      </c>
      <c r="H2054" s="21">
        <f t="shared" si="506"/>
        <v>2.4483216124437353E-5</v>
      </c>
      <c r="I2054" s="21">
        <f t="shared" si="507"/>
        <v>0.12452858064673793</v>
      </c>
      <c r="J2054" s="22">
        <f t="shared" si="503"/>
        <v>158.60731141238705</v>
      </c>
      <c r="K2054" s="114"/>
      <c r="L2054" s="116"/>
      <c r="M2054" s="118"/>
      <c r="N2054" s="120"/>
      <c r="S2054" s="2"/>
    </row>
    <row r="2055" spans="1:19" x14ac:dyDescent="0.25">
      <c r="A2055" s="20">
        <f t="shared" si="504"/>
        <v>51275</v>
      </c>
      <c r="B2055" s="21">
        <f t="shared" si="497"/>
        <v>-70</v>
      </c>
      <c r="C2055" s="21">
        <f t="shared" si="498"/>
        <v>227.71771792780206</v>
      </c>
      <c r="D2055" s="21">
        <f t="shared" si="501"/>
        <v>3.4012868310061208E-4</v>
      </c>
      <c r="E2055" s="21">
        <f t="shared" si="502"/>
        <v>8.4981182072028458E-3</v>
      </c>
      <c r="F2055" s="21">
        <f>SUM(E2055:$E$5004)</f>
        <v>6.8441976310822765</v>
      </c>
      <c r="G2055" s="21">
        <f t="shared" si="505"/>
        <v>6651898.5970700178</v>
      </c>
      <c r="H2055" s="21">
        <f t="shared" si="506"/>
        <v>2.4483216124437353E-5</v>
      </c>
      <c r="I2055" s="21">
        <f t="shared" si="507"/>
        <v>0.12452858064673793</v>
      </c>
      <c r="J2055" s="22">
        <f t="shared" si="503"/>
        <v>158.68212979599647</v>
      </c>
      <c r="K2055" s="114"/>
      <c r="L2055" s="116"/>
      <c r="M2055" s="118"/>
      <c r="N2055" s="120"/>
      <c r="S2055" s="2"/>
    </row>
    <row r="2056" spans="1:19" x14ac:dyDescent="0.25">
      <c r="A2056" s="20">
        <f t="shared" si="504"/>
        <v>51300</v>
      </c>
      <c r="B2056" s="21">
        <f t="shared" si="497"/>
        <v>-70</v>
      </c>
      <c r="C2056" s="21">
        <f t="shared" si="498"/>
        <v>227.44462055748261</v>
      </c>
      <c r="D2056" s="21">
        <f t="shared" si="501"/>
        <v>3.3972077347561559E-4</v>
      </c>
      <c r="E2056" s="21">
        <f t="shared" si="502"/>
        <v>8.4879265815525889E-3</v>
      </c>
      <c r="F2056" s="21">
        <f>SUM(E2056:$E$5004)</f>
        <v>6.8356995128750739</v>
      </c>
      <c r="G2056" s="21">
        <f t="shared" si="505"/>
        <v>6651898.5970700178</v>
      </c>
      <c r="H2056" s="21">
        <f t="shared" si="506"/>
        <v>2.4483216124437353E-5</v>
      </c>
      <c r="I2056" s="21">
        <f t="shared" si="507"/>
        <v>0.12452858064673793</v>
      </c>
      <c r="J2056" s="22">
        <f t="shared" si="503"/>
        <v>158.75678174498546</v>
      </c>
      <c r="K2056" s="114"/>
      <c r="L2056" s="116"/>
      <c r="M2056" s="118"/>
      <c r="N2056" s="120"/>
      <c r="S2056" s="2"/>
    </row>
    <row r="2057" spans="1:19" x14ac:dyDescent="0.25">
      <c r="A2057" s="20">
        <f t="shared" si="504"/>
        <v>51325</v>
      </c>
      <c r="B2057" s="21">
        <f t="shared" si="497"/>
        <v>-70</v>
      </c>
      <c r="C2057" s="21">
        <f t="shared" si="498"/>
        <v>227.17185070745606</v>
      </c>
      <c r="D2057" s="21">
        <f t="shared" si="501"/>
        <v>3.3931335304859155E-4</v>
      </c>
      <c r="E2057" s="21">
        <f t="shared" si="502"/>
        <v>8.4777471785180761E-3</v>
      </c>
      <c r="F2057" s="21">
        <f>SUM(E2057:$E$5004)</f>
        <v>6.8272115862935205</v>
      </c>
      <c r="G2057" s="21">
        <f t="shared" si="505"/>
        <v>6651898.5970700178</v>
      </c>
      <c r="H2057" s="21">
        <f t="shared" si="506"/>
        <v>2.4483216124437353E-5</v>
      </c>
      <c r="I2057" s="21">
        <f t="shared" si="507"/>
        <v>0.12452858064673793</v>
      </c>
      <c r="J2057" s="22">
        <f t="shared" si="503"/>
        <v>158.83126723333544</v>
      </c>
      <c r="K2057" s="114"/>
      <c r="L2057" s="116"/>
      <c r="M2057" s="118"/>
      <c r="N2057" s="120"/>
      <c r="S2057" s="2"/>
    </row>
    <row r="2058" spans="1:19" x14ac:dyDescent="0.25">
      <c r="A2058" s="20">
        <f t="shared" si="504"/>
        <v>51350</v>
      </c>
      <c r="B2058" s="21">
        <f t="shared" si="497"/>
        <v>-70</v>
      </c>
      <c r="C2058" s="21">
        <f t="shared" si="498"/>
        <v>226.89940798493376</v>
      </c>
      <c r="D2058" s="21">
        <f t="shared" si="501"/>
        <v>3.3890642123285452E-4</v>
      </c>
      <c r="E2058" s="21">
        <f t="shared" si="502"/>
        <v>8.4675799834409635E-3</v>
      </c>
      <c r="F2058" s="21">
        <f>SUM(E2058:$E$5004)</f>
        <v>6.8187338391150023</v>
      </c>
      <c r="G2058" s="21">
        <f t="shared" si="505"/>
        <v>6651898.5970700178</v>
      </c>
      <c r="H2058" s="21">
        <f t="shared" si="506"/>
        <v>2.4483216124437353E-5</v>
      </c>
      <c r="I2058" s="21">
        <f t="shared" si="507"/>
        <v>0.12452858064673793</v>
      </c>
      <c r="J2058" s="22">
        <f t="shared" si="503"/>
        <v>158.90558623570067</v>
      </c>
      <c r="K2058" s="114"/>
      <c r="L2058" s="116"/>
      <c r="M2058" s="118"/>
      <c r="N2058" s="120"/>
      <c r="S2058" s="2"/>
    </row>
    <row r="2059" spans="1:19" x14ac:dyDescent="0.25">
      <c r="A2059" s="20">
        <f t="shared" si="504"/>
        <v>51375</v>
      </c>
      <c r="B2059" s="21">
        <f t="shared" si="497"/>
        <v>-70</v>
      </c>
      <c r="C2059" s="21">
        <f t="shared" si="498"/>
        <v>226.62729199759812</v>
      </c>
      <c r="D2059" s="21">
        <f t="shared" si="501"/>
        <v>3.3849997744242255E-4</v>
      </c>
      <c r="E2059" s="21">
        <f t="shared" si="502"/>
        <v>8.4574249816804902E-3</v>
      </c>
      <c r="F2059" s="21">
        <f>SUM(E2059:$E$5004)</f>
        <v>6.8102662591315619</v>
      </c>
      <c r="G2059" s="21">
        <f t="shared" si="505"/>
        <v>6651898.5970700178</v>
      </c>
      <c r="H2059" s="21">
        <f t="shared" si="506"/>
        <v>2.4483216124437353E-5</v>
      </c>
      <c r="I2059" s="21">
        <f t="shared" si="507"/>
        <v>0.12452858064673793</v>
      </c>
      <c r="J2059" s="22">
        <f t="shared" si="503"/>
        <v>158.97973872740616</v>
      </c>
      <c r="K2059" s="114"/>
      <c r="L2059" s="116"/>
      <c r="M2059" s="118"/>
      <c r="N2059" s="120"/>
      <c r="S2059" s="2"/>
    </row>
    <row r="2060" spans="1:19" x14ac:dyDescent="0.25">
      <c r="A2060" s="20">
        <f t="shared" si="504"/>
        <v>51400</v>
      </c>
      <c r="B2060" s="21">
        <f t="shared" si="497"/>
        <v>-70</v>
      </c>
      <c r="C2060" s="21">
        <f t="shared" si="498"/>
        <v>226.35550235360216</v>
      </c>
      <c r="D2060" s="21">
        <f t="shared" si="501"/>
        <v>3.3809402109201663E-4</v>
      </c>
      <c r="E2060" s="21">
        <f t="shared" si="502"/>
        <v>8.4472821586134526E-3</v>
      </c>
      <c r="F2060" s="21">
        <f>SUM(E2060:$E$5004)</f>
        <v>6.801808834149881</v>
      </c>
      <c r="G2060" s="21">
        <f t="shared" si="505"/>
        <v>6651898.5970700178</v>
      </c>
      <c r="H2060" s="21">
        <f t="shared" si="506"/>
        <v>2.4483216124437353E-5</v>
      </c>
      <c r="I2060" s="21">
        <f t="shared" si="507"/>
        <v>0.12452858064673793</v>
      </c>
      <c r="J2060" s="22">
        <f t="shared" si="503"/>
        <v>159.05372468444685</v>
      </c>
      <c r="K2060" s="114"/>
      <c r="L2060" s="116"/>
      <c r="M2060" s="118"/>
      <c r="N2060" s="120"/>
      <c r="S2060" s="2"/>
    </row>
    <row r="2061" spans="1:19" x14ac:dyDescent="0.25">
      <c r="A2061" s="20">
        <f t="shared" si="504"/>
        <v>51425</v>
      </c>
      <c r="B2061" s="21">
        <f t="shared" si="497"/>
        <v>-70</v>
      </c>
      <c r="C2061" s="21">
        <f t="shared" si="498"/>
        <v>226.08403866156874</v>
      </c>
      <c r="D2061" s="21">
        <f t="shared" si="501"/>
        <v>3.3768855159705958E-4</v>
      </c>
      <c r="E2061" s="21">
        <f t="shared" si="502"/>
        <v>8.4371514996341834E-3</v>
      </c>
      <c r="F2061" s="21">
        <f>SUM(E2061:$E$5004)</f>
        <v>6.7933615519912678</v>
      </c>
      <c r="G2061" s="21">
        <f t="shared" si="505"/>
        <v>6651898.5970700178</v>
      </c>
      <c r="H2061" s="21">
        <f t="shared" si="506"/>
        <v>2.4483216124437353E-5</v>
      </c>
      <c r="I2061" s="21">
        <f t="shared" si="507"/>
        <v>0.12452858064673793</v>
      </c>
      <c r="J2061" s="22">
        <f t="shared" si="503"/>
        <v>159.1275440834861</v>
      </c>
      <c r="K2061" s="114"/>
      <c r="L2061" s="116"/>
      <c r="M2061" s="118"/>
      <c r="N2061" s="120"/>
      <c r="S2061" s="2"/>
    </row>
    <row r="2062" spans="1:19" x14ac:dyDescent="0.25">
      <c r="A2062" s="20">
        <f t="shared" si="504"/>
        <v>51450</v>
      </c>
      <c r="B2062" s="21">
        <f t="shared" si="497"/>
        <v>-70</v>
      </c>
      <c r="C2062" s="21">
        <f t="shared" si="498"/>
        <v>225.81290053058996</v>
      </c>
      <c r="D2062" s="21">
        <f t="shared" si="501"/>
        <v>3.3728356837367507E-4</v>
      </c>
      <c r="E2062" s="21">
        <f t="shared" si="502"/>
        <v>8.4270329901545288E-3</v>
      </c>
      <c r="F2062" s="21">
        <f>SUM(E2062:$E$5004)</f>
        <v>6.7849244004916329</v>
      </c>
      <c r="G2062" s="21">
        <f t="shared" si="505"/>
        <v>6651898.5970700178</v>
      </c>
      <c r="H2062" s="21">
        <f t="shared" si="506"/>
        <v>2.4483216124437353E-5</v>
      </c>
      <c r="I2062" s="21">
        <f t="shared" si="507"/>
        <v>0.12452858064673793</v>
      </c>
      <c r="J2062" s="22">
        <f t="shared" si="503"/>
        <v>159.20119690185419</v>
      </c>
      <c r="K2062" s="114"/>
      <c r="L2062" s="116"/>
      <c r="M2062" s="118"/>
      <c r="N2062" s="120"/>
      <c r="S2062" s="2"/>
    </row>
    <row r="2063" spans="1:19" x14ac:dyDescent="0.25">
      <c r="A2063" s="20">
        <f t="shared" si="504"/>
        <v>51475</v>
      </c>
      <c r="B2063" s="21">
        <f t="shared" si="497"/>
        <v>-70</v>
      </c>
      <c r="C2063" s="21">
        <f t="shared" si="498"/>
        <v>225.54208757022704</v>
      </c>
      <c r="D2063" s="21">
        <f t="shared" si="501"/>
        <v>3.3687907083868734E-4</v>
      </c>
      <c r="E2063" s="21">
        <f t="shared" si="502"/>
        <v>8.4169266156038404E-3</v>
      </c>
      <c r="F2063" s="21">
        <f>SUM(E2063:$E$5004)</f>
        <v>6.7764973675014781</v>
      </c>
      <c r="G2063" s="21">
        <f t="shared" si="505"/>
        <v>6651898.5970700178</v>
      </c>
      <c r="H2063" s="21">
        <f t="shared" si="506"/>
        <v>2.4483216124437353E-5</v>
      </c>
      <c r="I2063" s="21">
        <f t="shared" si="507"/>
        <v>0.12452858064673793</v>
      </c>
      <c r="J2063" s="22">
        <f t="shared" si="503"/>
        <v>159.27468311754765</v>
      </c>
      <c r="K2063" s="114"/>
      <c r="L2063" s="117"/>
      <c r="M2063" s="118"/>
      <c r="N2063" s="120"/>
      <c r="S2063" s="2"/>
    </row>
    <row r="2064" spans="1:19" x14ac:dyDescent="0.25">
      <c r="A2064" s="20">
        <f t="shared" si="504"/>
        <v>51500</v>
      </c>
      <c r="B2064" s="21">
        <f t="shared" si="497"/>
        <v>-70</v>
      </c>
      <c r="C2064" s="21">
        <f t="shared" si="498"/>
        <v>225.27159939050921</v>
      </c>
      <c r="D2064" s="21">
        <f t="shared" si="501"/>
        <v>3.3647505840961989E-4</v>
      </c>
      <c r="E2064" s="21">
        <f t="shared" si="502"/>
        <v>8.4068323614289332E-3</v>
      </c>
      <c r="F2064" s="21">
        <f>SUM(E2064:$E$5004)</f>
        <v>6.7680804408858739</v>
      </c>
      <c r="G2064" s="21">
        <f t="shared" si="505"/>
        <v>6651898.5970700178</v>
      </c>
      <c r="H2064" s="21">
        <f t="shared" si="506"/>
        <v>2.4483216124437353E-5</v>
      </c>
      <c r="I2064" s="21">
        <f t="shared" si="507"/>
        <v>0.12452858064673793</v>
      </c>
      <c r="J2064" s="22">
        <f t="shared" si="503"/>
        <v>159.34800270922761</v>
      </c>
      <c r="K2064" s="113">
        <f t="shared" ref="K2064" si="508">AVERAGE(J2064:J2083)</f>
        <v>160.03345163808348</v>
      </c>
      <c r="L2064" s="115">
        <f t="shared" ref="L2064" si="509">K2064/0.1667</f>
        <v>960.00870808688353</v>
      </c>
      <c r="M2064" s="118">
        <f>AVERAGE(A2064:A2083)</f>
        <v>51737.5</v>
      </c>
      <c r="N2064" s="119">
        <f>K2044-K2064</f>
        <v>-1.4663780730230371</v>
      </c>
      <c r="S2064" s="2"/>
    </row>
    <row r="2065" spans="1:19" x14ac:dyDescent="0.25">
      <c r="A2065" s="20">
        <f t="shared" si="504"/>
        <v>51525</v>
      </c>
      <c r="B2065" s="21">
        <f t="shared" si="497"/>
        <v>-70</v>
      </c>
      <c r="C2065" s="21">
        <f t="shared" si="498"/>
        <v>225.00143560193342</v>
      </c>
      <c r="D2065" s="21">
        <f t="shared" si="501"/>
        <v>3.3607153050469471E-4</v>
      </c>
      <c r="E2065" s="21">
        <f t="shared" si="502"/>
        <v>8.3967502130940751E-3</v>
      </c>
      <c r="F2065" s="21">
        <f>SUM(E2065:$E$5004)</f>
        <v>6.7596736085244453</v>
      </c>
      <c r="G2065" s="21">
        <f t="shared" si="505"/>
        <v>6651898.5970700178</v>
      </c>
      <c r="H2065" s="21">
        <f t="shared" si="506"/>
        <v>2.4483216124437353E-5</v>
      </c>
      <c r="I2065" s="21">
        <f t="shared" si="507"/>
        <v>0.12452858064673793</v>
      </c>
      <c r="J2065" s="22">
        <f t="shared" si="503"/>
        <v>159.4211556562183</v>
      </c>
      <c r="K2065" s="114"/>
      <c r="L2065" s="116"/>
      <c r="M2065" s="118"/>
      <c r="N2065" s="120"/>
      <c r="S2065" s="2"/>
    </row>
    <row r="2066" spans="1:19" x14ac:dyDescent="0.25">
      <c r="A2066" s="20">
        <f t="shared" si="504"/>
        <v>51550</v>
      </c>
      <c r="B2066" s="21">
        <f t="shared" si="497"/>
        <v>-70</v>
      </c>
      <c r="C2066" s="21">
        <f t="shared" si="498"/>
        <v>224.73159581546369</v>
      </c>
      <c r="D2066" s="21">
        <f t="shared" si="501"/>
        <v>3.3566848654283137E-4</v>
      </c>
      <c r="E2066" s="21">
        <f t="shared" si="502"/>
        <v>8.3866801560809768E-3</v>
      </c>
      <c r="F2066" s="21">
        <f>SUM(E2066:$E$5004)</f>
        <v>6.7512768583113507</v>
      </c>
      <c r="G2066" s="21">
        <f t="shared" si="505"/>
        <v>6651898.5970700178</v>
      </c>
      <c r="H2066" s="21">
        <f t="shared" si="506"/>
        <v>2.4483216124437353E-5</v>
      </c>
      <c r="I2066" s="21">
        <f t="shared" si="507"/>
        <v>0.12452858064673793</v>
      </c>
      <c r="J2066" s="22">
        <f t="shared" si="503"/>
        <v>159.49414193850617</v>
      </c>
      <c r="K2066" s="114"/>
      <c r="L2066" s="116"/>
      <c r="M2066" s="118"/>
      <c r="N2066" s="120"/>
      <c r="S2066" s="2"/>
    </row>
    <row r="2067" spans="1:19" x14ac:dyDescent="0.25">
      <c r="A2067" s="20">
        <f t="shared" si="504"/>
        <v>51575</v>
      </c>
      <c r="B2067" s="21">
        <f t="shared" si="497"/>
        <v>-70</v>
      </c>
      <c r="C2067" s="21">
        <f t="shared" si="498"/>
        <v>224.46207964253088</v>
      </c>
      <c r="D2067" s="21">
        <f t="shared" si="501"/>
        <v>3.352659259436468E-4</v>
      </c>
      <c r="E2067" s="21">
        <f t="shared" si="502"/>
        <v>8.3766221758887552E-3</v>
      </c>
      <c r="F2067" s="21">
        <f>SUM(E2067:$E$5004)</f>
        <v>6.742890178155271</v>
      </c>
      <c r="G2067" s="21">
        <f t="shared" si="505"/>
        <v>6651898.5970700178</v>
      </c>
      <c r="H2067" s="21">
        <f t="shared" si="506"/>
        <v>2.4483216124437353E-5</v>
      </c>
      <c r="I2067" s="21">
        <f t="shared" si="507"/>
        <v>0.12452858064673793</v>
      </c>
      <c r="J2067" s="22">
        <f t="shared" si="503"/>
        <v>159.56696153673838</v>
      </c>
      <c r="K2067" s="114"/>
      <c r="L2067" s="116"/>
      <c r="M2067" s="118"/>
      <c r="N2067" s="120"/>
      <c r="S2067" s="2"/>
    </row>
    <row r="2068" spans="1:19" x14ac:dyDescent="0.25">
      <c r="A2068" s="20">
        <f t="shared" si="504"/>
        <v>51600</v>
      </c>
      <c r="B2068" s="21">
        <f t="shared" si="497"/>
        <v>-70</v>
      </c>
      <c r="C2068" s="21">
        <f t="shared" si="498"/>
        <v>224.19288669503152</v>
      </c>
      <c r="D2068" s="21">
        <f t="shared" si="501"/>
        <v>3.3486384812745354E-4</v>
      </c>
      <c r="E2068" s="21">
        <f t="shared" si="502"/>
        <v>8.366576258033909E-3</v>
      </c>
      <c r="F2068" s="21">
        <f>SUM(E2068:$E$5004)</f>
        <v>6.7345135559793814</v>
      </c>
      <c r="G2068" s="21">
        <f t="shared" si="505"/>
        <v>6651898.5970700178</v>
      </c>
      <c r="H2068" s="21">
        <f t="shared" si="506"/>
        <v>2.4483216124437353E-5</v>
      </c>
      <c r="I2068" s="21">
        <f t="shared" si="507"/>
        <v>0.12452858064673793</v>
      </c>
      <c r="J2068" s="22">
        <f t="shared" si="503"/>
        <v>159.63961443222172</v>
      </c>
      <c r="K2068" s="114"/>
      <c r="L2068" s="116"/>
      <c r="M2068" s="118"/>
      <c r="N2068" s="120"/>
      <c r="S2068" s="2"/>
    </row>
    <row r="2069" spans="1:19" x14ac:dyDescent="0.25">
      <c r="A2069" s="20">
        <f t="shared" si="504"/>
        <v>51625</v>
      </c>
      <c r="B2069" s="21">
        <f t="shared" si="497"/>
        <v>-70</v>
      </c>
      <c r="C2069" s="21">
        <f t="shared" si="498"/>
        <v>223.92401658532762</v>
      </c>
      <c r="D2069" s="21">
        <f t="shared" si="501"/>
        <v>3.3446225251525924E-4</v>
      </c>
      <c r="E2069" s="21">
        <f t="shared" si="502"/>
        <v>8.3565423880503226E-3</v>
      </c>
      <c r="F2069" s="21">
        <f>SUM(E2069:$E$5004)</f>
        <v>6.7261469797213476</v>
      </c>
      <c r="G2069" s="21">
        <f t="shared" si="505"/>
        <v>6651898.5970700178</v>
      </c>
      <c r="H2069" s="21">
        <f t="shared" si="506"/>
        <v>2.4483216124437353E-5</v>
      </c>
      <c r="I2069" s="21">
        <f t="shared" si="507"/>
        <v>0.12452858064673793</v>
      </c>
      <c r="J2069" s="22">
        <f t="shared" si="503"/>
        <v>159.71210060692079</v>
      </c>
      <c r="K2069" s="114"/>
      <c r="L2069" s="116"/>
      <c r="M2069" s="118"/>
      <c r="N2069" s="120"/>
      <c r="S2069" s="2"/>
    </row>
    <row r="2070" spans="1:19" x14ac:dyDescent="0.25">
      <c r="A2070" s="20">
        <f t="shared" si="504"/>
        <v>51650</v>
      </c>
      <c r="B2070" s="21">
        <f t="shared" si="497"/>
        <v>-70</v>
      </c>
      <c r="C2070" s="21">
        <f t="shared" si="498"/>
        <v>223.65546892624644</v>
      </c>
      <c r="D2070" s="21">
        <f t="shared" si="501"/>
        <v>3.3406113852876655E-4</v>
      </c>
      <c r="E2070" s="21">
        <f t="shared" si="502"/>
        <v>8.3465205514892202E-3</v>
      </c>
      <c r="F2070" s="21">
        <f>SUM(E2070:$E$5004)</f>
        <v>6.7177904373332975</v>
      </c>
      <c r="G2070" s="21">
        <f t="shared" si="505"/>
        <v>6651898.5970700178</v>
      </c>
      <c r="H2070" s="21">
        <f t="shared" si="506"/>
        <v>2.4483216124437353E-5</v>
      </c>
      <c r="I2070" s="21">
        <f t="shared" si="507"/>
        <v>0.12452858064673793</v>
      </c>
      <c r="J2070" s="22">
        <f t="shared" si="503"/>
        <v>159.78442004345766</v>
      </c>
      <c r="K2070" s="114"/>
      <c r="L2070" s="116"/>
      <c r="M2070" s="118"/>
      <c r="N2070" s="120"/>
      <c r="S2070" s="2"/>
    </row>
    <row r="2071" spans="1:19" x14ac:dyDescent="0.25">
      <c r="A2071" s="20">
        <f t="shared" si="504"/>
        <v>51675</v>
      </c>
      <c r="B2071" s="21">
        <f t="shared" si="497"/>
        <v>-70</v>
      </c>
      <c r="C2071" s="21">
        <f t="shared" si="498"/>
        <v>223.38724333107913</v>
      </c>
      <c r="D2071" s="21">
        <f t="shared" si="501"/>
        <v>3.3366050559037106E-4</v>
      </c>
      <c r="E2071" s="21">
        <f t="shared" si="502"/>
        <v>8.336510733919153E-3</v>
      </c>
      <c r="F2071" s="21">
        <f>SUM(E2071:$E$5004)</f>
        <v>6.7094439167818081</v>
      </c>
      <c r="G2071" s="21">
        <f t="shared" si="505"/>
        <v>6651898.5970700178</v>
      </c>
      <c r="H2071" s="21">
        <f t="shared" si="506"/>
        <v>2.4483216124437353E-5</v>
      </c>
      <c r="I2071" s="21">
        <f t="shared" si="507"/>
        <v>0.12452858064673793</v>
      </c>
      <c r="J2071" s="22">
        <f t="shared" si="503"/>
        <v>159.85657272510963</v>
      </c>
      <c r="K2071" s="114"/>
      <c r="L2071" s="116"/>
      <c r="M2071" s="118"/>
      <c r="N2071" s="120"/>
      <c r="S2071" s="2"/>
    </row>
    <row r="2072" spans="1:19" x14ac:dyDescent="0.25">
      <c r="A2072" s="20">
        <f t="shared" si="504"/>
        <v>51700</v>
      </c>
      <c r="B2072" s="21">
        <f t="shared" si="497"/>
        <v>-70</v>
      </c>
      <c r="C2072" s="21">
        <f t="shared" si="498"/>
        <v>223.11933941358075</v>
      </c>
      <c r="D2072" s="21">
        <f t="shared" si="501"/>
        <v>3.3326035312316113E-4</v>
      </c>
      <c r="E2072" s="21">
        <f t="shared" si="502"/>
        <v>8.3265129209259825E-3</v>
      </c>
      <c r="F2072" s="21">
        <f>SUM(E2072:$E$5004)</f>
        <v>6.701107406047889</v>
      </c>
      <c r="G2072" s="21">
        <f t="shared" si="505"/>
        <v>6651898.5970700178</v>
      </c>
      <c r="H2072" s="21">
        <f t="shared" si="506"/>
        <v>2.4483216124437353E-5</v>
      </c>
      <c r="I2072" s="21">
        <f t="shared" si="507"/>
        <v>0.12452858064673793</v>
      </c>
      <c r="J2072" s="22">
        <f t="shared" si="503"/>
        <v>159.92855863580814</v>
      </c>
      <c r="K2072" s="114"/>
      <c r="L2072" s="116"/>
      <c r="M2072" s="118"/>
      <c r="N2072" s="120"/>
      <c r="S2072" s="2"/>
    </row>
    <row r="2073" spans="1:19" x14ac:dyDescent="0.25">
      <c r="A2073" s="20">
        <f t="shared" si="504"/>
        <v>51725</v>
      </c>
      <c r="B2073" s="21">
        <f t="shared" si="497"/>
        <v>-70</v>
      </c>
      <c r="C2073" s="21">
        <f t="shared" si="498"/>
        <v>222.85175678796978</v>
      </c>
      <c r="D2073" s="21">
        <f t="shared" si="501"/>
        <v>3.3286068055091747E-4</v>
      </c>
      <c r="E2073" s="21">
        <f t="shared" si="502"/>
        <v>8.3165270981128588E-3</v>
      </c>
      <c r="F2073" s="21">
        <f>SUM(E2073:$E$5004)</f>
        <v>6.6927808931269634</v>
      </c>
      <c r="G2073" s="21">
        <f t="shared" si="505"/>
        <v>6651898.5970700178</v>
      </c>
      <c r="H2073" s="21">
        <f t="shared" si="506"/>
        <v>2.4483216124437353E-5</v>
      </c>
      <c r="I2073" s="21">
        <f t="shared" si="507"/>
        <v>0.12452858064673793</v>
      </c>
      <c r="J2073" s="22">
        <f t="shared" si="503"/>
        <v>160.00037776013812</v>
      </c>
      <c r="K2073" s="114"/>
      <c r="L2073" s="116"/>
      <c r="M2073" s="118"/>
      <c r="N2073" s="120"/>
      <c r="S2073" s="2"/>
    </row>
    <row r="2074" spans="1:19" x14ac:dyDescent="0.25">
      <c r="A2074" s="20">
        <f t="shared" si="504"/>
        <v>51750</v>
      </c>
      <c r="B2074" s="21">
        <f t="shared" si="497"/>
        <v>-70</v>
      </c>
      <c r="C2074" s="21">
        <f t="shared" si="498"/>
        <v>222.58449506892705</v>
      </c>
      <c r="D2074" s="21">
        <f t="shared" si="501"/>
        <v>3.3246148729811125E-4</v>
      </c>
      <c r="E2074" s="21">
        <f t="shared" si="502"/>
        <v>8.306553251100194E-3</v>
      </c>
      <c r="F2074" s="21">
        <f>SUM(E2074:$E$5004)</f>
        <v>6.6844643660288501</v>
      </c>
      <c r="G2074" s="21">
        <f t="shared" si="505"/>
        <v>6651898.5970700178</v>
      </c>
      <c r="H2074" s="21">
        <f t="shared" si="506"/>
        <v>2.4483216124437353E-5</v>
      </c>
      <c r="I2074" s="21">
        <f t="shared" si="507"/>
        <v>0.12452858064673793</v>
      </c>
      <c r="J2074" s="22">
        <f t="shared" si="503"/>
        <v>160.0720300833359</v>
      </c>
      <c r="K2074" s="114"/>
      <c r="L2074" s="116"/>
      <c r="M2074" s="118"/>
      <c r="N2074" s="120"/>
      <c r="S2074" s="2"/>
    </row>
    <row r="2075" spans="1:19" x14ac:dyDescent="0.25">
      <c r="A2075" s="20">
        <f t="shared" si="504"/>
        <v>51775</v>
      </c>
      <c r="B2075" s="21">
        <f t="shared" si="497"/>
        <v>-70</v>
      </c>
      <c r="C2075" s="21">
        <f t="shared" si="498"/>
        <v>222.31755387159569</v>
      </c>
      <c r="D2075" s="21">
        <f t="shared" si="501"/>
        <v>3.3206277278990422E-4</v>
      </c>
      <c r="E2075" s="21">
        <f t="shared" si="502"/>
        <v>8.2965913655256435E-3</v>
      </c>
      <c r="F2075" s="21">
        <f>SUM(E2075:$E$5004)</f>
        <v>6.6761578127777508</v>
      </c>
      <c r="G2075" s="21">
        <f t="shared" si="505"/>
        <v>6651898.5970700178</v>
      </c>
      <c r="H2075" s="21">
        <f t="shared" si="506"/>
        <v>2.4483216124437353E-5</v>
      </c>
      <c r="I2075" s="21">
        <f t="shared" si="507"/>
        <v>0.12452858064673793</v>
      </c>
      <c r="J2075" s="22">
        <f t="shared" si="503"/>
        <v>160.14351559128835</v>
      </c>
      <c r="K2075" s="114"/>
      <c r="L2075" s="116"/>
      <c r="M2075" s="118"/>
      <c r="N2075" s="120"/>
      <c r="S2075" s="2"/>
    </row>
    <row r="2076" spans="1:19" x14ac:dyDescent="0.25">
      <c r="A2076" s="20">
        <f t="shared" si="504"/>
        <v>51800</v>
      </c>
      <c r="B2076" s="21">
        <f t="shared" si="497"/>
        <v>-70</v>
      </c>
      <c r="C2076" s="21">
        <f t="shared" si="498"/>
        <v>222.05093281158028</v>
      </c>
      <c r="D2076" s="21">
        <f t="shared" si="501"/>
        <v>3.3166453645214731E-4</v>
      </c>
      <c r="E2076" s="21">
        <f t="shared" si="502"/>
        <v>8.2866414270440954E-3</v>
      </c>
      <c r="F2076" s="21">
        <f>SUM(E2076:$E$5004)</f>
        <v>6.6678612214122248</v>
      </c>
      <c r="G2076" s="21">
        <f t="shared" si="505"/>
        <v>6651898.5970700178</v>
      </c>
      <c r="H2076" s="21">
        <f t="shared" si="506"/>
        <v>2.4483216124437353E-5</v>
      </c>
      <c r="I2076" s="21">
        <f t="shared" si="507"/>
        <v>0.12452858064673793</v>
      </c>
      <c r="J2076" s="22">
        <f t="shared" si="503"/>
        <v>160.21483427053136</v>
      </c>
      <c r="K2076" s="114"/>
      <c r="L2076" s="116"/>
      <c r="M2076" s="118"/>
      <c r="N2076" s="120"/>
      <c r="S2076" s="2"/>
    </row>
    <row r="2077" spans="1:19" x14ac:dyDescent="0.25">
      <c r="A2077" s="20">
        <f t="shared" si="504"/>
        <v>51825</v>
      </c>
      <c r="B2077" s="21">
        <f t="shared" si="497"/>
        <v>-70</v>
      </c>
      <c r="C2077" s="21">
        <f t="shared" si="498"/>
        <v>221.78463150494656</v>
      </c>
      <c r="D2077" s="21">
        <f t="shared" si="501"/>
        <v>3.312667777113803E-4</v>
      </c>
      <c r="E2077" s="21">
        <f t="shared" si="502"/>
        <v>8.2767034213276341E-3</v>
      </c>
      <c r="F2077" s="21">
        <f>SUM(E2077:$E$5004)</f>
        <v>6.65957457998518</v>
      </c>
      <c r="G2077" s="21">
        <f t="shared" si="505"/>
        <v>6651898.5970700178</v>
      </c>
      <c r="H2077" s="21">
        <f t="shared" si="506"/>
        <v>2.4483216124437353E-5</v>
      </c>
      <c r="I2077" s="21">
        <f t="shared" si="507"/>
        <v>0.12452858064673793</v>
      </c>
      <c r="J2077" s="22">
        <f t="shared" si="503"/>
        <v>160.28598610824869</v>
      </c>
      <c r="K2077" s="114"/>
      <c r="L2077" s="116"/>
      <c r="M2077" s="118"/>
      <c r="N2077" s="120"/>
      <c r="S2077" s="2"/>
    </row>
    <row r="2078" spans="1:19" x14ac:dyDescent="0.25">
      <c r="A2078" s="20">
        <f t="shared" si="504"/>
        <v>51850</v>
      </c>
      <c r="B2078" s="21">
        <f t="shared" si="497"/>
        <v>-70</v>
      </c>
      <c r="C2078" s="21">
        <f t="shared" si="498"/>
        <v>221.5186495682205</v>
      </c>
      <c r="D2078" s="21">
        <f t="shared" si="501"/>
        <v>3.3086949599483035E-4</v>
      </c>
      <c r="E2078" s="21">
        <f t="shared" si="502"/>
        <v>8.2667773340655264E-3</v>
      </c>
      <c r="F2078" s="21">
        <f>SUM(E2078:$E$5004)</f>
        <v>6.6512978765638513</v>
      </c>
      <c r="G2078" s="21">
        <f t="shared" si="505"/>
        <v>6651898.5970700178</v>
      </c>
      <c r="H2078" s="21">
        <f t="shared" si="506"/>
        <v>2.4483216124437353E-5</v>
      </c>
      <c r="I2078" s="21">
        <f t="shared" si="507"/>
        <v>0.12452858064673793</v>
      </c>
      <c r="J2078" s="22">
        <f t="shared" si="503"/>
        <v>160.35697109227064</v>
      </c>
      <c r="K2078" s="114"/>
      <c r="L2078" s="116"/>
      <c r="M2078" s="118"/>
      <c r="N2078" s="120"/>
      <c r="S2078" s="2"/>
    </row>
    <row r="2079" spans="1:19" x14ac:dyDescent="0.25">
      <c r="A2079" s="20">
        <f t="shared" si="504"/>
        <v>51875</v>
      </c>
      <c r="B2079" s="21">
        <f t="shared" si="497"/>
        <v>-70</v>
      </c>
      <c r="C2079" s="21">
        <f t="shared" si="498"/>
        <v>221.25298661838801</v>
      </c>
      <c r="D2079" s="21">
        <f t="shared" si="501"/>
        <v>3.3047269073041173E-4</v>
      </c>
      <c r="E2079" s="21">
        <f t="shared" si="502"/>
        <v>8.2568631509642096E-3</v>
      </c>
      <c r="F2079" s="21">
        <f>SUM(E2079:$E$5004)</f>
        <v>6.6430310992297859</v>
      </c>
      <c r="G2079" s="21">
        <f t="shared" si="505"/>
        <v>6651898.5970700178</v>
      </c>
      <c r="H2079" s="21">
        <f t="shared" si="506"/>
        <v>2.4483216124437353E-5</v>
      </c>
      <c r="I2079" s="21">
        <f t="shared" si="507"/>
        <v>0.12452858064673793</v>
      </c>
      <c r="J2079" s="22">
        <f t="shared" si="503"/>
        <v>160.42778921107259</v>
      </c>
      <c r="K2079" s="114"/>
      <c r="L2079" s="116"/>
      <c r="M2079" s="118"/>
      <c r="N2079" s="120"/>
      <c r="S2079" s="2"/>
    </row>
    <row r="2080" spans="1:19" x14ac:dyDescent="0.25">
      <c r="A2080" s="20">
        <f t="shared" si="504"/>
        <v>51900</v>
      </c>
      <c r="B2080" s="21">
        <f t="shared" si="497"/>
        <v>-70</v>
      </c>
      <c r="C2080" s="21">
        <f t="shared" si="498"/>
        <v>220.98764227289459</v>
      </c>
      <c r="D2080" s="21">
        <f t="shared" si="501"/>
        <v>3.3007636134672501E-4</v>
      </c>
      <c r="E2080" s="21">
        <f t="shared" si="502"/>
        <v>8.2469608577472597E-3</v>
      </c>
      <c r="F2080" s="21">
        <f>SUM(E2080:$E$5004)</f>
        <v>6.6347742360788216</v>
      </c>
      <c r="G2080" s="21">
        <f t="shared" si="505"/>
        <v>6651898.5970700178</v>
      </c>
      <c r="H2080" s="21">
        <f t="shared" si="506"/>
        <v>2.4483216124437353E-5</v>
      </c>
      <c r="I2080" s="21">
        <f t="shared" si="507"/>
        <v>0.12452858064673793</v>
      </c>
      <c r="J2080" s="22">
        <f t="shared" si="503"/>
        <v>160.49844045377409</v>
      </c>
      <c r="K2080" s="114"/>
      <c r="L2080" s="116"/>
      <c r="M2080" s="118"/>
      <c r="N2080" s="120"/>
      <c r="S2080" s="2"/>
    </row>
    <row r="2081" spans="1:19" x14ac:dyDescent="0.25">
      <c r="A2081" s="20">
        <f t="shared" si="504"/>
        <v>51925</v>
      </c>
      <c r="B2081" s="21">
        <f t="shared" si="497"/>
        <v>-70</v>
      </c>
      <c r="C2081" s="21">
        <f t="shared" si="498"/>
        <v>220.72261614964424</v>
      </c>
      <c r="D2081" s="21">
        <f t="shared" si="501"/>
        <v>3.296805072730557E-4</v>
      </c>
      <c r="E2081" s="21">
        <f t="shared" si="502"/>
        <v>8.2370704401553679E-3</v>
      </c>
      <c r="F2081" s="21">
        <f>SUM(E2081:$E$5004)</f>
        <v>6.6265272752210738</v>
      </c>
      <c r="G2081" s="21">
        <f t="shared" si="505"/>
        <v>6651898.5970700178</v>
      </c>
      <c r="H2081" s="21">
        <f t="shared" si="506"/>
        <v>2.4483216124437353E-5</v>
      </c>
      <c r="I2081" s="21">
        <f t="shared" si="507"/>
        <v>0.12452858064673793</v>
      </c>
      <c r="J2081" s="22">
        <f t="shared" si="503"/>
        <v>160.56892481013702</v>
      </c>
      <c r="K2081" s="114"/>
      <c r="L2081" s="116"/>
      <c r="M2081" s="118"/>
      <c r="N2081" s="120"/>
      <c r="S2081" s="2"/>
    </row>
    <row r="2082" spans="1:19" x14ac:dyDescent="0.25">
      <c r="A2082" s="20">
        <f t="shared" si="504"/>
        <v>51950</v>
      </c>
      <c r="B2082" s="21">
        <f t="shared" si="497"/>
        <v>-70</v>
      </c>
      <c r="C2082" s="21">
        <f t="shared" si="498"/>
        <v>220.45790786699919</v>
      </c>
      <c r="D2082" s="21">
        <f t="shared" si="501"/>
        <v>3.2928512793937368E-4</v>
      </c>
      <c r="E2082" s="21">
        <f t="shared" si="502"/>
        <v>8.2271918839463328E-3</v>
      </c>
      <c r="F2082" s="21">
        <f>SUM(E2082:$E$5004)</f>
        <v>6.6182902047809176</v>
      </c>
      <c r="G2082" s="21">
        <f t="shared" si="505"/>
        <v>6651898.5970700178</v>
      </c>
      <c r="H2082" s="21">
        <f t="shared" si="506"/>
        <v>2.4483216124437353E-5</v>
      </c>
      <c r="I2082" s="21">
        <f t="shared" si="507"/>
        <v>0.12452858064673793</v>
      </c>
      <c r="J2082" s="22">
        <f t="shared" si="503"/>
        <v>160.63924227056458</v>
      </c>
      <c r="K2082" s="114"/>
      <c r="L2082" s="116"/>
      <c r="M2082" s="118"/>
      <c r="N2082" s="120"/>
      <c r="S2082" s="2"/>
    </row>
    <row r="2083" spans="1:19" x14ac:dyDescent="0.25">
      <c r="A2083" s="20">
        <f t="shared" si="504"/>
        <v>51975</v>
      </c>
      <c r="B2083" s="21">
        <f t="shared" si="497"/>
        <v>-70</v>
      </c>
      <c r="C2083" s="21">
        <f t="shared" si="498"/>
        <v>220.19351704377962</v>
      </c>
      <c r="D2083" s="21">
        <f t="shared" si="501"/>
        <v>3.2889022277633289E-4</v>
      </c>
      <c r="E2083" s="21">
        <f t="shared" si="502"/>
        <v>8.2173251748950335E-3</v>
      </c>
      <c r="F2083" s="21">
        <f>SUM(E2083:$E$5004)</f>
        <v>6.6100630128969717</v>
      </c>
      <c r="G2083" s="21">
        <f t="shared" si="505"/>
        <v>6651898.5970700178</v>
      </c>
      <c r="H2083" s="21">
        <f t="shared" si="506"/>
        <v>2.4483216124437353E-5</v>
      </c>
      <c r="I2083" s="21">
        <f t="shared" si="507"/>
        <v>0.12452858064673793</v>
      </c>
      <c r="J2083" s="22">
        <f t="shared" si="503"/>
        <v>160.70939282610007</v>
      </c>
      <c r="K2083" s="114"/>
      <c r="L2083" s="117"/>
      <c r="M2083" s="118"/>
      <c r="N2083" s="120"/>
      <c r="S2083" s="2"/>
    </row>
    <row r="2084" spans="1:19" x14ac:dyDescent="0.25">
      <c r="A2084" s="20">
        <f t="shared" si="504"/>
        <v>52000</v>
      </c>
      <c r="B2084" s="21">
        <f t="shared" si="497"/>
        <v>-70</v>
      </c>
      <c r="C2084" s="21">
        <f t="shared" si="498"/>
        <v>219.92944329926269</v>
      </c>
      <c r="D2084" s="21">
        <f t="shared" si="501"/>
        <v>3.2849579121526978E-4</v>
      </c>
      <c r="E2084" s="21">
        <f t="shared" si="502"/>
        <v>8.2074702987934081E-3</v>
      </c>
      <c r="F2084" s="21">
        <f>SUM(E2084:$E$5004)</f>
        <v>6.6018456877220757</v>
      </c>
      <c r="G2084" s="21">
        <f t="shared" si="505"/>
        <v>6651898.5970700178</v>
      </c>
      <c r="H2084" s="21">
        <f t="shared" si="506"/>
        <v>2.4483216124437353E-5</v>
      </c>
      <c r="I2084" s="21">
        <f t="shared" si="507"/>
        <v>0.12452858064673793</v>
      </c>
      <c r="J2084" s="22">
        <f t="shared" si="503"/>
        <v>160.77937646842534</v>
      </c>
      <c r="K2084" s="113">
        <f t="shared" ref="K2084" si="510">AVERAGE(J2084:J2103)</f>
        <v>161.43311936533539</v>
      </c>
      <c r="L2084" s="115">
        <f t="shared" ref="L2084" si="511">K2084/0.1667</f>
        <v>968.40503518497542</v>
      </c>
      <c r="M2084" s="118">
        <f>AVERAGE(A2084:A2103)</f>
        <v>52237.5</v>
      </c>
      <c r="N2084" s="119">
        <f>K2064-K2084</f>
        <v>-1.3996677272519094</v>
      </c>
      <c r="S2084" s="2"/>
    </row>
    <row r="2085" spans="1:19" x14ac:dyDescent="0.25">
      <c r="A2085" s="20">
        <f t="shared" si="504"/>
        <v>52025</v>
      </c>
      <c r="B2085" s="21">
        <f t="shared" si="497"/>
        <v>-70</v>
      </c>
      <c r="C2085" s="21">
        <f t="shared" si="498"/>
        <v>219.66568625318209</v>
      </c>
      <c r="D2085" s="21">
        <f t="shared" si="501"/>
        <v>3.2810183268820275E-4</v>
      </c>
      <c r="E2085" s="21">
        <f t="shared" si="502"/>
        <v>8.1976272414504264E-3</v>
      </c>
      <c r="F2085" s="21">
        <f>SUM(E2085:$E$5004)</f>
        <v>6.5936382174232824</v>
      </c>
      <c r="G2085" s="21">
        <f t="shared" si="505"/>
        <v>6651898.5970700178</v>
      </c>
      <c r="H2085" s="21">
        <f t="shared" si="506"/>
        <v>2.4483216124437353E-5</v>
      </c>
      <c r="I2085" s="21">
        <f t="shared" si="507"/>
        <v>0.12452858064673793</v>
      </c>
      <c r="J2085" s="22">
        <f t="shared" si="503"/>
        <v>160.84919318985965</v>
      </c>
      <c r="K2085" s="114"/>
      <c r="L2085" s="116"/>
      <c r="M2085" s="118"/>
      <c r="N2085" s="120"/>
      <c r="S2085" s="2"/>
    </row>
    <row r="2086" spans="1:19" x14ac:dyDescent="0.25">
      <c r="A2086" s="20">
        <f t="shared" si="504"/>
        <v>52050</v>
      </c>
      <c r="B2086" s="21">
        <f t="shared" si="497"/>
        <v>-70</v>
      </c>
      <c r="C2086" s="21">
        <f t="shared" si="498"/>
        <v>219.40224552572755</v>
      </c>
      <c r="D2086" s="21">
        <f t="shared" si="501"/>
        <v>3.2770834662783132E-4</v>
      </c>
      <c r="E2086" s="21">
        <f t="shared" si="502"/>
        <v>8.1877959886920895E-3</v>
      </c>
      <c r="F2086" s="21">
        <f>SUM(E2086:$E$5004)</f>
        <v>6.5854405901818325</v>
      </c>
      <c r="G2086" s="21">
        <f t="shared" si="505"/>
        <v>6651898.5970700178</v>
      </c>
      <c r="H2086" s="21">
        <f t="shared" si="506"/>
        <v>2.4483216124437353E-5</v>
      </c>
      <c r="I2086" s="21">
        <f t="shared" si="507"/>
        <v>0.12452858064673793</v>
      </c>
      <c r="J2086" s="22">
        <f t="shared" si="503"/>
        <v>160.91884298335808</v>
      </c>
      <c r="K2086" s="114"/>
      <c r="L2086" s="116"/>
      <c r="M2086" s="118"/>
      <c r="N2086" s="120"/>
      <c r="S2086" s="2"/>
    </row>
    <row r="2087" spans="1:19" x14ac:dyDescent="0.25">
      <c r="A2087" s="20">
        <f t="shared" si="504"/>
        <v>52075</v>
      </c>
      <c r="B2087" s="21">
        <f t="shared" si="497"/>
        <v>-70</v>
      </c>
      <c r="C2087" s="21">
        <f t="shared" si="498"/>
        <v>219.1391207375446</v>
      </c>
      <c r="D2087" s="21">
        <f t="shared" si="501"/>
        <v>3.2731533246753588E-4</v>
      </c>
      <c r="E2087" s="21">
        <f t="shared" si="502"/>
        <v>8.1779765263613954E-3</v>
      </c>
      <c r="F2087" s="21">
        <f>SUM(E2087:$E$5004)</f>
        <v>6.5772527941931402</v>
      </c>
      <c r="G2087" s="21">
        <f t="shared" si="505"/>
        <v>6651898.5970700178</v>
      </c>
      <c r="H2087" s="21">
        <f t="shared" si="506"/>
        <v>2.4483216124437353E-5</v>
      </c>
      <c r="I2087" s="21">
        <f t="shared" si="507"/>
        <v>0.12452858064673793</v>
      </c>
      <c r="J2087" s="22">
        <f t="shared" si="503"/>
        <v>160.9883258425109</v>
      </c>
      <c r="K2087" s="114"/>
      <c r="L2087" s="116"/>
      <c r="M2087" s="118"/>
      <c r="N2087" s="120"/>
      <c r="S2087" s="2"/>
    </row>
    <row r="2088" spans="1:19" x14ac:dyDescent="0.25">
      <c r="A2088" s="20">
        <f t="shared" si="504"/>
        <v>52100</v>
      </c>
      <c r="B2088" s="21">
        <f t="shared" si="497"/>
        <v>-70</v>
      </c>
      <c r="C2088" s="21">
        <f t="shared" si="498"/>
        <v>218.8763115097334</v>
      </c>
      <c r="D2088" s="21">
        <f t="shared" si="501"/>
        <v>3.2692278964137572E-4</v>
      </c>
      <c r="E2088" s="21">
        <f t="shared" si="502"/>
        <v>8.1681688403183097E-3</v>
      </c>
      <c r="F2088" s="21">
        <f>SUM(E2088:$E$5004)</f>
        <v>6.5690748176667793</v>
      </c>
      <c r="G2088" s="21">
        <f t="shared" si="505"/>
        <v>6651898.5970700178</v>
      </c>
      <c r="H2088" s="21">
        <f t="shared" si="506"/>
        <v>2.4483216124437353E-5</v>
      </c>
      <c r="I2088" s="21">
        <f t="shared" si="507"/>
        <v>0.12452858064673793</v>
      </c>
      <c r="J2088" s="22">
        <f t="shared" si="503"/>
        <v>161.05764176154133</v>
      </c>
      <c r="K2088" s="114"/>
      <c r="L2088" s="116"/>
      <c r="M2088" s="118"/>
      <c r="N2088" s="120"/>
      <c r="S2088" s="2"/>
    </row>
    <row r="2089" spans="1:19" x14ac:dyDescent="0.25">
      <c r="A2089" s="20">
        <f t="shared" si="504"/>
        <v>52125</v>
      </c>
      <c r="B2089" s="21">
        <f t="shared" si="497"/>
        <v>-70</v>
      </c>
      <c r="C2089" s="21">
        <f t="shared" si="498"/>
        <v>218.61381746384845</v>
      </c>
      <c r="D2089" s="21">
        <f t="shared" si="501"/>
        <v>3.26530717584089E-4</v>
      </c>
      <c r="E2089" s="21">
        <f t="shared" si="502"/>
        <v>8.1583729164397632E-3</v>
      </c>
      <c r="F2089" s="21">
        <f>SUM(E2089:$E$5004)</f>
        <v>6.5609066488264611</v>
      </c>
      <c r="G2089" s="21">
        <f t="shared" si="505"/>
        <v>6651898.5970700178</v>
      </c>
      <c r="H2089" s="21">
        <f t="shared" si="506"/>
        <v>2.4483216124437353E-5</v>
      </c>
      <c r="I2089" s="21">
        <f t="shared" si="507"/>
        <v>0.12452858064673793</v>
      </c>
      <c r="J2089" s="22">
        <f t="shared" si="503"/>
        <v>161.12679073530475</v>
      </c>
      <c r="K2089" s="114"/>
      <c r="L2089" s="116"/>
      <c r="M2089" s="118"/>
      <c r="N2089" s="120"/>
      <c r="S2089" s="2"/>
    </row>
    <row r="2090" spans="1:19" x14ac:dyDescent="0.25">
      <c r="A2090" s="20">
        <f t="shared" si="504"/>
        <v>52150</v>
      </c>
      <c r="B2090" s="21">
        <f t="shared" si="497"/>
        <v>-70</v>
      </c>
      <c r="C2090" s="21">
        <f t="shared" si="498"/>
        <v>218.35163822189853</v>
      </c>
      <c r="D2090" s="21">
        <f t="shared" si="501"/>
        <v>3.2613911573109211E-4</v>
      </c>
      <c r="E2090" s="21">
        <f t="shared" si="502"/>
        <v>8.1485887406196299E-3</v>
      </c>
      <c r="F2090" s="21">
        <f>SUM(E2090:$E$5004)</f>
        <v>6.5527482759100231</v>
      </c>
      <c r="G2090" s="21">
        <f t="shared" si="505"/>
        <v>6651898.5970700178</v>
      </c>
      <c r="H2090" s="21">
        <f t="shared" si="506"/>
        <v>2.4483216124437353E-5</v>
      </c>
      <c r="I2090" s="21">
        <f t="shared" si="507"/>
        <v>0.12452858064673793</v>
      </c>
      <c r="J2090" s="22">
        <f t="shared" si="503"/>
        <v>161.19577275928739</v>
      </c>
      <c r="K2090" s="114"/>
      <c r="L2090" s="116"/>
      <c r="M2090" s="118"/>
      <c r="N2090" s="120"/>
      <c r="S2090" s="2"/>
    </row>
    <row r="2091" spans="1:19" x14ac:dyDescent="0.25">
      <c r="A2091" s="20">
        <f t="shared" si="504"/>
        <v>52175</v>
      </c>
      <c r="B2091" s="21">
        <f t="shared" ref="B2091:B2154" si="512">-70</f>
        <v>-70</v>
      </c>
      <c r="C2091" s="21">
        <f t="shared" ref="C2091:C2154" si="513">473.1*EXP(1.73-0.000048*A2091)</f>
        <v>218.08977340634539</v>
      </c>
      <c r="D2091" s="21">
        <f t="shared" si="501"/>
        <v>3.2574798351847829E-4</v>
      </c>
      <c r="E2091" s="21">
        <f t="shared" si="502"/>
        <v>8.1388162987686887E-3</v>
      </c>
      <c r="F2091" s="21">
        <f>SUM(E2091:$E$5004)</f>
        <v>6.5445996871694039</v>
      </c>
      <c r="G2091" s="21">
        <f t="shared" si="505"/>
        <v>6651898.5970700178</v>
      </c>
      <c r="H2091" s="21">
        <f t="shared" si="506"/>
        <v>2.4483216124437353E-5</v>
      </c>
      <c r="I2091" s="21">
        <f t="shared" si="507"/>
        <v>0.12452858064673793</v>
      </c>
      <c r="J2091" s="22">
        <f t="shared" si="503"/>
        <v>161.26458782960509</v>
      </c>
      <c r="K2091" s="114"/>
      <c r="L2091" s="116"/>
      <c r="M2091" s="118"/>
      <c r="N2091" s="120"/>
      <c r="S2091" s="2"/>
    </row>
    <row r="2092" spans="1:19" x14ac:dyDescent="0.25">
      <c r="A2092" s="20">
        <f t="shared" si="504"/>
        <v>52200</v>
      </c>
      <c r="B2092" s="21">
        <f t="shared" si="512"/>
        <v>-70</v>
      </c>
      <c r="C2092" s="21">
        <f t="shared" si="513"/>
        <v>217.82822264010355</v>
      </c>
      <c r="D2092" s="21">
        <f t="shared" si="501"/>
        <v>3.2535732038301685E-4</v>
      </c>
      <c r="E2092" s="21">
        <f t="shared" si="502"/>
        <v>8.1290555768146235E-3</v>
      </c>
      <c r="F2092" s="21">
        <f>SUM(E2092:$E$5004)</f>
        <v>6.5364608708706342</v>
      </c>
      <c r="G2092" s="21">
        <f t="shared" si="505"/>
        <v>6651898.5970700178</v>
      </c>
      <c r="H2092" s="21">
        <f t="shared" si="506"/>
        <v>2.4483216124437353E-5</v>
      </c>
      <c r="I2092" s="21">
        <f t="shared" si="507"/>
        <v>0.12452858064673793</v>
      </c>
      <c r="J2092" s="22">
        <f t="shared" si="503"/>
        <v>161.33323594300145</v>
      </c>
      <c r="K2092" s="114"/>
      <c r="L2092" s="116"/>
      <c r="M2092" s="118"/>
      <c r="N2092" s="120"/>
      <c r="S2092" s="2"/>
    </row>
    <row r="2093" spans="1:19" x14ac:dyDescent="0.25">
      <c r="A2093" s="20">
        <f t="shared" si="504"/>
        <v>52225</v>
      </c>
      <c r="B2093" s="21">
        <f t="shared" si="512"/>
        <v>-70</v>
      </c>
      <c r="C2093" s="21">
        <f t="shared" si="513"/>
        <v>217.56698554654002</v>
      </c>
      <c r="D2093" s="21">
        <f t="shared" si="501"/>
        <v>3.2496712576215314E-4</v>
      </c>
      <c r="E2093" s="21">
        <f t="shared" si="502"/>
        <v>8.1193065607019967E-3</v>
      </c>
      <c r="F2093" s="21">
        <f>SUM(E2093:$E$5004)</f>
        <v>6.5283318152938197</v>
      </c>
      <c r="G2093" s="21">
        <f t="shared" si="505"/>
        <v>6651898.5970700178</v>
      </c>
      <c r="H2093" s="21">
        <f t="shared" si="506"/>
        <v>2.4483216124437353E-5</v>
      </c>
      <c r="I2093" s="21">
        <f t="shared" si="507"/>
        <v>0.12452858064673793</v>
      </c>
      <c r="J2093" s="22">
        <f t="shared" si="503"/>
        <v>161.40171709684705</v>
      </c>
      <c r="K2093" s="114"/>
      <c r="L2093" s="116"/>
      <c r="M2093" s="118"/>
      <c r="N2093" s="120"/>
      <c r="S2093" s="2"/>
    </row>
    <row r="2094" spans="1:19" x14ac:dyDescent="0.25">
      <c r="A2094" s="20">
        <f t="shared" si="504"/>
        <v>52250</v>
      </c>
      <c r="B2094" s="21">
        <f t="shared" si="512"/>
        <v>-70</v>
      </c>
      <c r="C2094" s="21">
        <f t="shared" si="513"/>
        <v>217.30606174947332</v>
      </c>
      <c r="D2094" s="21">
        <f t="shared" si="501"/>
        <v>3.245773990940067E-4</v>
      </c>
      <c r="E2094" s="21">
        <f t="shared" si="502"/>
        <v>8.1095692363922205E-3</v>
      </c>
      <c r="F2094" s="21">
        <f>SUM(E2094:$E$5004)</f>
        <v>6.5202125087331178</v>
      </c>
      <c r="G2094" s="21">
        <f t="shared" si="505"/>
        <v>6651898.5970700178</v>
      </c>
      <c r="H2094" s="21">
        <f t="shared" si="506"/>
        <v>2.4483216124437353E-5</v>
      </c>
      <c r="I2094" s="21">
        <f t="shared" si="507"/>
        <v>0.12452858064673793</v>
      </c>
      <c r="J2094" s="22">
        <f t="shared" si="503"/>
        <v>161.47003128913801</v>
      </c>
      <c r="K2094" s="114"/>
      <c r="L2094" s="116"/>
      <c r="M2094" s="118"/>
      <c r="N2094" s="120"/>
      <c r="S2094" s="2"/>
    </row>
    <row r="2095" spans="1:19" x14ac:dyDescent="0.25">
      <c r="A2095" s="20">
        <f t="shared" si="504"/>
        <v>52275</v>
      </c>
      <c r="B2095" s="21">
        <f t="shared" si="512"/>
        <v>-70</v>
      </c>
      <c r="C2095" s="21">
        <f t="shared" si="513"/>
        <v>217.04545087317305</v>
      </c>
      <c r="D2095" s="21">
        <f t="shared" si="501"/>
        <v>3.24188139817371E-4</v>
      </c>
      <c r="E2095" s="21">
        <f t="shared" si="502"/>
        <v>8.0998435898635458E-3</v>
      </c>
      <c r="F2095" s="21">
        <f>SUM(E2095:$E$5004)</f>
        <v>6.5121029394967263</v>
      </c>
      <c r="G2095" s="21">
        <f t="shared" si="505"/>
        <v>6651898.5970700178</v>
      </c>
      <c r="H2095" s="21">
        <f t="shared" si="506"/>
        <v>2.4483216124437353E-5</v>
      </c>
      <c r="I2095" s="21">
        <f t="shared" si="507"/>
        <v>0.12452858064673793</v>
      </c>
      <c r="J2095" s="22">
        <f t="shared" si="503"/>
        <v>161.53817851849436</v>
      </c>
      <c r="K2095" s="114"/>
      <c r="L2095" s="116"/>
      <c r="M2095" s="118"/>
      <c r="N2095" s="120"/>
      <c r="S2095" s="2"/>
    </row>
    <row r="2096" spans="1:19" x14ac:dyDescent="0.25">
      <c r="A2096" s="20">
        <f t="shared" si="504"/>
        <v>52300</v>
      </c>
      <c r="B2096" s="21">
        <f t="shared" si="512"/>
        <v>-70</v>
      </c>
      <c r="C2096" s="21">
        <f t="shared" si="513"/>
        <v>216.78515254235947</v>
      </c>
      <c r="D2096" s="21">
        <f t="shared" si="501"/>
        <v>3.2379934737171255E-4</v>
      </c>
      <c r="E2096" s="21">
        <f t="shared" si="502"/>
        <v>8.0901296071110365E-3</v>
      </c>
      <c r="F2096" s="21">
        <f>SUM(E2096:$E$5004)</f>
        <v>6.5040030959068629</v>
      </c>
      <c r="G2096" s="21">
        <f t="shared" si="505"/>
        <v>6651898.5970700178</v>
      </c>
      <c r="H2096" s="21">
        <f t="shared" si="506"/>
        <v>2.4483216124437353E-5</v>
      </c>
      <c r="I2096" s="21">
        <f t="shared" si="507"/>
        <v>0.12452858064673793</v>
      </c>
      <c r="J2096" s="22">
        <f t="shared" si="503"/>
        <v>161.60615878415905</v>
      </c>
      <c r="K2096" s="114"/>
      <c r="L2096" s="116"/>
      <c r="M2096" s="118"/>
      <c r="N2096" s="120"/>
      <c r="S2096" s="2"/>
    </row>
    <row r="2097" spans="1:19" x14ac:dyDescent="0.25">
      <c r="A2097" s="20">
        <f t="shared" si="504"/>
        <v>52325</v>
      </c>
      <c r="B2097" s="21">
        <f t="shared" si="512"/>
        <v>-70</v>
      </c>
      <c r="C2097" s="21">
        <f t="shared" si="513"/>
        <v>216.52516638220311</v>
      </c>
      <c r="D2097" s="21">
        <f t="shared" si="501"/>
        <v>3.2341102119717044E-4</v>
      </c>
      <c r="E2097" s="21">
        <f t="shared" si="502"/>
        <v>8.0804272741465642E-3</v>
      </c>
      <c r="F2097" s="21">
        <f>SUM(E2097:$E$5004)</f>
        <v>6.4959129662997519</v>
      </c>
      <c r="G2097" s="21">
        <f t="shared" si="505"/>
        <v>6651898.5970700178</v>
      </c>
      <c r="H2097" s="21">
        <f t="shared" si="506"/>
        <v>2.4483216124437353E-5</v>
      </c>
      <c r="I2097" s="21">
        <f t="shared" si="507"/>
        <v>0.12452858064673793</v>
      </c>
      <c r="J2097" s="22">
        <f t="shared" si="503"/>
        <v>161.67397208599678</v>
      </c>
      <c r="K2097" s="114"/>
      <c r="L2097" s="116"/>
      <c r="M2097" s="118"/>
      <c r="N2097" s="120"/>
      <c r="S2097" s="2"/>
    </row>
    <row r="2098" spans="1:19" x14ac:dyDescent="0.25">
      <c r="A2098" s="20">
        <f t="shared" si="504"/>
        <v>52350</v>
      </c>
      <c r="B2098" s="21">
        <f t="shared" si="512"/>
        <v>-70</v>
      </c>
      <c r="C2098" s="21">
        <f t="shared" si="513"/>
        <v>216.26549201832373</v>
      </c>
      <c r="D2098" s="21">
        <f t="shared" si="501"/>
        <v>3.2302316073455465E-4</v>
      </c>
      <c r="E2098" s="21">
        <f t="shared" si="502"/>
        <v>8.0707365769987598E-3</v>
      </c>
      <c r="F2098" s="21">
        <f>SUM(E2098:$E$5004)</f>
        <v>6.4878325390256055</v>
      </c>
      <c r="G2098" s="21">
        <f t="shared" si="505"/>
        <v>6651898.5970700178</v>
      </c>
      <c r="H2098" s="21">
        <f t="shared" si="506"/>
        <v>2.4483216124437353E-5</v>
      </c>
      <c r="I2098" s="21">
        <f t="shared" si="507"/>
        <v>0.12452858064673793</v>
      </c>
      <c r="J2098" s="22">
        <f t="shared" si="503"/>
        <v>161.74161842449195</v>
      </c>
      <c r="K2098" s="114"/>
      <c r="L2098" s="116"/>
      <c r="M2098" s="118"/>
      <c r="N2098" s="120"/>
      <c r="S2098" s="2"/>
    </row>
    <row r="2099" spans="1:19" x14ac:dyDescent="0.25">
      <c r="A2099" s="20">
        <f t="shared" si="504"/>
        <v>52375</v>
      </c>
      <c r="B2099" s="21">
        <f t="shared" si="512"/>
        <v>-70</v>
      </c>
      <c r="C2099" s="21">
        <f t="shared" si="513"/>
        <v>216.00612907679016</v>
      </c>
      <c r="D2099" s="21">
        <f t="shared" si="501"/>
        <v>3.2263576542534609E-4</v>
      </c>
      <c r="E2099" s="21">
        <f t="shared" si="502"/>
        <v>8.0610575017130218E-3</v>
      </c>
      <c r="F2099" s="21">
        <f>SUM(E2099:$E$5004)</f>
        <v>6.4797618024486079</v>
      </c>
      <c r="G2099" s="21">
        <f t="shared" si="505"/>
        <v>6651898.5970700178</v>
      </c>
      <c r="H2099" s="21">
        <f t="shared" si="506"/>
        <v>2.4483216124437353E-5</v>
      </c>
      <c r="I2099" s="21">
        <f t="shared" si="507"/>
        <v>0.12452858064673793</v>
      </c>
      <c r="J2099" s="22">
        <f t="shared" si="503"/>
        <v>161.80909780074813</v>
      </c>
      <c r="K2099" s="114"/>
      <c r="L2099" s="116"/>
      <c r="M2099" s="118"/>
      <c r="N2099" s="120"/>
      <c r="S2099" s="2"/>
    </row>
    <row r="2100" spans="1:19" x14ac:dyDescent="0.25">
      <c r="A2100" s="20">
        <f t="shared" si="504"/>
        <v>52400</v>
      </c>
      <c r="B2100" s="21">
        <f t="shared" si="512"/>
        <v>-70</v>
      </c>
      <c r="C2100" s="21">
        <f t="shared" si="513"/>
        <v>215.74707718411986</v>
      </c>
      <c r="D2100" s="21">
        <f t="shared" si="501"/>
        <v>3.2224883471169556E-4</v>
      </c>
      <c r="E2100" s="21">
        <f t="shared" si="502"/>
        <v>8.0513900343514803E-3</v>
      </c>
      <c r="F2100" s="21">
        <f>SUM(E2100:$E$5004)</f>
        <v>6.4717007449468955</v>
      </c>
      <c r="G2100" s="21">
        <f t="shared" si="505"/>
        <v>6651898.5970700178</v>
      </c>
      <c r="H2100" s="21">
        <f t="shared" si="506"/>
        <v>2.4483216124437353E-5</v>
      </c>
      <c r="I2100" s="21">
        <f t="shared" si="507"/>
        <v>0.12452858064673793</v>
      </c>
      <c r="J2100" s="22">
        <f t="shared" si="503"/>
        <v>161.87641021648628</v>
      </c>
      <c r="K2100" s="114"/>
      <c r="L2100" s="116"/>
      <c r="M2100" s="118"/>
      <c r="N2100" s="120"/>
      <c r="S2100" s="2"/>
    </row>
    <row r="2101" spans="1:19" x14ac:dyDescent="0.25">
      <c r="A2101" s="20">
        <f t="shared" si="504"/>
        <v>52425</v>
      </c>
      <c r="B2101" s="21">
        <f t="shared" si="512"/>
        <v>-70</v>
      </c>
      <c r="C2101" s="21">
        <f t="shared" si="513"/>
        <v>215.48833596727798</v>
      </c>
      <c r="D2101" s="21">
        <f t="shared" si="501"/>
        <v>3.2186236803642275E-4</v>
      </c>
      <c r="E2101" s="21">
        <f t="shared" si="502"/>
        <v>8.0417341609929777E-3</v>
      </c>
      <c r="F2101" s="21">
        <f>SUM(E2101:$E$5004)</f>
        <v>6.463649354912544</v>
      </c>
      <c r="G2101" s="21">
        <f t="shared" si="505"/>
        <v>6651898.5970700178</v>
      </c>
      <c r="H2101" s="21">
        <f t="shared" si="506"/>
        <v>2.4483216124437353E-5</v>
      </c>
      <c r="I2101" s="21">
        <f t="shared" si="507"/>
        <v>0.12452858064673793</v>
      </c>
      <c r="J2101" s="22">
        <f t="shared" si="503"/>
        <v>161.94355567404355</v>
      </c>
      <c r="K2101" s="114"/>
      <c r="L2101" s="116"/>
      <c r="M2101" s="118"/>
      <c r="N2101" s="120"/>
      <c r="S2101" s="2"/>
    </row>
    <row r="2102" spans="1:19" x14ac:dyDescent="0.25">
      <c r="A2102" s="20">
        <f t="shared" si="504"/>
        <v>52450</v>
      </c>
      <c r="B2102" s="21">
        <f t="shared" si="512"/>
        <v>-70</v>
      </c>
      <c r="C2102" s="21">
        <f t="shared" si="513"/>
        <v>215.22990505367704</v>
      </c>
      <c r="D2102" s="21">
        <f t="shared" si="501"/>
        <v>3.2147636484301535E-4</v>
      </c>
      <c r="E2102" s="21">
        <f t="shared" si="502"/>
        <v>8.0320898677330547E-3</v>
      </c>
      <c r="F2102" s="21">
        <f>SUM(E2102:$E$5004)</f>
        <v>6.4556076207515503</v>
      </c>
      <c r="G2102" s="21">
        <f t="shared" si="505"/>
        <v>6651898.5970700178</v>
      </c>
      <c r="H2102" s="21">
        <f t="shared" si="506"/>
        <v>2.4483216124437353E-5</v>
      </c>
      <c r="I2102" s="21">
        <f t="shared" si="507"/>
        <v>0.12452858064673793</v>
      </c>
      <c r="J2102" s="22">
        <f t="shared" si="503"/>
        <v>162.01053417637178</v>
      </c>
      <c r="K2102" s="114"/>
      <c r="L2102" s="116"/>
      <c r="M2102" s="118"/>
      <c r="N2102" s="120"/>
      <c r="S2102" s="2"/>
    </row>
    <row r="2103" spans="1:19" x14ac:dyDescent="0.25">
      <c r="A2103" s="20">
        <f t="shared" si="504"/>
        <v>52475</v>
      </c>
      <c r="B2103" s="21">
        <f t="shared" si="512"/>
        <v>-70</v>
      </c>
      <c r="C2103" s="21">
        <f t="shared" si="513"/>
        <v>214.9717840711767</v>
      </c>
      <c r="D2103" s="21">
        <f t="shared" si="501"/>
        <v>3.2109082457562908E-4</v>
      </c>
      <c r="E2103" s="21">
        <f t="shared" si="502"/>
        <v>8.0224571406839352E-3</v>
      </c>
      <c r="F2103" s="21">
        <f>SUM(E2103:$E$5004)</f>
        <v>6.4475755308838174</v>
      </c>
      <c r="G2103" s="21">
        <f t="shared" si="505"/>
        <v>6651898.5970700178</v>
      </c>
      <c r="H2103" s="21">
        <f t="shared" si="506"/>
        <v>2.4483216124437353E-5</v>
      </c>
      <c r="I2103" s="21">
        <f t="shared" si="507"/>
        <v>0.12452858064673793</v>
      </c>
      <c r="J2103" s="22">
        <f t="shared" si="503"/>
        <v>162.07734572703649</v>
      </c>
      <c r="K2103" s="114"/>
      <c r="L2103" s="117"/>
      <c r="M2103" s="118"/>
      <c r="N2103" s="120"/>
      <c r="S2103" s="2"/>
    </row>
    <row r="2104" spans="1:19" x14ac:dyDescent="0.25">
      <c r="A2104" s="20">
        <f t="shared" si="504"/>
        <v>52500</v>
      </c>
      <c r="B2104" s="21">
        <f t="shared" si="512"/>
        <v>-70</v>
      </c>
      <c r="C2104" s="21">
        <f t="shared" si="513"/>
        <v>214.71397264808255</v>
      </c>
      <c r="D2104" s="21">
        <f t="shared" si="501"/>
        <v>3.2070574667908565E-4</v>
      </c>
      <c r="E2104" s="21">
        <f t="shared" si="502"/>
        <v>8.0128359659744804E-3</v>
      </c>
      <c r="F2104" s="21">
        <f>SUM(E2104:$E$5004)</f>
        <v>6.4395530737431335</v>
      </c>
      <c r="G2104" s="21">
        <f t="shared" si="505"/>
        <v>6651898.5970700178</v>
      </c>
      <c r="H2104" s="21">
        <f t="shared" si="506"/>
        <v>2.4483216124437353E-5</v>
      </c>
      <c r="I2104" s="21">
        <f t="shared" si="507"/>
        <v>0.12452858064673793</v>
      </c>
      <c r="J2104" s="22">
        <f t="shared" si="503"/>
        <v>162.14399033021533</v>
      </c>
      <c r="K2104" s="113">
        <f t="shared" ref="K2104" si="514">AVERAGE(J2104:J2123)</f>
        <v>162.76601460147563</v>
      </c>
      <c r="L2104" s="115">
        <f t="shared" ref="L2104" si="515">K2104/0.1667</f>
        <v>976.4008074473644</v>
      </c>
      <c r="M2104" s="118">
        <f>AVERAGE(A2104:A2123)</f>
        <v>52737.5</v>
      </c>
      <c r="N2104" s="119">
        <f>K2084-K2104</f>
        <v>-1.3328952361402457</v>
      </c>
      <c r="S2104" s="2"/>
    </row>
    <row r="2105" spans="1:19" x14ac:dyDescent="0.25">
      <c r="A2105" s="20">
        <f t="shared" si="504"/>
        <v>52525</v>
      </c>
      <c r="B2105" s="21">
        <f t="shared" si="512"/>
        <v>-70</v>
      </c>
      <c r="C2105" s="21">
        <f t="shared" si="513"/>
        <v>214.45647041314609</v>
      </c>
      <c r="D2105" s="21">
        <f t="shared" si="501"/>
        <v>3.2032113059887279E-4</v>
      </c>
      <c r="E2105" s="21">
        <f t="shared" si="502"/>
        <v>8.0032263297501998E-3</v>
      </c>
      <c r="F2105" s="21">
        <f>SUM(E2105:$E$5004)</f>
        <v>6.4315402377771589</v>
      </c>
      <c r="G2105" s="21">
        <f t="shared" si="505"/>
        <v>6651898.5970700178</v>
      </c>
      <c r="H2105" s="21">
        <f t="shared" si="506"/>
        <v>2.4483216124437353E-5</v>
      </c>
      <c r="I2105" s="21">
        <f t="shared" si="507"/>
        <v>0.12452858064673793</v>
      </c>
      <c r="J2105" s="22">
        <f t="shared" si="503"/>
        <v>162.21046799069657</v>
      </c>
      <c r="K2105" s="114"/>
      <c r="L2105" s="116"/>
      <c r="M2105" s="118"/>
      <c r="N2105" s="120"/>
      <c r="S2105" s="2"/>
    </row>
    <row r="2106" spans="1:19" x14ac:dyDescent="0.25">
      <c r="A2106" s="20">
        <f t="shared" si="504"/>
        <v>52550</v>
      </c>
      <c r="B2106" s="21">
        <f t="shared" si="512"/>
        <v>-70</v>
      </c>
      <c r="C2106" s="21">
        <f t="shared" si="513"/>
        <v>214.19927699556402</v>
      </c>
      <c r="D2106" s="21">
        <f t="shared" si="501"/>
        <v>3.1993697578114327E-4</v>
      </c>
      <c r="E2106" s="21">
        <f t="shared" si="502"/>
        <v>7.99362821817322E-3</v>
      </c>
      <c r="F2106" s="21">
        <f>SUM(E2106:$E$5004)</f>
        <v>6.423537011447408</v>
      </c>
      <c r="G2106" s="21">
        <f t="shared" si="505"/>
        <v>6651898.5970700178</v>
      </c>
      <c r="H2106" s="21">
        <f t="shared" si="506"/>
        <v>2.4483216124437353E-5</v>
      </c>
      <c r="I2106" s="21">
        <f t="shared" si="507"/>
        <v>0.12452858064673793</v>
      </c>
      <c r="J2106" s="22">
        <f t="shared" si="503"/>
        <v>162.27677871387812</v>
      </c>
      <c r="K2106" s="114"/>
      <c r="L2106" s="116"/>
      <c r="M2106" s="118"/>
      <c r="N2106" s="120"/>
      <c r="S2106" s="2"/>
    </row>
    <row r="2107" spans="1:19" x14ac:dyDescent="0.25">
      <c r="A2107" s="20">
        <f t="shared" si="504"/>
        <v>52575</v>
      </c>
      <c r="B2107" s="21">
        <f t="shared" si="512"/>
        <v>-70</v>
      </c>
      <c r="C2107" s="21">
        <f t="shared" si="513"/>
        <v>213.94239202497792</v>
      </c>
      <c r="D2107" s="21">
        <f t="shared" si="501"/>
        <v>3.1955328167271432E-4</v>
      </c>
      <c r="E2107" s="21">
        <f t="shared" si="502"/>
        <v>7.9840416174222564E-3</v>
      </c>
      <c r="F2107" s="21">
        <f>SUM(E2107:$E$5004)</f>
        <v>6.4155433832292355</v>
      </c>
      <c r="G2107" s="21">
        <f t="shared" si="505"/>
        <v>6651898.5970700178</v>
      </c>
      <c r="H2107" s="21">
        <f t="shared" si="506"/>
        <v>2.4483216124437353E-5</v>
      </c>
      <c r="I2107" s="21">
        <f t="shared" si="507"/>
        <v>0.12452858064673793</v>
      </c>
      <c r="J2107" s="22">
        <f t="shared" si="503"/>
        <v>162.34292250576627</v>
      </c>
      <c r="K2107" s="114"/>
      <c r="L2107" s="116"/>
      <c r="M2107" s="118"/>
      <c r="N2107" s="120"/>
      <c r="S2107" s="2"/>
    </row>
    <row r="2108" spans="1:19" x14ac:dyDescent="0.25">
      <c r="A2108" s="20">
        <f t="shared" si="504"/>
        <v>52600</v>
      </c>
      <c r="B2108" s="21">
        <f t="shared" si="512"/>
        <v>-70</v>
      </c>
      <c r="C2108" s="21">
        <f t="shared" si="513"/>
        <v>213.6858151314733</v>
      </c>
      <c r="D2108" s="21">
        <f t="shared" si="501"/>
        <v>3.1917004772106616E-4</v>
      </c>
      <c r="E2108" s="21">
        <f t="shared" si="502"/>
        <v>7.9744665136926001E-3</v>
      </c>
      <c r="F2108" s="21">
        <f>SUM(E2108:$E$5004)</f>
        <v>6.4075593416118117</v>
      </c>
      <c r="G2108" s="21">
        <f t="shared" si="505"/>
        <v>6651898.5970700178</v>
      </c>
      <c r="H2108" s="21">
        <f t="shared" si="506"/>
        <v>2.4483216124437353E-5</v>
      </c>
      <c r="I2108" s="21">
        <f t="shared" si="507"/>
        <v>0.12452858064673793</v>
      </c>
      <c r="J2108" s="22">
        <f t="shared" si="503"/>
        <v>162.40889937297379</v>
      </c>
      <c r="K2108" s="114"/>
      <c r="L2108" s="116"/>
      <c r="M2108" s="118"/>
      <c r="N2108" s="120"/>
      <c r="S2108" s="2"/>
    </row>
    <row r="2109" spans="1:19" x14ac:dyDescent="0.25">
      <c r="A2109" s="20">
        <f t="shared" si="504"/>
        <v>52625</v>
      </c>
      <c r="B2109" s="21">
        <f t="shared" si="512"/>
        <v>-70</v>
      </c>
      <c r="C2109" s="21">
        <f t="shared" si="513"/>
        <v>213.42954594557932</v>
      </c>
      <c r="D2109" s="21">
        <f t="shared" si="501"/>
        <v>3.1878727337434178E-4</v>
      </c>
      <c r="E2109" s="21">
        <f t="shared" si="502"/>
        <v>7.9649028931960998E-3</v>
      </c>
      <c r="F2109" s="21">
        <f>SUM(E2109:$E$5004)</f>
        <v>6.399584875098121</v>
      </c>
      <c r="G2109" s="21">
        <f t="shared" si="505"/>
        <v>6651898.5970700178</v>
      </c>
      <c r="H2109" s="21">
        <f t="shared" si="506"/>
        <v>2.4483216124437353E-5</v>
      </c>
      <c r="I2109" s="21">
        <f t="shared" si="507"/>
        <v>0.12452858064673793</v>
      </c>
      <c r="J2109" s="22">
        <f t="shared" si="503"/>
        <v>162.47470932271884</v>
      </c>
      <c r="K2109" s="114"/>
      <c r="L2109" s="116"/>
      <c r="M2109" s="118"/>
      <c r="N2109" s="120"/>
      <c r="S2109" s="2"/>
    </row>
    <row r="2110" spans="1:19" x14ac:dyDescent="0.25">
      <c r="A2110" s="20">
        <f t="shared" si="504"/>
        <v>52650</v>
      </c>
      <c r="B2110" s="21">
        <f t="shared" si="512"/>
        <v>-70</v>
      </c>
      <c r="C2110" s="21">
        <f t="shared" si="513"/>
        <v>213.17358409826844</v>
      </c>
      <c r="D2110" s="21">
        <f t="shared" si="501"/>
        <v>3.1840495808134619E-4</v>
      </c>
      <c r="E2110" s="21">
        <f t="shared" si="502"/>
        <v>7.9553507421611432E-3</v>
      </c>
      <c r="F2110" s="21">
        <f>SUM(E2110:$E$5004)</f>
        <v>6.3916199722049249</v>
      </c>
      <c r="G2110" s="21">
        <f t="shared" si="505"/>
        <v>6651898.5970700178</v>
      </c>
      <c r="H2110" s="21">
        <f t="shared" si="506"/>
        <v>2.4483216124437353E-5</v>
      </c>
      <c r="I2110" s="21">
        <f t="shared" si="507"/>
        <v>0.12452858064673793</v>
      </c>
      <c r="J2110" s="22">
        <f t="shared" si="503"/>
        <v>162.54035236282405</v>
      </c>
      <c r="K2110" s="114"/>
      <c r="L2110" s="116"/>
      <c r="M2110" s="118"/>
      <c r="N2110" s="120"/>
      <c r="S2110" s="2"/>
    </row>
    <row r="2111" spans="1:19" x14ac:dyDescent="0.25">
      <c r="A2111" s="20">
        <f t="shared" si="504"/>
        <v>52675</v>
      </c>
      <c r="B2111" s="21">
        <f t="shared" si="512"/>
        <v>-70</v>
      </c>
      <c r="C2111" s="21">
        <f t="shared" si="513"/>
        <v>212.91792922095553</v>
      </c>
      <c r="D2111" s="21">
        <f t="shared" si="501"/>
        <v>3.1802310129154532E-4</v>
      </c>
      <c r="E2111" s="21">
        <f t="shared" si="502"/>
        <v>7.9458100468326326E-3</v>
      </c>
      <c r="F2111" s="21">
        <f>SUM(E2111:$E$5004)</f>
        <v>6.3836646214627635</v>
      </c>
      <c r="G2111" s="21">
        <f t="shared" si="505"/>
        <v>6651898.5970700178</v>
      </c>
      <c r="H2111" s="21">
        <f t="shared" si="506"/>
        <v>2.4483216124437353E-5</v>
      </c>
      <c r="I2111" s="21">
        <f t="shared" si="507"/>
        <v>0.12452858064673793</v>
      </c>
      <c r="J2111" s="22">
        <f t="shared" si="503"/>
        <v>162.6058285017148</v>
      </c>
      <c r="K2111" s="114"/>
      <c r="L2111" s="116"/>
      <c r="M2111" s="118"/>
      <c r="N2111" s="120"/>
      <c r="S2111" s="2"/>
    </row>
    <row r="2112" spans="1:19" x14ac:dyDescent="0.25">
      <c r="A2112" s="20">
        <f t="shared" si="504"/>
        <v>52700</v>
      </c>
      <c r="B2112" s="21">
        <f t="shared" si="512"/>
        <v>-70</v>
      </c>
      <c r="C2112" s="21">
        <f t="shared" si="513"/>
        <v>212.66258094549747</v>
      </c>
      <c r="D2112" s="21">
        <f t="shared" si="501"/>
        <v>3.1764170245506527E-4</v>
      </c>
      <c r="E2112" s="21">
        <f t="shared" si="502"/>
        <v>7.9362807934719587E-3</v>
      </c>
      <c r="F2112" s="21">
        <f>SUM(E2112:$E$5004)</f>
        <v>6.3757188114159309</v>
      </c>
      <c r="G2112" s="21">
        <f t="shared" si="505"/>
        <v>6651898.5970700178</v>
      </c>
      <c r="H2112" s="21">
        <f t="shared" si="506"/>
        <v>2.4483216124437353E-5</v>
      </c>
      <c r="I2112" s="21">
        <f t="shared" si="507"/>
        <v>0.12452858064673793</v>
      </c>
      <c r="J2112" s="22">
        <f t="shared" si="503"/>
        <v>162.67113774841755</v>
      </c>
      <c r="K2112" s="114"/>
      <c r="L2112" s="116"/>
      <c r="M2112" s="118"/>
      <c r="N2112" s="120"/>
      <c r="S2112" s="2"/>
    </row>
    <row r="2113" spans="1:19" x14ac:dyDescent="0.25">
      <c r="A2113" s="20">
        <f t="shared" si="504"/>
        <v>52725</v>
      </c>
      <c r="B2113" s="21">
        <f t="shared" si="512"/>
        <v>-70</v>
      </c>
      <c r="C2113" s="21">
        <f t="shared" si="513"/>
        <v>212.40753890419262</v>
      </c>
      <c r="D2113" s="21">
        <f t="shared" si="501"/>
        <v>3.1726076102269146E-4</v>
      </c>
      <c r="E2113" s="21">
        <f t="shared" si="502"/>
        <v>7.9267629683569991E-3</v>
      </c>
      <c r="F2113" s="21">
        <f>SUM(E2113:$E$5004)</f>
        <v>6.3677825306224589</v>
      </c>
      <c r="G2113" s="21">
        <f t="shared" si="505"/>
        <v>6651898.5970700178</v>
      </c>
      <c r="H2113" s="21">
        <f t="shared" si="506"/>
        <v>2.4483216124437353E-5</v>
      </c>
      <c r="I2113" s="21">
        <f t="shared" si="507"/>
        <v>0.12452858064673793</v>
      </c>
      <c r="J2113" s="22">
        <f t="shared" si="503"/>
        <v>162.73628011255909</v>
      </c>
      <c r="K2113" s="114"/>
      <c r="L2113" s="116"/>
      <c r="M2113" s="118"/>
      <c r="N2113" s="120"/>
      <c r="S2113" s="2"/>
    </row>
    <row r="2114" spans="1:19" x14ac:dyDescent="0.25">
      <c r="A2114" s="20">
        <f t="shared" si="504"/>
        <v>52750</v>
      </c>
      <c r="B2114" s="21">
        <f t="shared" si="512"/>
        <v>-70</v>
      </c>
      <c r="C2114" s="21">
        <f t="shared" si="513"/>
        <v>212.1528027297806</v>
      </c>
      <c r="D2114" s="21">
        <f t="shared" si="501"/>
        <v>3.1688027644586849E-4</v>
      </c>
      <c r="E2114" s="21">
        <f t="shared" si="502"/>
        <v>7.9172565577820871E-3</v>
      </c>
      <c r="F2114" s="21">
        <f>SUM(E2114:$E$5004)</f>
        <v>6.3598557676541017</v>
      </c>
      <c r="G2114" s="21">
        <f t="shared" si="505"/>
        <v>6651898.5970700178</v>
      </c>
      <c r="H2114" s="21">
        <f t="shared" si="506"/>
        <v>2.4483216124437353E-5</v>
      </c>
      <c r="I2114" s="21">
        <f t="shared" si="507"/>
        <v>0.12452858064673793</v>
      </c>
      <c r="J2114" s="22">
        <f t="shared" si="503"/>
        <v>162.8012556043652</v>
      </c>
      <c r="K2114" s="114"/>
      <c r="L2114" s="116"/>
      <c r="M2114" s="118"/>
      <c r="N2114" s="120"/>
      <c r="S2114" s="2"/>
    </row>
    <row r="2115" spans="1:19" x14ac:dyDescent="0.25">
      <c r="A2115" s="20">
        <f t="shared" si="504"/>
        <v>52775</v>
      </c>
      <c r="B2115" s="21">
        <f t="shared" si="512"/>
        <v>-70</v>
      </c>
      <c r="C2115" s="21">
        <f t="shared" si="513"/>
        <v>211.8983720554412</v>
      </c>
      <c r="D2115" s="21">
        <f t="shared" si="501"/>
        <v>3.1650024817669843E-4</v>
      </c>
      <c r="E2115" s="21">
        <f t="shared" si="502"/>
        <v>7.9077615480579837E-3</v>
      </c>
      <c r="F2115" s="21">
        <f>SUM(E2115:$E$5004)</f>
        <v>6.3519385110963196</v>
      </c>
      <c r="G2115" s="21">
        <f t="shared" si="505"/>
        <v>6651898.5970700178</v>
      </c>
      <c r="H2115" s="21">
        <f t="shared" si="506"/>
        <v>2.4483216124437353E-5</v>
      </c>
      <c r="I2115" s="21">
        <f t="shared" si="507"/>
        <v>0.12452858064673793</v>
      </c>
      <c r="J2115" s="22">
        <f t="shared" si="503"/>
        <v>162.86606423465867</v>
      </c>
      <c r="K2115" s="114"/>
      <c r="L2115" s="116"/>
      <c r="M2115" s="118"/>
      <c r="N2115" s="120"/>
      <c r="S2115" s="2"/>
    </row>
    <row r="2116" spans="1:19" x14ac:dyDescent="0.25">
      <c r="A2116" s="20">
        <f t="shared" si="504"/>
        <v>52800</v>
      </c>
      <c r="B2116" s="21">
        <f t="shared" si="512"/>
        <v>-70</v>
      </c>
      <c r="C2116" s="21">
        <f t="shared" si="513"/>
        <v>211.64424651479405</v>
      </c>
      <c r="D2116" s="21">
        <f t="shared" ref="D2116:D2179" si="516">C2116/(1718*(B2116+459.7))</f>
        <v>3.1612067566794025E-4</v>
      </c>
      <c r="E2116" s="21">
        <f t="shared" ref="E2116:E2179" si="517">25*(D2116+D2117)/2</f>
        <v>7.8982779255118742E-3</v>
      </c>
      <c r="F2116" s="21">
        <f>SUM(E2116:$E$5004)</f>
        <v>6.3440307495482617</v>
      </c>
      <c r="G2116" s="21">
        <f t="shared" si="505"/>
        <v>6651898.5970700178</v>
      </c>
      <c r="H2116" s="21">
        <f t="shared" si="506"/>
        <v>2.4483216124437353E-5</v>
      </c>
      <c r="I2116" s="21">
        <f t="shared" si="507"/>
        <v>0.12452858064673793</v>
      </c>
      <c r="J2116" s="22">
        <f t="shared" ref="J2116:J2179" si="518">G2116*D2116*EXP(-H2116*(125000-A2116)-I2116*F2116)</f>
        <v>162.93070601485832</v>
      </c>
      <c r="K2116" s="114"/>
      <c r="L2116" s="116"/>
      <c r="M2116" s="118"/>
      <c r="N2116" s="120"/>
      <c r="S2116" s="2"/>
    </row>
    <row r="2117" spans="1:19" x14ac:dyDescent="0.25">
      <c r="A2117" s="20">
        <f t="shared" ref="A2117:A2180" si="519">A2116+25</f>
        <v>52825</v>
      </c>
      <c r="B2117" s="21">
        <f t="shared" si="512"/>
        <v>-70</v>
      </c>
      <c r="C2117" s="21">
        <f t="shared" si="513"/>
        <v>211.39042574189855</v>
      </c>
      <c r="D2117" s="21">
        <f t="shared" si="516"/>
        <v>3.157415583730098E-4</v>
      </c>
      <c r="E2117" s="21">
        <f t="shared" si="517"/>
        <v>7.8888056764873458E-3</v>
      </c>
      <c r="F2117" s="21">
        <f>SUM(E2117:$E$5004)</f>
        <v>6.3361324716227498</v>
      </c>
      <c r="G2117" s="21">
        <f t="shared" ref="G2117:G2180" si="520">$G$4</f>
        <v>6651898.5970700178</v>
      </c>
      <c r="H2117" s="21">
        <f t="shared" ref="H2117:H2180" si="521">$H$4</f>
        <v>2.4483216124437353E-5</v>
      </c>
      <c r="I2117" s="21">
        <f t="shared" ref="I2117:I2180" si="522">$I$4</f>
        <v>0.12452858064673793</v>
      </c>
      <c r="J2117" s="22">
        <f t="shared" si="518"/>
        <v>162.99518095697829</v>
      </c>
      <c r="K2117" s="114"/>
      <c r="L2117" s="116"/>
      <c r="M2117" s="118"/>
      <c r="N2117" s="120"/>
      <c r="S2117" s="2"/>
    </row>
    <row r="2118" spans="1:19" x14ac:dyDescent="0.25">
      <c r="A2118" s="20">
        <f t="shared" si="519"/>
        <v>52850</v>
      </c>
      <c r="B2118" s="21">
        <f t="shared" si="512"/>
        <v>-70</v>
      </c>
      <c r="C2118" s="21">
        <f t="shared" si="513"/>
        <v>211.13690937125264</v>
      </c>
      <c r="D2118" s="21">
        <f t="shared" si="516"/>
        <v>3.153628957459779E-4</v>
      </c>
      <c r="E2118" s="21">
        <f t="shared" si="517"/>
        <v>7.8793447873443528E-3</v>
      </c>
      <c r="F2118" s="21">
        <f>SUM(E2118:$E$5004)</f>
        <v>6.3282436659462622</v>
      </c>
      <c r="G2118" s="21">
        <f t="shared" si="520"/>
        <v>6651898.5970700178</v>
      </c>
      <c r="H2118" s="21">
        <f t="shared" si="521"/>
        <v>2.4483216124437353E-5</v>
      </c>
      <c r="I2118" s="21">
        <f t="shared" si="522"/>
        <v>0.12452858064673793</v>
      </c>
      <c r="J2118" s="22">
        <f t="shared" si="518"/>
        <v>163.05948907362526</v>
      </c>
      <c r="K2118" s="114"/>
      <c r="L2118" s="116"/>
      <c r="M2118" s="118"/>
      <c r="N2118" s="120"/>
      <c r="S2118" s="2"/>
    </row>
    <row r="2119" spans="1:19" x14ac:dyDescent="0.25">
      <c r="A2119" s="20">
        <f t="shared" si="519"/>
        <v>52875</v>
      </c>
      <c r="B2119" s="21">
        <f t="shared" si="512"/>
        <v>-70</v>
      </c>
      <c r="C2119" s="21">
        <f t="shared" si="513"/>
        <v>210.88369703779264</v>
      </c>
      <c r="D2119" s="21">
        <f t="shared" si="516"/>
        <v>3.1498468724157032E-4</v>
      </c>
      <c r="E2119" s="21">
        <f t="shared" si="517"/>
        <v>7.869895244459215E-3</v>
      </c>
      <c r="F2119" s="21">
        <f>SUM(E2119:$E$5004)</f>
        <v>6.3203643211589178</v>
      </c>
      <c r="G2119" s="21">
        <f t="shared" si="520"/>
        <v>6651898.5970700178</v>
      </c>
      <c r="H2119" s="21">
        <f t="shared" si="521"/>
        <v>2.4483216124437353E-5</v>
      </c>
      <c r="I2119" s="21">
        <f t="shared" si="522"/>
        <v>0.12452858064673793</v>
      </c>
      <c r="J2119" s="22">
        <f t="shared" si="518"/>
        <v>163.12363037799872</v>
      </c>
      <c r="K2119" s="114"/>
      <c r="L2119" s="116"/>
      <c r="M2119" s="118"/>
      <c r="N2119" s="120"/>
      <c r="S2119" s="2"/>
    </row>
    <row r="2120" spans="1:19" x14ac:dyDescent="0.25">
      <c r="A2120" s="20">
        <f t="shared" si="519"/>
        <v>52900</v>
      </c>
      <c r="B2120" s="21">
        <f t="shared" si="512"/>
        <v>-70</v>
      </c>
      <c r="C2120" s="21">
        <f t="shared" si="513"/>
        <v>210.63078837689289</v>
      </c>
      <c r="D2120" s="21">
        <f t="shared" si="516"/>
        <v>3.146069323151669E-4</v>
      </c>
      <c r="E2120" s="21">
        <f t="shared" si="517"/>
        <v>7.8604570342245914E-3</v>
      </c>
      <c r="F2120" s="21">
        <f>SUM(E2120:$E$5004)</f>
        <v>6.3124944259144584</v>
      </c>
      <c r="G2120" s="21">
        <f t="shared" si="520"/>
        <v>6651898.5970700178</v>
      </c>
      <c r="H2120" s="21">
        <f t="shared" si="521"/>
        <v>2.4483216124437353E-5</v>
      </c>
      <c r="I2120" s="21">
        <f t="shared" si="522"/>
        <v>0.12452858064673793</v>
      </c>
      <c r="J2120" s="22">
        <f t="shared" si="518"/>
        <v>163.18760488388818</v>
      </c>
      <c r="K2120" s="114"/>
      <c r="L2120" s="116"/>
      <c r="M2120" s="118"/>
      <c r="N2120" s="120"/>
      <c r="S2120" s="2"/>
    </row>
    <row r="2121" spans="1:19" x14ac:dyDescent="0.25">
      <c r="A2121" s="20">
        <f t="shared" si="519"/>
        <v>52925</v>
      </c>
      <c r="B2121" s="21">
        <f t="shared" si="512"/>
        <v>-70</v>
      </c>
      <c r="C2121" s="21">
        <f t="shared" si="513"/>
        <v>210.37818302436483</v>
      </c>
      <c r="D2121" s="21">
        <f t="shared" si="516"/>
        <v>3.1422963042280046E-4</v>
      </c>
      <c r="E2121" s="21">
        <f t="shared" si="517"/>
        <v>7.8510301430494561E-3</v>
      </c>
      <c r="F2121" s="21">
        <f>SUM(E2121:$E$5004)</f>
        <v>6.3046339688802338</v>
      </c>
      <c r="G2121" s="21">
        <f t="shared" si="520"/>
        <v>6651898.5970700178</v>
      </c>
      <c r="H2121" s="21">
        <f t="shared" si="521"/>
        <v>2.4483216124437353E-5</v>
      </c>
      <c r="I2121" s="21">
        <f t="shared" si="522"/>
        <v>0.12452858064673793</v>
      </c>
      <c r="J2121" s="22">
        <f t="shared" si="518"/>
        <v>163.25141260567287</v>
      </c>
      <c r="K2121" s="114"/>
      <c r="L2121" s="116"/>
      <c r="M2121" s="118"/>
      <c r="N2121" s="120"/>
      <c r="S2121" s="2"/>
    </row>
    <row r="2122" spans="1:19" x14ac:dyDescent="0.25">
      <c r="A2122" s="20">
        <f t="shared" si="519"/>
        <v>52950</v>
      </c>
      <c r="B2122" s="21">
        <f t="shared" si="512"/>
        <v>-70</v>
      </c>
      <c r="C2122" s="21">
        <f t="shared" si="513"/>
        <v>210.12588061645664</v>
      </c>
      <c r="D2122" s="21">
        <f t="shared" si="516"/>
        <v>3.13852781021156E-4</v>
      </c>
      <c r="E2122" s="21">
        <f t="shared" si="517"/>
        <v>7.8416145573590793E-3</v>
      </c>
      <c r="F2122" s="21">
        <f>SUM(E2122:$E$5004)</f>
        <v>6.2967829387371843</v>
      </c>
      <c r="G2122" s="21">
        <f t="shared" si="520"/>
        <v>6651898.5970700178</v>
      </c>
      <c r="H2122" s="21">
        <f t="shared" si="521"/>
        <v>2.4483216124437353E-5</v>
      </c>
      <c r="I2122" s="21">
        <f t="shared" si="522"/>
        <v>0.12452858064673793</v>
      </c>
      <c r="J2122" s="22">
        <f t="shared" si="518"/>
        <v>163.31505355831973</v>
      </c>
      <c r="K2122" s="114"/>
      <c r="L2122" s="116"/>
      <c r="M2122" s="118"/>
      <c r="N2122" s="120"/>
      <c r="S2122" s="2"/>
    </row>
    <row r="2123" spans="1:19" x14ac:dyDescent="0.25">
      <c r="A2123" s="20">
        <f t="shared" si="519"/>
        <v>52975</v>
      </c>
      <c r="B2123" s="21">
        <f t="shared" si="512"/>
        <v>-70</v>
      </c>
      <c r="C2123" s="21">
        <f t="shared" si="513"/>
        <v>209.87388078985276</v>
      </c>
      <c r="D2123" s="21">
        <f t="shared" si="516"/>
        <v>3.1347638356757037E-4</v>
      </c>
      <c r="E2123" s="21">
        <f t="shared" si="517"/>
        <v>7.8322102635950217E-3</v>
      </c>
      <c r="F2123" s="21">
        <f>SUM(E2123:$E$5004)</f>
        <v>6.2889413241798247</v>
      </c>
      <c r="G2123" s="21">
        <f t="shared" si="520"/>
        <v>6651898.5970700178</v>
      </c>
      <c r="H2123" s="21">
        <f t="shared" si="521"/>
        <v>2.4483216124437353E-5</v>
      </c>
      <c r="I2123" s="21">
        <f t="shared" si="522"/>
        <v>0.12452858064673793</v>
      </c>
      <c r="J2123" s="22">
        <f t="shared" si="518"/>
        <v>163.37852775738253</v>
      </c>
      <c r="K2123" s="114"/>
      <c r="L2123" s="117"/>
      <c r="M2123" s="118"/>
      <c r="N2123" s="120"/>
      <c r="S2123" s="2"/>
    </row>
    <row r="2124" spans="1:19" x14ac:dyDescent="0.25">
      <c r="A2124" s="20">
        <f t="shared" si="519"/>
        <v>53000</v>
      </c>
      <c r="B2124" s="21">
        <f t="shared" si="512"/>
        <v>-70</v>
      </c>
      <c r="C2124" s="21">
        <f t="shared" si="513"/>
        <v>209.62218318167359</v>
      </c>
      <c r="D2124" s="21">
        <f t="shared" si="516"/>
        <v>3.131004375200314E-4</v>
      </c>
      <c r="E2124" s="21">
        <f t="shared" si="517"/>
        <v>7.8228172482150988E-3</v>
      </c>
      <c r="F2124" s="21">
        <f>SUM(E2124:$E$5004)</f>
        <v>6.2811091139162283</v>
      </c>
      <c r="G2124" s="21">
        <f t="shared" si="520"/>
        <v>6651898.5970700178</v>
      </c>
      <c r="H2124" s="21">
        <f t="shared" si="521"/>
        <v>2.4483216124437353E-5</v>
      </c>
      <c r="I2124" s="21">
        <f t="shared" si="522"/>
        <v>0.12452858064673793</v>
      </c>
      <c r="J2124" s="22">
        <f t="shared" si="518"/>
        <v>163.44183521900027</v>
      </c>
      <c r="K2124" s="113">
        <f t="shared" ref="K2124" si="523">AVERAGE(J2124:J2143)</f>
        <v>164.03217494264283</v>
      </c>
      <c r="L2124" s="115">
        <f t="shared" ref="L2124" si="524">K2124/0.1667</f>
        <v>983.99625040577587</v>
      </c>
      <c r="M2124" s="118">
        <f>AVERAGE(A2124:A2143)</f>
        <v>53237.5</v>
      </c>
      <c r="N2124" s="119">
        <f>K2104-K2124</f>
        <v>-1.2661603411671933</v>
      </c>
      <c r="S2124" s="2"/>
    </row>
    <row r="2125" spans="1:19" x14ac:dyDescent="0.25">
      <c r="A2125" s="20">
        <f t="shared" si="519"/>
        <v>53025</v>
      </c>
      <c r="B2125" s="21">
        <f t="shared" si="512"/>
        <v>-70</v>
      </c>
      <c r="C2125" s="21">
        <f t="shared" si="513"/>
        <v>209.3707874294744</v>
      </c>
      <c r="D2125" s="21">
        <f t="shared" si="516"/>
        <v>3.1272494233717651E-4</v>
      </c>
      <c r="E2125" s="21">
        <f t="shared" si="517"/>
        <v>7.8134354976933627E-3</v>
      </c>
      <c r="F2125" s="21">
        <f>SUM(E2125:$E$5004)</f>
        <v>6.2732862966680125</v>
      </c>
      <c r="G2125" s="21">
        <f t="shared" si="520"/>
        <v>6651898.5970700178</v>
      </c>
      <c r="H2125" s="21">
        <f t="shared" si="521"/>
        <v>2.4483216124437353E-5</v>
      </c>
      <c r="I2125" s="21">
        <f t="shared" si="522"/>
        <v>0.12452858064673793</v>
      </c>
      <c r="J2125" s="22">
        <f t="shared" si="518"/>
        <v>163.50497595989566</v>
      </c>
      <c r="K2125" s="114"/>
      <c r="L2125" s="116"/>
      <c r="M2125" s="118"/>
      <c r="N2125" s="120"/>
      <c r="S2125" s="2"/>
    </row>
    <row r="2126" spans="1:19" x14ac:dyDescent="0.25">
      <c r="A2126" s="20">
        <f t="shared" si="519"/>
        <v>53050</v>
      </c>
      <c r="B2126" s="21">
        <f t="shared" si="512"/>
        <v>-70</v>
      </c>
      <c r="C2126" s="21">
        <f t="shared" si="513"/>
        <v>209.11969317124522</v>
      </c>
      <c r="D2126" s="21">
        <f t="shared" si="516"/>
        <v>3.1234989747829249E-4</v>
      </c>
      <c r="E2126" s="21">
        <f t="shared" si="517"/>
        <v>7.8040649985200933E-3</v>
      </c>
      <c r="F2126" s="21">
        <f>SUM(E2126:$E$5004)</f>
        <v>6.2654728611703199</v>
      </c>
      <c r="G2126" s="21">
        <f t="shared" si="520"/>
        <v>6651898.5970700178</v>
      </c>
      <c r="H2126" s="21">
        <f t="shared" si="521"/>
        <v>2.4483216124437353E-5</v>
      </c>
      <c r="I2126" s="21">
        <f t="shared" si="522"/>
        <v>0.12452858064673793</v>
      </c>
      <c r="J2126" s="22">
        <f t="shared" si="518"/>
        <v>163.56794999737403</v>
      </c>
      <c r="K2126" s="114"/>
      <c r="L2126" s="116"/>
      <c r="M2126" s="118"/>
      <c r="N2126" s="120"/>
      <c r="S2126" s="2"/>
    </row>
    <row r="2127" spans="1:19" x14ac:dyDescent="0.25">
      <c r="A2127" s="20">
        <f t="shared" si="519"/>
        <v>53075</v>
      </c>
      <c r="B2127" s="21">
        <f t="shared" si="512"/>
        <v>-70</v>
      </c>
      <c r="C2127" s="21">
        <f t="shared" si="513"/>
        <v>208.86890004541044</v>
      </c>
      <c r="D2127" s="21">
        <f t="shared" si="516"/>
        <v>3.1197530240331499E-4</v>
      </c>
      <c r="E2127" s="21">
        <f t="shared" si="517"/>
        <v>7.7947057372017734E-3</v>
      </c>
      <c r="F2127" s="21">
        <f>SUM(E2127:$E$5004)</f>
        <v>6.2576687961717994</v>
      </c>
      <c r="G2127" s="21">
        <f t="shared" si="520"/>
        <v>6651898.5970700178</v>
      </c>
      <c r="H2127" s="21">
        <f t="shared" si="521"/>
        <v>2.4483216124437353E-5</v>
      </c>
      <c r="I2127" s="21">
        <f t="shared" si="522"/>
        <v>0.12452858064673793</v>
      </c>
      <c r="J2127" s="22">
        <f t="shared" si="518"/>
        <v>163.63075734932227</v>
      </c>
      <c r="K2127" s="114"/>
      <c r="L2127" s="116"/>
      <c r="M2127" s="118"/>
      <c r="N2127" s="120"/>
      <c r="S2127" s="2"/>
    </row>
    <row r="2128" spans="1:19" x14ac:dyDescent="0.25">
      <c r="A2128" s="20">
        <f t="shared" si="519"/>
        <v>53100</v>
      </c>
      <c r="B2128" s="21">
        <f t="shared" si="512"/>
        <v>-70</v>
      </c>
      <c r="C2128" s="21">
        <f t="shared" si="513"/>
        <v>208.61840769082781</v>
      </c>
      <c r="D2128" s="21">
        <f t="shared" si="516"/>
        <v>3.1160115657282686E-4</v>
      </c>
      <c r="E2128" s="21">
        <f t="shared" si="517"/>
        <v>7.785357700261058E-3</v>
      </c>
      <c r="F2128" s="21">
        <f>SUM(E2128:$E$5004)</f>
        <v>6.2498740904345977</v>
      </c>
      <c r="G2128" s="21">
        <f t="shared" si="520"/>
        <v>6651898.5970700178</v>
      </c>
      <c r="H2128" s="21">
        <f t="shared" si="521"/>
        <v>2.4483216124437353E-5</v>
      </c>
      <c r="I2128" s="21">
        <f t="shared" si="522"/>
        <v>0.12452858064673793</v>
      </c>
      <c r="J2128" s="22">
        <f t="shared" si="518"/>
        <v>163.69339803420672</v>
      </c>
      <c r="K2128" s="114"/>
      <c r="L2128" s="116"/>
      <c r="M2128" s="118"/>
      <c r="N2128" s="120"/>
      <c r="S2128" s="2"/>
    </row>
    <row r="2129" spans="1:19" x14ac:dyDescent="0.25">
      <c r="A2129" s="20">
        <f t="shared" si="519"/>
        <v>53125</v>
      </c>
      <c r="B2129" s="21">
        <f t="shared" si="512"/>
        <v>-70</v>
      </c>
      <c r="C2129" s="21">
        <f t="shared" si="513"/>
        <v>208.3682157467882</v>
      </c>
      <c r="D2129" s="21">
        <f t="shared" si="516"/>
        <v>3.1122745944805785E-4</v>
      </c>
      <c r="E2129" s="21">
        <f t="shared" si="517"/>
        <v>7.7760208742367783E-3</v>
      </c>
      <c r="F2129" s="21">
        <f>SUM(E2129:$E$5004)</f>
        <v>6.2420887327343371</v>
      </c>
      <c r="G2129" s="21">
        <f t="shared" si="520"/>
        <v>6651898.5970700178</v>
      </c>
      <c r="H2129" s="21">
        <f t="shared" si="521"/>
        <v>2.4483216124437353E-5</v>
      </c>
      <c r="I2129" s="21">
        <f t="shared" si="522"/>
        <v>0.12452858064673793</v>
      </c>
      <c r="J2129" s="22">
        <f t="shared" si="518"/>
        <v>163.7558720710721</v>
      </c>
      <c r="K2129" s="114"/>
      <c r="L2129" s="116"/>
      <c r="M2129" s="118"/>
      <c r="N2129" s="120"/>
      <c r="S2129" s="2"/>
    </row>
    <row r="2130" spans="1:19" x14ac:dyDescent="0.25">
      <c r="A2130" s="20">
        <f t="shared" si="519"/>
        <v>53150</v>
      </c>
      <c r="B2130" s="21">
        <f t="shared" si="512"/>
        <v>-70</v>
      </c>
      <c r="C2130" s="21">
        <f t="shared" si="513"/>
        <v>208.1183238530154</v>
      </c>
      <c r="D2130" s="21">
        <f t="shared" si="516"/>
        <v>3.1085421049088444E-4</v>
      </c>
      <c r="E2130" s="21">
        <f t="shared" si="517"/>
        <v>7.7666952456839035E-3</v>
      </c>
      <c r="F2130" s="21">
        <f>SUM(E2130:$E$5004)</f>
        <v>6.2343127118601007</v>
      </c>
      <c r="G2130" s="21">
        <f t="shared" si="520"/>
        <v>6651898.5970700178</v>
      </c>
      <c r="H2130" s="21">
        <f t="shared" si="521"/>
        <v>2.4483216124437353E-5</v>
      </c>
      <c r="I2130" s="21">
        <f t="shared" si="522"/>
        <v>0.12452858064673793</v>
      </c>
      <c r="J2130" s="22">
        <f t="shared" si="518"/>
        <v>163.8181794795409</v>
      </c>
      <c r="K2130" s="114"/>
      <c r="L2130" s="116"/>
      <c r="M2130" s="118"/>
      <c r="N2130" s="120"/>
      <c r="S2130" s="2"/>
    </row>
    <row r="2131" spans="1:19" x14ac:dyDescent="0.25">
      <c r="A2131" s="20">
        <f t="shared" si="519"/>
        <v>53175</v>
      </c>
      <c r="B2131" s="21">
        <f t="shared" si="512"/>
        <v>-70</v>
      </c>
      <c r="C2131" s="21">
        <f t="shared" si="513"/>
        <v>207.86873164966485</v>
      </c>
      <c r="D2131" s="21">
        <f t="shared" si="516"/>
        <v>3.104814091638278E-4</v>
      </c>
      <c r="E2131" s="21">
        <f t="shared" si="517"/>
        <v>7.7573808011735237E-3</v>
      </c>
      <c r="F2131" s="21">
        <f>SUM(E2131:$E$5004)</f>
        <v>6.2265460166144164</v>
      </c>
      <c r="G2131" s="21">
        <f t="shared" si="520"/>
        <v>6651898.5970700178</v>
      </c>
      <c r="H2131" s="21">
        <f t="shared" si="521"/>
        <v>2.4483216124437353E-5</v>
      </c>
      <c r="I2131" s="21">
        <f t="shared" si="522"/>
        <v>0.12452858064673793</v>
      </c>
      <c r="J2131" s="22">
        <f t="shared" si="518"/>
        <v>163.88032027981075</v>
      </c>
      <c r="K2131" s="114"/>
      <c r="L2131" s="116"/>
      <c r="M2131" s="118"/>
      <c r="N2131" s="120"/>
      <c r="S2131" s="2"/>
    </row>
    <row r="2132" spans="1:19" x14ac:dyDescent="0.25">
      <c r="A2132" s="20">
        <f t="shared" si="519"/>
        <v>53200</v>
      </c>
      <c r="B2132" s="21">
        <f t="shared" si="512"/>
        <v>-70</v>
      </c>
      <c r="C2132" s="21">
        <f t="shared" si="513"/>
        <v>207.61943877732384</v>
      </c>
      <c r="D2132" s="21">
        <f t="shared" si="516"/>
        <v>3.1010905493005403E-4</v>
      </c>
      <c r="E2132" s="21">
        <f t="shared" si="517"/>
        <v>7.7480775272928343E-3</v>
      </c>
      <c r="F2132" s="21">
        <f>SUM(E2132:$E$5004)</f>
        <v>6.2187886358132429</v>
      </c>
      <c r="G2132" s="21">
        <f t="shared" si="520"/>
        <v>6651898.5970700178</v>
      </c>
      <c r="H2132" s="21">
        <f t="shared" si="521"/>
        <v>2.4483216124437353E-5</v>
      </c>
      <c r="I2132" s="21">
        <f t="shared" si="522"/>
        <v>0.12452858064673793</v>
      </c>
      <c r="J2132" s="22">
        <f t="shared" si="518"/>
        <v>163.94229449265387</v>
      </c>
      <c r="K2132" s="114"/>
      <c r="L2132" s="116"/>
      <c r="M2132" s="118"/>
      <c r="N2132" s="120"/>
      <c r="S2132" s="2"/>
    </row>
    <row r="2133" spans="1:19" x14ac:dyDescent="0.25">
      <c r="A2133" s="20">
        <f t="shared" si="519"/>
        <v>53225</v>
      </c>
      <c r="B2133" s="21">
        <f t="shared" si="512"/>
        <v>-70</v>
      </c>
      <c r="C2133" s="21">
        <f t="shared" si="513"/>
        <v>207.37044487701044</v>
      </c>
      <c r="D2133" s="21">
        <f t="shared" si="516"/>
        <v>3.0973714725337278E-4</v>
      </c>
      <c r="E2133" s="21">
        <f t="shared" si="517"/>
        <v>7.7387854106451253E-3</v>
      </c>
      <c r="F2133" s="21">
        <f>SUM(E2133:$E$5004)</f>
        <v>6.2110405582859514</v>
      </c>
      <c r="G2133" s="21">
        <f t="shared" si="520"/>
        <v>6651898.5970700178</v>
      </c>
      <c r="H2133" s="21">
        <f t="shared" si="521"/>
        <v>2.4483216124437353E-5</v>
      </c>
      <c r="I2133" s="21">
        <f t="shared" si="522"/>
        <v>0.12452858064673793</v>
      </c>
      <c r="J2133" s="22">
        <f t="shared" si="518"/>
        <v>164.00410213941561</v>
      </c>
      <c r="K2133" s="114"/>
      <c r="L2133" s="116"/>
      <c r="M2133" s="118"/>
      <c r="N2133" s="120"/>
      <c r="S2133" s="2"/>
    </row>
    <row r="2134" spans="1:19" x14ac:dyDescent="0.25">
      <c r="A2134" s="20">
        <f t="shared" si="519"/>
        <v>53250</v>
      </c>
      <c r="B2134" s="21">
        <f t="shared" si="512"/>
        <v>-70</v>
      </c>
      <c r="C2134" s="21">
        <f t="shared" si="513"/>
        <v>207.12174959017358</v>
      </c>
      <c r="D2134" s="21">
        <f t="shared" si="516"/>
        <v>3.0936568559823723E-4</v>
      </c>
      <c r="E2134" s="21">
        <f t="shared" si="517"/>
        <v>7.7295044378497468E-3</v>
      </c>
      <c r="F2134" s="21">
        <f>SUM(E2134:$E$5004)</f>
        <v>6.2033017728753048</v>
      </c>
      <c r="G2134" s="21">
        <f t="shared" si="520"/>
        <v>6651898.5970700178</v>
      </c>
      <c r="H2134" s="21">
        <f t="shared" si="521"/>
        <v>2.4483216124437353E-5</v>
      </c>
      <c r="I2134" s="21">
        <f t="shared" si="522"/>
        <v>0.12452858064673793</v>
      </c>
      <c r="J2134" s="22">
        <f t="shared" si="518"/>
        <v>164.06574324201318</v>
      </c>
      <c r="K2134" s="114"/>
      <c r="L2134" s="116"/>
      <c r="M2134" s="118"/>
      <c r="N2134" s="120"/>
      <c r="S2134" s="2"/>
    </row>
    <row r="2135" spans="1:19" x14ac:dyDescent="0.25">
      <c r="A2135" s="20">
        <f t="shared" si="519"/>
        <v>53275</v>
      </c>
      <c r="B2135" s="21">
        <f t="shared" si="512"/>
        <v>-70</v>
      </c>
      <c r="C2135" s="21">
        <f t="shared" si="513"/>
        <v>206.87335255869195</v>
      </c>
      <c r="D2135" s="21">
        <f t="shared" si="516"/>
        <v>3.0899466942974248E-4</v>
      </c>
      <c r="E2135" s="21">
        <f t="shared" si="517"/>
        <v>7.7202345955420925E-3</v>
      </c>
      <c r="F2135" s="21">
        <f>SUM(E2135:$E$5004)</f>
        <v>6.1955722684374557</v>
      </c>
      <c r="G2135" s="21">
        <f t="shared" si="520"/>
        <v>6651898.5970700178</v>
      </c>
      <c r="H2135" s="21">
        <f t="shared" si="521"/>
        <v>2.4483216124437353E-5</v>
      </c>
      <c r="I2135" s="21">
        <f t="shared" si="522"/>
        <v>0.12452858064673793</v>
      </c>
      <c r="J2135" s="22">
        <f t="shared" si="518"/>
        <v>164.127217822934</v>
      </c>
      <c r="K2135" s="114"/>
      <c r="L2135" s="116"/>
      <c r="M2135" s="118"/>
      <c r="N2135" s="120"/>
      <c r="S2135" s="2"/>
    </row>
    <row r="2136" spans="1:19" x14ac:dyDescent="0.25">
      <c r="A2136" s="20">
        <f t="shared" si="519"/>
        <v>53300</v>
      </c>
      <c r="B2136" s="21">
        <f t="shared" si="512"/>
        <v>-70</v>
      </c>
      <c r="C2136" s="21">
        <f t="shared" si="513"/>
        <v>206.62525342487365</v>
      </c>
      <c r="D2136" s="21">
        <f t="shared" si="516"/>
        <v>3.0862409821362491E-4</v>
      </c>
      <c r="E2136" s="21">
        <f t="shared" si="517"/>
        <v>7.7109758703735884E-3</v>
      </c>
      <c r="F2136" s="21">
        <f>SUM(E2136:$E$5004)</f>
        <v>6.1878520338419136</v>
      </c>
      <c r="G2136" s="21">
        <f t="shared" si="520"/>
        <v>6651898.5970700178</v>
      </c>
      <c r="H2136" s="21">
        <f t="shared" si="521"/>
        <v>2.4483216124437353E-5</v>
      </c>
      <c r="I2136" s="21">
        <f t="shared" si="522"/>
        <v>0.12452858064673793</v>
      </c>
      <c r="J2136" s="22">
        <f t="shared" si="518"/>
        <v>164.1885259052342</v>
      </c>
      <c r="K2136" s="114"/>
      <c r="L2136" s="116"/>
      <c r="M2136" s="118"/>
      <c r="N2136" s="120"/>
      <c r="S2136" s="2"/>
    </row>
    <row r="2137" spans="1:19" x14ac:dyDescent="0.25">
      <c r="A2137" s="20">
        <f t="shared" si="519"/>
        <v>53325</v>
      </c>
      <c r="B2137" s="21">
        <f t="shared" si="512"/>
        <v>-70</v>
      </c>
      <c r="C2137" s="21">
        <f t="shared" si="513"/>
        <v>206.37745183145606</v>
      </c>
      <c r="D2137" s="21">
        <f t="shared" si="516"/>
        <v>3.0825397141626219E-4</v>
      </c>
      <c r="E2137" s="21">
        <f t="shared" si="517"/>
        <v>7.701728249011673E-3</v>
      </c>
      <c r="F2137" s="21">
        <f>SUM(E2137:$E$5004)</f>
        <v>6.1801410579715395</v>
      </c>
      <c r="G2137" s="21">
        <f t="shared" si="520"/>
        <v>6651898.5970700178</v>
      </c>
      <c r="H2137" s="21">
        <f t="shared" si="521"/>
        <v>2.4483216124437353E-5</v>
      </c>
      <c r="I2137" s="21">
        <f t="shared" si="522"/>
        <v>0.12452858064673793</v>
      </c>
      <c r="J2137" s="22">
        <f t="shared" si="518"/>
        <v>164.24966751253791</v>
      </c>
      <c r="K2137" s="114"/>
      <c r="L2137" s="116"/>
      <c r="M2137" s="118"/>
      <c r="N2137" s="120"/>
      <c r="S2137" s="2"/>
    </row>
    <row r="2138" spans="1:19" x14ac:dyDescent="0.25">
      <c r="A2138" s="20">
        <f t="shared" si="519"/>
        <v>53350</v>
      </c>
      <c r="B2138" s="21">
        <f t="shared" si="512"/>
        <v>-70</v>
      </c>
      <c r="C2138" s="21">
        <f t="shared" si="513"/>
        <v>206.12994742160478</v>
      </c>
      <c r="D2138" s="21">
        <f t="shared" si="516"/>
        <v>3.0788428850467167E-4</v>
      </c>
      <c r="E2138" s="21">
        <f t="shared" si="517"/>
        <v>7.6924917181397656E-3</v>
      </c>
      <c r="F2138" s="21">
        <f>SUM(E2138:$E$5004)</f>
        <v>6.1724393297225282</v>
      </c>
      <c r="G2138" s="21">
        <f t="shared" si="520"/>
        <v>6651898.5970700178</v>
      </c>
      <c r="H2138" s="21">
        <f t="shared" si="521"/>
        <v>2.4483216124437353E-5</v>
      </c>
      <c r="I2138" s="21">
        <f t="shared" si="522"/>
        <v>0.12452858064673793</v>
      </c>
      <c r="J2138" s="22">
        <f t="shared" si="518"/>
        <v>164.31064266903559</v>
      </c>
      <c r="K2138" s="114"/>
      <c r="L2138" s="116"/>
      <c r="M2138" s="118"/>
      <c r="N2138" s="120"/>
      <c r="S2138" s="2"/>
    </row>
    <row r="2139" spans="1:19" x14ac:dyDescent="0.25">
      <c r="A2139" s="20">
        <f t="shared" si="519"/>
        <v>53375</v>
      </c>
      <c r="B2139" s="21">
        <f t="shared" si="512"/>
        <v>-70</v>
      </c>
      <c r="C2139" s="21">
        <f t="shared" si="513"/>
        <v>205.8827398389133</v>
      </c>
      <c r="D2139" s="21">
        <f t="shared" si="516"/>
        <v>3.0751504894650956E-4</v>
      </c>
      <c r="E2139" s="21">
        <f t="shared" si="517"/>
        <v>7.683266264457261E-3</v>
      </c>
      <c r="F2139" s="21">
        <f>SUM(E2139:$E$5004)</f>
        <v>6.1647468380043877</v>
      </c>
      <c r="G2139" s="21">
        <f t="shared" si="520"/>
        <v>6651898.5970700178</v>
      </c>
      <c r="H2139" s="21">
        <f t="shared" si="521"/>
        <v>2.4483216124437353E-5</v>
      </c>
      <c r="I2139" s="21">
        <f t="shared" si="522"/>
        <v>0.12452858064673793</v>
      </c>
      <c r="J2139" s="22">
        <f t="shared" si="518"/>
        <v>164.37145139948217</v>
      </c>
      <c r="K2139" s="114"/>
      <c r="L2139" s="116"/>
      <c r="M2139" s="118"/>
      <c r="N2139" s="120"/>
      <c r="S2139" s="2"/>
    </row>
    <row r="2140" spans="1:19" x14ac:dyDescent="0.25">
      <c r="A2140" s="20">
        <f t="shared" si="519"/>
        <v>53400</v>
      </c>
      <c r="B2140" s="21">
        <f t="shared" si="512"/>
        <v>-70</v>
      </c>
      <c r="C2140" s="21">
        <f t="shared" si="513"/>
        <v>205.6358287274029</v>
      </c>
      <c r="D2140" s="21">
        <f t="shared" si="516"/>
        <v>3.071462522100713E-4</v>
      </c>
      <c r="E2140" s="21">
        <f t="shared" si="517"/>
        <v>7.6740518746795062E-3</v>
      </c>
      <c r="F2140" s="21">
        <f>SUM(E2140:$E$5004)</f>
        <v>6.1570635717399309</v>
      </c>
      <c r="G2140" s="21">
        <f t="shared" si="520"/>
        <v>6651898.5970700178</v>
      </c>
      <c r="H2140" s="21">
        <f t="shared" si="521"/>
        <v>2.4483216124437353E-5</v>
      </c>
      <c r="I2140" s="21">
        <f t="shared" si="522"/>
        <v>0.12452858064673793</v>
      </c>
      <c r="J2140" s="22">
        <f t="shared" si="518"/>
        <v>164.43209372919651</v>
      </c>
      <c r="K2140" s="114"/>
      <c r="L2140" s="116"/>
      <c r="M2140" s="118"/>
      <c r="N2140" s="120"/>
      <c r="S2140" s="2"/>
    </row>
    <row r="2141" spans="1:19" x14ac:dyDescent="0.25">
      <c r="A2141" s="20">
        <f t="shared" si="519"/>
        <v>53425</v>
      </c>
      <c r="B2141" s="21">
        <f t="shared" si="512"/>
        <v>-70</v>
      </c>
      <c r="C2141" s="21">
        <f t="shared" si="513"/>
        <v>205.38921373152135</v>
      </c>
      <c r="D2141" s="21">
        <f t="shared" si="516"/>
        <v>3.0677789776428923E-4</v>
      </c>
      <c r="E2141" s="21">
        <f t="shared" si="517"/>
        <v>7.6648485355377775E-3</v>
      </c>
      <c r="F2141" s="21">
        <f>SUM(E2141:$E$5004)</f>
        <v>6.1493895198652524</v>
      </c>
      <c r="G2141" s="21">
        <f t="shared" si="520"/>
        <v>6651898.5970700178</v>
      </c>
      <c r="H2141" s="21">
        <f t="shared" si="521"/>
        <v>2.4483216124437353E-5</v>
      </c>
      <c r="I2141" s="21">
        <f t="shared" si="522"/>
        <v>0.12452858064673793</v>
      </c>
      <c r="J2141" s="22">
        <f t="shared" si="518"/>
        <v>164.4925696840595</v>
      </c>
      <c r="K2141" s="114"/>
      <c r="L2141" s="116"/>
      <c r="M2141" s="118"/>
      <c r="N2141" s="120"/>
      <c r="S2141" s="2"/>
    </row>
    <row r="2142" spans="1:19" x14ac:dyDescent="0.25">
      <c r="A2142" s="20">
        <f t="shared" si="519"/>
        <v>53450</v>
      </c>
      <c r="B2142" s="21">
        <f t="shared" si="512"/>
        <v>-70</v>
      </c>
      <c r="C2142" s="21">
        <f t="shared" si="513"/>
        <v>205.14289449614307</v>
      </c>
      <c r="D2142" s="21">
        <f t="shared" si="516"/>
        <v>3.0640998507873294E-4</v>
      </c>
      <c r="E2142" s="21">
        <f t="shared" si="517"/>
        <v>7.6556562337792627E-3</v>
      </c>
      <c r="F2142" s="21">
        <f>SUM(E2142:$E$5004)</f>
        <v>6.1417246713297144</v>
      </c>
      <c r="G2142" s="21">
        <f t="shared" si="520"/>
        <v>6651898.5970700178</v>
      </c>
      <c r="H2142" s="21">
        <f t="shared" si="521"/>
        <v>2.4483216124437353E-5</v>
      </c>
      <c r="I2142" s="21">
        <f t="shared" si="522"/>
        <v>0.12452858064673793</v>
      </c>
      <c r="J2142" s="22">
        <f t="shared" si="518"/>
        <v>164.55287929051289</v>
      </c>
      <c r="K2142" s="114"/>
      <c r="L2142" s="116"/>
      <c r="M2142" s="118"/>
      <c r="N2142" s="120"/>
      <c r="S2142" s="2"/>
    </row>
    <row r="2143" spans="1:19" x14ac:dyDescent="0.25">
      <c r="A2143" s="20">
        <f t="shared" si="519"/>
        <v>53475</v>
      </c>
      <c r="B2143" s="21">
        <f t="shared" si="512"/>
        <v>-70</v>
      </c>
      <c r="C2143" s="21">
        <f t="shared" si="513"/>
        <v>204.89687066656825</v>
      </c>
      <c r="D2143" s="21">
        <f t="shared" si="516"/>
        <v>3.0604251362360802E-4</v>
      </c>
      <c r="E2143" s="21">
        <f t="shared" si="517"/>
        <v>7.6464749561670486E-3</v>
      </c>
      <c r="F2143" s="21">
        <f>SUM(E2143:$E$5004)</f>
        <v>6.1340690150959345</v>
      </c>
      <c r="G2143" s="21">
        <f t="shared" si="520"/>
        <v>6651898.5970700178</v>
      </c>
      <c r="H2143" s="21">
        <f t="shared" si="521"/>
        <v>2.4483216124437353E-5</v>
      </c>
      <c r="I2143" s="21">
        <f t="shared" si="522"/>
        <v>0.12452858064673793</v>
      </c>
      <c r="J2143" s="22">
        <f t="shared" si="518"/>
        <v>164.61302257555789</v>
      </c>
      <c r="K2143" s="114"/>
      <c r="L2143" s="117"/>
      <c r="M2143" s="118"/>
      <c r="N2143" s="120"/>
      <c r="S2143" s="2"/>
    </row>
    <row r="2144" spans="1:19" x14ac:dyDescent="0.25">
      <c r="A2144" s="20">
        <f t="shared" si="519"/>
        <v>53500</v>
      </c>
      <c r="B2144" s="21">
        <f t="shared" si="512"/>
        <v>-70</v>
      </c>
      <c r="C2144" s="21">
        <f t="shared" si="513"/>
        <v>204.65114188852269</v>
      </c>
      <c r="D2144" s="21">
        <f t="shared" si="516"/>
        <v>3.0567548286975578E-4</v>
      </c>
      <c r="E2144" s="21">
        <f t="shared" si="517"/>
        <v>7.6373046894800921E-3</v>
      </c>
      <c r="F2144" s="21">
        <f>SUM(E2144:$E$5004)</f>
        <v>6.1264225401397665</v>
      </c>
      <c r="G2144" s="21">
        <f t="shared" si="520"/>
        <v>6651898.5970700178</v>
      </c>
      <c r="H2144" s="21">
        <f t="shared" si="521"/>
        <v>2.4483216124437353E-5</v>
      </c>
      <c r="I2144" s="21">
        <f t="shared" si="522"/>
        <v>0.12452858064673793</v>
      </c>
      <c r="J2144" s="22">
        <f t="shared" si="518"/>
        <v>164.67299956675367</v>
      </c>
      <c r="K2144" s="113">
        <f t="shared" ref="K2144" si="525">AVERAGE(J2144:J2163)</f>
        <v>165.23173345174456</v>
      </c>
      <c r="L2144" s="115">
        <f t="shared" ref="L2144" si="526">K2144/0.1667</f>
        <v>991.19216227801189</v>
      </c>
      <c r="M2144" s="118">
        <f>AVERAGE(A2144:A2163)</f>
        <v>53737.5</v>
      </c>
      <c r="N2144" s="119">
        <f>K2124-K2144</f>
        <v>-1.1995585091017347</v>
      </c>
      <c r="S2144" s="2"/>
    </row>
    <row r="2145" spans="1:19" x14ac:dyDescent="0.25">
      <c r="A2145" s="20">
        <f t="shared" si="519"/>
        <v>53525</v>
      </c>
      <c r="B2145" s="21">
        <f t="shared" si="512"/>
        <v>-70</v>
      </c>
      <c r="C2145" s="21">
        <f t="shared" si="513"/>
        <v>204.40570780815676</v>
      </c>
      <c r="D2145" s="21">
        <f t="shared" si="516"/>
        <v>3.0530889228865161E-4</v>
      </c>
      <c r="E2145" s="21">
        <f t="shared" si="517"/>
        <v>7.628145420513207E-3</v>
      </c>
      <c r="F2145" s="21">
        <f>SUM(E2145:$E$5004)</f>
        <v>6.1187852354502876</v>
      </c>
      <c r="G2145" s="21">
        <f t="shared" si="520"/>
        <v>6651898.5970700178</v>
      </c>
      <c r="H2145" s="21">
        <f t="shared" si="521"/>
        <v>2.4483216124437353E-5</v>
      </c>
      <c r="I2145" s="21">
        <f t="shared" si="522"/>
        <v>0.12452858064673793</v>
      </c>
      <c r="J2145" s="22">
        <f t="shared" si="518"/>
        <v>164.73281029221639</v>
      </c>
      <c r="K2145" s="114"/>
      <c r="L2145" s="116"/>
      <c r="M2145" s="118"/>
      <c r="N2145" s="120"/>
      <c r="S2145" s="2"/>
    </row>
    <row r="2146" spans="1:19" x14ac:dyDescent="0.25">
      <c r="A2146" s="20">
        <f t="shared" si="519"/>
        <v>53550</v>
      </c>
      <c r="B2146" s="21">
        <f t="shared" si="512"/>
        <v>-70</v>
      </c>
      <c r="C2146" s="21">
        <f t="shared" si="513"/>
        <v>204.16056807204535</v>
      </c>
      <c r="D2146" s="21">
        <f t="shared" si="516"/>
        <v>3.0494274135240497E-4</v>
      </c>
      <c r="E2146" s="21">
        <f t="shared" si="517"/>
        <v>7.6189971360770461E-3</v>
      </c>
      <c r="F2146" s="21">
        <f>SUM(E2146:$E$5004)</f>
        <v>6.1111570900297751</v>
      </c>
      <c r="G2146" s="21">
        <f t="shared" si="520"/>
        <v>6651898.5970700178</v>
      </c>
      <c r="H2146" s="21">
        <f t="shared" si="521"/>
        <v>2.4483216124437353E-5</v>
      </c>
      <c r="I2146" s="21">
        <f t="shared" si="522"/>
        <v>0.12452858064673793</v>
      </c>
      <c r="J2146" s="22">
        <f t="shared" si="518"/>
        <v>164.79245478061733</v>
      </c>
      <c r="K2146" s="114"/>
      <c r="L2146" s="116"/>
      <c r="M2146" s="118"/>
      <c r="N2146" s="120"/>
      <c r="S2146" s="2"/>
    </row>
    <row r="2147" spans="1:19" x14ac:dyDescent="0.25">
      <c r="A2147" s="20">
        <f t="shared" si="519"/>
        <v>53575</v>
      </c>
      <c r="B2147" s="21">
        <f t="shared" si="512"/>
        <v>-70</v>
      </c>
      <c r="C2147" s="21">
        <f t="shared" si="513"/>
        <v>203.91572232718735</v>
      </c>
      <c r="D2147" s="21">
        <f t="shared" si="516"/>
        <v>3.0457702953375879E-4</v>
      </c>
      <c r="E2147" s="21">
        <f t="shared" si="517"/>
        <v>7.6098598229980803E-3</v>
      </c>
      <c r="F2147" s="21">
        <f>SUM(E2147:$E$5004)</f>
        <v>6.1035380928936975</v>
      </c>
      <c r="G2147" s="21">
        <f t="shared" si="520"/>
        <v>6651898.5970700178</v>
      </c>
      <c r="H2147" s="21">
        <f t="shared" si="521"/>
        <v>2.4483216124437353E-5</v>
      </c>
      <c r="I2147" s="21">
        <f t="shared" si="522"/>
        <v>0.12452858064673793</v>
      </c>
      <c r="J2147" s="22">
        <f t="shared" si="518"/>
        <v>164.85193306118205</v>
      </c>
      <c r="K2147" s="114"/>
      <c r="L2147" s="116"/>
      <c r="M2147" s="118"/>
      <c r="N2147" s="120"/>
      <c r="S2147" s="2"/>
    </row>
    <row r="2148" spans="1:19" x14ac:dyDescent="0.25">
      <c r="A2148" s="20">
        <f t="shared" si="519"/>
        <v>53600</v>
      </c>
      <c r="B2148" s="21">
        <f t="shared" si="512"/>
        <v>-70</v>
      </c>
      <c r="C2148" s="21">
        <f t="shared" si="513"/>
        <v>203.6711702210047</v>
      </c>
      <c r="D2148" s="21">
        <f t="shared" si="516"/>
        <v>3.0421175630608767E-4</v>
      </c>
      <c r="E2148" s="21">
        <f t="shared" si="517"/>
        <v>7.6007334681185736E-3</v>
      </c>
      <c r="F2148" s="21">
        <f>SUM(E2148:$E$5004)</f>
        <v>6.0959282330707003</v>
      </c>
      <c r="G2148" s="21">
        <f t="shared" si="520"/>
        <v>6651898.5970700178</v>
      </c>
      <c r="H2148" s="21">
        <f t="shared" si="521"/>
        <v>2.4483216124437353E-5</v>
      </c>
      <c r="I2148" s="21">
        <f t="shared" si="522"/>
        <v>0.12452858064673793</v>
      </c>
      <c r="J2148" s="22">
        <f t="shared" si="518"/>
        <v>164.91124516368836</v>
      </c>
      <c r="K2148" s="114"/>
      <c r="L2148" s="116"/>
      <c r="M2148" s="118"/>
      <c r="N2148" s="120"/>
      <c r="S2148" s="2"/>
    </row>
    <row r="2149" spans="1:19" x14ac:dyDescent="0.25">
      <c r="A2149" s="20">
        <f t="shared" si="519"/>
        <v>53625</v>
      </c>
      <c r="B2149" s="21">
        <f t="shared" si="512"/>
        <v>-70</v>
      </c>
      <c r="C2149" s="21">
        <f t="shared" si="513"/>
        <v>203.42691140134238</v>
      </c>
      <c r="D2149" s="21">
        <f t="shared" si="516"/>
        <v>3.0384692114339824E-4</v>
      </c>
      <c r="E2149" s="21">
        <f t="shared" si="517"/>
        <v>7.5916180582965747E-3</v>
      </c>
      <c r="F2149" s="21">
        <f>SUM(E2149:$E$5004)</f>
        <v>6.088327499602582</v>
      </c>
      <c r="G2149" s="21">
        <f t="shared" si="520"/>
        <v>6651898.5970700178</v>
      </c>
      <c r="H2149" s="21">
        <f t="shared" si="521"/>
        <v>2.4483216124437353E-5</v>
      </c>
      <c r="I2149" s="21">
        <f t="shared" si="522"/>
        <v>0.12452858064673793</v>
      </c>
      <c r="J2149" s="22">
        <f t="shared" si="518"/>
        <v>164.97039111846578</v>
      </c>
      <c r="K2149" s="114"/>
      <c r="L2149" s="116"/>
      <c r="M2149" s="118"/>
      <c r="N2149" s="120"/>
      <c r="S2149" s="2"/>
    </row>
    <row r="2150" spans="1:19" x14ac:dyDescent="0.25">
      <c r="A2150" s="20">
        <f t="shared" si="519"/>
        <v>53650</v>
      </c>
      <c r="B2150" s="21">
        <f t="shared" si="512"/>
        <v>-70</v>
      </c>
      <c r="C2150" s="21">
        <f t="shared" si="513"/>
        <v>203.18294551646756</v>
      </c>
      <c r="D2150" s="21">
        <f t="shared" si="516"/>
        <v>3.0348252352032767E-4</v>
      </c>
      <c r="E2150" s="21">
        <f t="shared" si="517"/>
        <v>7.5825135804058899E-3</v>
      </c>
      <c r="F2150" s="21">
        <f>SUM(E2150:$E$5004)</f>
        <v>6.0807358815442862</v>
      </c>
      <c r="G2150" s="21">
        <f t="shared" si="520"/>
        <v>6651898.5970700178</v>
      </c>
      <c r="H2150" s="21">
        <f t="shared" si="521"/>
        <v>2.4483216124437353E-5</v>
      </c>
      <c r="I2150" s="21">
        <f t="shared" si="522"/>
        <v>0.12452858064673793</v>
      </c>
      <c r="J2150" s="22">
        <f t="shared" si="518"/>
        <v>165.02937095639336</v>
      </c>
      <c r="K2150" s="114"/>
      <c r="L2150" s="116"/>
      <c r="M2150" s="118"/>
      <c r="N2150" s="120"/>
      <c r="S2150" s="2"/>
    </row>
    <row r="2151" spans="1:19" x14ac:dyDescent="0.25">
      <c r="A2151" s="20">
        <f t="shared" si="519"/>
        <v>53675</v>
      </c>
      <c r="B2151" s="21">
        <f t="shared" si="512"/>
        <v>-70</v>
      </c>
      <c r="C2151" s="21">
        <f t="shared" si="513"/>
        <v>202.93927221506945</v>
      </c>
      <c r="D2151" s="21">
        <f t="shared" si="516"/>
        <v>3.031185629121435E-4</v>
      </c>
      <c r="E2151" s="21">
        <f t="shared" si="517"/>
        <v>7.5734200213360718E-3</v>
      </c>
      <c r="F2151" s="21">
        <f>SUM(E2151:$E$5004)</f>
        <v>6.0731533679638803</v>
      </c>
      <c r="G2151" s="21">
        <f t="shared" si="520"/>
        <v>6651898.5970700178</v>
      </c>
      <c r="H2151" s="21">
        <f t="shared" si="521"/>
        <v>2.4483216124437353E-5</v>
      </c>
      <c r="I2151" s="21">
        <f t="shared" si="522"/>
        <v>0.12452858064673793</v>
      </c>
      <c r="J2151" s="22">
        <f t="shared" si="518"/>
        <v>165.08818470889904</v>
      </c>
      <c r="K2151" s="114"/>
      <c r="L2151" s="116"/>
      <c r="M2151" s="118"/>
      <c r="N2151" s="120"/>
      <c r="S2151" s="2"/>
    </row>
    <row r="2152" spans="1:19" x14ac:dyDescent="0.25">
      <c r="A2152" s="20">
        <f t="shared" si="519"/>
        <v>53700</v>
      </c>
      <c r="B2152" s="21">
        <f t="shared" si="512"/>
        <v>-70</v>
      </c>
      <c r="C2152" s="21">
        <f t="shared" si="513"/>
        <v>202.69589114625839</v>
      </c>
      <c r="D2152" s="21">
        <f t="shared" si="516"/>
        <v>3.0275503879474225E-4</v>
      </c>
      <c r="E2152" s="21">
        <f t="shared" si="517"/>
        <v>7.5643373679923909E-3</v>
      </c>
      <c r="F2152" s="21">
        <f>SUM(E2152:$E$5004)</f>
        <v>6.0655799479425445</v>
      </c>
      <c r="G2152" s="21">
        <f t="shared" si="520"/>
        <v>6651898.5970700178</v>
      </c>
      <c r="H2152" s="21">
        <f t="shared" si="521"/>
        <v>2.4483216124437353E-5</v>
      </c>
      <c r="I2152" s="21">
        <f t="shared" si="522"/>
        <v>0.12452858064673793</v>
      </c>
      <c r="J2152" s="22">
        <f t="shared" si="518"/>
        <v>165.14683240795765</v>
      </c>
      <c r="K2152" s="114"/>
      <c r="L2152" s="116"/>
      <c r="M2152" s="118"/>
      <c r="N2152" s="120"/>
      <c r="S2152" s="2"/>
    </row>
    <row r="2153" spans="1:19" x14ac:dyDescent="0.25">
      <c r="A2153" s="20">
        <f t="shared" si="519"/>
        <v>53725</v>
      </c>
      <c r="B2153" s="21">
        <f t="shared" si="512"/>
        <v>-70</v>
      </c>
      <c r="C2153" s="21">
        <f t="shared" si="513"/>
        <v>202.45280195956553</v>
      </c>
      <c r="D2153" s="21">
        <f t="shared" si="516"/>
        <v>3.023919506446491E-4</v>
      </c>
      <c r="E2153" s="21">
        <f t="shared" si="517"/>
        <v>7.5552656072958302E-3</v>
      </c>
      <c r="F2153" s="21">
        <f>SUM(E2153:$E$5004)</f>
        <v>6.0580156105745528</v>
      </c>
      <c r="G2153" s="21">
        <f t="shared" si="520"/>
        <v>6651898.5970700178</v>
      </c>
      <c r="H2153" s="21">
        <f t="shared" si="521"/>
        <v>2.4483216124437353E-5</v>
      </c>
      <c r="I2153" s="21">
        <f t="shared" si="522"/>
        <v>0.12452858064673793</v>
      </c>
      <c r="J2153" s="22">
        <f t="shared" si="518"/>
        <v>165.20531408608986</v>
      </c>
      <c r="K2153" s="114"/>
      <c r="L2153" s="116"/>
      <c r="M2153" s="118"/>
      <c r="N2153" s="120"/>
      <c r="S2153" s="2"/>
    </row>
    <row r="2154" spans="1:19" x14ac:dyDescent="0.25">
      <c r="A2154" s="20">
        <f t="shared" si="519"/>
        <v>53750</v>
      </c>
      <c r="B2154" s="21">
        <f t="shared" si="512"/>
        <v>-70</v>
      </c>
      <c r="C2154" s="21">
        <f t="shared" si="513"/>
        <v>202.2100043049426</v>
      </c>
      <c r="D2154" s="21">
        <f t="shared" si="516"/>
        <v>3.0202929793901731E-4</v>
      </c>
      <c r="E2154" s="21">
        <f t="shared" si="517"/>
        <v>7.5462047261830494E-3</v>
      </c>
      <c r="F2154" s="21">
        <f>SUM(E2154:$E$5004)</f>
        <v>6.0504603449672567</v>
      </c>
      <c r="G2154" s="21">
        <f t="shared" si="520"/>
        <v>6651898.5970700178</v>
      </c>
      <c r="H2154" s="21">
        <f t="shared" si="521"/>
        <v>2.4483216124437353E-5</v>
      </c>
      <c r="I2154" s="21">
        <f t="shared" si="522"/>
        <v>0.12452858064673793</v>
      </c>
      <c r="J2154" s="22">
        <f t="shared" si="518"/>
        <v>165.26362977636123</v>
      </c>
      <c r="K2154" s="114"/>
      <c r="L2154" s="116"/>
      <c r="M2154" s="118"/>
      <c r="N2154" s="120"/>
      <c r="S2154" s="2"/>
    </row>
    <row r="2155" spans="1:19" x14ac:dyDescent="0.25">
      <c r="A2155" s="20">
        <f t="shared" si="519"/>
        <v>53775</v>
      </c>
      <c r="B2155" s="21">
        <f t="shared" ref="B2155:B2218" si="527">-70</f>
        <v>-70</v>
      </c>
      <c r="C2155" s="21">
        <f t="shared" ref="C2155:C2218" si="528">473.1*EXP(1.73-0.000048*A2155)</f>
        <v>201.96749783276076</v>
      </c>
      <c r="D2155" s="21">
        <f t="shared" si="516"/>
        <v>3.0166708015562664E-4</v>
      </c>
      <c r="E2155" s="21">
        <f t="shared" si="517"/>
        <v>7.5371547116063762E-3</v>
      </c>
      <c r="F2155" s="21">
        <f>SUM(E2155:$E$5004)</f>
        <v>6.0429141402410744</v>
      </c>
      <c r="G2155" s="21">
        <f t="shared" si="520"/>
        <v>6651898.5970700178</v>
      </c>
      <c r="H2155" s="21">
        <f t="shared" si="521"/>
        <v>2.4483216124437353E-5</v>
      </c>
      <c r="I2155" s="21">
        <f t="shared" si="522"/>
        <v>0.12452858064673793</v>
      </c>
      <c r="J2155" s="22">
        <f t="shared" si="518"/>
        <v>165.32177951237966</v>
      </c>
      <c r="K2155" s="114"/>
      <c r="L2155" s="116"/>
      <c r="M2155" s="118"/>
      <c r="N2155" s="120"/>
      <c r="S2155" s="2"/>
    </row>
    <row r="2156" spans="1:19" x14ac:dyDescent="0.25">
      <c r="A2156" s="20">
        <f t="shared" si="519"/>
        <v>53800</v>
      </c>
      <c r="B2156" s="21">
        <f t="shared" si="527"/>
        <v>-70</v>
      </c>
      <c r="C2156" s="21">
        <f t="shared" si="528"/>
        <v>201.72528219381061</v>
      </c>
      <c r="D2156" s="21">
        <f t="shared" si="516"/>
        <v>3.0130529677288342E-4</v>
      </c>
      <c r="E2156" s="21">
        <f t="shared" si="517"/>
        <v>7.5281155505337906E-3</v>
      </c>
      <c r="F2156" s="21">
        <f>SUM(E2156:$E$5004)</f>
        <v>6.035376985529469</v>
      </c>
      <c r="G2156" s="21">
        <f t="shared" si="520"/>
        <v>6651898.5970700178</v>
      </c>
      <c r="H2156" s="21">
        <f t="shared" si="521"/>
        <v>2.4483216124437353E-5</v>
      </c>
      <c r="I2156" s="21">
        <f t="shared" si="522"/>
        <v>0.12452858064673793</v>
      </c>
      <c r="J2156" s="22">
        <f t="shared" si="518"/>
        <v>165.37976332829533</v>
      </c>
      <c r="K2156" s="114"/>
      <c r="L2156" s="116"/>
      <c r="M2156" s="118"/>
      <c r="N2156" s="120"/>
      <c r="S2156" s="2"/>
    </row>
    <row r="2157" spans="1:19" x14ac:dyDescent="0.25">
      <c r="A2157" s="20">
        <f t="shared" si="519"/>
        <v>53825</v>
      </c>
      <c r="B2157" s="21">
        <f t="shared" si="527"/>
        <v>-70</v>
      </c>
      <c r="C2157" s="21">
        <f t="shared" si="528"/>
        <v>201.48335703930181</v>
      </c>
      <c r="D2157" s="21">
        <f t="shared" si="516"/>
        <v>3.0094394726981984E-4</v>
      </c>
      <c r="E2157" s="21">
        <f t="shared" si="517"/>
        <v>7.5190872299489009E-3</v>
      </c>
      <c r="F2157" s="21">
        <f>SUM(E2157:$E$5004)</f>
        <v>6.0278488699789348</v>
      </c>
      <c r="G2157" s="21">
        <f t="shared" si="520"/>
        <v>6651898.5970700178</v>
      </c>
      <c r="H2157" s="21">
        <f t="shared" si="521"/>
        <v>2.4483216124437353E-5</v>
      </c>
      <c r="I2157" s="21">
        <f t="shared" si="522"/>
        <v>0.12452858064673793</v>
      </c>
      <c r="J2157" s="22">
        <f t="shared" si="518"/>
        <v>165.43758125879882</v>
      </c>
      <c r="K2157" s="114"/>
      <c r="L2157" s="116"/>
      <c r="M2157" s="118"/>
      <c r="N2157" s="120"/>
      <c r="S2157" s="2"/>
    </row>
    <row r="2158" spans="1:19" x14ac:dyDescent="0.25">
      <c r="A2158" s="20">
        <f t="shared" si="519"/>
        <v>53850</v>
      </c>
      <c r="B2158" s="21">
        <f t="shared" si="527"/>
        <v>-70</v>
      </c>
      <c r="C2158" s="21">
        <f t="shared" si="528"/>
        <v>201.24172202086194</v>
      </c>
      <c r="D2158" s="21">
        <f t="shared" si="516"/>
        <v>3.0058303112609226E-4</v>
      </c>
      <c r="E2158" s="21">
        <f t="shared" si="517"/>
        <v>7.5100697368509209E-3</v>
      </c>
      <c r="F2158" s="21">
        <f>SUM(E2158:$E$5004)</f>
        <v>6.0203297827489859</v>
      </c>
      <c r="G2158" s="21">
        <f t="shared" si="520"/>
        <v>6651898.5970700178</v>
      </c>
      <c r="H2158" s="21">
        <f t="shared" si="521"/>
        <v>2.4483216124437353E-5</v>
      </c>
      <c r="I2158" s="21">
        <f t="shared" si="522"/>
        <v>0.12452858064673793</v>
      </c>
      <c r="J2158" s="22">
        <f t="shared" si="518"/>
        <v>165.49523333911921</v>
      </c>
      <c r="K2158" s="114"/>
      <c r="L2158" s="116"/>
      <c r="M2158" s="118"/>
      <c r="N2158" s="120"/>
      <c r="S2158" s="2"/>
    </row>
    <row r="2159" spans="1:19" x14ac:dyDescent="0.25">
      <c r="A2159" s="20">
        <f t="shared" si="519"/>
        <v>53875</v>
      </c>
      <c r="B2159" s="21">
        <f t="shared" si="527"/>
        <v>-70</v>
      </c>
      <c r="C2159" s="21">
        <f t="shared" si="528"/>
        <v>201.00037679053654</v>
      </c>
      <c r="D2159" s="21">
        <f t="shared" si="516"/>
        <v>3.0022254782198141E-4</v>
      </c>
      <c r="E2159" s="21">
        <f t="shared" si="517"/>
        <v>7.5010630582546577E-3</v>
      </c>
      <c r="F2159" s="21">
        <f>SUM(E2159:$E$5004)</f>
        <v>6.0128197130121341</v>
      </c>
      <c r="G2159" s="21">
        <f t="shared" si="520"/>
        <v>6651898.5970700178</v>
      </c>
      <c r="H2159" s="21">
        <f t="shared" si="521"/>
        <v>2.4483216124437353E-5</v>
      </c>
      <c r="I2159" s="21">
        <f t="shared" si="522"/>
        <v>0.12452858064673793</v>
      </c>
      <c r="J2159" s="22">
        <f t="shared" si="518"/>
        <v>165.55271960502344</v>
      </c>
      <c r="K2159" s="114"/>
      <c r="L2159" s="116"/>
      <c r="M2159" s="118"/>
      <c r="N2159" s="120"/>
      <c r="S2159" s="2"/>
    </row>
    <row r="2160" spans="1:19" x14ac:dyDescent="0.25">
      <c r="A2160" s="20">
        <f t="shared" si="519"/>
        <v>53900</v>
      </c>
      <c r="B2160" s="21">
        <f t="shared" si="527"/>
        <v>-70</v>
      </c>
      <c r="C2160" s="21">
        <f t="shared" si="528"/>
        <v>200.75932100078839</v>
      </c>
      <c r="D2160" s="21">
        <f t="shared" si="516"/>
        <v>2.9986249683839125E-4</v>
      </c>
      <c r="E2160" s="21">
        <f t="shared" si="517"/>
        <v>7.4920671811904956E-3</v>
      </c>
      <c r="F2160" s="21">
        <f>SUM(E2160:$E$5004)</f>
        <v>6.0053186499538791</v>
      </c>
      <c r="G2160" s="21">
        <f t="shared" si="520"/>
        <v>6651898.5970700178</v>
      </c>
      <c r="H2160" s="21">
        <f t="shared" si="521"/>
        <v>2.4483216124437353E-5</v>
      </c>
      <c r="I2160" s="21">
        <f t="shared" si="522"/>
        <v>0.12452858064673793</v>
      </c>
      <c r="J2160" s="22">
        <f t="shared" si="518"/>
        <v>165.61004009281478</v>
      </c>
      <c r="K2160" s="114"/>
      <c r="L2160" s="116"/>
      <c r="M2160" s="118"/>
      <c r="N2160" s="120"/>
      <c r="S2160" s="2"/>
    </row>
    <row r="2161" spans="1:19" x14ac:dyDescent="0.25">
      <c r="A2161" s="20">
        <f t="shared" si="519"/>
        <v>53925</v>
      </c>
      <c r="B2161" s="21">
        <f t="shared" si="527"/>
        <v>-70</v>
      </c>
      <c r="C2161" s="21">
        <f t="shared" si="528"/>
        <v>200.51855430449723</v>
      </c>
      <c r="D2161" s="21">
        <f t="shared" si="516"/>
        <v>2.9950287765684839E-4</v>
      </c>
      <c r="E2161" s="21">
        <f t="shared" si="517"/>
        <v>7.4830820927043696E-3</v>
      </c>
      <c r="F2161" s="21">
        <f>SUM(E2161:$E$5004)</f>
        <v>5.9978265827726895</v>
      </c>
      <c r="G2161" s="21">
        <f t="shared" si="520"/>
        <v>6651898.5970700178</v>
      </c>
      <c r="H2161" s="21">
        <f t="shared" si="521"/>
        <v>2.4483216124437353E-5</v>
      </c>
      <c r="I2161" s="21">
        <f t="shared" si="522"/>
        <v>0.12452858064673793</v>
      </c>
      <c r="J2161" s="22">
        <f t="shared" si="518"/>
        <v>165.66719483933144</v>
      </c>
      <c r="K2161" s="114"/>
      <c r="L2161" s="116"/>
      <c r="M2161" s="118"/>
      <c r="N2161" s="120"/>
      <c r="S2161" s="2"/>
    </row>
    <row r="2162" spans="1:19" x14ac:dyDescent="0.25">
      <c r="A2162" s="20">
        <f t="shared" si="519"/>
        <v>53950</v>
      </c>
      <c r="B2162" s="21">
        <f t="shared" si="527"/>
        <v>-70</v>
      </c>
      <c r="C2162" s="21">
        <f t="shared" si="528"/>
        <v>200.27807635495896</v>
      </c>
      <c r="D2162" s="21">
        <f t="shared" si="516"/>
        <v>2.9914368975950123E-4</v>
      </c>
      <c r="E2162" s="21">
        <f t="shared" si="517"/>
        <v>7.4741077798577502E-3</v>
      </c>
      <c r="F2162" s="21">
        <f>SUM(E2162:$E$5004)</f>
        <v>5.9903435006799848</v>
      </c>
      <c r="G2162" s="21">
        <f t="shared" si="520"/>
        <v>6651898.5970700178</v>
      </c>
      <c r="H2162" s="21">
        <f t="shared" si="521"/>
        <v>2.4483216124437353E-5</v>
      </c>
      <c r="I2162" s="21">
        <f t="shared" si="522"/>
        <v>0.12452858064673793</v>
      </c>
      <c r="J2162" s="22">
        <f t="shared" si="518"/>
        <v>165.72418388194498</v>
      </c>
      <c r="K2162" s="114"/>
      <c r="L2162" s="116"/>
      <c r="M2162" s="118"/>
      <c r="N2162" s="120"/>
      <c r="S2162" s="2"/>
    </row>
    <row r="2163" spans="1:19" x14ac:dyDescent="0.25">
      <c r="A2163" s="20">
        <f t="shared" si="519"/>
        <v>53975</v>
      </c>
      <c r="B2163" s="21">
        <f t="shared" si="527"/>
        <v>-70</v>
      </c>
      <c r="C2163" s="21">
        <f t="shared" si="528"/>
        <v>200.03788680588514</v>
      </c>
      <c r="D2163" s="21">
        <f t="shared" si="516"/>
        <v>2.9878493262911881E-4</v>
      </c>
      <c r="E2163" s="21">
        <f t="shared" si="517"/>
        <v>7.465144229727624E-3</v>
      </c>
      <c r="F2163" s="21">
        <f>SUM(E2163:$E$5004)</f>
        <v>5.9828693929001275</v>
      </c>
      <c r="G2163" s="21">
        <f t="shared" si="520"/>
        <v>6651898.5970700178</v>
      </c>
      <c r="H2163" s="21">
        <f t="shared" si="521"/>
        <v>2.4483216124437353E-5</v>
      </c>
      <c r="I2163" s="21">
        <f t="shared" si="522"/>
        <v>0.12452858064673793</v>
      </c>
      <c r="J2163" s="22">
        <f t="shared" si="518"/>
        <v>165.78100725855896</v>
      </c>
      <c r="K2163" s="114"/>
      <c r="L2163" s="117"/>
      <c r="M2163" s="118"/>
      <c r="N2163" s="120"/>
      <c r="S2163" s="2"/>
    </row>
    <row r="2164" spans="1:19" x14ac:dyDescent="0.25">
      <c r="A2164" s="20">
        <f t="shared" si="519"/>
        <v>54000</v>
      </c>
      <c r="B2164" s="21">
        <f t="shared" si="527"/>
        <v>-70</v>
      </c>
      <c r="C2164" s="21">
        <f t="shared" si="528"/>
        <v>199.79798531140295</v>
      </c>
      <c r="D2164" s="21">
        <f t="shared" si="516"/>
        <v>2.9842660574909115E-4</v>
      </c>
      <c r="E2164" s="21">
        <f t="shared" si="517"/>
        <v>7.4561914294064809E-3</v>
      </c>
      <c r="F2164" s="21">
        <f>SUM(E2164:$E$5004)</f>
        <v>5.9754042486704</v>
      </c>
      <c r="G2164" s="21">
        <f t="shared" si="520"/>
        <v>6651898.5970700178</v>
      </c>
      <c r="H2164" s="21">
        <f t="shared" si="521"/>
        <v>2.4483216124437353E-5</v>
      </c>
      <c r="I2164" s="21">
        <f t="shared" si="522"/>
        <v>0.12452858064673793</v>
      </c>
      <c r="J2164" s="22">
        <f t="shared" si="518"/>
        <v>165.83766500760825</v>
      </c>
      <c r="K2164" s="113">
        <f t="shared" ref="K2164" si="529">AVERAGE(J2164:J2183)</f>
        <v>166.36491433174712</v>
      </c>
      <c r="L2164" s="115">
        <f t="shared" ref="L2164" si="530">K2164/0.1667</f>
        <v>997.98988801288021</v>
      </c>
      <c r="M2164" s="118">
        <f>AVERAGE(A2164:A2183)</f>
        <v>54237.5</v>
      </c>
      <c r="N2164" s="119">
        <f>K2144-K2164</f>
        <v>-1.1331808800025556</v>
      </c>
      <c r="S2164" s="2"/>
    </row>
    <row r="2165" spans="1:19" x14ac:dyDescent="0.25">
      <c r="A2165" s="20">
        <f t="shared" si="519"/>
        <v>54025</v>
      </c>
      <c r="B2165" s="21">
        <f t="shared" si="527"/>
        <v>-70</v>
      </c>
      <c r="C2165" s="21">
        <f t="shared" si="528"/>
        <v>199.55837152605415</v>
      </c>
      <c r="D2165" s="21">
        <f t="shared" si="516"/>
        <v>2.9806870860342731E-4</v>
      </c>
      <c r="E2165" s="21">
        <f t="shared" si="517"/>
        <v>7.4472493660022818E-3</v>
      </c>
      <c r="F2165" s="21">
        <f>SUM(E2165:$E$5004)</f>
        <v>5.967948057240994</v>
      </c>
      <c r="G2165" s="21">
        <f t="shared" si="520"/>
        <v>6651898.5970700178</v>
      </c>
      <c r="H2165" s="21">
        <f t="shared" si="521"/>
        <v>2.4483216124437353E-5</v>
      </c>
      <c r="I2165" s="21">
        <f t="shared" si="522"/>
        <v>0.12452858064673793</v>
      </c>
      <c r="J2165" s="22">
        <f t="shared" si="518"/>
        <v>165.89415716805649</v>
      </c>
      <c r="K2165" s="114"/>
      <c r="L2165" s="116"/>
      <c r="M2165" s="118"/>
      <c r="N2165" s="120"/>
      <c r="S2165" s="2"/>
    </row>
    <row r="2166" spans="1:19" x14ac:dyDescent="0.25">
      <c r="A2166" s="20">
        <f t="shared" si="519"/>
        <v>54050</v>
      </c>
      <c r="B2166" s="21">
        <f t="shared" si="527"/>
        <v>-70</v>
      </c>
      <c r="C2166" s="21">
        <f t="shared" si="528"/>
        <v>199.31904510479475</v>
      </c>
      <c r="D2166" s="21">
        <f t="shared" si="516"/>
        <v>2.9771124067675525E-4</v>
      </c>
      <c r="E2166" s="21">
        <f t="shared" si="517"/>
        <v>7.4383180266384581E-3</v>
      </c>
      <c r="F2166" s="21">
        <f>SUM(E2166:$E$5004)</f>
        <v>5.9605008078749915</v>
      </c>
      <c r="G2166" s="21">
        <f t="shared" si="520"/>
        <v>6651898.5970700178</v>
      </c>
      <c r="H2166" s="21">
        <f t="shared" si="521"/>
        <v>2.4483216124437353E-5</v>
      </c>
      <c r="I2166" s="21">
        <f t="shared" si="522"/>
        <v>0.12452858064673793</v>
      </c>
      <c r="J2166" s="22">
        <f t="shared" si="518"/>
        <v>165.95048377939582</v>
      </c>
      <c r="K2166" s="114"/>
      <c r="L2166" s="116"/>
      <c r="M2166" s="118"/>
      <c r="N2166" s="120"/>
      <c r="S2166" s="2"/>
    </row>
    <row r="2167" spans="1:19" x14ac:dyDescent="0.25">
      <c r="A2167" s="20">
        <f t="shared" si="519"/>
        <v>54075</v>
      </c>
      <c r="B2167" s="21">
        <f t="shared" si="527"/>
        <v>-70</v>
      </c>
      <c r="C2167" s="21">
        <f t="shared" si="528"/>
        <v>199.08000570299484</v>
      </c>
      <c r="D2167" s="21">
        <f t="shared" si="516"/>
        <v>2.9735420145432138E-4</v>
      </c>
      <c r="E2167" s="21">
        <f t="shared" si="517"/>
        <v>7.4293973984538792E-3</v>
      </c>
      <c r="F2167" s="21">
        <f>SUM(E2167:$E$5004)</f>
        <v>5.9530624898483522</v>
      </c>
      <c r="G2167" s="21">
        <f t="shared" si="520"/>
        <v>6651898.5970700178</v>
      </c>
      <c r="H2167" s="21">
        <f t="shared" si="521"/>
        <v>2.4483216124437353E-5</v>
      </c>
      <c r="I2167" s="21">
        <f t="shared" si="522"/>
        <v>0.12452858064673793</v>
      </c>
      <c r="J2167" s="22">
        <f t="shared" si="518"/>
        <v>166.00664488164497</v>
      </c>
      <c r="K2167" s="114"/>
      <c r="L2167" s="116"/>
      <c r="M2167" s="118"/>
      <c r="N2167" s="120"/>
      <c r="S2167" s="2"/>
    </row>
    <row r="2168" spans="1:19" x14ac:dyDescent="0.25">
      <c r="A2168" s="20">
        <f t="shared" si="519"/>
        <v>54100</v>
      </c>
      <c r="B2168" s="21">
        <f t="shared" si="527"/>
        <v>-70</v>
      </c>
      <c r="C2168" s="21">
        <f t="shared" si="528"/>
        <v>198.84125297643752</v>
      </c>
      <c r="D2168" s="21">
        <f t="shared" si="516"/>
        <v>2.9699759042198893E-4</v>
      </c>
      <c r="E2168" s="21">
        <f t="shared" si="517"/>
        <v>7.4204874686028387E-3</v>
      </c>
      <c r="F2168" s="21">
        <f>SUM(E2168:$E$5004)</f>
        <v>5.9456330924498975</v>
      </c>
      <c r="G2168" s="21">
        <f t="shared" si="520"/>
        <v>6651898.5970700178</v>
      </c>
      <c r="H2168" s="21">
        <f t="shared" si="521"/>
        <v>2.4483216124437353E-5</v>
      </c>
      <c r="I2168" s="21">
        <f t="shared" si="522"/>
        <v>0.12452858064673793</v>
      </c>
      <c r="J2168" s="22">
        <f t="shared" si="518"/>
        <v>166.06264051534774</v>
      </c>
      <c r="K2168" s="114"/>
      <c r="L2168" s="116"/>
      <c r="M2168" s="118"/>
      <c r="N2168" s="120"/>
      <c r="S2168" s="2"/>
    </row>
    <row r="2169" spans="1:19" x14ac:dyDescent="0.25">
      <c r="A2169" s="20">
        <f t="shared" si="519"/>
        <v>54125</v>
      </c>
      <c r="B2169" s="21">
        <f t="shared" si="527"/>
        <v>-70</v>
      </c>
      <c r="C2169" s="21">
        <f t="shared" si="528"/>
        <v>198.6027865813189</v>
      </c>
      <c r="D2169" s="21">
        <f t="shared" si="516"/>
        <v>2.9664140706623808E-4</v>
      </c>
      <c r="E2169" s="21">
        <f t="shared" si="517"/>
        <v>7.4115882242550314E-3</v>
      </c>
      <c r="F2169" s="21">
        <f>SUM(E2169:$E$5004)</f>
        <v>5.9382126049812962</v>
      </c>
      <c r="G2169" s="21">
        <f t="shared" si="520"/>
        <v>6651898.5970700178</v>
      </c>
      <c r="H2169" s="21">
        <f t="shared" si="521"/>
        <v>2.4483216124437353E-5</v>
      </c>
      <c r="I2169" s="21">
        <f t="shared" si="522"/>
        <v>0.12452858064673793</v>
      </c>
      <c r="J2169" s="22">
        <f t="shared" si="518"/>
        <v>166.11847072157218</v>
      </c>
      <c r="K2169" s="114"/>
      <c r="L2169" s="116"/>
      <c r="M2169" s="118"/>
      <c r="N2169" s="120"/>
      <c r="S2169" s="2"/>
    </row>
    <row r="2170" spans="1:19" x14ac:dyDescent="0.25">
      <c r="A2170" s="20">
        <f t="shared" si="519"/>
        <v>54150</v>
      </c>
      <c r="B2170" s="21">
        <f t="shared" si="527"/>
        <v>-70</v>
      </c>
      <c r="C2170" s="21">
        <f t="shared" si="528"/>
        <v>198.36460617424711</v>
      </c>
      <c r="D2170" s="21">
        <f t="shared" si="516"/>
        <v>2.9628565087416443E-4</v>
      </c>
      <c r="E2170" s="21">
        <f t="shared" si="517"/>
        <v>7.4026996525955492E-3</v>
      </c>
      <c r="F2170" s="21">
        <f>SUM(E2170:$E$5004)</f>
        <v>5.9308010167570409</v>
      </c>
      <c r="G2170" s="21">
        <f t="shared" si="520"/>
        <v>6651898.5970700178</v>
      </c>
      <c r="H2170" s="21">
        <f t="shared" si="521"/>
        <v>2.4483216124437353E-5</v>
      </c>
      <c r="I2170" s="21">
        <f t="shared" si="522"/>
        <v>0.12452858064673793</v>
      </c>
      <c r="J2170" s="22">
        <f t="shared" si="518"/>
        <v>166.17413554190858</v>
      </c>
      <c r="K2170" s="114"/>
      <c r="L2170" s="116"/>
      <c r="M2170" s="118"/>
      <c r="N2170" s="120"/>
      <c r="S2170" s="2"/>
    </row>
    <row r="2171" spans="1:19" x14ac:dyDescent="0.25">
      <c r="A2171" s="20">
        <f t="shared" si="519"/>
        <v>54175</v>
      </c>
      <c r="B2171" s="21">
        <f t="shared" si="527"/>
        <v>-70</v>
      </c>
      <c r="C2171" s="21">
        <f t="shared" si="528"/>
        <v>198.12671141224263</v>
      </c>
      <c r="D2171" s="21">
        <f t="shared" si="516"/>
        <v>2.9593032133347949E-4</v>
      </c>
      <c r="E2171" s="21">
        <f t="shared" si="517"/>
        <v>7.3938217408248477E-3</v>
      </c>
      <c r="F2171" s="21">
        <f>SUM(E2171:$E$5004)</f>
        <v>5.9233983171044446</v>
      </c>
      <c r="G2171" s="21">
        <f t="shared" si="520"/>
        <v>6651898.5970700178</v>
      </c>
      <c r="H2171" s="21">
        <f t="shared" si="521"/>
        <v>2.4483216124437353E-5</v>
      </c>
      <c r="I2171" s="21">
        <f t="shared" si="522"/>
        <v>0.12452858064673793</v>
      </c>
      <c r="J2171" s="22">
        <f t="shared" si="518"/>
        <v>166.22963501846897</v>
      </c>
      <c r="K2171" s="114"/>
      <c r="L2171" s="116"/>
      <c r="M2171" s="118"/>
      <c r="N2171" s="120"/>
      <c r="S2171" s="2"/>
    </row>
    <row r="2172" spans="1:19" x14ac:dyDescent="0.25">
      <c r="A2172" s="20">
        <f t="shared" si="519"/>
        <v>54200</v>
      </c>
      <c r="B2172" s="21">
        <f t="shared" si="527"/>
        <v>-70</v>
      </c>
      <c r="C2172" s="21">
        <f t="shared" si="528"/>
        <v>197.88910195273681</v>
      </c>
      <c r="D2172" s="21">
        <f t="shared" si="516"/>
        <v>2.9557541793250833E-4</v>
      </c>
      <c r="E2172" s="21">
        <f t="shared" si="517"/>
        <v>7.3849544761587288E-3</v>
      </c>
      <c r="F2172" s="21">
        <f>SUM(E2172:$E$5004)</f>
        <v>5.9160044953636204</v>
      </c>
      <c r="G2172" s="21">
        <f t="shared" si="520"/>
        <v>6651898.5970700178</v>
      </c>
      <c r="H2172" s="21">
        <f t="shared" si="521"/>
        <v>2.4483216124437353E-5</v>
      </c>
      <c r="I2172" s="21">
        <f t="shared" si="522"/>
        <v>0.12452858064673793</v>
      </c>
      <c r="J2172" s="22">
        <f t="shared" si="518"/>
        <v>166.28496919388459</v>
      </c>
      <c r="K2172" s="114"/>
      <c r="L2172" s="116"/>
      <c r="M2172" s="118"/>
      <c r="N2172" s="120"/>
      <c r="S2172" s="2"/>
    </row>
    <row r="2173" spans="1:19" x14ac:dyDescent="0.25">
      <c r="A2173" s="20">
        <f t="shared" si="519"/>
        <v>54225</v>
      </c>
      <c r="B2173" s="21">
        <f t="shared" si="527"/>
        <v>-70</v>
      </c>
      <c r="C2173" s="21">
        <f t="shared" si="528"/>
        <v>197.65177745357187</v>
      </c>
      <c r="D2173" s="21">
        <f t="shared" si="516"/>
        <v>2.9522094016018989E-4</v>
      </c>
      <c r="E2173" s="21">
        <f t="shared" si="517"/>
        <v>7.3760978458283308E-3</v>
      </c>
      <c r="F2173" s="21">
        <f>SUM(E2173:$E$5004)</f>
        <v>5.9086195408874609</v>
      </c>
      <c r="G2173" s="21">
        <f t="shared" si="520"/>
        <v>6651898.5970700178</v>
      </c>
      <c r="H2173" s="21">
        <f t="shared" si="521"/>
        <v>2.4483216124437353E-5</v>
      </c>
      <c r="I2173" s="21">
        <f t="shared" si="522"/>
        <v>0.12452858064673793</v>
      </c>
      <c r="J2173" s="22">
        <f t="shared" si="518"/>
        <v>166.34013811130546</v>
      </c>
      <c r="K2173" s="114"/>
      <c r="L2173" s="116"/>
      <c r="M2173" s="118"/>
      <c r="N2173" s="120"/>
      <c r="S2173" s="2"/>
    </row>
    <row r="2174" spans="1:19" x14ac:dyDescent="0.25">
      <c r="A2174" s="20">
        <f t="shared" si="519"/>
        <v>54250</v>
      </c>
      <c r="B2174" s="21">
        <f t="shared" si="527"/>
        <v>-70</v>
      </c>
      <c r="C2174" s="21">
        <f t="shared" si="528"/>
        <v>197.41473757300076</v>
      </c>
      <c r="D2174" s="21">
        <f t="shared" si="516"/>
        <v>2.9486688750607652E-4</v>
      </c>
      <c r="E2174" s="21">
        <f t="shared" si="517"/>
        <v>7.3672518370801084E-3</v>
      </c>
      <c r="F2174" s="21">
        <f>SUM(E2174:$E$5004)</f>
        <v>5.9012434430416327</v>
      </c>
      <c r="G2174" s="21">
        <f t="shared" si="520"/>
        <v>6651898.5970700178</v>
      </c>
      <c r="H2174" s="21">
        <f t="shared" si="521"/>
        <v>2.4483216124437353E-5</v>
      </c>
      <c r="I2174" s="21">
        <f t="shared" si="522"/>
        <v>0.12452858064673793</v>
      </c>
      <c r="J2174" s="22">
        <f t="shared" si="518"/>
        <v>166.39514181439887</v>
      </c>
      <c r="K2174" s="114"/>
      <c r="L2174" s="116"/>
      <c r="M2174" s="118"/>
      <c r="N2174" s="120"/>
      <c r="S2174" s="2"/>
    </row>
    <row r="2175" spans="1:19" x14ac:dyDescent="0.25">
      <c r="A2175" s="20">
        <f t="shared" si="519"/>
        <v>54275</v>
      </c>
      <c r="B2175" s="21">
        <f t="shared" si="527"/>
        <v>-70</v>
      </c>
      <c r="C2175" s="21">
        <f t="shared" si="528"/>
        <v>197.17798196968585</v>
      </c>
      <c r="D2175" s="21">
        <f t="shared" si="516"/>
        <v>2.9451325946033212E-4</v>
      </c>
      <c r="E2175" s="21">
        <f t="shared" si="517"/>
        <v>7.3584164371758021E-3</v>
      </c>
      <c r="F2175" s="21">
        <f>SUM(E2175:$E$5004)</f>
        <v>5.8938761912045514</v>
      </c>
      <c r="G2175" s="21">
        <f t="shared" si="520"/>
        <v>6651898.5970700178</v>
      </c>
      <c r="H2175" s="21">
        <f t="shared" si="521"/>
        <v>2.4483216124437353E-5</v>
      </c>
      <c r="I2175" s="21">
        <f t="shared" si="522"/>
        <v>0.12452858064673793</v>
      </c>
      <c r="J2175" s="22">
        <f t="shared" si="518"/>
        <v>166.44998034734749</v>
      </c>
      <c r="K2175" s="114"/>
      <c r="L2175" s="116"/>
      <c r="M2175" s="118"/>
      <c r="N2175" s="120"/>
      <c r="S2175" s="2"/>
    </row>
    <row r="2176" spans="1:19" x14ac:dyDescent="0.25">
      <c r="A2176" s="20">
        <f t="shared" si="519"/>
        <v>54300</v>
      </c>
      <c r="B2176" s="21">
        <f t="shared" si="527"/>
        <v>-70</v>
      </c>
      <c r="C2176" s="21">
        <f t="shared" si="528"/>
        <v>196.94151030269896</v>
      </c>
      <c r="D2176" s="21">
        <f t="shared" si="516"/>
        <v>2.9416005551373203E-4</v>
      </c>
      <c r="E2176" s="21">
        <f t="shared" si="517"/>
        <v>7.3495916333924365E-3</v>
      </c>
      <c r="F2176" s="21">
        <f>SUM(E2176:$E$5004)</f>
        <v>5.8865177747673769</v>
      </c>
      <c r="G2176" s="21">
        <f t="shared" si="520"/>
        <v>6651898.5970700178</v>
      </c>
      <c r="H2176" s="21">
        <f t="shared" si="521"/>
        <v>2.4483216124437353E-5</v>
      </c>
      <c r="I2176" s="21">
        <f t="shared" si="522"/>
        <v>0.12452858064673793</v>
      </c>
      <c r="J2176" s="22">
        <f t="shared" si="518"/>
        <v>166.50465375484839</v>
      </c>
      <c r="K2176" s="114"/>
      <c r="L2176" s="116"/>
      <c r="M2176" s="118"/>
      <c r="N2176" s="120"/>
      <c r="S2176" s="2"/>
    </row>
    <row r="2177" spans="1:19" x14ac:dyDescent="0.25">
      <c r="A2177" s="20">
        <f t="shared" si="519"/>
        <v>54325</v>
      </c>
      <c r="B2177" s="21">
        <f t="shared" si="527"/>
        <v>-70</v>
      </c>
      <c r="C2177" s="21">
        <f t="shared" si="528"/>
        <v>196.70532223152102</v>
      </c>
      <c r="D2177" s="21">
        <f t="shared" si="516"/>
        <v>2.9380727515766286E-4</v>
      </c>
      <c r="E2177" s="21">
        <f t="shared" si="517"/>
        <v>7.3407774130222949E-3</v>
      </c>
      <c r="F2177" s="21">
        <f>SUM(E2177:$E$5004)</f>
        <v>5.8791681831339844</v>
      </c>
      <c r="G2177" s="21">
        <f t="shared" si="520"/>
        <v>6651898.5970700178</v>
      </c>
      <c r="H2177" s="21">
        <f t="shared" si="521"/>
        <v>2.4483216124437353E-5</v>
      </c>
      <c r="I2177" s="21">
        <f t="shared" si="522"/>
        <v>0.12452858064673793</v>
      </c>
      <c r="J2177" s="22">
        <f t="shared" si="518"/>
        <v>166.5591620821121</v>
      </c>
      <c r="K2177" s="114"/>
      <c r="L2177" s="116"/>
      <c r="M2177" s="118"/>
      <c r="N2177" s="120"/>
      <c r="S2177" s="2"/>
    </row>
    <row r="2178" spans="1:19" x14ac:dyDescent="0.25">
      <c r="A2178" s="20">
        <f t="shared" si="519"/>
        <v>54350</v>
      </c>
      <c r="B2178" s="21">
        <f t="shared" si="527"/>
        <v>-70</v>
      </c>
      <c r="C2178" s="21">
        <f t="shared" si="528"/>
        <v>196.4694174160411</v>
      </c>
      <c r="D2178" s="21">
        <f t="shared" si="516"/>
        <v>2.9345491788412072E-4</v>
      </c>
      <c r="E2178" s="21">
        <f t="shared" si="517"/>
        <v>7.3319737633728965E-3</v>
      </c>
      <c r="F2178" s="21">
        <f>SUM(E2178:$E$5004)</f>
        <v>5.8718274057209623</v>
      </c>
      <c r="G2178" s="21">
        <f t="shared" si="520"/>
        <v>6651898.5970700178</v>
      </c>
      <c r="H2178" s="21">
        <f t="shared" si="521"/>
        <v>2.4483216124437353E-5</v>
      </c>
      <c r="I2178" s="21">
        <f t="shared" si="522"/>
        <v>0.12452858064673793</v>
      </c>
      <c r="J2178" s="22">
        <f t="shared" si="518"/>
        <v>166.61350537486013</v>
      </c>
      <c r="K2178" s="114"/>
      <c r="L2178" s="116"/>
      <c r="M2178" s="118"/>
      <c r="N2178" s="120"/>
      <c r="S2178" s="2"/>
    </row>
    <row r="2179" spans="1:19" x14ac:dyDescent="0.25">
      <c r="A2179" s="20">
        <f t="shared" si="519"/>
        <v>54375</v>
      </c>
      <c r="B2179" s="21">
        <f t="shared" si="527"/>
        <v>-70</v>
      </c>
      <c r="C2179" s="21">
        <f t="shared" si="528"/>
        <v>196.2337955165562</v>
      </c>
      <c r="D2179" s="21">
        <f t="shared" si="516"/>
        <v>2.9310298318571107E-4</v>
      </c>
      <c r="E2179" s="21">
        <f t="shared" si="517"/>
        <v>7.3231806717669844E-3</v>
      </c>
      <c r="F2179" s="21">
        <f>SUM(E2179:$E$5004)</f>
        <v>5.8644954319575895</v>
      </c>
      <c r="G2179" s="21">
        <f t="shared" si="520"/>
        <v>6651898.5970700178</v>
      </c>
      <c r="H2179" s="21">
        <f t="shared" si="521"/>
        <v>2.4483216124437353E-5</v>
      </c>
      <c r="I2179" s="21">
        <f t="shared" si="522"/>
        <v>0.12452858064673793</v>
      </c>
      <c r="J2179" s="22">
        <f t="shared" si="518"/>
        <v>166.6676836793248</v>
      </c>
      <c r="K2179" s="114"/>
      <c r="L2179" s="116"/>
      <c r="M2179" s="118"/>
      <c r="N2179" s="120"/>
      <c r="S2179" s="2"/>
    </row>
    <row r="2180" spans="1:19" x14ac:dyDescent="0.25">
      <c r="A2180" s="20">
        <f t="shared" si="519"/>
        <v>54400</v>
      </c>
      <c r="B2180" s="21">
        <f t="shared" si="527"/>
        <v>-70</v>
      </c>
      <c r="C2180" s="21">
        <f t="shared" si="528"/>
        <v>195.99845619377064</v>
      </c>
      <c r="D2180" s="21">
        <f t="shared" ref="D2180:D2243" si="531">C2180/(1718*(B2180+459.7))</f>
        <v>2.9275147055564762E-4</v>
      </c>
      <c r="E2180" s="21">
        <f t="shared" ref="E2180:E2243" si="532">25*(D2180+D2181)/2</f>
        <v>7.3143981255425015E-3</v>
      </c>
      <c r="F2180" s="21">
        <f>SUM(E2180:$E$5004)</f>
        <v>5.8571722512858226</v>
      </c>
      <c r="G2180" s="21">
        <f t="shared" si="520"/>
        <v>6651898.5970700178</v>
      </c>
      <c r="H2180" s="21">
        <f t="shared" si="521"/>
        <v>2.4483216124437353E-5</v>
      </c>
      <c r="I2180" s="21">
        <f t="shared" si="522"/>
        <v>0.12452858064673793</v>
      </c>
      <c r="J2180" s="22">
        <f t="shared" ref="J2180:J2243" si="533">G2180*D2180*EXP(-H2180*(125000-A2180)-I2180*F2180)</f>
        <v>166.7216970422468</v>
      </c>
      <c r="K2180" s="114"/>
      <c r="L2180" s="116"/>
      <c r="M2180" s="118"/>
      <c r="N2180" s="120"/>
      <c r="S2180" s="2"/>
    </row>
    <row r="2181" spans="1:19" x14ac:dyDescent="0.25">
      <c r="A2181" s="20">
        <f t="shared" ref="A2181:A2244" si="534">A2180+25</f>
        <v>54425</v>
      </c>
      <c r="B2181" s="21">
        <f t="shared" si="527"/>
        <v>-70</v>
      </c>
      <c r="C2181" s="21">
        <f t="shared" si="528"/>
        <v>195.76339910879597</v>
      </c>
      <c r="D2181" s="21">
        <f t="shared" si="531"/>
        <v>2.9240037948775253E-4</v>
      </c>
      <c r="E2181" s="21">
        <f t="shared" si="532"/>
        <v>7.3056261120525877E-3</v>
      </c>
      <c r="F2181" s="21">
        <f>SUM(E2181:$E$5004)</f>
        <v>5.8498578531602803</v>
      </c>
      <c r="G2181" s="21">
        <f t="shared" ref="G2181:G2244" si="535">$G$4</f>
        <v>6651898.5970700178</v>
      </c>
      <c r="H2181" s="21">
        <f t="shared" ref="H2181:H2244" si="536">$H$4</f>
        <v>2.4483216124437353E-5</v>
      </c>
      <c r="I2181" s="21">
        <f t="shared" ref="I2181:I2244" si="537">$I$4</f>
        <v>0.12452858064673793</v>
      </c>
      <c r="J2181" s="22">
        <f t="shared" si="533"/>
        <v>166.77554551087488</v>
      </c>
      <c r="K2181" s="114"/>
      <c r="L2181" s="116"/>
      <c r="M2181" s="118"/>
      <c r="N2181" s="120"/>
      <c r="S2181" s="2"/>
    </row>
    <row r="2182" spans="1:19" x14ac:dyDescent="0.25">
      <c r="A2182" s="20">
        <f t="shared" si="534"/>
        <v>54450</v>
      </c>
      <c r="B2182" s="21">
        <f t="shared" si="527"/>
        <v>-70</v>
      </c>
      <c r="C2182" s="21">
        <f t="shared" si="528"/>
        <v>195.52862392314987</v>
      </c>
      <c r="D2182" s="21">
        <f t="shared" si="531"/>
        <v>2.9204970947645448E-4</v>
      </c>
      <c r="E2182" s="21">
        <f t="shared" si="532"/>
        <v>7.2968646186655356E-3</v>
      </c>
      <c r="F2182" s="21">
        <f>SUM(E2182:$E$5004)</f>
        <v>5.8425522270482277</v>
      </c>
      <c r="G2182" s="21">
        <f t="shared" si="535"/>
        <v>6651898.5970700178</v>
      </c>
      <c r="H2182" s="21">
        <f t="shared" si="536"/>
        <v>2.4483216124437353E-5</v>
      </c>
      <c r="I2182" s="21">
        <f t="shared" si="537"/>
        <v>0.12452858064673793</v>
      </c>
      <c r="J2182" s="22">
        <f t="shared" si="533"/>
        <v>166.82922913296366</v>
      </c>
      <c r="K2182" s="114"/>
      <c r="L2182" s="116"/>
      <c r="M2182" s="118"/>
      <c r="N2182" s="120"/>
      <c r="S2182" s="2"/>
    </row>
    <row r="2183" spans="1:19" x14ac:dyDescent="0.25">
      <c r="A2183" s="20">
        <f t="shared" si="534"/>
        <v>54475</v>
      </c>
      <c r="B2183" s="21">
        <f t="shared" si="527"/>
        <v>-70</v>
      </c>
      <c r="C2183" s="21">
        <f t="shared" si="528"/>
        <v>195.29413029875587</v>
      </c>
      <c r="D2183" s="21">
        <f t="shared" si="531"/>
        <v>2.9169946001678836E-4</v>
      </c>
      <c r="E2183" s="21">
        <f t="shared" si="532"/>
        <v>7.2881136327647934E-3</v>
      </c>
      <c r="F2183" s="21">
        <f>SUM(E2183:$E$5004)</f>
        <v>5.835255362429562</v>
      </c>
      <c r="G2183" s="21">
        <f t="shared" si="535"/>
        <v>6651898.5970700178</v>
      </c>
      <c r="H2183" s="21">
        <f t="shared" si="536"/>
        <v>2.4483216124437353E-5</v>
      </c>
      <c r="I2183" s="21">
        <f t="shared" si="537"/>
        <v>0.12452858064673793</v>
      </c>
      <c r="J2183" s="22">
        <f t="shared" si="533"/>
        <v>166.88274795677233</v>
      </c>
      <c r="K2183" s="114"/>
      <c r="L2183" s="117"/>
      <c r="M2183" s="118"/>
      <c r="N2183" s="120"/>
      <c r="S2183" s="2"/>
    </row>
    <row r="2184" spans="1:19" x14ac:dyDescent="0.25">
      <c r="A2184" s="20">
        <f t="shared" si="534"/>
        <v>54500</v>
      </c>
      <c r="B2184" s="21">
        <f t="shared" si="527"/>
        <v>-70</v>
      </c>
      <c r="C2184" s="21">
        <f t="shared" si="528"/>
        <v>195.05991789794336</v>
      </c>
      <c r="D2184" s="21">
        <f t="shared" si="531"/>
        <v>2.9134963060439519E-4</v>
      </c>
      <c r="E2184" s="21">
        <f t="shared" si="532"/>
        <v>7.2793731417489464E-3</v>
      </c>
      <c r="F2184" s="21">
        <f>SUM(E2184:$E$5004)</f>
        <v>5.8279672487967966</v>
      </c>
      <c r="G2184" s="21">
        <f t="shared" si="535"/>
        <v>6651898.5970700178</v>
      </c>
      <c r="H2184" s="21">
        <f t="shared" si="536"/>
        <v>2.4483216124437353E-5</v>
      </c>
      <c r="I2184" s="21">
        <f t="shared" si="537"/>
        <v>0.12452858064673793</v>
      </c>
      <c r="J2184" s="22">
        <f t="shared" si="533"/>
        <v>166.93610203106428</v>
      </c>
      <c r="K2184" s="113">
        <f t="shared" ref="K2184" si="538">AVERAGE(J2184:J2203)</f>
        <v>167.43202856676965</v>
      </c>
      <c r="L2184" s="115">
        <f t="shared" ref="L2184" si="539">K2184/0.1667</f>
        <v>1004.3912931419895</v>
      </c>
      <c r="M2184" s="118">
        <f>AVERAGE(A2184:A2203)</f>
        <v>54737.5</v>
      </c>
      <c r="N2184" s="119">
        <f>K2164-K2184</f>
        <v>-1.0671142350225296</v>
      </c>
      <c r="S2184" s="2"/>
    </row>
    <row r="2185" spans="1:19" x14ac:dyDescent="0.25">
      <c r="A2185" s="20">
        <f t="shared" si="534"/>
        <v>54525</v>
      </c>
      <c r="B2185" s="21">
        <f t="shared" si="527"/>
        <v>-70</v>
      </c>
      <c r="C2185" s="21">
        <f t="shared" si="528"/>
        <v>194.82598638344635</v>
      </c>
      <c r="D2185" s="21">
        <f t="shared" si="531"/>
        <v>2.9100022073552049E-4</v>
      </c>
      <c r="E2185" s="21">
        <f t="shared" si="532"/>
        <v>7.2706431330316779E-3</v>
      </c>
      <c r="F2185" s="21">
        <f>SUM(E2185:$E$5004)</f>
        <v>5.8206878756550484</v>
      </c>
      <c r="G2185" s="21">
        <f t="shared" si="535"/>
        <v>6651898.5970700178</v>
      </c>
      <c r="H2185" s="21">
        <f t="shared" si="536"/>
        <v>2.4483216124437353E-5</v>
      </c>
      <c r="I2185" s="21">
        <f t="shared" si="537"/>
        <v>0.12452858064673793</v>
      </c>
      <c r="J2185" s="22">
        <f t="shared" si="533"/>
        <v>166.98929140510398</v>
      </c>
      <c r="K2185" s="114"/>
      <c r="L2185" s="116"/>
      <c r="M2185" s="118"/>
      <c r="N2185" s="120"/>
      <c r="S2185" s="2"/>
    </row>
    <row r="2186" spans="1:19" x14ac:dyDescent="0.25">
      <c r="A2186" s="20">
        <f t="shared" si="534"/>
        <v>54550</v>
      </c>
      <c r="B2186" s="21">
        <f t="shared" si="527"/>
        <v>-70</v>
      </c>
      <c r="C2186" s="21">
        <f t="shared" si="528"/>
        <v>194.59233541840331</v>
      </c>
      <c r="D2186" s="21">
        <f t="shared" si="531"/>
        <v>2.9065122990701379E-4</v>
      </c>
      <c r="E2186" s="21">
        <f t="shared" si="532"/>
        <v>7.2619235940417784E-3</v>
      </c>
      <c r="F2186" s="21">
        <f>SUM(E2186:$E$5004)</f>
        <v>5.813417232522017</v>
      </c>
      <c r="G2186" s="21">
        <f t="shared" si="535"/>
        <v>6651898.5970700178</v>
      </c>
      <c r="H2186" s="21">
        <f t="shared" si="536"/>
        <v>2.4483216124437353E-5</v>
      </c>
      <c r="I2186" s="21">
        <f t="shared" si="537"/>
        <v>0.12452858064673793</v>
      </c>
      <c r="J2186" s="22">
        <f t="shared" si="533"/>
        <v>167.04231612865715</v>
      </c>
      <c r="K2186" s="114"/>
      <c r="L2186" s="116"/>
      <c r="M2186" s="118"/>
      <c r="N2186" s="120"/>
      <c r="S2186" s="2"/>
    </row>
    <row r="2187" spans="1:19" x14ac:dyDescent="0.25">
      <c r="A2187" s="20">
        <f t="shared" si="534"/>
        <v>54575</v>
      </c>
      <c r="B2187" s="21">
        <f t="shared" si="527"/>
        <v>-70</v>
      </c>
      <c r="C2187" s="21">
        <f t="shared" si="528"/>
        <v>194.35896466635697</v>
      </c>
      <c r="D2187" s="21">
        <f t="shared" si="531"/>
        <v>2.9030265761632851E-4</v>
      </c>
      <c r="E2187" s="21">
        <f t="shared" si="532"/>
        <v>7.253214512223112E-3</v>
      </c>
      <c r="F2187" s="21">
        <f>SUM(E2187:$E$5004)</f>
        <v>5.8061553089279752</v>
      </c>
      <c r="G2187" s="21">
        <f t="shared" si="535"/>
        <v>6651898.5970700178</v>
      </c>
      <c r="H2187" s="21">
        <f t="shared" si="536"/>
        <v>2.4483216124437353E-5</v>
      </c>
      <c r="I2187" s="21">
        <f t="shared" si="537"/>
        <v>0.12452858064673793</v>
      </c>
      <c r="J2187" s="22">
        <f t="shared" si="533"/>
        <v>167.0951762519889</v>
      </c>
      <c r="K2187" s="114"/>
      <c r="L2187" s="116"/>
      <c r="M2187" s="118"/>
      <c r="N2187" s="120"/>
      <c r="S2187" s="2"/>
    </row>
    <row r="2188" spans="1:19" x14ac:dyDescent="0.25">
      <c r="A2188" s="20">
        <f t="shared" si="534"/>
        <v>54600</v>
      </c>
      <c r="B2188" s="21">
        <f t="shared" si="527"/>
        <v>-70</v>
      </c>
      <c r="C2188" s="21">
        <f t="shared" si="528"/>
        <v>194.12587379125333</v>
      </c>
      <c r="D2188" s="21">
        <f t="shared" si="531"/>
        <v>2.8995450336152036E-4</v>
      </c>
      <c r="E2188" s="21">
        <f t="shared" si="532"/>
        <v>7.2445158750345934E-3</v>
      </c>
      <c r="F2188" s="21">
        <f>SUM(E2188:$E$5004)</f>
        <v>5.7989020944157508</v>
      </c>
      <c r="G2188" s="21">
        <f t="shared" si="535"/>
        <v>6651898.5970700178</v>
      </c>
      <c r="H2188" s="21">
        <f t="shared" si="536"/>
        <v>2.4483216124437353E-5</v>
      </c>
      <c r="I2188" s="21">
        <f t="shared" si="537"/>
        <v>0.12452858064673793</v>
      </c>
      <c r="J2188" s="22">
        <f t="shared" si="533"/>
        <v>167.14787182586213</v>
      </c>
      <c r="K2188" s="114"/>
      <c r="L2188" s="116"/>
      <c r="M2188" s="118"/>
      <c r="N2188" s="120"/>
      <c r="S2188" s="2"/>
    </row>
    <row r="2189" spans="1:19" x14ac:dyDescent="0.25">
      <c r="A2189" s="20">
        <f t="shared" si="534"/>
        <v>54625</v>
      </c>
      <c r="B2189" s="21">
        <f t="shared" si="527"/>
        <v>-70</v>
      </c>
      <c r="C2189" s="21">
        <f t="shared" si="528"/>
        <v>193.89306245744149</v>
      </c>
      <c r="D2189" s="21">
        <f t="shared" si="531"/>
        <v>2.896067666412471E-4</v>
      </c>
      <c r="E2189" s="21">
        <f t="shared" si="532"/>
        <v>7.2358276699501867E-3</v>
      </c>
      <c r="F2189" s="21">
        <f>SUM(E2189:$E$5004)</f>
        <v>5.7916575785407165</v>
      </c>
      <c r="G2189" s="21">
        <f t="shared" si="535"/>
        <v>6651898.5970700178</v>
      </c>
      <c r="H2189" s="21">
        <f t="shared" si="536"/>
        <v>2.4483216124437353E-5</v>
      </c>
      <c r="I2189" s="21">
        <f t="shared" si="537"/>
        <v>0.12452858064673793</v>
      </c>
      <c r="J2189" s="22">
        <f t="shared" si="533"/>
        <v>167.20040290153617</v>
      </c>
      <c r="K2189" s="114"/>
      <c r="L2189" s="116"/>
      <c r="M2189" s="118"/>
      <c r="N2189" s="120"/>
      <c r="S2189" s="2"/>
    </row>
    <row r="2190" spans="1:19" x14ac:dyDescent="0.25">
      <c r="A2190" s="20">
        <f t="shared" si="534"/>
        <v>54650</v>
      </c>
      <c r="B2190" s="21">
        <f t="shared" si="527"/>
        <v>-70</v>
      </c>
      <c r="C2190" s="21">
        <f t="shared" si="528"/>
        <v>193.66053032967301</v>
      </c>
      <c r="D2190" s="21">
        <f t="shared" si="531"/>
        <v>2.8925944695476778E-4</v>
      </c>
      <c r="E2190" s="21">
        <f t="shared" si="532"/>
        <v>7.2271498844588737E-3</v>
      </c>
      <c r="F2190" s="21">
        <f>SUM(E2190:$E$5004)</f>
        <v>5.7844217508707656</v>
      </c>
      <c r="G2190" s="21">
        <f t="shared" si="535"/>
        <v>6651898.5970700178</v>
      </c>
      <c r="H2190" s="21">
        <f t="shared" si="536"/>
        <v>2.4483216124437353E-5</v>
      </c>
      <c r="I2190" s="21">
        <f t="shared" si="537"/>
        <v>0.12452858064673793</v>
      </c>
      <c r="J2190" s="22">
        <f t="shared" si="533"/>
        <v>167.2527695307659</v>
      </c>
      <c r="K2190" s="114"/>
      <c r="L2190" s="116"/>
      <c r="M2190" s="118"/>
      <c r="N2190" s="120"/>
      <c r="S2190" s="2"/>
    </row>
    <row r="2191" spans="1:19" x14ac:dyDescent="0.25">
      <c r="A2191" s="20">
        <f t="shared" si="534"/>
        <v>54675</v>
      </c>
      <c r="B2191" s="21">
        <f t="shared" si="527"/>
        <v>-70</v>
      </c>
      <c r="C2191" s="21">
        <f t="shared" si="528"/>
        <v>193.42827707310175</v>
      </c>
      <c r="D2191" s="21">
        <f t="shared" si="531"/>
        <v>2.8891254380194217E-4</v>
      </c>
      <c r="E2191" s="21">
        <f t="shared" si="532"/>
        <v>7.2184825060646468E-3</v>
      </c>
      <c r="F2191" s="21">
        <f>SUM(E2191:$E$5004)</f>
        <v>5.7771946009863075</v>
      </c>
      <c r="G2191" s="21">
        <f t="shared" si="535"/>
        <v>6651898.5970700178</v>
      </c>
      <c r="H2191" s="21">
        <f t="shared" si="536"/>
        <v>2.4483216124437353E-5</v>
      </c>
      <c r="I2191" s="21">
        <f t="shared" si="537"/>
        <v>0.12452858064673793</v>
      </c>
      <c r="J2191" s="22">
        <f t="shared" si="533"/>
        <v>167.30497176579979</v>
      </c>
      <c r="K2191" s="114"/>
      <c r="L2191" s="116"/>
      <c r="M2191" s="118"/>
      <c r="N2191" s="120"/>
      <c r="S2191" s="2"/>
    </row>
    <row r="2192" spans="1:19" x14ac:dyDescent="0.25">
      <c r="A2192" s="20">
        <f t="shared" si="534"/>
        <v>54700</v>
      </c>
      <c r="B2192" s="21">
        <f t="shared" si="527"/>
        <v>-70</v>
      </c>
      <c r="C2192" s="21">
        <f t="shared" si="528"/>
        <v>193.1963023532829</v>
      </c>
      <c r="D2192" s="21">
        <f t="shared" si="531"/>
        <v>2.8856605668322954E-4</v>
      </c>
      <c r="E2192" s="21">
        <f t="shared" si="532"/>
        <v>7.2098255222864732E-3</v>
      </c>
      <c r="F2192" s="21">
        <f>SUM(E2192:$E$5004)</f>
        <v>5.7699761184802423</v>
      </c>
      <c r="G2192" s="21">
        <f t="shared" si="535"/>
        <v>6651898.5970700178</v>
      </c>
      <c r="H2192" s="21">
        <f t="shared" si="536"/>
        <v>2.4483216124437353E-5</v>
      </c>
      <c r="I2192" s="21">
        <f t="shared" si="537"/>
        <v>0.12452858064673793</v>
      </c>
      <c r="J2192" s="22">
        <f t="shared" si="533"/>
        <v>167.35700965937909</v>
      </c>
      <c r="K2192" s="114"/>
      <c r="L2192" s="116"/>
      <c r="M2192" s="118"/>
      <c r="N2192" s="120"/>
      <c r="S2192" s="2"/>
    </row>
    <row r="2193" spans="1:19" x14ac:dyDescent="0.25">
      <c r="A2193" s="20">
        <f t="shared" si="534"/>
        <v>54725</v>
      </c>
      <c r="B2193" s="21">
        <f t="shared" si="527"/>
        <v>-70</v>
      </c>
      <c r="C2193" s="21">
        <f t="shared" si="528"/>
        <v>192.96460583617278</v>
      </c>
      <c r="D2193" s="21">
        <f t="shared" si="531"/>
        <v>2.8821998509968833E-4</v>
      </c>
      <c r="E2193" s="21">
        <f t="shared" si="532"/>
        <v>7.2011789206582978E-3</v>
      </c>
      <c r="F2193" s="21">
        <f>SUM(E2193:$E$5004)</f>
        <v>5.7627662929579557</v>
      </c>
      <c r="G2193" s="21">
        <f t="shared" si="535"/>
        <v>6651898.5970700178</v>
      </c>
      <c r="H2193" s="21">
        <f t="shared" si="536"/>
        <v>2.4483216124437353E-5</v>
      </c>
      <c r="I2193" s="21">
        <f t="shared" si="537"/>
        <v>0.12452858064673793</v>
      </c>
      <c r="J2193" s="22">
        <f t="shared" si="533"/>
        <v>167.40888326473578</v>
      </c>
      <c r="K2193" s="114"/>
      <c r="L2193" s="116"/>
      <c r="M2193" s="118"/>
      <c r="N2193" s="120"/>
      <c r="S2193" s="2"/>
    </row>
    <row r="2194" spans="1:19" x14ac:dyDescent="0.25">
      <c r="A2194" s="20">
        <f t="shared" si="534"/>
        <v>54750</v>
      </c>
      <c r="B2194" s="21">
        <f t="shared" si="527"/>
        <v>-70</v>
      </c>
      <c r="C2194" s="21">
        <f t="shared" si="528"/>
        <v>192.73318718812845</v>
      </c>
      <c r="D2194" s="21">
        <f t="shared" si="531"/>
        <v>2.8787432855297555E-4</v>
      </c>
      <c r="E2194" s="21">
        <f t="shared" si="532"/>
        <v>7.1925426887290136E-3</v>
      </c>
      <c r="F2194" s="21">
        <f>SUM(E2194:$E$5004)</f>
        <v>5.7555651140372968</v>
      </c>
      <c r="G2194" s="21">
        <f t="shared" si="535"/>
        <v>6651898.5970700178</v>
      </c>
      <c r="H2194" s="21">
        <f t="shared" si="536"/>
        <v>2.4483216124437353E-5</v>
      </c>
      <c r="I2194" s="21">
        <f t="shared" si="537"/>
        <v>0.12452858064673793</v>
      </c>
      <c r="J2194" s="22">
        <f t="shared" si="533"/>
        <v>167.46059263559223</v>
      </c>
      <c r="K2194" s="114"/>
      <c r="L2194" s="116"/>
      <c r="M2194" s="118"/>
      <c r="N2194" s="120"/>
      <c r="S2194" s="2"/>
    </row>
    <row r="2195" spans="1:19" x14ac:dyDescent="0.25">
      <c r="A2195" s="20">
        <f t="shared" si="534"/>
        <v>54775</v>
      </c>
      <c r="B2195" s="21">
        <f t="shared" si="527"/>
        <v>-70</v>
      </c>
      <c r="C2195" s="21">
        <f t="shared" si="528"/>
        <v>192.50204607590697</v>
      </c>
      <c r="D2195" s="21">
        <f t="shared" si="531"/>
        <v>2.8752908654534562E-4</v>
      </c>
      <c r="E2195" s="21">
        <f t="shared" si="532"/>
        <v>7.1839168140624445E-3</v>
      </c>
      <c r="F2195" s="21">
        <f>SUM(E2195:$E$5004)</f>
        <v>5.7483725713485674</v>
      </c>
      <c r="G2195" s="21">
        <f t="shared" si="535"/>
        <v>6651898.5970700178</v>
      </c>
      <c r="H2195" s="21">
        <f t="shared" si="536"/>
        <v>2.4483216124437353E-5</v>
      </c>
      <c r="I2195" s="21">
        <f t="shared" si="537"/>
        <v>0.12452858064673793</v>
      </c>
      <c r="J2195" s="22">
        <f t="shared" si="533"/>
        <v>167.51213782615852</v>
      </c>
      <c r="K2195" s="114"/>
      <c r="L2195" s="116"/>
      <c r="M2195" s="118"/>
      <c r="N2195" s="120"/>
      <c r="S2195" s="2"/>
    </row>
    <row r="2196" spans="1:19" x14ac:dyDescent="0.25">
      <c r="A2196" s="20">
        <f t="shared" si="534"/>
        <v>54800</v>
      </c>
      <c r="B2196" s="21">
        <f t="shared" si="527"/>
        <v>-70</v>
      </c>
      <c r="C2196" s="21">
        <f t="shared" si="528"/>
        <v>192.27118216666514</v>
      </c>
      <c r="D2196" s="21">
        <f t="shared" si="531"/>
        <v>2.8718425857965E-4</v>
      </c>
      <c r="E2196" s="21">
        <f t="shared" si="532"/>
        <v>7.1753012842373275E-3</v>
      </c>
      <c r="F2196" s="21">
        <f>SUM(E2196:$E$5004)</f>
        <v>5.741188654534505</v>
      </c>
      <c r="G2196" s="21">
        <f t="shared" si="535"/>
        <v>6651898.5970700178</v>
      </c>
      <c r="H2196" s="21">
        <f t="shared" si="536"/>
        <v>2.4483216124437353E-5</v>
      </c>
      <c r="I2196" s="21">
        <f t="shared" si="537"/>
        <v>0.12452858064673793</v>
      </c>
      <c r="J2196" s="22">
        <f t="shared" si="533"/>
        <v>167.56351889113213</v>
      </c>
      <c r="K2196" s="114"/>
      <c r="L2196" s="116"/>
      <c r="M2196" s="118"/>
      <c r="N2196" s="120"/>
      <c r="S2196" s="2"/>
    </row>
    <row r="2197" spans="1:19" x14ac:dyDescent="0.25">
      <c r="A2197" s="20">
        <f t="shared" si="534"/>
        <v>54825</v>
      </c>
      <c r="B2197" s="21">
        <f t="shared" si="527"/>
        <v>-70</v>
      </c>
      <c r="C2197" s="21">
        <f t="shared" si="528"/>
        <v>192.04059512795874</v>
      </c>
      <c r="D2197" s="21">
        <f t="shared" si="531"/>
        <v>2.8683984415933623E-4</v>
      </c>
      <c r="E2197" s="21">
        <f t="shared" si="532"/>
        <v>7.1666960868473004E-3</v>
      </c>
      <c r="F2197" s="21">
        <f>SUM(E2197:$E$5004)</f>
        <v>5.7340133532502673</v>
      </c>
      <c r="G2197" s="21">
        <f t="shared" si="535"/>
        <v>6651898.5970700178</v>
      </c>
      <c r="H2197" s="21">
        <f t="shared" si="536"/>
        <v>2.4483216124437353E-5</v>
      </c>
      <c r="I2197" s="21">
        <f t="shared" si="537"/>
        <v>0.12452858064673793</v>
      </c>
      <c r="J2197" s="22">
        <f t="shared" si="533"/>
        <v>167.61473588569621</v>
      </c>
      <c r="K2197" s="114"/>
      <c r="L2197" s="116"/>
      <c r="M2197" s="118"/>
      <c r="N2197" s="120"/>
      <c r="S2197" s="2"/>
    </row>
    <row r="2198" spans="1:19" x14ac:dyDescent="0.25">
      <c r="A2198" s="20">
        <f t="shared" si="534"/>
        <v>54850</v>
      </c>
      <c r="B2198" s="21">
        <f t="shared" si="527"/>
        <v>-70</v>
      </c>
      <c r="C2198" s="21">
        <f t="shared" si="528"/>
        <v>191.81028462774262</v>
      </c>
      <c r="D2198" s="21">
        <f t="shared" si="531"/>
        <v>2.8649584278844781E-4</v>
      </c>
      <c r="E2198" s="21">
        <f t="shared" si="532"/>
        <v>7.1581012095008785E-3</v>
      </c>
      <c r="F2198" s="21">
        <f>SUM(E2198:$E$5004)</f>
        <v>5.7268466571634198</v>
      </c>
      <c r="G2198" s="21">
        <f t="shared" si="535"/>
        <v>6651898.5970700178</v>
      </c>
      <c r="H2198" s="21">
        <f t="shared" si="536"/>
        <v>2.4483216124437353E-5</v>
      </c>
      <c r="I2198" s="21">
        <f t="shared" si="537"/>
        <v>0.12452858064673793</v>
      </c>
      <c r="J2198" s="22">
        <f t="shared" si="533"/>
        <v>167.66578886551824</v>
      </c>
      <c r="K2198" s="114"/>
      <c r="L2198" s="116"/>
      <c r="M2198" s="118"/>
      <c r="N2198" s="120"/>
      <c r="S2198" s="2"/>
    </row>
    <row r="2199" spans="1:19" x14ac:dyDescent="0.25">
      <c r="A2199" s="20">
        <f t="shared" si="534"/>
        <v>54875</v>
      </c>
      <c r="B2199" s="21">
        <f t="shared" si="527"/>
        <v>-70</v>
      </c>
      <c r="C2199" s="21">
        <f t="shared" si="528"/>
        <v>191.58025033436948</v>
      </c>
      <c r="D2199" s="21">
        <f t="shared" si="531"/>
        <v>2.8615225397162245E-4</v>
      </c>
      <c r="E2199" s="21">
        <f t="shared" si="532"/>
        <v>7.1495166398214318E-3</v>
      </c>
      <c r="F2199" s="21">
        <f>SUM(E2199:$E$5004)</f>
        <v>5.7196885559539181</v>
      </c>
      <c r="G2199" s="21">
        <f t="shared" si="535"/>
        <v>6651898.5970700178</v>
      </c>
      <c r="H2199" s="21">
        <f t="shared" si="536"/>
        <v>2.4483216124437353E-5</v>
      </c>
      <c r="I2199" s="21">
        <f t="shared" si="537"/>
        <v>0.12452858064673793</v>
      </c>
      <c r="J2199" s="22">
        <f t="shared" si="533"/>
        <v>167.71667788674841</v>
      </c>
      <c r="K2199" s="114"/>
      <c r="L2199" s="116"/>
      <c r="M2199" s="118"/>
      <c r="N2199" s="120"/>
      <c r="S2199" s="2"/>
    </row>
    <row r="2200" spans="1:19" x14ac:dyDescent="0.25">
      <c r="A2200" s="20">
        <f t="shared" si="534"/>
        <v>54900</v>
      </c>
      <c r="B2200" s="21">
        <f t="shared" si="527"/>
        <v>-70</v>
      </c>
      <c r="C2200" s="21">
        <f t="shared" si="528"/>
        <v>191.35049191658985</v>
      </c>
      <c r="D2200" s="21">
        <f t="shared" si="531"/>
        <v>2.858090772140921E-4</v>
      </c>
      <c r="E2200" s="21">
        <f t="shared" si="532"/>
        <v>7.1409423654471837E-3</v>
      </c>
      <c r="F2200" s="21">
        <f>SUM(E2200:$E$5004)</f>
        <v>5.7125390393140965</v>
      </c>
      <c r="G2200" s="21">
        <f t="shared" si="535"/>
        <v>6651898.5970700178</v>
      </c>
      <c r="H2200" s="21">
        <f t="shared" si="536"/>
        <v>2.4483216124437353E-5</v>
      </c>
      <c r="I2200" s="21">
        <f t="shared" si="537"/>
        <v>0.12452858064673793</v>
      </c>
      <c r="J2200" s="22">
        <f t="shared" si="533"/>
        <v>167.76740300601881</v>
      </c>
      <c r="K2200" s="114"/>
      <c r="L2200" s="116"/>
      <c r="M2200" s="118"/>
      <c r="N2200" s="120"/>
      <c r="S2200" s="2"/>
    </row>
    <row r="2201" spans="1:19" x14ac:dyDescent="0.25">
      <c r="A2201" s="20">
        <f t="shared" si="534"/>
        <v>54925</v>
      </c>
      <c r="B2201" s="21">
        <f t="shared" si="527"/>
        <v>-70</v>
      </c>
      <c r="C2201" s="21">
        <f t="shared" si="528"/>
        <v>191.12100904355174</v>
      </c>
      <c r="D2201" s="21">
        <f t="shared" si="531"/>
        <v>2.8546631202168253E-4</v>
      </c>
      <c r="E2201" s="21">
        <f t="shared" si="532"/>
        <v>7.1323783740311767E-3</v>
      </c>
      <c r="F2201" s="21">
        <f>SUM(E2201:$E$5004)</f>
        <v>5.7053980969486497</v>
      </c>
      <c r="G2201" s="21">
        <f t="shared" si="535"/>
        <v>6651898.5970700178</v>
      </c>
      <c r="H2201" s="21">
        <f t="shared" si="536"/>
        <v>2.4483216124437353E-5</v>
      </c>
      <c r="I2201" s="21">
        <f t="shared" si="537"/>
        <v>0.12452858064673793</v>
      </c>
      <c r="J2201" s="22">
        <f t="shared" si="533"/>
        <v>167.81796428044163</v>
      </c>
      <c r="K2201" s="114"/>
      <c r="L2201" s="116"/>
      <c r="M2201" s="118"/>
      <c r="N2201" s="120"/>
      <c r="S2201" s="2"/>
    </row>
    <row r="2202" spans="1:19" x14ac:dyDescent="0.25">
      <c r="A2202" s="20">
        <f t="shared" si="534"/>
        <v>54950</v>
      </c>
      <c r="B2202" s="21">
        <f t="shared" si="527"/>
        <v>-70</v>
      </c>
      <c r="C2202" s="21">
        <f t="shared" si="528"/>
        <v>190.89180138479969</v>
      </c>
      <c r="D2202" s="21">
        <f t="shared" si="531"/>
        <v>2.851239579008116E-4</v>
      </c>
      <c r="E2202" s="21">
        <f t="shared" si="532"/>
        <v>7.1238246532412588E-3</v>
      </c>
      <c r="F2202" s="21">
        <f>SUM(E2202:$E$5004)</f>
        <v>5.6982657185746177</v>
      </c>
      <c r="G2202" s="21">
        <f t="shared" si="535"/>
        <v>6651898.5970700178</v>
      </c>
      <c r="H2202" s="21">
        <f t="shared" si="536"/>
        <v>2.4483216124437353E-5</v>
      </c>
      <c r="I2202" s="21">
        <f t="shared" si="537"/>
        <v>0.12452858064673793</v>
      </c>
      <c r="J2202" s="22">
        <f t="shared" si="533"/>
        <v>167.86836176760778</v>
      </c>
      <c r="K2202" s="114"/>
      <c r="L2202" s="116"/>
      <c r="M2202" s="118"/>
      <c r="N2202" s="120"/>
      <c r="S2202" s="2"/>
    </row>
    <row r="2203" spans="1:19" x14ac:dyDescent="0.25">
      <c r="A2203" s="20">
        <f t="shared" si="534"/>
        <v>54975</v>
      </c>
      <c r="B2203" s="21">
        <f t="shared" si="527"/>
        <v>-70</v>
      </c>
      <c r="C2203" s="21">
        <f t="shared" si="528"/>
        <v>190.6628686102745</v>
      </c>
      <c r="D2203" s="21">
        <f t="shared" si="531"/>
        <v>2.8478201435848909E-4</v>
      </c>
      <c r="E2203" s="21">
        <f t="shared" si="532"/>
        <v>7.115281190760072E-3</v>
      </c>
      <c r="F2203" s="21">
        <f>SUM(E2203:$E$5004)</f>
        <v>5.6911418939213769</v>
      </c>
      <c r="G2203" s="21">
        <f t="shared" si="535"/>
        <v>6651898.5970700178</v>
      </c>
      <c r="H2203" s="21">
        <f t="shared" si="536"/>
        <v>2.4483216124437353E-5</v>
      </c>
      <c r="I2203" s="21">
        <f t="shared" si="537"/>
        <v>0.12452858064673793</v>
      </c>
      <c r="J2203" s="22">
        <f t="shared" si="533"/>
        <v>167.91859552558577</v>
      </c>
      <c r="K2203" s="114"/>
      <c r="L2203" s="117"/>
      <c r="M2203" s="118"/>
      <c r="N2203" s="120"/>
      <c r="S2203" s="2"/>
    </row>
    <row r="2204" spans="1:19" x14ac:dyDescent="0.25">
      <c r="A2204" s="20">
        <f t="shared" si="534"/>
        <v>55000</v>
      </c>
      <c r="B2204" s="21">
        <f t="shared" si="527"/>
        <v>-70</v>
      </c>
      <c r="C2204" s="21">
        <f t="shared" si="528"/>
        <v>190.43421039031315</v>
      </c>
      <c r="D2204" s="21">
        <f t="shared" si="531"/>
        <v>2.8444048090231667E-4</v>
      </c>
      <c r="E2204" s="21">
        <f t="shared" si="532"/>
        <v>7.1067479742850321E-3</v>
      </c>
      <c r="F2204" s="21">
        <f>SUM(E2204:$E$5004)</f>
        <v>5.6840266127306167</v>
      </c>
      <c r="G2204" s="21">
        <f t="shared" si="535"/>
        <v>6651898.5970700178</v>
      </c>
      <c r="H2204" s="21">
        <f t="shared" si="536"/>
        <v>2.4483216124437353E-5</v>
      </c>
      <c r="I2204" s="21">
        <f t="shared" si="537"/>
        <v>0.12452858064673793</v>
      </c>
      <c r="J2204" s="22">
        <f t="shared" si="533"/>
        <v>167.9686656129204</v>
      </c>
      <c r="K2204" s="113">
        <f t="shared" ref="K2204" si="540">AVERAGE(J2204:J2223)</f>
        <v>168.43346954944968</v>
      </c>
      <c r="L2204" s="115">
        <f t="shared" ref="L2204" si="541">K2204/0.1667</f>
        <v>1010.3987375491884</v>
      </c>
      <c r="M2204" s="118">
        <f>AVERAGE(A2204:A2223)</f>
        <v>55237.5</v>
      </c>
      <c r="N2204" s="119">
        <f>K2184-K2204</f>
        <v>-1.0014409826800375</v>
      </c>
      <c r="S2204" s="2"/>
    </row>
    <row r="2205" spans="1:19" x14ac:dyDescent="0.25">
      <c r="A2205" s="20">
        <f t="shared" si="534"/>
        <v>55025</v>
      </c>
      <c r="B2205" s="21">
        <f t="shared" si="527"/>
        <v>-70</v>
      </c>
      <c r="C2205" s="21">
        <f t="shared" si="528"/>
        <v>190.20582639564768</v>
      </c>
      <c r="D2205" s="21">
        <f t="shared" si="531"/>
        <v>2.8409935704048589E-4</v>
      </c>
      <c r="E2205" s="21">
        <f t="shared" si="532"/>
        <v>7.0982249915283024E-3</v>
      </c>
      <c r="F2205" s="21">
        <f>SUM(E2205:$E$5004)</f>
        <v>5.6769198647563321</v>
      </c>
      <c r="G2205" s="21">
        <f t="shared" si="535"/>
        <v>6651898.5970700178</v>
      </c>
      <c r="H2205" s="21">
        <f t="shared" si="536"/>
        <v>2.4483216124437353E-5</v>
      </c>
      <c r="I2205" s="21">
        <f t="shared" si="537"/>
        <v>0.12452858064673793</v>
      </c>
      <c r="J2205" s="22">
        <f t="shared" si="533"/>
        <v>168.01857208863109</v>
      </c>
      <c r="K2205" s="114"/>
      <c r="L2205" s="116"/>
      <c r="M2205" s="118"/>
      <c r="N2205" s="120"/>
      <c r="S2205" s="2"/>
    </row>
    <row r="2206" spans="1:19" x14ac:dyDescent="0.25">
      <c r="A2206" s="20">
        <f t="shared" si="534"/>
        <v>55050</v>
      </c>
      <c r="B2206" s="21">
        <f t="shared" si="527"/>
        <v>-70</v>
      </c>
      <c r="C2206" s="21">
        <f t="shared" si="528"/>
        <v>189.9777162974051</v>
      </c>
      <c r="D2206" s="21">
        <f t="shared" si="531"/>
        <v>2.8375864228177833E-4</v>
      </c>
      <c r="E2206" s="21">
        <f t="shared" si="532"/>
        <v>7.0897122302167872E-3</v>
      </c>
      <c r="F2206" s="21">
        <f>SUM(E2206:$E$5004)</f>
        <v>5.6698216397648045</v>
      </c>
      <c r="G2206" s="21">
        <f t="shared" si="535"/>
        <v>6651898.5970700178</v>
      </c>
      <c r="H2206" s="21">
        <f t="shared" si="536"/>
        <v>2.4483216124437353E-5</v>
      </c>
      <c r="I2206" s="21">
        <f t="shared" si="537"/>
        <v>0.12452858064673793</v>
      </c>
      <c r="J2206" s="22">
        <f t="shared" si="533"/>
        <v>168.06831501221066</v>
      </c>
      <c r="K2206" s="114"/>
      <c r="L2206" s="116"/>
      <c r="M2206" s="118"/>
      <c r="N2206" s="120"/>
      <c r="S2206" s="2"/>
    </row>
    <row r="2207" spans="1:19" x14ac:dyDescent="0.25">
      <c r="A2207" s="20">
        <f t="shared" si="534"/>
        <v>55075</v>
      </c>
      <c r="B2207" s="21">
        <f t="shared" si="527"/>
        <v>-70</v>
      </c>
      <c r="C2207" s="21">
        <f t="shared" si="528"/>
        <v>189.74987976710671</v>
      </c>
      <c r="D2207" s="21">
        <f t="shared" si="531"/>
        <v>2.834183361355646E-4</v>
      </c>
      <c r="E2207" s="21">
        <f t="shared" si="532"/>
        <v>7.0812096780921074E-3</v>
      </c>
      <c r="F2207" s="21">
        <f>SUM(E2207:$E$5004)</f>
        <v>5.6627319275345878</v>
      </c>
      <c r="G2207" s="21">
        <f t="shared" si="535"/>
        <v>6651898.5970700178</v>
      </c>
      <c r="H2207" s="21">
        <f t="shared" si="536"/>
        <v>2.4483216124437353E-5</v>
      </c>
      <c r="I2207" s="21">
        <f t="shared" si="537"/>
        <v>0.12452858064673793</v>
      </c>
      <c r="J2207" s="22">
        <f t="shared" si="533"/>
        <v>168.11789444362401</v>
      </c>
      <c r="K2207" s="114"/>
      <c r="L2207" s="116"/>
      <c r="M2207" s="118"/>
      <c r="N2207" s="120"/>
      <c r="S2207" s="2"/>
    </row>
    <row r="2208" spans="1:19" x14ac:dyDescent="0.25">
      <c r="A2208" s="20">
        <f t="shared" si="534"/>
        <v>55100</v>
      </c>
      <c r="B2208" s="21">
        <f t="shared" si="527"/>
        <v>-70</v>
      </c>
      <c r="C2208" s="21">
        <f t="shared" si="528"/>
        <v>189.52231647666804</v>
      </c>
      <c r="D2208" s="21">
        <f t="shared" si="531"/>
        <v>2.8307843811180392E-4</v>
      </c>
      <c r="E2208" s="21">
        <f t="shared" si="532"/>
        <v>7.0727173229105881E-3</v>
      </c>
      <c r="F2208" s="21">
        <f>SUM(E2208:$E$5004)</f>
        <v>5.6556507178564939</v>
      </c>
      <c r="G2208" s="21">
        <f t="shared" si="535"/>
        <v>6651898.5970700178</v>
      </c>
      <c r="H2208" s="21">
        <f t="shared" si="536"/>
        <v>2.4483216124437353E-5</v>
      </c>
      <c r="I2208" s="21">
        <f t="shared" si="537"/>
        <v>0.12452858064673793</v>
      </c>
      <c r="J2208" s="22">
        <f t="shared" si="533"/>
        <v>168.16731044330675</v>
      </c>
      <c r="K2208" s="114"/>
      <c r="L2208" s="116"/>
      <c r="M2208" s="118"/>
      <c r="N2208" s="120"/>
      <c r="S2208" s="2"/>
    </row>
    <row r="2209" spans="1:19" x14ac:dyDescent="0.25">
      <c r="A2209" s="20">
        <f t="shared" si="534"/>
        <v>55125</v>
      </c>
      <c r="B2209" s="21">
        <f t="shared" si="527"/>
        <v>-70</v>
      </c>
      <c r="C2209" s="21">
        <f t="shared" si="528"/>
        <v>189.2950260983979</v>
      </c>
      <c r="D2209" s="21">
        <f t="shared" si="531"/>
        <v>2.8273894772104312E-4</v>
      </c>
      <c r="E2209" s="21">
        <f t="shared" si="532"/>
        <v>7.0642351524432354E-3</v>
      </c>
      <c r="F2209" s="21">
        <f>SUM(E2209:$E$5004)</f>
        <v>5.6485780005335826</v>
      </c>
      <c r="G2209" s="21">
        <f t="shared" si="535"/>
        <v>6651898.5970700178</v>
      </c>
      <c r="H2209" s="21">
        <f t="shared" si="536"/>
        <v>2.4483216124437353E-5</v>
      </c>
      <c r="I2209" s="21">
        <f t="shared" si="537"/>
        <v>0.12452858064673793</v>
      </c>
      <c r="J2209" s="22">
        <f t="shared" si="533"/>
        <v>168.21656307216389</v>
      </c>
      <c r="K2209" s="114"/>
      <c r="L2209" s="116"/>
      <c r="M2209" s="118"/>
      <c r="N2209" s="120"/>
      <c r="S2209" s="2"/>
    </row>
    <row r="2210" spans="1:19" x14ac:dyDescent="0.25">
      <c r="A2210" s="20">
        <f t="shared" si="534"/>
        <v>55150</v>
      </c>
      <c r="B2210" s="21">
        <f t="shared" si="527"/>
        <v>-70</v>
      </c>
      <c r="C2210" s="21">
        <f t="shared" si="528"/>
        <v>189.06800830499793</v>
      </c>
      <c r="D2210" s="21">
        <f t="shared" si="531"/>
        <v>2.8239986447441579E-4</v>
      </c>
      <c r="E2210" s="21">
        <f t="shared" si="532"/>
        <v>7.0557631544757252E-3</v>
      </c>
      <c r="F2210" s="21">
        <f>SUM(E2210:$E$5004)</f>
        <v>5.6415137653811405</v>
      </c>
      <c r="G2210" s="21">
        <f t="shared" si="535"/>
        <v>6651898.5970700178</v>
      </c>
      <c r="H2210" s="21">
        <f t="shared" si="536"/>
        <v>2.4483216124437353E-5</v>
      </c>
      <c r="I2210" s="21">
        <f t="shared" si="537"/>
        <v>0.12452858064673793</v>
      </c>
      <c r="J2210" s="22">
        <f t="shared" si="533"/>
        <v>168.26565239156827</v>
      </c>
      <c r="K2210" s="114"/>
      <c r="L2210" s="116"/>
      <c r="M2210" s="118"/>
      <c r="N2210" s="120"/>
      <c r="S2210" s="2"/>
    </row>
    <row r="2211" spans="1:19" x14ac:dyDescent="0.25">
      <c r="A2211" s="20">
        <f t="shared" si="534"/>
        <v>55175</v>
      </c>
      <c r="B2211" s="21">
        <f t="shared" si="527"/>
        <v>-70</v>
      </c>
      <c r="C2211" s="21">
        <f t="shared" si="528"/>
        <v>188.84126276956269</v>
      </c>
      <c r="D2211" s="21">
        <f t="shared" si="531"/>
        <v>2.8206118788364219E-4</v>
      </c>
      <c r="E2211" s="21">
        <f t="shared" si="532"/>
        <v>7.0473013168083761E-3</v>
      </c>
      <c r="F2211" s="21">
        <f>SUM(E2211:$E$5004)</f>
        <v>5.6344580022266655</v>
      </c>
      <c r="G2211" s="21">
        <f t="shared" si="535"/>
        <v>6651898.5970700178</v>
      </c>
      <c r="H2211" s="21">
        <f t="shared" si="536"/>
        <v>2.4483216124437353E-5</v>
      </c>
      <c r="I2211" s="21">
        <f t="shared" si="537"/>
        <v>0.12452858064673793</v>
      </c>
      <c r="J2211" s="22">
        <f t="shared" si="533"/>
        <v>168.31457846335945</v>
      </c>
      <c r="K2211" s="114"/>
      <c r="L2211" s="116"/>
      <c r="M2211" s="118"/>
      <c r="N2211" s="120"/>
      <c r="S2211" s="2"/>
    </row>
    <row r="2212" spans="1:19" x14ac:dyDescent="0.25">
      <c r="A2212" s="20">
        <f t="shared" si="534"/>
        <v>55200</v>
      </c>
      <c r="B2212" s="21">
        <f t="shared" si="527"/>
        <v>-70</v>
      </c>
      <c r="C2212" s="21">
        <f t="shared" si="528"/>
        <v>188.61478916557846</v>
      </c>
      <c r="D2212" s="21">
        <f t="shared" si="531"/>
        <v>2.8172291746102787E-4</v>
      </c>
      <c r="E2212" s="21">
        <f t="shared" si="532"/>
        <v>7.0388496272561383E-3</v>
      </c>
      <c r="F2212" s="21">
        <f>SUM(E2212:$E$5004)</f>
        <v>5.6274107009098575</v>
      </c>
      <c r="G2212" s="21">
        <f t="shared" si="535"/>
        <v>6651898.5970700178</v>
      </c>
      <c r="H2212" s="21">
        <f t="shared" si="536"/>
        <v>2.4483216124437353E-5</v>
      </c>
      <c r="I2212" s="21">
        <f t="shared" si="537"/>
        <v>0.12452858064673793</v>
      </c>
      <c r="J2212" s="22">
        <f t="shared" si="533"/>
        <v>168.36334134984236</v>
      </c>
      <c r="K2212" s="114"/>
      <c r="L2212" s="116"/>
      <c r="M2212" s="118"/>
      <c r="N2212" s="120"/>
      <c r="S2212" s="2"/>
    </row>
    <row r="2213" spans="1:19" x14ac:dyDescent="0.25">
      <c r="A2213" s="20">
        <f t="shared" si="534"/>
        <v>55225</v>
      </c>
      <c r="B2213" s="21">
        <f t="shared" si="527"/>
        <v>-70</v>
      </c>
      <c r="C2213" s="21">
        <f t="shared" si="528"/>
        <v>188.38858716692314</v>
      </c>
      <c r="D2213" s="21">
        <f t="shared" si="531"/>
        <v>2.8138505271946323E-4</v>
      </c>
      <c r="E2213" s="21">
        <f t="shared" si="532"/>
        <v>7.0304080736485813E-3</v>
      </c>
      <c r="F2213" s="21">
        <f>SUM(E2213:$E$5004)</f>
        <v>5.6203718512826004</v>
      </c>
      <c r="G2213" s="21">
        <f t="shared" si="535"/>
        <v>6651898.5970700178</v>
      </c>
      <c r="H2213" s="21">
        <f t="shared" si="536"/>
        <v>2.4483216124437353E-5</v>
      </c>
      <c r="I2213" s="21">
        <f t="shared" si="537"/>
        <v>0.12452858064673793</v>
      </c>
      <c r="J2213" s="22">
        <f t="shared" si="533"/>
        <v>168.41194111378547</v>
      </c>
      <c r="K2213" s="114"/>
      <c r="L2213" s="116"/>
      <c r="M2213" s="118"/>
      <c r="N2213" s="120"/>
      <c r="S2213" s="2"/>
    </row>
    <row r="2214" spans="1:19" x14ac:dyDescent="0.25">
      <c r="A2214" s="20">
        <f t="shared" si="534"/>
        <v>55250</v>
      </c>
      <c r="B2214" s="21">
        <f t="shared" si="527"/>
        <v>-70</v>
      </c>
      <c r="C2214" s="21">
        <f t="shared" si="528"/>
        <v>188.16265644786597</v>
      </c>
      <c r="D2214" s="21">
        <f t="shared" si="531"/>
        <v>2.8104759317242327E-4</v>
      </c>
      <c r="E2214" s="21">
        <f t="shared" si="532"/>
        <v>7.0219766438298662E-3</v>
      </c>
      <c r="F2214" s="21">
        <f>SUM(E2214:$E$5004)</f>
        <v>5.6133414432089515</v>
      </c>
      <c r="G2214" s="21">
        <f t="shared" si="535"/>
        <v>6651898.5970700178</v>
      </c>
      <c r="H2214" s="21">
        <f t="shared" si="536"/>
        <v>2.4483216124437353E-5</v>
      </c>
      <c r="I2214" s="21">
        <f t="shared" si="537"/>
        <v>0.12452858064673793</v>
      </c>
      <c r="J2214" s="22">
        <f t="shared" si="533"/>
        <v>168.4603778184202</v>
      </c>
      <c r="K2214" s="114"/>
      <c r="L2214" s="116"/>
      <c r="M2214" s="118"/>
      <c r="N2214" s="120"/>
      <c r="S2214" s="2"/>
    </row>
    <row r="2215" spans="1:19" x14ac:dyDescent="0.25">
      <c r="A2215" s="20">
        <f t="shared" si="534"/>
        <v>55275</v>
      </c>
      <c r="B2215" s="21">
        <f t="shared" si="527"/>
        <v>-70</v>
      </c>
      <c r="C2215" s="21">
        <f t="shared" si="528"/>
        <v>187.93699668306661</v>
      </c>
      <c r="D2215" s="21">
        <f t="shared" si="531"/>
        <v>2.8071053833396604E-4</v>
      </c>
      <c r="E2215" s="21">
        <f t="shared" si="532"/>
        <v>7.0135553256587329E-3</v>
      </c>
      <c r="F2215" s="21">
        <f>SUM(E2215:$E$5004)</f>
        <v>5.6063194665651208</v>
      </c>
      <c r="G2215" s="21">
        <f t="shared" si="535"/>
        <v>6651898.5970700178</v>
      </c>
      <c r="H2215" s="21">
        <f t="shared" si="536"/>
        <v>2.4483216124437353E-5</v>
      </c>
      <c r="I2215" s="21">
        <f t="shared" si="537"/>
        <v>0.12452858064673793</v>
      </c>
      <c r="J2215" s="22">
        <f t="shared" si="533"/>
        <v>168.50865152743904</v>
      </c>
      <c r="K2215" s="114"/>
      <c r="L2215" s="116"/>
      <c r="M2215" s="118"/>
      <c r="N2215" s="120"/>
      <c r="S2215" s="2"/>
    </row>
    <row r="2216" spans="1:19" x14ac:dyDescent="0.25">
      <c r="A2216" s="20">
        <f t="shared" si="534"/>
        <v>55300</v>
      </c>
      <c r="B2216" s="21">
        <f t="shared" si="527"/>
        <v>-70</v>
      </c>
      <c r="C2216" s="21">
        <f t="shared" si="528"/>
        <v>187.71160754757494</v>
      </c>
      <c r="D2216" s="21">
        <f t="shared" si="531"/>
        <v>2.8037388771873256E-4</v>
      </c>
      <c r="E2216" s="21">
        <f t="shared" si="532"/>
        <v>7.0051441070084789E-3</v>
      </c>
      <c r="F2216" s="21">
        <f>SUM(E2216:$E$5004)</f>
        <v>5.5993059112394628</v>
      </c>
      <c r="G2216" s="21">
        <f t="shared" si="535"/>
        <v>6651898.5970700178</v>
      </c>
      <c r="H2216" s="21">
        <f t="shared" si="536"/>
        <v>2.4483216124437353E-5</v>
      </c>
      <c r="I2216" s="21">
        <f t="shared" si="537"/>
        <v>0.12452858064673793</v>
      </c>
      <c r="J2216" s="22">
        <f t="shared" si="533"/>
        <v>168.55676230499427</v>
      </c>
      <c r="K2216" s="114"/>
      <c r="L2216" s="116"/>
      <c r="M2216" s="118"/>
      <c r="N2216" s="120"/>
      <c r="S2216" s="2"/>
    </row>
    <row r="2217" spans="1:19" x14ac:dyDescent="0.25">
      <c r="A2217" s="20">
        <f t="shared" si="534"/>
        <v>55325</v>
      </c>
      <c r="B2217" s="21">
        <f t="shared" si="527"/>
        <v>-70</v>
      </c>
      <c r="C2217" s="21">
        <f t="shared" si="528"/>
        <v>187.48648871683051</v>
      </c>
      <c r="D2217" s="21">
        <f t="shared" si="531"/>
        <v>2.8003764084194571E-4</v>
      </c>
      <c r="E2217" s="21">
        <f t="shared" si="532"/>
        <v>6.9967429757669493E-3</v>
      </c>
      <c r="F2217" s="21">
        <f>SUM(E2217:$E$5004)</f>
        <v>5.5923007671324543</v>
      </c>
      <c r="G2217" s="21">
        <f t="shared" si="535"/>
        <v>6651898.5970700178</v>
      </c>
      <c r="H2217" s="21">
        <f t="shared" si="536"/>
        <v>2.4483216124437353E-5</v>
      </c>
      <c r="I2217" s="21">
        <f t="shared" si="537"/>
        <v>0.12452858064673793</v>
      </c>
      <c r="J2217" s="22">
        <f t="shared" si="533"/>
        <v>168.60471021569646</v>
      </c>
      <c r="K2217" s="114"/>
      <c r="L2217" s="116"/>
      <c r="M2217" s="118"/>
      <c r="N2217" s="120"/>
      <c r="S2217" s="2"/>
    </row>
    <row r="2218" spans="1:19" x14ac:dyDescent="0.25">
      <c r="A2218" s="20">
        <f t="shared" si="534"/>
        <v>55350</v>
      </c>
      <c r="B2218" s="21">
        <f t="shared" si="527"/>
        <v>-70</v>
      </c>
      <c r="C2218" s="21">
        <f t="shared" si="528"/>
        <v>187.26163986666231</v>
      </c>
      <c r="D2218" s="21">
        <f t="shared" si="531"/>
        <v>2.7970179721941015E-4</v>
      </c>
      <c r="E2218" s="21">
        <f t="shared" si="532"/>
        <v>6.9883519198365137E-3</v>
      </c>
      <c r="F2218" s="21">
        <f>SUM(E2218:$E$5004)</f>
        <v>5.5853040241566871</v>
      </c>
      <c r="G2218" s="21">
        <f t="shared" si="535"/>
        <v>6651898.5970700178</v>
      </c>
      <c r="H2218" s="21">
        <f t="shared" si="536"/>
        <v>2.4483216124437353E-5</v>
      </c>
      <c r="I2218" s="21">
        <f t="shared" si="537"/>
        <v>0.12452858064673793</v>
      </c>
      <c r="J2218" s="22">
        <f t="shared" si="533"/>
        <v>168.65249532461374</v>
      </c>
      <c r="K2218" s="114"/>
      <c r="L2218" s="116"/>
      <c r="M2218" s="118"/>
      <c r="N2218" s="120"/>
      <c r="S2218" s="2"/>
    </row>
    <row r="2219" spans="1:19" x14ac:dyDescent="0.25">
      <c r="A2219" s="20">
        <f t="shared" si="534"/>
        <v>55375</v>
      </c>
      <c r="B2219" s="21">
        <f t="shared" ref="B2219:B2282" si="542">-70</f>
        <v>-70</v>
      </c>
      <c r="C2219" s="21">
        <f t="shared" ref="C2219:C2282" si="543">473.1*EXP(1.73-0.000048*A2219)</f>
        <v>187.03706067328787</v>
      </c>
      <c r="D2219" s="21">
        <f t="shared" si="531"/>
        <v>2.7936635636751094E-4</v>
      </c>
      <c r="E2219" s="21">
        <f t="shared" si="532"/>
        <v>6.9799709271340504E-3</v>
      </c>
      <c r="F2219" s="21">
        <f>SUM(E2219:$E$5004)</f>
        <v>5.578315672236851</v>
      </c>
      <c r="G2219" s="21">
        <f t="shared" si="535"/>
        <v>6651898.5970700178</v>
      </c>
      <c r="H2219" s="21">
        <f t="shared" si="536"/>
        <v>2.4483216124437353E-5</v>
      </c>
      <c r="I2219" s="21">
        <f t="shared" si="537"/>
        <v>0.12452858064673793</v>
      </c>
      <c r="J2219" s="22">
        <f t="shared" si="533"/>
        <v>168.70011769726966</v>
      </c>
      <c r="K2219" s="114"/>
      <c r="L2219" s="116"/>
      <c r="M2219" s="118"/>
      <c r="N2219" s="120"/>
      <c r="S2219" s="2"/>
    </row>
    <row r="2220" spans="1:19" x14ac:dyDescent="0.25">
      <c r="A2220" s="20">
        <f t="shared" si="534"/>
        <v>55400</v>
      </c>
      <c r="B2220" s="21">
        <f t="shared" si="542"/>
        <v>-70</v>
      </c>
      <c r="C2220" s="21">
        <f t="shared" si="543"/>
        <v>186.81275081331302</v>
      </c>
      <c r="D2220" s="21">
        <f t="shared" si="531"/>
        <v>2.7903131780321306E-4</v>
      </c>
      <c r="E2220" s="21">
        <f t="shared" si="532"/>
        <v>6.9715999855909268E-3</v>
      </c>
      <c r="F2220" s="21">
        <f>SUM(E2220:$E$5004)</f>
        <v>5.5713357013097164</v>
      </c>
      <c r="G2220" s="21">
        <f t="shared" si="535"/>
        <v>6651898.5970700178</v>
      </c>
      <c r="H2220" s="21">
        <f t="shared" si="536"/>
        <v>2.4483216124437353E-5</v>
      </c>
      <c r="I2220" s="21">
        <f t="shared" si="537"/>
        <v>0.12452858064673793</v>
      </c>
      <c r="J2220" s="22">
        <f t="shared" si="533"/>
        <v>168.74757739964227</v>
      </c>
      <c r="K2220" s="114"/>
      <c r="L2220" s="116"/>
      <c r="M2220" s="118"/>
      <c r="N2220" s="120"/>
      <c r="S2220" s="2"/>
    </row>
    <row r="2221" spans="1:19" x14ac:dyDescent="0.25">
      <c r="A2221" s="20">
        <f t="shared" si="534"/>
        <v>55425</v>
      </c>
      <c r="B2221" s="21">
        <f t="shared" si="542"/>
        <v>-70</v>
      </c>
      <c r="C2221" s="21">
        <f t="shared" si="543"/>
        <v>186.5887099637317</v>
      </c>
      <c r="D2221" s="21">
        <f t="shared" si="531"/>
        <v>2.7869668104406109E-4</v>
      </c>
      <c r="E2221" s="21">
        <f t="shared" si="532"/>
        <v>6.9632390831529901E-3</v>
      </c>
      <c r="F2221" s="21">
        <f>SUM(E2221:$E$5004)</f>
        <v>5.5643641013241263</v>
      </c>
      <c r="G2221" s="21">
        <f t="shared" si="535"/>
        <v>6651898.5970700178</v>
      </c>
      <c r="H2221" s="21">
        <f t="shared" si="536"/>
        <v>2.4483216124437353E-5</v>
      </c>
      <c r="I2221" s="21">
        <f t="shared" si="537"/>
        <v>0.12452858064673793</v>
      </c>
      <c r="J2221" s="22">
        <f t="shared" si="533"/>
        <v>168.79487449816281</v>
      </c>
      <c r="K2221" s="114"/>
      <c r="L2221" s="116"/>
      <c r="M2221" s="118"/>
      <c r="N2221" s="120"/>
      <c r="S2221" s="2"/>
    </row>
    <row r="2222" spans="1:19" x14ac:dyDescent="0.25">
      <c r="A2222" s="20">
        <f t="shared" si="534"/>
        <v>55450</v>
      </c>
      <c r="B2222" s="21">
        <f t="shared" si="542"/>
        <v>-70</v>
      </c>
      <c r="C2222" s="21">
        <f t="shared" si="543"/>
        <v>186.36493780192501</v>
      </c>
      <c r="D2222" s="21">
        <f t="shared" si="531"/>
        <v>2.7836244560817806E-4</v>
      </c>
      <c r="E2222" s="21">
        <f t="shared" si="532"/>
        <v>6.9548882077805334E-3</v>
      </c>
      <c r="F2222" s="21">
        <f>SUM(E2222:$E$5004)</f>
        <v>5.5574008622409741</v>
      </c>
      <c r="G2222" s="21">
        <f t="shared" si="535"/>
        <v>6651898.5970700178</v>
      </c>
      <c r="H2222" s="21">
        <f t="shared" si="536"/>
        <v>2.4483216124437353E-5</v>
      </c>
      <c r="I2222" s="21">
        <f t="shared" si="537"/>
        <v>0.12452858064673793</v>
      </c>
      <c r="J2222" s="22">
        <f t="shared" si="533"/>
        <v>168.8420090597142</v>
      </c>
      <c r="K2222" s="114"/>
      <c r="L2222" s="116"/>
      <c r="M2222" s="118"/>
      <c r="N2222" s="120"/>
      <c r="S2222" s="2"/>
    </row>
    <row r="2223" spans="1:19" x14ac:dyDescent="0.25">
      <c r="A2223" s="20">
        <f t="shared" si="534"/>
        <v>55475</v>
      </c>
      <c r="B2223" s="21">
        <f t="shared" si="542"/>
        <v>-70</v>
      </c>
      <c r="C2223" s="21">
        <f t="shared" si="543"/>
        <v>186.14143400566087</v>
      </c>
      <c r="D2223" s="21">
        <f t="shared" si="531"/>
        <v>2.7802861101426467E-4</v>
      </c>
      <c r="E2223" s="21">
        <f t="shared" si="532"/>
        <v>6.9465473474482993E-3</v>
      </c>
      <c r="F2223" s="21">
        <f>SUM(E2223:$E$5004)</f>
        <v>5.5504459740331935</v>
      </c>
      <c r="G2223" s="21">
        <f t="shared" si="535"/>
        <v>6651898.5970700178</v>
      </c>
      <c r="H2223" s="21">
        <f t="shared" si="536"/>
        <v>2.4483216124437353E-5</v>
      </c>
      <c r="I2223" s="21">
        <f t="shared" si="537"/>
        <v>0.12452858064673793</v>
      </c>
      <c r="J2223" s="22">
        <f t="shared" si="533"/>
        <v>168.88898115162942</v>
      </c>
      <c r="K2223" s="114"/>
      <c r="L2223" s="117"/>
      <c r="M2223" s="118"/>
      <c r="N2223" s="120"/>
      <c r="S2223" s="2"/>
    </row>
    <row r="2224" spans="1:19" x14ac:dyDescent="0.25">
      <c r="A2224" s="20">
        <f t="shared" si="534"/>
        <v>55500</v>
      </c>
      <c r="B2224" s="21">
        <f t="shared" si="542"/>
        <v>-70</v>
      </c>
      <c r="C2224" s="21">
        <f t="shared" si="543"/>
        <v>185.91819825309392</v>
      </c>
      <c r="D2224" s="21">
        <f t="shared" si="531"/>
        <v>2.7769517678159929E-4</v>
      </c>
      <c r="E2224" s="21">
        <f t="shared" si="532"/>
        <v>6.9382164901454465E-3</v>
      </c>
      <c r="F2224" s="21">
        <f>SUM(E2224:$E$5004)</f>
        <v>5.5434994266857442</v>
      </c>
      <c r="G2224" s="21">
        <f t="shared" si="535"/>
        <v>6651898.5970700178</v>
      </c>
      <c r="H2224" s="21">
        <f t="shared" si="536"/>
        <v>2.4483216124437353E-5</v>
      </c>
      <c r="I2224" s="21">
        <f t="shared" si="537"/>
        <v>0.12452858064673793</v>
      </c>
      <c r="J2224" s="22">
        <f t="shared" si="533"/>
        <v>168.93579084169107</v>
      </c>
      <c r="K2224" s="113">
        <f t="shared" ref="K2224" si="544">AVERAGE(J2224:J2243)</f>
        <v>169.36970871171323</v>
      </c>
      <c r="L2224" s="115">
        <f t="shared" ref="L2224" si="545">K2224/0.1667</f>
        <v>1016.0150492604274</v>
      </c>
      <c r="M2224" s="118">
        <f>AVERAGE(A2224:A2243)</f>
        <v>55737.5</v>
      </c>
      <c r="N2224" s="119">
        <f>K2204-K2224</f>
        <v>-0.93623916226354709</v>
      </c>
      <c r="S2224" s="2"/>
    </row>
    <row r="2225" spans="1:19" x14ac:dyDescent="0.25">
      <c r="A2225" s="20">
        <f t="shared" si="534"/>
        <v>55525</v>
      </c>
      <c r="B2225" s="21">
        <f t="shared" si="542"/>
        <v>-70</v>
      </c>
      <c r="C2225" s="21">
        <f t="shared" si="543"/>
        <v>185.69523022276459</v>
      </c>
      <c r="D2225" s="21">
        <f t="shared" si="531"/>
        <v>2.7736214243003648E-4</v>
      </c>
      <c r="E2225" s="21">
        <f t="shared" si="532"/>
        <v>6.9298956238755391E-3</v>
      </c>
      <c r="F2225" s="21">
        <f>SUM(E2225:$E$5004)</f>
        <v>5.5365612101955985</v>
      </c>
      <c r="G2225" s="21">
        <f t="shared" si="535"/>
        <v>6651898.5970700178</v>
      </c>
      <c r="H2225" s="21">
        <f t="shared" si="536"/>
        <v>2.4483216124437353E-5</v>
      </c>
      <c r="I2225" s="21">
        <f t="shared" si="537"/>
        <v>0.12452858064673793</v>
      </c>
      <c r="J2225" s="22">
        <f t="shared" si="533"/>
        <v>168.98243819812873</v>
      </c>
      <c r="K2225" s="114"/>
      <c r="L2225" s="116"/>
      <c r="M2225" s="118"/>
      <c r="N2225" s="120"/>
      <c r="S2225" s="2"/>
    </row>
    <row r="2226" spans="1:19" x14ac:dyDescent="0.25">
      <c r="A2226" s="20">
        <f t="shared" si="534"/>
        <v>55550</v>
      </c>
      <c r="B2226" s="21">
        <f t="shared" si="542"/>
        <v>-70</v>
      </c>
      <c r="C2226" s="21">
        <f t="shared" si="543"/>
        <v>185.47252959359886</v>
      </c>
      <c r="D2226" s="21">
        <f t="shared" si="531"/>
        <v>2.7702950748000667E-4</v>
      </c>
      <c r="E2226" s="21">
        <f t="shared" si="532"/>
        <v>6.9215847366565254E-3</v>
      </c>
      <c r="F2226" s="21">
        <f>SUM(E2226:$E$5004)</f>
        <v>5.5296313145717244</v>
      </c>
      <c r="G2226" s="21">
        <f t="shared" si="535"/>
        <v>6651898.5970700178</v>
      </c>
      <c r="H2226" s="21">
        <f t="shared" si="536"/>
        <v>2.4483216124437353E-5</v>
      </c>
      <c r="I2226" s="21">
        <f t="shared" si="537"/>
        <v>0.12452858064673793</v>
      </c>
      <c r="J2226" s="22">
        <f t="shared" si="533"/>
        <v>169.02892328961875</v>
      </c>
      <c r="K2226" s="114"/>
      <c r="L2226" s="116"/>
      <c r="M2226" s="118"/>
      <c r="N2226" s="120"/>
      <c r="S2226" s="2"/>
    </row>
    <row r="2227" spans="1:19" x14ac:dyDescent="0.25">
      <c r="A2227" s="20">
        <f t="shared" si="534"/>
        <v>55575</v>
      </c>
      <c r="B2227" s="21">
        <f t="shared" si="542"/>
        <v>-70</v>
      </c>
      <c r="C2227" s="21">
        <f t="shared" si="543"/>
        <v>185.25009604490774</v>
      </c>
      <c r="D2227" s="21">
        <f t="shared" si="531"/>
        <v>2.7669727145251542E-4</v>
      </c>
      <c r="E2227" s="21">
        <f t="shared" si="532"/>
        <v>6.9132838165207296E-3</v>
      </c>
      <c r="F2227" s="21">
        <f>SUM(E2227:$E$5004)</f>
        <v>5.5227097298350678</v>
      </c>
      <c r="G2227" s="21">
        <f t="shared" si="535"/>
        <v>6651898.5970700178</v>
      </c>
      <c r="H2227" s="21">
        <f t="shared" si="536"/>
        <v>2.4483216124437353E-5</v>
      </c>
      <c r="I2227" s="21">
        <f t="shared" si="537"/>
        <v>0.12452858064673793</v>
      </c>
      <c r="J2227" s="22">
        <f t="shared" si="533"/>
        <v>169.0752461852822</v>
      </c>
      <c r="K2227" s="114"/>
      <c r="L2227" s="116"/>
      <c r="M2227" s="118"/>
      <c r="N2227" s="120"/>
      <c r="S2227" s="2"/>
    </row>
    <row r="2228" spans="1:19" x14ac:dyDescent="0.25">
      <c r="A2228" s="20">
        <f t="shared" si="534"/>
        <v>55600</v>
      </c>
      <c r="B2228" s="21">
        <f t="shared" si="542"/>
        <v>-70</v>
      </c>
      <c r="C2228" s="21">
        <f t="shared" si="543"/>
        <v>185.02792925638701</v>
      </c>
      <c r="D2228" s="21">
        <f t="shared" si="531"/>
        <v>2.7636543386914297E-4</v>
      </c>
      <c r="E2228" s="21">
        <f t="shared" si="532"/>
        <v>6.9049928515148244E-3</v>
      </c>
      <c r="F2228" s="21">
        <f>SUM(E2228:$E$5004)</f>
        <v>5.5157964460185465</v>
      </c>
      <c r="G2228" s="21">
        <f t="shared" si="535"/>
        <v>6651898.5970700178</v>
      </c>
      <c r="H2228" s="21">
        <f t="shared" si="536"/>
        <v>2.4483216124437353E-5</v>
      </c>
      <c r="I2228" s="21">
        <f t="shared" si="537"/>
        <v>0.12452858064673793</v>
      </c>
      <c r="J2228" s="22">
        <f t="shared" si="533"/>
        <v>169.12140695468398</v>
      </c>
      <c r="K2228" s="114"/>
      <c r="L2228" s="116"/>
      <c r="M2228" s="118"/>
      <c r="N2228" s="120"/>
      <c r="S2228" s="2"/>
    </row>
    <row r="2229" spans="1:19" x14ac:dyDescent="0.25">
      <c r="A2229" s="20">
        <f t="shared" si="534"/>
        <v>55625</v>
      </c>
      <c r="B2229" s="21">
        <f t="shared" si="542"/>
        <v>-70</v>
      </c>
      <c r="C2229" s="21">
        <f t="shared" si="543"/>
        <v>184.80602890811636</v>
      </c>
      <c r="D2229" s="21">
        <f t="shared" si="531"/>
        <v>2.7603399425204302E-4</v>
      </c>
      <c r="E2229" s="21">
        <f t="shared" si="532"/>
        <v>6.8967118296998182E-3</v>
      </c>
      <c r="F2229" s="21">
        <f>SUM(E2229:$E$5004)</f>
        <v>5.5088914531670312</v>
      </c>
      <c r="G2229" s="21">
        <f t="shared" si="535"/>
        <v>6651898.5970700178</v>
      </c>
      <c r="H2229" s="21">
        <f t="shared" si="536"/>
        <v>2.4483216124437353E-5</v>
      </c>
      <c r="I2229" s="21">
        <f t="shared" si="537"/>
        <v>0.12452858064673793</v>
      </c>
      <c r="J2229" s="22">
        <f t="shared" si="533"/>
        <v>169.1674056678311</v>
      </c>
      <c r="K2229" s="114"/>
      <c r="L2229" s="116"/>
      <c r="M2229" s="118"/>
      <c r="N2229" s="120"/>
      <c r="S2229" s="2"/>
    </row>
    <row r="2230" spans="1:19" x14ac:dyDescent="0.25">
      <c r="A2230" s="20">
        <f t="shared" si="534"/>
        <v>55650</v>
      </c>
      <c r="B2230" s="21">
        <f t="shared" si="542"/>
        <v>-70</v>
      </c>
      <c r="C2230" s="21">
        <f t="shared" si="543"/>
        <v>184.5843946805592</v>
      </c>
      <c r="D2230" s="21">
        <f t="shared" si="531"/>
        <v>2.7570295212394242E-4</v>
      </c>
      <c r="E2230" s="21">
        <f t="shared" si="532"/>
        <v>6.8884407391510381E-3</v>
      </c>
      <c r="F2230" s="21">
        <f>SUM(E2230:$E$5004)</f>
        <v>5.5019947413373309</v>
      </c>
      <c r="G2230" s="21">
        <f t="shared" si="535"/>
        <v>6651898.5970700178</v>
      </c>
      <c r="H2230" s="21">
        <f t="shared" si="536"/>
        <v>2.4483216124437353E-5</v>
      </c>
      <c r="I2230" s="21">
        <f t="shared" si="537"/>
        <v>0.12452858064673793</v>
      </c>
      <c r="J2230" s="22">
        <f t="shared" si="533"/>
        <v>169.21324239517148</v>
      </c>
      <c r="K2230" s="114"/>
      <c r="L2230" s="116"/>
      <c r="M2230" s="118"/>
      <c r="N2230" s="120"/>
      <c r="S2230" s="2"/>
    </row>
    <row r="2231" spans="1:19" x14ac:dyDescent="0.25">
      <c r="A2231" s="20">
        <f t="shared" si="534"/>
        <v>55675</v>
      </c>
      <c r="B2231" s="21">
        <f t="shared" si="542"/>
        <v>-70</v>
      </c>
      <c r="C2231" s="21">
        <f t="shared" si="543"/>
        <v>184.36302625456236</v>
      </c>
      <c r="D2231" s="21">
        <f t="shared" si="531"/>
        <v>2.7537230700814061E-4</v>
      </c>
      <c r="E2231" s="21">
        <f t="shared" si="532"/>
        <v>6.8801795679581139E-3</v>
      </c>
      <c r="F2231" s="21">
        <f>SUM(E2231:$E$5004)</f>
        <v>5.4951063005981799</v>
      </c>
      <c r="G2231" s="21">
        <f t="shared" si="535"/>
        <v>6651898.5970700178</v>
      </c>
      <c r="H2231" s="21">
        <f t="shared" si="536"/>
        <v>2.4483216124437353E-5</v>
      </c>
      <c r="I2231" s="21">
        <f t="shared" si="537"/>
        <v>0.12452858064673793</v>
      </c>
      <c r="J2231" s="22">
        <f t="shared" si="533"/>
        <v>169.25891720759265</v>
      </c>
      <c r="K2231" s="114"/>
      <c r="L2231" s="116"/>
      <c r="M2231" s="118"/>
      <c r="N2231" s="120"/>
      <c r="S2231" s="2"/>
    </row>
    <row r="2232" spans="1:19" x14ac:dyDescent="0.25">
      <c r="A2232" s="20">
        <f t="shared" si="534"/>
        <v>55700</v>
      </c>
      <c r="B2232" s="21">
        <f t="shared" si="542"/>
        <v>-70</v>
      </c>
      <c r="C2232" s="21">
        <f t="shared" si="543"/>
        <v>184.14192331135519</v>
      </c>
      <c r="D2232" s="21">
        <f t="shared" si="531"/>
        <v>2.7504205842850848E-4</v>
      </c>
      <c r="E2232" s="21">
        <f t="shared" si="532"/>
        <v>6.8719283042249536E-3</v>
      </c>
      <c r="F2232" s="21">
        <f>SUM(E2232:$E$5004)</f>
        <v>5.4882261210302232</v>
      </c>
      <c r="G2232" s="21">
        <f t="shared" si="535"/>
        <v>6651898.5970700178</v>
      </c>
      <c r="H2232" s="21">
        <f t="shared" si="536"/>
        <v>2.4483216124437353E-5</v>
      </c>
      <c r="I2232" s="21">
        <f t="shared" si="537"/>
        <v>0.12452858064673793</v>
      </c>
      <c r="J2232" s="22">
        <f t="shared" si="533"/>
        <v>169.30443017642034</v>
      </c>
      <c r="K2232" s="114"/>
      <c r="L2232" s="116"/>
      <c r="M2232" s="118"/>
      <c r="N2232" s="120"/>
      <c r="S2232" s="2"/>
    </row>
    <row r="2233" spans="1:19" x14ac:dyDescent="0.25">
      <c r="A2233" s="20">
        <f t="shared" si="534"/>
        <v>55725</v>
      </c>
      <c r="B2233" s="21">
        <f t="shared" si="542"/>
        <v>-70</v>
      </c>
      <c r="C2233" s="21">
        <f t="shared" si="543"/>
        <v>183.92108553254931</v>
      </c>
      <c r="D2233" s="21">
        <f t="shared" si="531"/>
        <v>2.747122059094879E-4</v>
      </c>
      <c r="E2233" s="21">
        <f t="shared" si="532"/>
        <v>6.8636869360697399E-3</v>
      </c>
      <c r="F2233" s="21">
        <f>SUM(E2233:$E$5004)</f>
        <v>5.4813541927259983</v>
      </c>
      <c r="G2233" s="21">
        <f t="shared" si="535"/>
        <v>6651898.5970700178</v>
      </c>
      <c r="H2233" s="21">
        <f t="shared" si="536"/>
        <v>2.4483216124437353E-5</v>
      </c>
      <c r="I2233" s="21">
        <f t="shared" si="537"/>
        <v>0.12452858064673793</v>
      </c>
      <c r="J2233" s="22">
        <f t="shared" si="533"/>
        <v>169.3497813734173</v>
      </c>
      <c r="K2233" s="114"/>
      <c r="L2233" s="116"/>
      <c r="M2233" s="118"/>
      <c r="N2233" s="120"/>
      <c r="S2233" s="2"/>
    </row>
    <row r="2234" spans="1:19" x14ac:dyDescent="0.25">
      <c r="A2234" s="20">
        <f t="shared" si="534"/>
        <v>55750</v>
      </c>
      <c r="B2234" s="21">
        <f t="shared" si="542"/>
        <v>-70</v>
      </c>
      <c r="C2234" s="21">
        <f t="shared" si="543"/>
        <v>183.70051260013847</v>
      </c>
      <c r="D2234" s="21">
        <f t="shared" si="531"/>
        <v>2.7438274897609137E-4</v>
      </c>
      <c r="E2234" s="21">
        <f t="shared" si="532"/>
        <v>6.8554554516249023E-3</v>
      </c>
      <c r="F2234" s="21">
        <f>SUM(E2234:$E$5004)</f>
        <v>5.4744905057899285</v>
      </c>
      <c r="G2234" s="21">
        <f t="shared" si="535"/>
        <v>6651898.5970700178</v>
      </c>
      <c r="H2234" s="21">
        <f t="shared" si="536"/>
        <v>2.4483216124437353E-5</v>
      </c>
      <c r="I2234" s="21">
        <f t="shared" si="537"/>
        <v>0.12452858064673793</v>
      </c>
      <c r="J2234" s="22">
        <f t="shared" si="533"/>
        <v>169.39497087078158</v>
      </c>
      <c r="K2234" s="114"/>
      <c r="L2234" s="116"/>
      <c r="M2234" s="118"/>
      <c r="N2234" s="120"/>
      <c r="S2234" s="2"/>
    </row>
    <row r="2235" spans="1:19" x14ac:dyDescent="0.25">
      <c r="A2235" s="20">
        <f t="shared" si="534"/>
        <v>55775</v>
      </c>
      <c r="B2235" s="21">
        <f t="shared" si="542"/>
        <v>-70</v>
      </c>
      <c r="C2235" s="21">
        <f t="shared" si="543"/>
        <v>183.48020419649754</v>
      </c>
      <c r="D2235" s="21">
        <f t="shared" si="531"/>
        <v>2.7405368715390085E-4</v>
      </c>
      <c r="E2235" s="21">
        <f t="shared" si="532"/>
        <v>6.8472338390371014E-3</v>
      </c>
      <c r="F2235" s="21">
        <f>SUM(E2235:$E$5004)</f>
        <v>5.4676350503383038</v>
      </c>
      <c r="G2235" s="21">
        <f t="shared" si="535"/>
        <v>6651898.5970700178</v>
      </c>
      <c r="H2235" s="21">
        <f t="shared" si="536"/>
        <v>2.4483216124437353E-5</v>
      </c>
      <c r="I2235" s="21">
        <f t="shared" si="537"/>
        <v>0.12452858064673793</v>
      </c>
      <c r="J2235" s="22">
        <f t="shared" si="533"/>
        <v>169.43999874114576</v>
      </c>
      <c r="K2235" s="114"/>
      <c r="L2235" s="116"/>
      <c r="M2235" s="118"/>
      <c r="N2235" s="120"/>
      <c r="S2235" s="2"/>
    </row>
    <row r="2236" spans="1:19" x14ac:dyDescent="0.25">
      <c r="A2236" s="20">
        <f t="shared" si="534"/>
        <v>55800</v>
      </c>
      <c r="B2236" s="21">
        <f t="shared" si="542"/>
        <v>-70</v>
      </c>
      <c r="C2236" s="21">
        <f t="shared" si="543"/>
        <v>183.26016000438233</v>
      </c>
      <c r="D2236" s="21">
        <f t="shared" si="531"/>
        <v>2.737250199690672E-4</v>
      </c>
      <c r="E2236" s="21">
        <f t="shared" si="532"/>
        <v>6.8390220864672077E-3</v>
      </c>
      <c r="F2236" s="21">
        <f>SUM(E2236:$E$5004)</f>
        <v>5.4607878164992671</v>
      </c>
      <c r="G2236" s="21">
        <f t="shared" si="535"/>
        <v>6651898.5970700178</v>
      </c>
      <c r="H2236" s="21">
        <f t="shared" si="536"/>
        <v>2.4483216124437353E-5</v>
      </c>
      <c r="I2236" s="21">
        <f t="shared" si="537"/>
        <v>0.12452858064673793</v>
      </c>
      <c r="J2236" s="22">
        <f t="shared" si="533"/>
        <v>169.48486505757478</v>
      </c>
      <c r="K2236" s="114"/>
      <c r="L2236" s="116"/>
      <c r="M2236" s="118"/>
      <c r="N2236" s="120"/>
      <c r="S2236" s="2"/>
    </row>
    <row r="2237" spans="1:19" x14ac:dyDescent="0.25">
      <c r="A2237" s="20">
        <f t="shared" si="534"/>
        <v>55825</v>
      </c>
      <c r="B2237" s="21">
        <f t="shared" si="542"/>
        <v>-70</v>
      </c>
      <c r="C2237" s="21">
        <f t="shared" si="543"/>
        <v>183.04037970692912</v>
      </c>
      <c r="D2237" s="21">
        <f t="shared" si="531"/>
        <v>2.7339674694830943E-4</v>
      </c>
      <c r="E2237" s="21">
        <f t="shared" si="532"/>
        <v>6.8308201820903008E-3</v>
      </c>
      <c r="F2237" s="21">
        <f>SUM(E2237:$E$5004)</f>
        <v>5.4539487944127991</v>
      </c>
      <c r="G2237" s="21">
        <f t="shared" si="535"/>
        <v>6651898.5970700178</v>
      </c>
      <c r="H2237" s="21">
        <f t="shared" si="536"/>
        <v>2.4483216124437353E-5</v>
      </c>
      <c r="I2237" s="21">
        <f t="shared" si="537"/>
        <v>0.12452858064673793</v>
      </c>
      <c r="J2237" s="22">
        <f t="shared" si="533"/>
        <v>169.52956989356551</v>
      </c>
      <c r="K2237" s="114"/>
      <c r="L2237" s="116"/>
      <c r="M2237" s="118"/>
      <c r="N2237" s="120"/>
      <c r="S2237" s="2"/>
    </row>
    <row r="2238" spans="1:19" x14ac:dyDescent="0.25">
      <c r="A2238" s="20">
        <f t="shared" si="534"/>
        <v>55850</v>
      </c>
      <c r="B2238" s="21">
        <f t="shared" si="542"/>
        <v>-70</v>
      </c>
      <c r="C2238" s="21">
        <f t="shared" si="543"/>
        <v>182.82086298765438</v>
      </c>
      <c r="D2238" s="21">
        <f t="shared" si="531"/>
        <v>2.730688676189146E-4</v>
      </c>
      <c r="E2238" s="21">
        <f t="shared" si="532"/>
        <v>6.822628114095639E-3</v>
      </c>
      <c r="F2238" s="21">
        <f>SUM(E2238:$E$5004)</f>
        <v>5.447117974230709</v>
      </c>
      <c r="G2238" s="21">
        <f t="shared" si="535"/>
        <v>6651898.5970700178</v>
      </c>
      <c r="H2238" s="21">
        <f t="shared" si="536"/>
        <v>2.4483216124437353E-5</v>
      </c>
      <c r="I2238" s="21">
        <f t="shared" si="537"/>
        <v>0.12452858064673793</v>
      </c>
      <c r="J2238" s="22">
        <f t="shared" si="533"/>
        <v>169.5741133230448</v>
      </c>
      <c r="K2238" s="114"/>
      <c r="L2238" s="116"/>
      <c r="M2238" s="118"/>
      <c r="N2238" s="120"/>
      <c r="S2238" s="2"/>
    </row>
    <row r="2239" spans="1:19" x14ac:dyDescent="0.25">
      <c r="A2239" s="20">
        <f t="shared" si="534"/>
        <v>55875</v>
      </c>
      <c r="B2239" s="21">
        <f t="shared" si="542"/>
        <v>-70</v>
      </c>
      <c r="C2239" s="21">
        <f t="shared" si="543"/>
        <v>182.60160953045397</v>
      </c>
      <c r="D2239" s="21">
        <f t="shared" si="531"/>
        <v>2.7274138150873645E-4</v>
      </c>
      <c r="E2239" s="21">
        <f t="shared" si="532"/>
        <v>6.8144458706866371E-3</v>
      </c>
      <c r="F2239" s="21">
        <f>SUM(E2239:$E$5004)</f>
        <v>5.4402953461166126</v>
      </c>
      <c r="G2239" s="21">
        <f t="shared" si="535"/>
        <v>6651898.5970700178</v>
      </c>
      <c r="H2239" s="21">
        <f t="shared" si="536"/>
        <v>2.4483216124437353E-5</v>
      </c>
      <c r="I2239" s="21">
        <f t="shared" si="537"/>
        <v>0.12452858064673793</v>
      </c>
      <c r="J2239" s="22">
        <f t="shared" si="533"/>
        <v>169.61849542036833</v>
      </c>
      <c r="K2239" s="114"/>
      <c r="L2239" s="116"/>
      <c r="M2239" s="118"/>
      <c r="N2239" s="120"/>
      <c r="S2239" s="2"/>
    </row>
    <row r="2240" spans="1:19" x14ac:dyDescent="0.25">
      <c r="A2240" s="20">
        <f t="shared" si="534"/>
        <v>55900</v>
      </c>
      <c r="B2240" s="21">
        <f t="shared" si="542"/>
        <v>-70</v>
      </c>
      <c r="C2240" s="21">
        <f t="shared" si="543"/>
        <v>182.38261901960274</v>
      </c>
      <c r="D2240" s="21">
        <f t="shared" si="531"/>
        <v>2.7241428814619458E-4</v>
      </c>
      <c r="E2240" s="21">
        <f t="shared" si="532"/>
        <v>6.8062734400808683E-3</v>
      </c>
      <c r="F2240" s="21">
        <f>SUM(E2240:$E$5004)</f>
        <v>5.4334809002459261</v>
      </c>
      <c r="G2240" s="21">
        <f t="shared" si="535"/>
        <v>6651898.5970700178</v>
      </c>
      <c r="H2240" s="21">
        <f t="shared" si="536"/>
        <v>2.4483216124437353E-5</v>
      </c>
      <c r="I2240" s="21">
        <f t="shared" si="537"/>
        <v>0.12452858064673793</v>
      </c>
      <c r="J2240" s="22">
        <f t="shared" si="533"/>
        <v>169.66271626031926</v>
      </c>
      <c r="K2240" s="114"/>
      <c r="L2240" s="116"/>
      <c r="M2240" s="118"/>
      <c r="N2240" s="120"/>
      <c r="S2240" s="2"/>
    </row>
    <row r="2241" spans="1:19" x14ac:dyDescent="0.25">
      <c r="A2241" s="20">
        <f t="shared" si="534"/>
        <v>55925</v>
      </c>
      <c r="B2241" s="21">
        <f t="shared" si="542"/>
        <v>-70</v>
      </c>
      <c r="C2241" s="21">
        <f t="shared" si="543"/>
        <v>182.1638911397545</v>
      </c>
      <c r="D2241" s="21">
        <f t="shared" si="531"/>
        <v>2.7208758706027486E-4</v>
      </c>
      <c r="E2241" s="21">
        <f t="shared" si="532"/>
        <v>6.7981108105100311E-3</v>
      </c>
      <c r="F2241" s="21">
        <f>SUM(E2241:$E$5004)</f>
        <v>5.4266746268058457</v>
      </c>
      <c r="G2241" s="21">
        <f t="shared" si="535"/>
        <v>6651898.5970700178</v>
      </c>
      <c r="H2241" s="21">
        <f t="shared" si="536"/>
        <v>2.4483216124437353E-5</v>
      </c>
      <c r="I2241" s="21">
        <f t="shared" si="537"/>
        <v>0.12452858064673793</v>
      </c>
      <c r="J2241" s="22">
        <f t="shared" si="533"/>
        <v>169.70677591810704</v>
      </c>
      <c r="K2241" s="114"/>
      <c r="L2241" s="116"/>
      <c r="M2241" s="118"/>
      <c r="N2241" s="120"/>
      <c r="S2241" s="2"/>
    </row>
    <row r="2242" spans="1:19" x14ac:dyDescent="0.25">
      <c r="A2242" s="20">
        <f t="shared" si="534"/>
        <v>55950</v>
      </c>
      <c r="B2242" s="21">
        <f t="shared" si="542"/>
        <v>-70</v>
      </c>
      <c r="C2242" s="21">
        <f t="shared" si="543"/>
        <v>181.94542557594099</v>
      </c>
      <c r="D2242" s="21">
        <f t="shared" si="531"/>
        <v>2.7176127778052756E-4</v>
      </c>
      <c r="E2242" s="21">
        <f t="shared" si="532"/>
        <v>6.789957970219934E-3</v>
      </c>
      <c r="F2242" s="21">
        <f>SUM(E2242:$E$5004)</f>
        <v>5.4198765159953357</v>
      </c>
      <c r="G2242" s="21">
        <f t="shared" si="535"/>
        <v>6651898.5970700178</v>
      </c>
      <c r="H2242" s="21">
        <f t="shared" si="536"/>
        <v>2.4483216124437353E-5</v>
      </c>
      <c r="I2242" s="21">
        <f t="shared" si="537"/>
        <v>0.12452858064673793</v>
      </c>
      <c r="J2242" s="22">
        <f t="shared" si="533"/>
        <v>169.75067446936583</v>
      </c>
      <c r="K2242" s="114"/>
      <c r="L2242" s="116"/>
      <c r="M2242" s="118"/>
      <c r="N2242" s="120"/>
      <c r="S2242" s="2"/>
    </row>
    <row r="2243" spans="1:19" x14ac:dyDescent="0.25">
      <c r="A2243" s="20">
        <f t="shared" si="534"/>
        <v>55975</v>
      </c>
      <c r="B2243" s="21">
        <f t="shared" si="542"/>
        <v>-70</v>
      </c>
      <c r="C2243" s="21">
        <f t="shared" si="543"/>
        <v>181.72722201357172</v>
      </c>
      <c r="D2243" s="21">
        <f t="shared" si="531"/>
        <v>2.714353598370672E-4</v>
      </c>
      <c r="E2243" s="21">
        <f t="shared" si="532"/>
        <v>6.7818149074704874E-3</v>
      </c>
      <c r="F2243" s="21">
        <f>SUM(E2243:$E$5004)</f>
        <v>5.4130865580251157</v>
      </c>
      <c r="G2243" s="21">
        <f t="shared" si="535"/>
        <v>6651898.5970700178</v>
      </c>
      <c r="H2243" s="21">
        <f t="shared" si="536"/>
        <v>2.4483216124437353E-5</v>
      </c>
      <c r="I2243" s="21">
        <f t="shared" si="537"/>
        <v>0.12452858064673793</v>
      </c>
      <c r="J2243" s="22">
        <f t="shared" si="533"/>
        <v>169.79441199015312</v>
      </c>
      <c r="K2243" s="114"/>
      <c r="L2243" s="117"/>
      <c r="M2243" s="118"/>
      <c r="N2243" s="120"/>
      <c r="S2243" s="2"/>
    </row>
    <row r="2244" spans="1:19" x14ac:dyDescent="0.25">
      <c r="A2244" s="20">
        <f t="shared" si="534"/>
        <v>56000</v>
      </c>
      <c r="B2244" s="21">
        <f t="shared" si="542"/>
        <v>-70</v>
      </c>
      <c r="C2244" s="21">
        <f t="shared" si="543"/>
        <v>181.5092801384335</v>
      </c>
      <c r="D2244" s="21">
        <f t="shared" ref="D2244:D2307" si="546">C2244/(1718*(B2244+459.7))</f>
        <v>2.7110983276057177E-4</v>
      </c>
      <c r="E2244" s="21">
        <f t="shared" ref="E2244:E2307" si="547">25*(D2244+D2245)/2</f>
        <v>6.7736816105356786E-3</v>
      </c>
      <c r="F2244" s="21">
        <f>SUM(E2244:$E$5004)</f>
        <v>5.4063047431176452</v>
      </c>
      <c r="G2244" s="21">
        <f t="shared" si="535"/>
        <v>6651898.5970700178</v>
      </c>
      <c r="H2244" s="21">
        <f t="shared" si="536"/>
        <v>2.4483216124437353E-5</v>
      </c>
      <c r="I2244" s="21">
        <f t="shared" si="537"/>
        <v>0.12452858064673793</v>
      </c>
      <c r="J2244" s="22">
        <f t="shared" ref="J2244:J2307" si="548">G2244*D2244*EXP(-H2244*(125000-A2244)-I2244*F2244)</f>
        <v>169.83798855694872</v>
      </c>
      <c r="K2244" s="113">
        <f t="shared" ref="K2244" si="549">AVERAGE(J2244:J2263)</f>
        <v>170.24129117476707</v>
      </c>
      <c r="L2244" s="115">
        <f t="shared" ref="L2244" si="550">K2244/0.1667</f>
        <v>1021.2434983489327</v>
      </c>
      <c r="M2244" s="118">
        <f>AVERAGE(A2244:A2263)</f>
        <v>56237.5</v>
      </c>
      <c r="N2244" s="119">
        <f>K2224-K2244</f>
        <v>-0.87158246305384068</v>
      </c>
      <c r="S2244" s="2"/>
    </row>
    <row r="2245" spans="1:19" x14ac:dyDescent="0.25">
      <c r="A2245" s="20">
        <f t="shared" ref="A2245:A2308" si="551">A2244+25</f>
        <v>56025</v>
      </c>
      <c r="B2245" s="21">
        <f t="shared" si="542"/>
        <v>-70</v>
      </c>
      <c r="C2245" s="21">
        <f t="shared" si="543"/>
        <v>181.29159963669011</v>
      </c>
      <c r="D2245" s="21">
        <f t="shared" si="546"/>
        <v>2.7078469608228251E-4</v>
      </c>
      <c r="E2245" s="21">
        <f t="shared" si="547"/>
        <v>6.7655580677035603E-3</v>
      </c>
      <c r="F2245" s="21">
        <f>SUM(E2245:$E$5004)</f>
        <v>5.3995310615071093</v>
      </c>
      <c r="G2245" s="21">
        <f t="shared" ref="G2245:G2308" si="552">$G$4</f>
        <v>6651898.5970700178</v>
      </c>
      <c r="H2245" s="21">
        <f t="shared" ref="H2245:H2308" si="553">$H$4</f>
        <v>2.4483216124437353E-5</v>
      </c>
      <c r="I2245" s="21">
        <f t="shared" ref="I2245:I2308" si="554">$I$4</f>
        <v>0.12452858064673793</v>
      </c>
      <c r="J2245" s="22">
        <f t="shared" si="548"/>
        <v>169.88140424665315</v>
      </c>
      <c r="K2245" s="114"/>
      <c r="L2245" s="116"/>
      <c r="M2245" s="118"/>
      <c r="N2245" s="120"/>
      <c r="S2245" s="2"/>
    </row>
    <row r="2246" spans="1:19" x14ac:dyDescent="0.25">
      <c r="A2246" s="20">
        <f t="shared" si="551"/>
        <v>56050</v>
      </c>
      <c r="B2246" s="21">
        <f t="shared" si="542"/>
        <v>-70</v>
      </c>
      <c r="C2246" s="21">
        <f t="shared" si="543"/>
        <v>181.07418019488151</v>
      </c>
      <c r="D2246" s="21">
        <f t="shared" si="546"/>
        <v>2.7045994933400238E-4</v>
      </c>
      <c r="E2246" s="21">
        <f t="shared" si="547"/>
        <v>6.7574442672762285E-3</v>
      </c>
      <c r="F2246" s="21">
        <f>SUM(E2246:$E$5004)</f>
        <v>5.3927655034394064</v>
      </c>
      <c r="G2246" s="21">
        <f t="shared" si="552"/>
        <v>6651898.5970700178</v>
      </c>
      <c r="H2246" s="21">
        <f t="shared" si="553"/>
        <v>2.4483216124437353E-5</v>
      </c>
      <c r="I2246" s="21">
        <f t="shared" si="554"/>
        <v>0.12452858064673793</v>
      </c>
      <c r="J2246" s="22">
        <f t="shared" si="548"/>
        <v>169.9246591365864</v>
      </c>
      <c r="K2246" s="114"/>
      <c r="L2246" s="116"/>
      <c r="M2246" s="118"/>
      <c r="N2246" s="120"/>
      <c r="S2246" s="2"/>
    </row>
    <row r="2247" spans="1:19" x14ac:dyDescent="0.25">
      <c r="A2247" s="20">
        <f t="shared" si="551"/>
        <v>56075</v>
      </c>
      <c r="B2247" s="21">
        <f t="shared" si="542"/>
        <v>-70</v>
      </c>
      <c r="C2247" s="21">
        <f t="shared" si="543"/>
        <v>180.8570214999236</v>
      </c>
      <c r="D2247" s="21">
        <f t="shared" si="546"/>
        <v>2.7013559204809589E-4</v>
      </c>
      <c r="E2247" s="21">
        <f t="shared" si="547"/>
        <v>6.749340197569809E-3</v>
      </c>
      <c r="F2247" s="21">
        <f>SUM(E2247:$E$5004)</f>
        <v>5.3860080591721298</v>
      </c>
      <c r="G2247" s="21">
        <f t="shared" si="552"/>
        <v>6651898.5970700178</v>
      </c>
      <c r="H2247" s="21">
        <f t="shared" si="553"/>
        <v>2.4483216124437353E-5</v>
      </c>
      <c r="I2247" s="21">
        <f t="shared" si="554"/>
        <v>0.12452858064673793</v>
      </c>
      <c r="J2247" s="22">
        <f t="shared" si="548"/>
        <v>169.96775330448656</v>
      </c>
      <c r="K2247" s="114"/>
      <c r="L2247" s="116"/>
      <c r="M2247" s="118"/>
      <c r="N2247" s="120"/>
      <c r="S2247" s="2"/>
    </row>
    <row r="2248" spans="1:19" x14ac:dyDescent="0.25">
      <c r="A2248" s="20">
        <f t="shared" si="551"/>
        <v>56100</v>
      </c>
      <c r="B2248" s="21">
        <f t="shared" si="542"/>
        <v>-70</v>
      </c>
      <c r="C2248" s="21">
        <f t="shared" si="543"/>
        <v>180.64012323910802</v>
      </c>
      <c r="D2248" s="21">
        <f t="shared" si="546"/>
        <v>2.6981162375748881E-4</v>
      </c>
      <c r="E2248" s="21">
        <f t="shared" si="547"/>
        <v>6.7412458469144412E-3</v>
      </c>
      <c r="F2248" s="21">
        <f>SUM(E2248:$E$5004)</f>
        <v>5.37925871897456</v>
      </c>
      <c r="G2248" s="21">
        <f t="shared" si="552"/>
        <v>6651898.5970700178</v>
      </c>
      <c r="H2248" s="21">
        <f t="shared" si="553"/>
        <v>2.4483216124437353E-5</v>
      </c>
      <c r="I2248" s="21">
        <f t="shared" si="554"/>
        <v>0.12452858064673793</v>
      </c>
      <c r="J2248" s="22">
        <f t="shared" si="548"/>
        <v>170.01068682850874</v>
      </c>
      <c r="K2248" s="114"/>
      <c r="L2248" s="116"/>
      <c r="M2248" s="118"/>
      <c r="N2248" s="120"/>
      <c r="S2248" s="2"/>
    </row>
    <row r="2249" spans="1:19" x14ac:dyDescent="0.25">
      <c r="A2249" s="20">
        <f t="shared" si="551"/>
        <v>56125</v>
      </c>
      <c r="B2249" s="21">
        <f t="shared" si="542"/>
        <v>-70</v>
      </c>
      <c r="C2249" s="21">
        <f t="shared" si="543"/>
        <v>180.42348510010109</v>
      </c>
      <c r="D2249" s="21">
        <f t="shared" si="546"/>
        <v>2.694880439956665E-4</v>
      </c>
      <c r="E2249" s="21">
        <f t="shared" si="547"/>
        <v>6.7331612036542563E-3</v>
      </c>
      <c r="F2249" s="21">
        <f>SUM(E2249:$E$5004)</f>
        <v>5.3725174731276466</v>
      </c>
      <c r="G2249" s="21">
        <f t="shared" si="552"/>
        <v>6651898.5970700178</v>
      </c>
      <c r="H2249" s="21">
        <f t="shared" si="553"/>
        <v>2.4483216124437353E-5</v>
      </c>
      <c r="I2249" s="21">
        <f t="shared" si="554"/>
        <v>0.12452858064673793</v>
      </c>
      <c r="J2249" s="22">
        <f t="shared" si="548"/>
        <v>170.05345978722323</v>
      </c>
      <c r="K2249" s="114"/>
      <c r="L2249" s="116"/>
      <c r="M2249" s="118"/>
      <c r="N2249" s="120"/>
      <c r="S2249" s="2"/>
    </row>
    <row r="2250" spans="1:19" x14ac:dyDescent="0.25">
      <c r="A2250" s="20">
        <f t="shared" si="551"/>
        <v>56150</v>
      </c>
      <c r="B2250" s="21">
        <f t="shared" si="542"/>
        <v>-70</v>
      </c>
      <c r="C2250" s="21">
        <f t="shared" si="543"/>
        <v>180.2071067709438</v>
      </c>
      <c r="D2250" s="21">
        <f t="shared" si="546"/>
        <v>2.6916485229667401E-4</v>
      </c>
      <c r="E2250" s="21">
        <f t="shared" si="547"/>
        <v>6.7250862561473671E-3</v>
      </c>
      <c r="F2250" s="21">
        <f>SUM(E2250:$E$5004)</f>
        <v>5.365784311923993</v>
      </c>
      <c r="G2250" s="21">
        <f t="shared" si="552"/>
        <v>6651898.5970700178</v>
      </c>
      <c r="H2250" s="21">
        <f t="shared" si="553"/>
        <v>2.4483216124437353E-5</v>
      </c>
      <c r="I2250" s="21">
        <f t="shared" si="554"/>
        <v>0.12452858064673793</v>
      </c>
      <c r="J2250" s="22">
        <f t="shared" si="548"/>
        <v>170.09607225961437</v>
      </c>
      <c r="K2250" s="114"/>
      <c r="L2250" s="116"/>
      <c r="M2250" s="118"/>
      <c r="N2250" s="120"/>
      <c r="S2250" s="2"/>
    </row>
    <row r="2251" spans="1:19" x14ac:dyDescent="0.25">
      <c r="A2251" s="20">
        <f t="shared" si="551"/>
        <v>56175</v>
      </c>
      <c r="B2251" s="21">
        <f t="shared" si="542"/>
        <v>-70</v>
      </c>
      <c r="C2251" s="21">
        <f t="shared" si="543"/>
        <v>179.99098794005147</v>
      </c>
      <c r="D2251" s="21">
        <f t="shared" si="546"/>
        <v>2.6884204819511542E-4</v>
      </c>
      <c r="E2251" s="21">
        <f t="shared" si="547"/>
        <v>6.7170209927658519E-3</v>
      </c>
      <c r="F2251" s="21">
        <f>SUM(E2251:$E$5004)</f>
        <v>5.3590592256678464</v>
      </c>
      <c r="G2251" s="21">
        <f t="shared" si="552"/>
        <v>6651898.5970700178</v>
      </c>
      <c r="H2251" s="21">
        <f t="shared" si="553"/>
        <v>2.4483216124437353E-5</v>
      </c>
      <c r="I2251" s="21">
        <f t="shared" si="554"/>
        <v>0.12452858064673793</v>
      </c>
      <c r="J2251" s="22">
        <f t="shared" si="548"/>
        <v>170.13852432507971</v>
      </c>
      <c r="K2251" s="114"/>
      <c r="L2251" s="116"/>
      <c r="M2251" s="118"/>
      <c r="N2251" s="120"/>
      <c r="S2251" s="2"/>
    </row>
    <row r="2252" spans="1:19" x14ac:dyDescent="0.25">
      <c r="A2252" s="20">
        <f t="shared" si="551"/>
        <v>56200</v>
      </c>
      <c r="B2252" s="21">
        <f t="shared" si="542"/>
        <v>-70</v>
      </c>
      <c r="C2252" s="21">
        <f t="shared" si="543"/>
        <v>179.7751282962129</v>
      </c>
      <c r="D2252" s="21">
        <f t="shared" si="546"/>
        <v>2.6851963122615272E-4</v>
      </c>
      <c r="E2252" s="21">
        <f t="shared" si="547"/>
        <v>6.7089654018957275E-3</v>
      </c>
      <c r="F2252" s="21">
        <f>SUM(E2252:$E$5004)</f>
        <v>5.3523422046750806</v>
      </c>
      <c r="G2252" s="21">
        <f t="shared" si="552"/>
        <v>6651898.5970700178</v>
      </c>
      <c r="H2252" s="21">
        <f t="shared" si="553"/>
        <v>2.4483216124437353E-5</v>
      </c>
      <c r="I2252" s="21">
        <f t="shared" si="554"/>
        <v>0.12452858064673793</v>
      </c>
      <c r="J2252" s="22">
        <f t="shared" si="548"/>
        <v>170.18081606342801</v>
      </c>
      <c r="K2252" s="114"/>
      <c r="L2252" s="116"/>
      <c r="M2252" s="118"/>
      <c r="N2252" s="120"/>
      <c r="S2252" s="2"/>
    </row>
    <row r="2253" spans="1:19" x14ac:dyDescent="0.25">
      <c r="A2253" s="20">
        <f t="shared" si="551"/>
        <v>56225</v>
      </c>
      <c r="B2253" s="21">
        <f t="shared" si="542"/>
        <v>-70</v>
      </c>
      <c r="C2253" s="21">
        <f t="shared" si="543"/>
        <v>179.55952752859014</v>
      </c>
      <c r="D2253" s="21">
        <f t="shared" si="546"/>
        <v>2.6819760092550545E-4</v>
      </c>
      <c r="E2253" s="21">
        <f t="shared" si="547"/>
        <v>6.7009194719369379E-3</v>
      </c>
      <c r="F2253" s="21">
        <f>SUM(E2253:$E$5004)</f>
        <v>5.3456332392731856</v>
      </c>
      <c r="G2253" s="21">
        <f t="shared" si="552"/>
        <v>6651898.5970700178</v>
      </c>
      <c r="H2253" s="21">
        <f t="shared" si="553"/>
        <v>2.4483216124437353E-5</v>
      </c>
      <c r="I2253" s="21">
        <f t="shared" si="554"/>
        <v>0.12452858064673793</v>
      </c>
      <c r="J2253" s="22">
        <f t="shared" si="548"/>
        <v>170.22294755487823</v>
      </c>
      <c r="K2253" s="114"/>
      <c r="L2253" s="116"/>
      <c r="M2253" s="118"/>
      <c r="N2253" s="120"/>
      <c r="S2253" s="2"/>
    </row>
    <row r="2254" spans="1:19" x14ac:dyDescent="0.25">
      <c r="A2254" s="20">
        <f t="shared" si="551"/>
        <v>56250</v>
      </c>
      <c r="B2254" s="21">
        <f t="shared" si="542"/>
        <v>-70</v>
      </c>
      <c r="C2254" s="21">
        <f t="shared" si="543"/>
        <v>179.34418532671793</v>
      </c>
      <c r="D2254" s="21">
        <f t="shared" si="546"/>
        <v>2.6787595682944965E-4</v>
      </c>
      <c r="E2254" s="21">
        <f t="shared" si="547"/>
        <v>6.6928831913033475E-3</v>
      </c>
      <c r="F2254" s="21">
        <f>SUM(E2254:$E$5004)</f>
        <v>5.3389323198012493</v>
      </c>
      <c r="G2254" s="21">
        <f t="shared" si="552"/>
        <v>6651898.5970700178</v>
      </c>
      <c r="H2254" s="21">
        <f t="shared" si="553"/>
        <v>2.4483216124437353E-5</v>
      </c>
      <c r="I2254" s="21">
        <f t="shared" si="554"/>
        <v>0.12452858064673793</v>
      </c>
      <c r="J2254" s="22">
        <f t="shared" si="548"/>
        <v>170.26491888005782</v>
      </c>
      <c r="K2254" s="114"/>
      <c r="L2254" s="116"/>
      <c r="M2254" s="118"/>
      <c r="N2254" s="120"/>
      <c r="S2254" s="2"/>
    </row>
    <row r="2255" spans="1:19" x14ac:dyDescent="0.25">
      <c r="A2255" s="20">
        <f t="shared" si="551"/>
        <v>56275</v>
      </c>
      <c r="B2255" s="21">
        <f t="shared" si="542"/>
        <v>-70</v>
      </c>
      <c r="C2255" s="21">
        <f t="shared" si="543"/>
        <v>179.12910138050373</v>
      </c>
      <c r="D2255" s="21">
        <f t="shared" si="546"/>
        <v>2.6755469847481817E-4</v>
      </c>
      <c r="E2255" s="21">
        <f t="shared" si="547"/>
        <v>6.6848565484227095E-3</v>
      </c>
      <c r="F2255" s="21">
        <f>SUM(E2255:$E$5004)</f>
        <v>5.3322394366099459</v>
      </c>
      <c r="G2255" s="21">
        <f t="shared" si="552"/>
        <v>6651898.5970700178</v>
      </c>
      <c r="H2255" s="21">
        <f t="shared" si="553"/>
        <v>2.4483216124437353E-5</v>
      </c>
      <c r="I2255" s="21">
        <f t="shared" si="554"/>
        <v>0.12452858064673793</v>
      </c>
      <c r="J2255" s="22">
        <f t="shared" si="548"/>
        <v>170.30673012000238</v>
      </c>
      <c r="K2255" s="114"/>
      <c r="L2255" s="116"/>
      <c r="M2255" s="118"/>
      <c r="N2255" s="120"/>
      <c r="S2255" s="2"/>
    </row>
    <row r="2256" spans="1:19" x14ac:dyDescent="0.25">
      <c r="A2256" s="20">
        <f t="shared" si="551"/>
        <v>56300</v>
      </c>
      <c r="B2256" s="21">
        <f t="shared" si="542"/>
        <v>-70</v>
      </c>
      <c r="C2256" s="21">
        <f t="shared" si="543"/>
        <v>178.91427538022643</v>
      </c>
      <c r="D2256" s="21">
        <f t="shared" si="546"/>
        <v>2.6723382539899863E-4</v>
      </c>
      <c r="E2256" s="21">
        <f t="shared" si="547"/>
        <v>6.6768395317366551E-3</v>
      </c>
      <c r="F2256" s="21">
        <f>SUM(E2256:$E$5004)</f>
        <v>5.3255545800615236</v>
      </c>
      <c r="G2256" s="21">
        <f t="shared" si="552"/>
        <v>6651898.5970700178</v>
      </c>
      <c r="H2256" s="21">
        <f t="shared" si="553"/>
        <v>2.4483216124437353E-5</v>
      </c>
      <c r="I2256" s="21">
        <f t="shared" si="554"/>
        <v>0.12452858064673793</v>
      </c>
      <c r="J2256" s="22">
        <f t="shared" si="548"/>
        <v>170.34838135615308</v>
      </c>
      <c r="K2256" s="114"/>
      <c r="L2256" s="116"/>
      <c r="M2256" s="118"/>
      <c r="N2256" s="120"/>
      <c r="S2256" s="2"/>
    </row>
    <row r="2257" spans="1:19" x14ac:dyDescent="0.25">
      <c r="A2257" s="20">
        <f t="shared" si="551"/>
        <v>56325</v>
      </c>
      <c r="B2257" s="21">
        <f t="shared" si="542"/>
        <v>-70</v>
      </c>
      <c r="C2257" s="21">
        <f t="shared" si="543"/>
        <v>178.69970701653651</v>
      </c>
      <c r="D2257" s="21">
        <f t="shared" si="546"/>
        <v>2.6691333713993378E-4</v>
      </c>
      <c r="E2257" s="21">
        <f t="shared" si="547"/>
        <v>6.6688321297006803E-3</v>
      </c>
      <c r="F2257" s="21">
        <f>SUM(E2257:$E$5004)</f>
        <v>5.3188777405297873</v>
      </c>
      <c r="G2257" s="21">
        <f t="shared" si="552"/>
        <v>6651898.5970700178</v>
      </c>
      <c r="H2257" s="21">
        <f t="shared" si="553"/>
        <v>2.4483216124437353E-5</v>
      </c>
      <c r="I2257" s="21">
        <f t="shared" si="554"/>
        <v>0.12452858064673793</v>
      </c>
      <c r="J2257" s="22">
        <f t="shared" si="548"/>
        <v>170.38987267035608</v>
      </c>
      <c r="K2257" s="114"/>
      <c r="L2257" s="116"/>
      <c r="M2257" s="118"/>
      <c r="N2257" s="120"/>
      <c r="S2257" s="2"/>
    </row>
    <row r="2258" spans="1:19" x14ac:dyDescent="0.25">
      <c r="A2258" s="20">
        <f t="shared" si="551"/>
        <v>56350</v>
      </c>
      <c r="B2258" s="21">
        <f t="shared" si="542"/>
        <v>-70</v>
      </c>
      <c r="C2258" s="21">
        <f t="shared" si="543"/>
        <v>178.48539598045568</v>
      </c>
      <c r="D2258" s="21">
        <f t="shared" si="546"/>
        <v>2.6659323323612066E-4</v>
      </c>
      <c r="E2258" s="21">
        <f t="shared" si="547"/>
        <v>6.6608343307841258E-3</v>
      </c>
      <c r="F2258" s="21">
        <f>SUM(E2258:$E$5004)</f>
        <v>5.3122089084000876</v>
      </c>
      <c r="G2258" s="21">
        <f t="shared" si="552"/>
        <v>6651898.5970700178</v>
      </c>
      <c r="H2258" s="21">
        <f t="shared" si="553"/>
        <v>2.4483216124437353E-5</v>
      </c>
      <c r="I2258" s="21">
        <f t="shared" si="554"/>
        <v>0.12452858064673793</v>
      </c>
      <c r="J2258" s="22">
        <f t="shared" si="548"/>
        <v>170.43120414486131</v>
      </c>
      <c r="K2258" s="114"/>
      <c r="L2258" s="116"/>
      <c r="M2258" s="118"/>
      <c r="N2258" s="120"/>
      <c r="S2258" s="2"/>
    </row>
    <row r="2259" spans="1:19" x14ac:dyDescent="0.25">
      <c r="A2259" s="20">
        <f t="shared" si="551"/>
        <v>56375</v>
      </c>
      <c r="B2259" s="21">
        <f t="shared" si="542"/>
        <v>-70</v>
      </c>
      <c r="C2259" s="21">
        <f t="shared" si="543"/>
        <v>178.27134196337587</v>
      </c>
      <c r="D2259" s="21">
        <f t="shared" si="546"/>
        <v>2.6627351322660946E-4</v>
      </c>
      <c r="E2259" s="21">
        <f t="shared" si="547"/>
        <v>6.6528461234701582E-3</v>
      </c>
      <c r="F2259" s="21">
        <f>SUM(E2259:$E$5004)</f>
        <v>5.3055480740693035</v>
      </c>
      <c r="G2259" s="21">
        <f t="shared" si="552"/>
        <v>6651898.5970700178</v>
      </c>
      <c r="H2259" s="21">
        <f t="shared" si="553"/>
        <v>2.4483216124437353E-5</v>
      </c>
      <c r="I2259" s="21">
        <f t="shared" si="554"/>
        <v>0.12452858064673793</v>
      </c>
      <c r="J2259" s="22">
        <f t="shared" si="548"/>
        <v>170.47237586232052</v>
      </c>
      <c r="K2259" s="114"/>
      <c r="L2259" s="116"/>
      <c r="M2259" s="118"/>
      <c r="N2259" s="120"/>
      <c r="S2259" s="2"/>
    </row>
    <row r="2260" spans="1:19" x14ac:dyDescent="0.25">
      <c r="A2260" s="20">
        <f t="shared" si="551"/>
        <v>56400</v>
      </c>
      <c r="B2260" s="21">
        <f t="shared" si="542"/>
        <v>-70</v>
      </c>
      <c r="C2260" s="21">
        <f t="shared" si="543"/>
        <v>178.05754465705922</v>
      </c>
      <c r="D2260" s="21">
        <f t="shared" si="546"/>
        <v>2.6595417665100317E-4</v>
      </c>
      <c r="E2260" s="21">
        <f t="shared" si="547"/>
        <v>6.6448674962557566E-3</v>
      </c>
      <c r="F2260" s="21">
        <f>SUM(E2260:$E$5004)</f>
        <v>5.2988952279458346</v>
      </c>
      <c r="G2260" s="21">
        <f t="shared" si="552"/>
        <v>6651898.5970700178</v>
      </c>
      <c r="H2260" s="21">
        <f t="shared" si="553"/>
        <v>2.4483216124437353E-5</v>
      </c>
      <c r="I2260" s="21">
        <f t="shared" si="554"/>
        <v>0.12452858064673793</v>
      </c>
      <c r="J2260" s="22">
        <f t="shared" si="548"/>
        <v>170.51338790578654</v>
      </c>
      <c r="K2260" s="114"/>
      <c r="L2260" s="116"/>
      <c r="M2260" s="118"/>
      <c r="N2260" s="120"/>
      <c r="S2260" s="2"/>
    </row>
    <row r="2261" spans="1:19" x14ac:dyDescent="0.25">
      <c r="A2261" s="20">
        <f t="shared" si="551"/>
        <v>56425</v>
      </c>
      <c r="B2261" s="21">
        <f t="shared" si="542"/>
        <v>-70</v>
      </c>
      <c r="C2261" s="21">
        <f t="shared" si="543"/>
        <v>177.84400375363774</v>
      </c>
      <c r="D2261" s="21">
        <f t="shared" si="546"/>
        <v>2.6563522304945739E-4</v>
      </c>
      <c r="E2261" s="21">
        <f t="shared" si="547"/>
        <v>6.6368984376517009E-3</v>
      </c>
      <c r="F2261" s="21">
        <f>SUM(E2261:$E$5004)</f>
        <v>5.2922503604495796</v>
      </c>
      <c r="G2261" s="21">
        <f t="shared" si="552"/>
        <v>6651898.5970700178</v>
      </c>
      <c r="H2261" s="21">
        <f t="shared" si="553"/>
        <v>2.4483216124437353E-5</v>
      </c>
      <c r="I2261" s="21">
        <f t="shared" si="554"/>
        <v>0.12452858064673793</v>
      </c>
      <c r="J2261" s="22">
        <f t="shared" si="548"/>
        <v>170.55424035871172</v>
      </c>
      <c r="K2261" s="114"/>
      <c r="L2261" s="116"/>
      <c r="M2261" s="118"/>
      <c r="N2261" s="120"/>
      <c r="S2261" s="2"/>
    </row>
    <row r="2262" spans="1:19" x14ac:dyDescent="0.25">
      <c r="A2262" s="20">
        <f t="shared" si="551"/>
        <v>56450</v>
      </c>
      <c r="B2262" s="21">
        <f t="shared" si="542"/>
        <v>-70</v>
      </c>
      <c r="C2262" s="21">
        <f t="shared" si="543"/>
        <v>177.63071894561239</v>
      </c>
      <c r="D2262" s="21">
        <f t="shared" si="546"/>
        <v>2.6531665196267865E-4</v>
      </c>
      <c r="E2262" s="21">
        <f t="shared" si="547"/>
        <v>6.6289389361825421E-3</v>
      </c>
      <c r="F2262" s="21">
        <f>SUM(E2262:$E$5004)</f>
        <v>5.2856134620119279</v>
      </c>
      <c r="G2262" s="21">
        <f t="shared" si="552"/>
        <v>6651898.5970700178</v>
      </c>
      <c r="H2262" s="21">
        <f t="shared" si="553"/>
        <v>2.4483216124437353E-5</v>
      </c>
      <c r="I2262" s="21">
        <f t="shared" si="554"/>
        <v>0.12452858064673793</v>
      </c>
      <c r="J2262" s="22">
        <f t="shared" si="548"/>
        <v>170.59493330494649</v>
      </c>
      <c r="K2262" s="114"/>
      <c r="L2262" s="116"/>
      <c r="M2262" s="118"/>
      <c r="N2262" s="120"/>
      <c r="S2262" s="2"/>
    </row>
    <row r="2263" spans="1:19" x14ac:dyDescent="0.25">
      <c r="A2263" s="20">
        <f t="shared" si="551"/>
        <v>56475</v>
      </c>
      <c r="B2263" s="21">
        <f t="shared" si="542"/>
        <v>-70</v>
      </c>
      <c r="C2263" s="21">
        <f t="shared" si="543"/>
        <v>177.41768992585301</v>
      </c>
      <c r="D2263" s="21">
        <f t="shared" si="546"/>
        <v>2.6499846293192463E-4</v>
      </c>
      <c r="E2263" s="21">
        <f t="shared" si="547"/>
        <v>6.6209889803865943E-3</v>
      </c>
      <c r="F2263" s="21">
        <f>SUM(E2263:$E$5004)</f>
        <v>5.2789845230757457</v>
      </c>
      <c r="G2263" s="21">
        <f t="shared" si="552"/>
        <v>6651898.5970700178</v>
      </c>
      <c r="H2263" s="21">
        <f t="shared" si="553"/>
        <v>2.4483216124437353E-5</v>
      </c>
      <c r="I2263" s="21">
        <f t="shared" si="554"/>
        <v>0.12452858064673793</v>
      </c>
      <c r="J2263" s="22">
        <f t="shared" si="548"/>
        <v>170.6354668287384</v>
      </c>
      <c r="K2263" s="114"/>
      <c r="L2263" s="117"/>
      <c r="M2263" s="118"/>
      <c r="N2263" s="120"/>
      <c r="S2263" s="2"/>
    </row>
    <row r="2264" spans="1:19" x14ac:dyDescent="0.25">
      <c r="A2264" s="20">
        <f t="shared" si="551"/>
        <v>56500</v>
      </c>
      <c r="B2264" s="21">
        <f t="shared" si="542"/>
        <v>-70</v>
      </c>
      <c r="C2264" s="21">
        <f t="shared" si="543"/>
        <v>177.20491638759771</v>
      </c>
      <c r="D2264" s="21">
        <f t="shared" si="546"/>
        <v>2.6468065549900289E-4</v>
      </c>
      <c r="E2264" s="21">
        <f t="shared" si="547"/>
        <v>6.6130485588159222E-3</v>
      </c>
      <c r="F2264" s="21">
        <f>SUM(E2264:$E$5004)</f>
        <v>5.2723635340953576</v>
      </c>
      <c r="G2264" s="21">
        <f t="shared" si="552"/>
        <v>6651898.5970700178</v>
      </c>
      <c r="H2264" s="21">
        <f t="shared" si="553"/>
        <v>2.4483216124437353E-5</v>
      </c>
      <c r="I2264" s="21">
        <f t="shared" si="554"/>
        <v>0.12452858064673793</v>
      </c>
      <c r="J2264" s="22">
        <f t="shared" si="548"/>
        <v>170.67584101473037</v>
      </c>
      <c r="K2264" s="113">
        <f t="shared" ref="K2264" si="555">AVERAGE(J2264:J2283)</f>
        <v>171.04883143284673</v>
      </c>
      <c r="L2264" s="115">
        <f t="shared" ref="L2264" si="556">K2264/0.1667</f>
        <v>1026.087771042872</v>
      </c>
      <c r="M2264" s="118">
        <f>AVERAGE(A2264:A2283)</f>
        <v>56737.5</v>
      </c>
      <c r="N2264" s="119">
        <f>K2244-K2264</f>
        <v>-0.8075402580796549</v>
      </c>
      <c r="S2264" s="2"/>
    </row>
    <row r="2265" spans="1:19" x14ac:dyDescent="0.25">
      <c r="A2265" s="20">
        <f t="shared" si="551"/>
        <v>56525</v>
      </c>
      <c r="B2265" s="21">
        <f t="shared" si="542"/>
        <v>-70</v>
      </c>
      <c r="C2265" s="21">
        <f t="shared" si="543"/>
        <v>176.99239802445271</v>
      </c>
      <c r="D2265" s="21">
        <f t="shared" si="546"/>
        <v>2.6436322920627092E-4</v>
      </c>
      <c r="E2265" s="21">
        <f t="shared" si="547"/>
        <v>6.6051176600363205E-3</v>
      </c>
      <c r="F2265" s="21">
        <f>SUM(E2265:$E$5004)</f>
        <v>5.2657504855365431</v>
      </c>
      <c r="G2265" s="21">
        <f t="shared" si="552"/>
        <v>6651898.5970700178</v>
      </c>
      <c r="H2265" s="21">
        <f t="shared" si="553"/>
        <v>2.4483216124437353E-5</v>
      </c>
      <c r="I2265" s="21">
        <f t="shared" si="554"/>
        <v>0.12452858064673793</v>
      </c>
      <c r="J2265" s="22">
        <f t="shared" si="548"/>
        <v>170.71605594795989</v>
      </c>
      <c r="K2265" s="114"/>
      <c r="L2265" s="116"/>
      <c r="M2265" s="118"/>
      <c r="N2265" s="120"/>
      <c r="S2265" s="2"/>
    </row>
    <row r="2266" spans="1:19" x14ac:dyDescent="0.25">
      <c r="A2266" s="20">
        <f t="shared" si="551"/>
        <v>56550</v>
      </c>
      <c r="B2266" s="21">
        <f t="shared" si="542"/>
        <v>-70</v>
      </c>
      <c r="C2266" s="21">
        <f t="shared" si="543"/>
        <v>176.78013453039145</v>
      </c>
      <c r="D2266" s="21">
        <f t="shared" si="546"/>
        <v>2.6404618359663468E-4</v>
      </c>
      <c r="E2266" s="21">
        <f t="shared" si="547"/>
        <v>6.5971962726272867E-3</v>
      </c>
      <c r="F2266" s="21">
        <f>SUM(E2266:$E$5004)</f>
        <v>5.2591453678765072</v>
      </c>
      <c r="G2266" s="21">
        <f t="shared" si="552"/>
        <v>6651898.5970700178</v>
      </c>
      <c r="H2266" s="21">
        <f t="shared" si="553"/>
        <v>2.4483216124437353E-5</v>
      </c>
      <c r="I2266" s="21">
        <f t="shared" si="554"/>
        <v>0.12452858064673793</v>
      </c>
      <c r="J2266" s="22">
        <f t="shared" si="548"/>
        <v>170.75611171385697</v>
      </c>
      <c r="K2266" s="114"/>
      <c r="L2266" s="116"/>
      <c r="M2266" s="118"/>
      <c r="N2266" s="120"/>
      <c r="S2266" s="2"/>
    </row>
    <row r="2267" spans="1:19" x14ac:dyDescent="0.25">
      <c r="A2267" s="20">
        <f t="shared" si="551"/>
        <v>56575</v>
      </c>
      <c r="B2267" s="21">
        <f t="shared" si="542"/>
        <v>-70</v>
      </c>
      <c r="C2267" s="21">
        <f t="shared" si="543"/>
        <v>176.56812559975438</v>
      </c>
      <c r="D2267" s="21">
        <f t="shared" si="546"/>
        <v>2.6372951821354833E-4</v>
      </c>
      <c r="E2267" s="21">
        <f t="shared" si="547"/>
        <v>6.5892843851820277E-3</v>
      </c>
      <c r="F2267" s="21">
        <f>SUM(E2267:$E$5004)</f>
        <v>5.2525481716038795</v>
      </c>
      <c r="G2267" s="21">
        <f t="shared" si="552"/>
        <v>6651898.5970700178</v>
      </c>
      <c r="H2267" s="21">
        <f t="shared" si="553"/>
        <v>2.4483216124437353E-5</v>
      </c>
      <c r="I2267" s="21">
        <f t="shared" si="554"/>
        <v>0.12452858064673793</v>
      </c>
      <c r="J2267" s="22">
        <f t="shared" si="548"/>
        <v>170.79600839824343</v>
      </c>
      <c r="K2267" s="114"/>
      <c r="L2267" s="116"/>
      <c r="M2267" s="118"/>
      <c r="N2267" s="120"/>
      <c r="S2267" s="2"/>
    </row>
    <row r="2268" spans="1:19" x14ac:dyDescent="0.25">
      <c r="A2268" s="20">
        <f t="shared" si="551"/>
        <v>56600</v>
      </c>
      <c r="B2268" s="21">
        <f t="shared" si="542"/>
        <v>-70</v>
      </c>
      <c r="C2268" s="21">
        <f t="shared" si="543"/>
        <v>176.35637092724878</v>
      </c>
      <c r="D2268" s="21">
        <f t="shared" si="546"/>
        <v>2.6341323260101391E-4</v>
      </c>
      <c r="E2268" s="21">
        <f t="shared" si="547"/>
        <v>6.5813819863074228E-3</v>
      </c>
      <c r="F2268" s="21">
        <f>SUM(E2268:$E$5004)</f>
        <v>5.2459588872186975</v>
      </c>
      <c r="G2268" s="21">
        <f t="shared" si="552"/>
        <v>6651898.5970700178</v>
      </c>
      <c r="H2268" s="21">
        <f t="shared" si="553"/>
        <v>2.4483216124437353E-5</v>
      </c>
      <c r="I2268" s="21">
        <f t="shared" si="554"/>
        <v>0.12452858064673793</v>
      </c>
      <c r="J2268" s="22">
        <f t="shared" si="548"/>
        <v>170.83574608733164</v>
      </c>
      <c r="K2268" s="114"/>
      <c r="L2268" s="116"/>
      <c r="M2268" s="118"/>
      <c r="N2268" s="120"/>
      <c r="S2268" s="2"/>
    </row>
    <row r="2269" spans="1:19" x14ac:dyDescent="0.25">
      <c r="A2269" s="20">
        <f t="shared" si="551"/>
        <v>56625</v>
      </c>
      <c r="B2269" s="21">
        <f t="shared" si="542"/>
        <v>-70</v>
      </c>
      <c r="C2269" s="21">
        <f t="shared" si="543"/>
        <v>176.14487020794775</v>
      </c>
      <c r="D2269" s="21">
        <f t="shared" si="546"/>
        <v>2.6309732630357992E-4</v>
      </c>
      <c r="E2269" s="21">
        <f t="shared" si="547"/>
        <v>6.5734890646240128E-3</v>
      </c>
      <c r="F2269" s="21">
        <f>SUM(E2269:$E$5004)</f>
        <v>5.2393775052323912</v>
      </c>
      <c r="G2269" s="21">
        <f t="shared" si="552"/>
        <v>6651898.5970700178</v>
      </c>
      <c r="H2269" s="21">
        <f t="shared" si="553"/>
        <v>2.4483216124437353E-5</v>
      </c>
      <c r="I2269" s="21">
        <f t="shared" si="554"/>
        <v>0.12452858064673793</v>
      </c>
      <c r="J2269" s="22">
        <f t="shared" si="548"/>
        <v>170.87532486772278</v>
      </c>
      <c r="K2269" s="114"/>
      <c r="L2269" s="116"/>
      <c r="M2269" s="118"/>
      <c r="N2269" s="120"/>
      <c r="S2269" s="2"/>
    </row>
    <row r="2270" spans="1:19" x14ac:dyDescent="0.25">
      <c r="A2270" s="20">
        <f t="shared" si="551"/>
        <v>56650</v>
      </c>
      <c r="B2270" s="21">
        <f t="shared" si="542"/>
        <v>-70</v>
      </c>
      <c r="C2270" s="21">
        <f t="shared" si="543"/>
        <v>175.9336231372902</v>
      </c>
      <c r="D2270" s="21">
        <f t="shared" si="546"/>
        <v>2.6278179886634115E-4</v>
      </c>
      <c r="E2270" s="21">
        <f t="shared" si="547"/>
        <v>6.5656056087659946E-3</v>
      </c>
      <c r="F2270" s="21">
        <f>SUM(E2270:$E$5004)</f>
        <v>5.2328040161677665</v>
      </c>
      <c r="G2270" s="21">
        <f t="shared" si="552"/>
        <v>6651898.5970700178</v>
      </c>
      <c r="H2270" s="21">
        <f t="shared" si="553"/>
        <v>2.4483216124437353E-5</v>
      </c>
      <c r="I2270" s="21">
        <f t="shared" si="554"/>
        <v>0.12452858064673793</v>
      </c>
      <c r="J2270" s="22">
        <f t="shared" si="548"/>
        <v>170.91474482640561</v>
      </c>
      <c r="K2270" s="114"/>
      <c r="L2270" s="116"/>
      <c r="M2270" s="118"/>
      <c r="N2270" s="120"/>
      <c r="S2270" s="2"/>
    </row>
    <row r="2271" spans="1:19" x14ac:dyDescent="0.25">
      <c r="A2271" s="20">
        <f t="shared" si="551"/>
        <v>56675</v>
      </c>
      <c r="B2271" s="21">
        <f t="shared" si="542"/>
        <v>-70</v>
      </c>
      <c r="C2271" s="21">
        <f t="shared" si="543"/>
        <v>175.72262941108045</v>
      </c>
      <c r="D2271" s="21">
        <f t="shared" si="546"/>
        <v>2.6246664983493835E-4</v>
      </c>
      <c r="E2271" s="21">
        <f t="shared" si="547"/>
        <v>6.5577316073811868E-3</v>
      </c>
      <c r="F2271" s="21">
        <f>SUM(E2271:$E$5004)</f>
        <v>5.2262384105590005</v>
      </c>
      <c r="G2271" s="21">
        <f t="shared" si="552"/>
        <v>6651898.5970700178</v>
      </c>
      <c r="H2271" s="21">
        <f t="shared" si="553"/>
        <v>2.4483216124437353E-5</v>
      </c>
      <c r="I2271" s="21">
        <f t="shared" si="554"/>
        <v>0.12452858064673793</v>
      </c>
      <c r="J2271" s="22">
        <f t="shared" si="548"/>
        <v>170.95400605075562</v>
      </c>
      <c r="K2271" s="114"/>
      <c r="L2271" s="116"/>
      <c r="M2271" s="118"/>
      <c r="N2271" s="120"/>
      <c r="S2271" s="2"/>
    </row>
    <row r="2272" spans="1:19" x14ac:dyDescent="0.25">
      <c r="A2272" s="33">
        <f t="shared" si="551"/>
        <v>56700</v>
      </c>
      <c r="B2272" s="34">
        <f t="shared" si="542"/>
        <v>-70</v>
      </c>
      <c r="C2272" s="34">
        <f t="shared" si="543"/>
        <v>175.51188872548741</v>
      </c>
      <c r="D2272" s="34">
        <f t="shared" si="546"/>
        <v>2.6215187875555662E-4</v>
      </c>
      <c r="E2272" s="34">
        <f t="shared" si="547"/>
        <v>6.5498670491310274E-3</v>
      </c>
      <c r="F2272" s="34">
        <f>SUM(E2272:$E$5004)</f>
        <v>5.2196806789516206</v>
      </c>
      <c r="G2272" s="34">
        <f t="shared" si="552"/>
        <v>6651898.5970700178</v>
      </c>
      <c r="H2272" s="34">
        <f t="shared" si="553"/>
        <v>2.4483216124437353E-5</v>
      </c>
      <c r="I2272" s="34">
        <f t="shared" si="554"/>
        <v>0.12452858064673793</v>
      </c>
      <c r="J2272" s="22">
        <f t="shared" si="548"/>
        <v>170.99310862853298</v>
      </c>
      <c r="K2272" s="114"/>
      <c r="L2272" s="116"/>
      <c r="M2272" s="118"/>
      <c r="N2272" s="120"/>
      <c r="S2272" s="2"/>
    </row>
    <row r="2273" spans="1:19" x14ac:dyDescent="0.25">
      <c r="A2273" s="33">
        <f t="shared" si="551"/>
        <v>56725</v>
      </c>
      <c r="B2273" s="34">
        <f t="shared" si="542"/>
        <v>-70</v>
      </c>
      <c r="C2273" s="34">
        <f t="shared" si="543"/>
        <v>175.30140077704448</v>
      </c>
      <c r="D2273" s="34">
        <f t="shared" si="546"/>
        <v>2.6183748517492558E-4</v>
      </c>
      <c r="E2273" s="34">
        <f t="shared" si="547"/>
        <v>6.5420119226905485E-3</v>
      </c>
      <c r="F2273" s="34">
        <f>SUM(E2273:$E$5004)</f>
        <v>5.2131308119024897</v>
      </c>
      <c r="G2273" s="34">
        <f t="shared" si="552"/>
        <v>6651898.5970700178</v>
      </c>
      <c r="H2273" s="34">
        <f t="shared" si="553"/>
        <v>2.4483216124437353E-5</v>
      </c>
      <c r="I2273" s="34">
        <f t="shared" si="554"/>
        <v>0.12452858064673793</v>
      </c>
      <c r="J2273" s="22">
        <f t="shared" si="548"/>
        <v>171.03205264788178</v>
      </c>
      <c r="K2273" s="114"/>
      <c r="L2273" s="116"/>
      <c r="M2273" s="118"/>
      <c r="N2273" s="120"/>
      <c r="S2273" s="2"/>
    </row>
    <row r="2274" spans="1:19" x14ac:dyDescent="0.25">
      <c r="A2274" s="33">
        <f t="shared" si="551"/>
        <v>56750</v>
      </c>
      <c r="B2274" s="34">
        <f t="shared" si="542"/>
        <v>-70</v>
      </c>
      <c r="C2274" s="34">
        <f t="shared" si="543"/>
        <v>175.09116526264887</v>
      </c>
      <c r="D2274" s="34">
        <f t="shared" si="546"/>
        <v>2.6152346864031833E-4</v>
      </c>
      <c r="E2274" s="34">
        <f t="shared" si="547"/>
        <v>6.5341662167483694E-3</v>
      </c>
      <c r="F2274" s="34">
        <f>SUM(E2274:$E$5004)</f>
        <v>5.2065887999797988</v>
      </c>
      <c r="G2274" s="34">
        <f t="shared" si="552"/>
        <v>6651898.5970700178</v>
      </c>
      <c r="H2274" s="34">
        <f t="shared" si="553"/>
        <v>2.4483216124437353E-5</v>
      </c>
      <c r="I2274" s="34">
        <f t="shared" si="554"/>
        <v>0.12452858064673793</v>
      </c>
      <c r="J2274" s="22">
        <f t="shared" si="548"/>
        <v>171.07083819732853</v>
      </c>
      <c r="K2274" s="114"/>
      <c r="L2274" s="116"/>
      <c r="M2274" s="118"/>
      <c r="N2274" s="120"/>
      <c r="S2274" s="2"/>
    </row>
    <row r="2275" spans="1:19" x14ac:dyDescent="0.25">
      <c r="A2275" s="33">
        <f t="shared" si="551"/>
        <v>56775</v>
      </c>
      <c r="B2275" s="34">
        <f t="shared" si="542"/>
        <v>-70</v>
      </c>
      <c r="C2275" s="34">
        <f t="shared" si="543"/>
        <v>174.88118187956155</v>
      </c>
      <c r="D2275" s="34">
        <f t="shared" si="546"/>
        <v>2.6120982869955124E-4</v>
      </c>
      <c r="E2275" s="34">
        <f t="shared" si="547"/>
        <v>6.5263299200066733E-3</v>
      </c>
      <c r="F2275" s="34">
        <f>SUM(E2275:$E$5004)</f>
        <v>5.2000546337630507</v>
      </c>
      <c r="G2275" s="34">
        <f t="shared" si="552"/>
        <v>6651898.5970700178</v>
      </c>
      <c r="H2275" s="34">
        <f t="shared" si="553"/>
        <v>2.4483216124437353E-5</v>
      </c>
      <c r="I2275" s="34">
        <f t="shared" si="554"/>
        <v>0.12452858064673793</v>
      </c>
      <c r="J2275" s="22">
        <f t="shared" si="548"/>
        <v>171.10946536578112</v>
      </c>
      <c r="K2275" s="114"/>
      <c r="L2275" s="116"/>
      <c r="M2275" s="118"/>
      <c r="N2275" s="120"/>
      <c r="S2275" s="2"/>
    </row>
    <row r="2276" spans="1:19" x14ac:dyDescent="0.25">
      <c r="A2276" s="33">
        <f t="shared" si="551"/>
        <v>56800</v>
      </c>
      <c r="B2276" s="34">
        <f t="shared" si="542"/>
        <v>-70</v>
      </c>
      <c r="C2276" s="34">
        <f t="shared" si="543"/>
        <v>174.6714503254064</v>
      </c>
      <c r="D2276" s="34">
        <f t="shared" si="546"/>
        <v>2.6089656490098259E-4</v>
      </c>
      <c r="E2276" s="34">
        <f t="shared" si="547"/>
        <v>6.5185030211811863E-3</v>
      </c>
      <c r="F2276" s="34">
        <f>SUM(E2276:$E$5004)</f>
        <v>5.1935283038430446</v>
      </c>
      <c r="G2276" s="34">
        <f t="shared" si="552"/>
        <v>6651898.5970700178</v>
      </c>
      <c r="H2276" s="34">
        <f t="shared" si="553"/>
        <v>2.4483216124437353E-5</v>
      </c>
      <c r="I2276" s="34">
        <f t="shared" si="554"/>
        <v>0.12452858064673793</v>
      </c>
      <c r="J2276" s="22">
        <f t="shared" si="548"/>
        <v>171.14793424252707</v>
      </c>
      <c r="K2276" s="114"/>
      <c r="L2276" s="116"/>
      <c r="M2276" s="118"/>
      <c r="N2276" s="120"/>
      <c r="S2276" s="2"/>
    </row>
    <row r="2277" spans="1:19" x14ac:dyDescent="0.25">
      <c r="A2277" s="33">
        <f t="shared" si="551"/>
        <v>56825</v>
      </c>
      <c r="B2277" s="34">
        <f t="shared" si="542"/>
        <v>-70</v>
      </c>
      <c r="C2277" s="34">
        <f t="shared" si="543"/>
        <v>174.46197029816977</v>
      </c>
      <c r="D2277" s="34">
        <f t="shared" si="546"/>
        <v>2.6058367679351234E-4</v>
      </c>
      <c r="E2277" s="34">
        <f t="shared" si="547"/>
        <v>6.5106855090011784E-3</v>
      </c>
      <c r="F2277" s="34">
        <f>SUM(E2277:$E$5004)</f>
        <v>5.1870098008218637</v>
      </c>
      <c r="G2277" s="34">
        <f t="shared" si="552"/>
        <v>6651898.5970700178</v>
      </c>
      <c r="H2277" s="34">
        <f t="shared" si="553"/>
        <v>2.4483216124437353E-5</v>
      </c>
      <c r="I2277" s="34">
        <f t="shared" si="554"/>
        <v>0.12452858064673793</v>
      </c>
      <c r="J2277" s="22">
        <f t="shared" si="548"/>
        <v>171.18624491723219</v>
      </c>
      <c r="K2277" s="114"/>
      <c r="L2277" s="116"/>
      <c r="M2277" s="118"/>
      <c r="N2277" s="120"/>
      <c r="S2277" s="2"/>
    </row>
    <row r="2278" spans="1:19" x14ac:dyDescent="0.25">
      <c r="A2278" s="33">
        <f t="shared" si="551"/>
        <v>56850</v>
      </c>
      <c r="B2278" s="34">
        <f t="shared" si="542"/>
        <v>-70</v>
      </c>
      <c r="C2278" s="34">
        <f t="shared" si="543"/>
        <v>174.25274149620063</v>
      </c>
      <c r="D2278" s="34">
        <f t="shared" si="546"/>
        <v>2.6027116392658191E-4</v>
      </c>
      <c r="E2278" s="34">
        <f t="shared" si="547"/>
        <v>6.5028773722094306E-3</v>
      </c>
      <c r="F2278" s="34">
        <f>SUM(E2278:$E$5004)</f>
        <v>5.1804991153128634</v>
      </c>
      <c r="G2278" s="34">
        <f t="shared" si="552"/>
        <v>6651898.5970700178</v>
      </c>
      <c r="H2278" s="34">
        <f t="shared" si="553"/>
        <v>2.4483216124437353E-5</v>
      </c>
      <c r="I2278" s="34">
        <f t="shared" si="554"/>
        <v>0.12452858064673793</v>
      </c>
      <c r="J2278" s="22">
        <f t="shared" si="548"/>
        <v>171.22439747994017</v>
      </c>
      <c r="K2278" s="114"/>
      <c r="L2278" s="116"/>
      <c r="M2278" s="118"/>
      <c r="N2278" s="120"/>
      <c r="S2278" s="2"/>
    </row>
    <row r="2279" spans="1:19" x14ac:dyDescent="0.25">
      <c r="A2279" s="33">
        <f t="shared" si="551"/>
        <v>56875</v>
      </c>
      <c r="B2279" s="34">
        <f t="shared" si="542"/>
        <v>-70</v>
      </c>
      <c r="C2279" s="34">
        <f t="shared" si="543"/>
        <v>174.04376361820937</v>
      </c>
      <c r="D2279" s="34">
        <f t="shared" si="546"/>
        <v>2.5995902585017246E-4</v>
      </c>
      <c r="E2279" s="34">
        <f t="shared" si="547"/>
        <v>6.4950785995622207E-3</v>
      </c>
      <c r="F2279" s="34">
        <f>SUM(E2279:$E$5004)</f>
        <v>5.1739962379406537</v>
      </c>
      <c r="G2279" s="34">
        <f t="shared" si="552"/>
        <v>6651898.5970700178</v>
      </c>
      <c r="H2279" s="34">
        <f t="shared" si="553"/>
        <v>2.4483216124437353E-5</v>
      </c>
      <c r="I2279" s="34">
        <f t="shared" si="554"/>
        <v>0.12452858064673793</v>
      </c>
      <c r="J2279" s="22">
        <f t="shared" si="548"/>
        <v>171.26239202107007</v>
      </c>
      <c r="K2279" s="114"/>
      <c r="L2279" s="116"/>
      <c r="M2279" s="118"/>
      <c r="N2279" s="120"/>
      <c r="S2279" s="2"/>
    </row>
    <row r="2280" spans="1:19" x14ac:dyDescent="0.25">
      <c r="A2280" s="33">
        <f t="shared" si="551"/>
        <v>56900</v>
      </c>
      <c r="B2280" s="34">
        <f t="shared" si="542"/>
        <v>-70</v>
      </c>
      <c r="C2280" s="34">
        <f t="shared" si="543"/>
        <v>173.83503636326779</v>
      </c>
      <c r="D2280" s="34">
        <f t="shared" si="546"/>
        <v>2.5964726211480518E-4</v>
      </c>
      <c r="E2280" s="34">
        <f t="shared" si="547"/>
        <v>6.4872891798293158E-3</v>
      </c>
      <c r="F2280" s="34">
        <f>SUM(E2280:$E$5004)</f>
        <v>5.1675011593410929</v>
      </c>
      <c r="G2280" s="34">
        <f t="shared" si="552"/>
        <v>6651898.5970700178</v>
      </c>
      <c r="H2280" s="34">
        <f t="shared" si="553"/>
        <v>2.4483216124437353E-5</v>
      </c>
      <c r="I2280" s="34">
        <f t="shared" si="554"/>
        <v>0.12452858064673793</v>
      </c>
      <c r="J2280" s="22">
        <f t="shared" si="548"/>
        <v>171.30022863141573</v>
      </c>
      <c r="K2280" s="114"/>
      <c r="L2280" s="116"/>
      <c r="M2280" s="118"/>
      <c r="N2280" s="120"/>
      <c r="S2280" s="2"/>
    </row>
    <row r="2281" spans="1:19" x14ac:dyDescent="0.25">
      <c r="A2281" s="33">
        <f t="shared" si="551"/>
        <v>56925</v>
      </c>
      <c r="B2281" s="34">
        <f t="shared" si="542"/>
        <v>-70</v>
      </c>
      <c r="C2281" s="34">
        <f t="shared" si="543"/>
        <v>173.62655943080853</v>
      </c>
      <c r="D2281" s="34">
        <f t="shared" si="546"/>
        <v>2.5933587227154007E-4</v>
      </c>
      <c r="E2281" s="34">
        <f t="shared" si="547"/>
        <v>6.4795091017939505E-3</v>
      </c>
      <c r="F2281" s="34">
        <f>SUM(E2281:$E$5004)</f>
        <v>5.1610138701612636</v>
      </c>
      <c r="G2281" s="34">
        <f t="shared" si="552"/>
        <v>6651898.5970700178</v>
      </c>
      <c r="H2281" s="34">
        <f t="shared" si="553"/>
        <v>2.4483216124437353E-5</v>
      </c>
      <c r="I2281" s="34">
        <f t="shared" si="554"/>
        <v>0.12452858064673793</v>
      </c>
      <c r="J2281" s="22">
        <f t="shared" si="548"/>
        <v>171.33790740214437</v>
      </c>
      <c r="K2281" s="114"/>
      <c r="L2281" s="116"/>
      <c r="M2281" s="118"/>
      <c r="N2281" s="120"/>
      <c r="S2281" s="2"/>
    </row>
    <row r="2282" spans="1:19" x14ac:dyDescent="0.25">
      <c r="A2282" s="33">
        <f t="shared" si="551"/>
        <v>56950</v>
      </c>
      <c r="B2282" s="34">
        <f t="shared" si="542"/>
        <v>-70</v>
      </c>
      <c r="C2282" s="34">
        <f t="shared" si="543"/>
        <v>173.41833252062489</v>
      </c>
      <c r="D2282" s="34">
        <f t="shared" si="546"/>
        <v>2.5902485587197594E-4</v>
      </c>
      <c r="E2282" s="34">
        <f t="shared" si="547"/>
        <v>6.4717383542528123E-3</v>
      </c>
      <c r="F2282" s="34">
        <f>SUM(E2282:$E$5004)</f>
        <v>5.1545343610594694</v>
      </c>
      <c r="G2282" s="34">
        <f t="shared" si="552"/>
        <v>6651898.5970700178</v>
      </c>
      <c r="H2282" s="34">
        <f t="shared" si="553"/>
        <v>2.4483216124437353E-5</v>
      </c>
      <c r="I2282" s="34">
        <f t="shared" si="554"/>
        <v>0.12452858064673793</v>
      </c>
      <c r="J2282" s="22">
        <f t="shared" si="548"/>
        <v>171.37542842479542</v>
      </c>
      <c r="K2282" s="114"/>
      <c r="L2282" s="116"/>
      <c r="M2282" s="118"/>
      <c r="N2282" s="120"/>
      <c r="S2282" s="2"/>
    </row>
    <row r="2283" spans="1:19" x14ac:dyDescent="0.25">
      <c r="A2283" s="33">
        <f t="shared" si="551"/>
        <v>56975</v>
      </c>
      <c r="B2283" s="34">
        <f t="shared" ref="B2283:B2346" si="557">-70</f>
        <v>-70</v>
      </c>
      <c r="C2283" s="34">
        <f t="shared" ref="C2283:C2346" si="558">473.1*EXP(1.73-0.000048*A2283)</f>
        <v>173.21035533287008</v>
      </c>
      <c r="D2283" s="34">
        <f t="shared" si="546"/>
        <v>2.5871421246824905E-4</v>
      </c>
      <c r="E2283" s="34">
        <f t="shared" si="547"/>
        <v>6.4639769260160223E-3</v>
      </c>
      <c r="F2283" s="34">
        <f>SUM(E2283:$E$5004)</f>
        <v>5.1480626227052166</v>
      </c>
      <c r="G2283" s="34">
        <f t="shared" si="552"/>
        <v>6651898.5970700178</v>
      </c>
      <c r="H2283" s="34">
        <f t="shared" si="553"/>
        <v>2.4483216124437353E-5</v>
      </c>
      <c r="I2283" s="34">
        <f t="shared" si="554"/>
        <v>0.12452858064673793</v>
      </c>
      <c r="J2283" s="22">
        <f t="shared" si="548"/>
        <v>171.41279179127855</v>
      </c>
      <c r="K2283" s="114"/>
      <c r="L2283" s="117"/>
      <c r="M2283" s="118"/>
      <c r="N2283" s="120"/>
      <c r="S2283" s="2"/>
    </row>
    <row r="2284" spans="1:19" x14ac:dyDescent="0.25">
      <c r="A2284" s="33">
        <f t="shared" si="551"/>
        <v>57000</v>
      </c>
      <c r="B2284" s="34">
        <f t="shared" si="557"/>
        <v>-70</v>
      </c>
      <c r="C2284" s="34">
        <f t="shared" si="558"/>
        <v>173.00262756805682</v>
      </c>
      <c r="D2284" s="34">
        <f t="shared" si="546"/>
        <v>2.584039416130327E-4</v>
      </c>
      <c r="E2284" s="34">
        <f t="shared" si="547"/>
        <v>6.4562248059071223E-3</v>
      </c>
      <c r="F2284" s="34">
        <f>SUM(E2284:$E$5004)</f>
        <v>5.1415986457792</v>
      </c>
      <c r="G2284" s="34">
        <f t="shared" si="552"/>
        <v>6651898.5970700178</v>
      </c>
      <c r="H2284" s="34">
        <f t="shared" si="553"/>
        <v>2.4483216124437353E-5</v>
      </c>
      <c r="I2284" s="34">
        <f t="shared" si="554"/>
        <v>0.12452858064673793</v>
      </c>
      <c r="J2284" s="22">
        <f t="shared" si="548"/>
        <v>171.44999759387323</v>
      </c>
      <c r="K2284" s="113">
        <f t="shared" ref="K2284" si="559">AVERAGE(J2284:J2303)</f>
        <v>171.79300908398912</v>
      </c>
      <c r="L2284" s="115">
        <f t="shared" ref="L2284" si="560">K2284/0.1667</f>
        <v>1030.5519441151118</v>
      </c>
      <c r="M2284" s="118">
        <f>AVERAGE(A2284:A2303)</f>
        <v>57237.5</v>
      </c>
      <c r="N2284" s="119">
        <f>K2264-K2284</f>
        <v>-0.74417765114239387</v>
      </c>
      <c r="S2284" s="2"/>
    </row>
    <row r="2285" spans="1:19" x14ac:dyDescent="0.25">
      <c r="A2285" s="33">
        <f t="shared" si="551"/>
        <v>57025</v>
      </c>
      <c r="B2285" s="34">
        <f t="shared" si="557"/>
        <v>-70</v>
      </c>
      <c r="C2285" s="34">
        <f t="shared" si="558"/>
        <v>172.7951489270572</v>
      </c>
      <c r="D2285" s="34">
        <f t="shared" si="546"/>
        <v>2.5809404285953704E-4</v>
      </c>
      <c r="E2285" s="34">
        <f t="shared" si="547"/>
        <v>6.44848198276306E-3</v>
      </c>
      <c r="F2285" s="34">
        <f>SUM(E2285:$E$5004)</f>
        <v>5.1351424209732928</v>
      </c>
      <c r="G2285" s="34">
        <f t="shared" si="552"/>
        <v>6651898.5970700178</v>
      </c>
      <c r="H2285" s="34">
        <f t="shared" si="553"/>
        <v>2.4483216124437353E-5</v>
      </c>
      <c r="I2285" s="34">
        <f t="shared" si="554"/>
        <v>0.12452858064673793</v>
      </c>
      <c r="J2285" s="22">
        <f t="shared" si="548"/>
        <v>171.48704592522714</v>
      </c>
      <c r="K2285" s="114"/>
      <c r="L2285" s="116"/>
      <c r="M2285" s="118"/>
      <c r="N2285" s="120"/>
      <c r="S2285" s="2"/>
    </row>
    <row r="2286" spans="1:19" x14ac:dyDescent="0.25">
      <c r="A2286" s="33">
        <f t="shared" si="551"/>
        <v>57050</v>
      </c>
      <c r="B2286" s="34">
        <f t="shared" si="557"/>
        <v>-70</v>
      </c>
      <c r="C2286" s="34">
        <f t="shared" si="558"/>
        <v>172.58791911110191</v>
      </c>
      <c r="D2286" s="34">
        <f t="shared" si="546"/>
        <v>2.5778451576150772E-4</v>
      </c>
      <c r="E2286" s="34">
        <f t="shared" si="547"/>
        <v>6.4407484454341657E-3</v>
      </c>
      <c r="F2286" s="34">
        <f>SUM(E2286:$E$5004)</f>
        <v>5.1286939389905299</v>
      </c>
      <c r="G2286" s="34">
        <f t="shared" si="552"/>
        <v>6651898.5970700178</v>
      </c>
      <c r="H2286" s="34">
        <f t="shared" si="553"/>
        <v>2.4483216124437353E-5</v>
      </c>
      <c r="I2286" s="34">
        <f t="shared" si="554"/>
        <v>0.12452858064673793</v>
      </c>
      <c r="J2286" s="22">
        <f t="shared" si="548"/>
        <v>171.52393687835459</v>
      </c>
      <c r="K2286" s="114"/>
      <c r="L2286" s="116"/>
      <c r="M2286" s="118"/>
      <c r="N2286" s="120"/>
      <c r="S2286" s="2"/>
    </row>
    <row r="2287" spans="1:19" x14ac:dyDescent="0.25">
      <c r="A2287" s="33">
        <f t="shared" si="551"/>
        <v>57075</v>
      </c>
      <c r="B2287" s="34">
        <f t="shared" si="557"/>
        <v>-70</v>
      </c>
      <c r="C2287" s="34">
        <f t="shared" si="558"/>
        <v>172.3809378217799</v>
      </c>
      <c r="D2287" s="34">
        <f t="shared" si="546"/>
        <v>2.5747535987322552E-4</v>
      </c>
      <c r="E2287" s="34">
        <f t="shared" si="547"/>
        <v>6.4330241827841445E-3</v>
      </c>
      <c r="F2287" s="34">
        <f>SUM(E2287:$E$5004)</f>
        <v>5.1222531905450959</v>
      </c>
      <c r="G2287" s="34">
        <f t="shared" si="552"/>
        <v>6651898.5970700178</v>
      </c>
      <c r="H2287" s="34">
        <f t="shared" si="553"/>
        <v>2.4483216124437353E-5</v>
      </c>
      <c r="I2287" s="34">
        <f t="shared" si="554"/>
        <v>0.12452858064673793</v>
      </c>
      <c r="J2287" s="22">
        <f t="shared" si="548"/>
        <v>171.56067054663538</v>
      </c>
      <c r="K2287" s="114"/>
      <c r="L2287" s="116"/>
      <c r="M2287" s="118"/>
      <c r="N2287" s="120"/>
      <c r="S2287" s="2"/>
    </row>
    <row r="2288" spans="1:19" x14ac:dyDescent="0.25">
      <c r="A2288" s="33">
        <f t="shared" si="551"/>
        <v>57100</v>
      </c>
      <c r="B2288" s="34">
        <f t="shared" si="557"/>
        <v>-70</v>
      </c>
      <c r="C2288" s="34">
        <f t="shared" si="558"/>
        <v>172.17420476103817</v>
      </c>
      <c r="D2288" s="34">
        <f t="shared" si="546"/>
        <v>2.571665747495061E-4</v>
      </c>
      <c r="E2288" s="34">
        <f t="shared" si="547"/>
        <v>6.425309183690062E-3</v>
      </c>
      <c r="F2288" s="34">
        <f>SUM(E2288:$E$5004)</f>
        <v>5.1158201663623126</v>
      </c>
      <c r="G2288" s="34">
        <f t="shared" si="552"/>
        <v>6651898.5970700178</v>
      </c>
      <c r="H2288" s="34">
        <f t="shared" si="553"/>
        <v>2.4483216124437353E-5</v>
      </c>
      <c r="I2288" s="34">
        <f t="shared" si="554"/>
        <v>0.12452858064673793</v>
      </c>
      <c r="J2288" s="22">
        <f t="shared" si="548"/>
        <v>171.59724702381385</v>
      </c>
      <c r="K2288" s="114"/>
      <c r="L2288" s="116"/>
      <c r="M2288" s="118"/>
      <c r="N2288" s="120"/>
      <c r="S2288" s="2"/>
    </row>
    <row r="2289" spans="1:19" x14ac:dyDescent="0.25">
      <c r="A2289" s="33">
        <f t="shared" si="551"/>
        <v>57125</v>
      </c>
      <c r="B2289" s="34">
        <f t="shared" si="557"/>
        <v>-70</v>
      </c>
      <c r="C2289" s="34">
        <f t="shared" si="558"/>
        <v>171.96771963118107</v>
      </c>
      <c r="D2289" s="34">
        <f t="shared" si="546"/>
        <v>2.5685815994569877E-4</v>
      </c>
      <c r="E2289" s="34">
        <f t="shared" si="547"/>
        <v>6.4176034370423112E-3</v>
      </c>
      <c r="F2289" s="34">
        <f>SUM(E2289:$E$5004)</f>
        <v>5.1093948571786232</v>
      </c>
      <c r="G2289" s="34">
        <f t="shared" si="552"/>
        <v>6651898.5970700178</v>
      </c>
      <c r="H2289" s="34">
        <f t="shared" si="553"/>
        <v>2.4483216124437353E-5</v>
      </c>
      <c r="I2289" s="34">
        <f t="shared" si="554"/>
        <v>0.12452858064673793</v>
      </c>
      <c r="J2289" s="22">
        <f t="shared" si="548"/>
        <v>171.63366640399713</v>
      </c>
      <c r="K2289" s="114"/>
      <c r="L2289" s="116"/>
      <c r="M2289" s="118"/>
      <c r="N2289" s="120"/>
      <c r="S2289" s="2"/>
    </row>
    <row r="2290" spans="1:19" x14ac:dyDescent="0.25">
      <c r="A2290" s="33">
        <f t="shared" si="551"/>
        <v>57150</v>
      </c>
      <c r="B2290" s="34">
        <f t="shared" si="557"/>
        <v>-70</v>
      </c>
      <c r="C2290" s="34">
        <f t="shared" si="558"/>
        <v>171.76148213486996</v>
      </c>
      <c r="D2290" s="34">
        <f t="shared" si="546"/>
        <v>2.5655011501768616E-4</v>
      </c>
      <c r="E2290" s="34">
        <f t="shared" si="547"/>
        <v>6.4099069317446206E-3</v>
      </c>
      <c r="F2290" s="34">
        <f>SUM(E2290:$E$5004)</f>
        <v>5.1029772537415807</v>
      </c>
      <c r="G2290" s="34">
        <f t="shared" si="552"/>
        <v>6651898.5970700178</v>
      </c>
      <c r="H2290" s="34">
        <f t="shared" si="553"/>
        <v>2.4483216124437353E-5</v>
      </c>
      <c r="I2290" s="34">
        <f t="shared" si="554"/>
        <v>0.12452858064673793</v>
      </c>
      <c r="J2290" s="22">
        <f t="shared" si="548"/>
        <v>171.66992878165399</v>
      </c>
      <c r="K2290" s="114"/>
      <c r="L2290" s="116"/>
      <c r="M2290" s="118"/>
      <c r="N2290" s="120"/>
      <c r="S2290" s="2"/>
    </row>
    <row r="2291" spans="1:19" x14ac:dyDescent="0.25">
      <c r="A2291" s="33">
        <f t="shared" si="551"/>
        <v>57175</v>
      </c>
      <c r="B2291" s="34">
        <f t="shared" si="557"/>
        <v>-70</v>
      </c>
      <c r="C2291" s="34">
        <f t="shared" si="558"/>
        <v>171.55549197512275</v>
      </c>
      <c r="D2291" s="34">
        <f t="shared" si="546"/>
        <v>2.5624243952188341E-4</v>
      </c>
      <c r="E2291" s="34">
        <f t="shared" si="547"/>
        <v>6.4022196567140172E-3</v>
      </c>
      <c r="F2291" s="34">
        <f>SUM(E2291:$E$5004)</f>
        <v>5.0965673468098363</v>
      </c>
      <c r="G2291" s="34">
        <f t="shared" si="552"/>
        <v>6651898.5970700178</v>
      </c>
      <c r="H2291" s="34">
        <f t="shared" si="553"/>
        <v>2.4483216124437353E-5</v>
      </c>
      <c r="I2291" s="34">
        <f t="shared" si="554"/>
        <v>0.12452858064673793</v>
      </c>
      <c r="J2291" s="22">
        <f t="shared" si="548"/>
        <v>171.70603425161366</v>
      </c>
      <c r="K2291" s="114"/>
      <c r="L2291" s="116"/>
      <c r="M2291" s="118"/>
      <c r="N2291" s="120"/>
      <c r="S2291" s="2"/>
    </row>
    <row r="2292" spans="1:19" x14ac:dyDescent="0.25">
      <c r="A2292" s="33">
        <f t="shared" si="551"/>
        <v>57200</v>
      </c>
      <c r="B2292" s="34">
        <f t="shared" si="557"/>
        <v>-70</v>
      </c>
      <c r="C2292" s="34">
        <f t="shared" si="558"/>
        <v>171.34974885531369</v>
      </c>
      <c r="D2292" s="34">
        <f t="shared" si="546"/>
        <v>2.5593513301523798E-4</v>
      </c>
      <c r="E2292" s="34">
        <f t="shared" si="547"/>
        <v>6.3945416008808278E-3</v>
      </c>
      <c r="F2292" s="34">
        <f>SUM(E2292:$E$5004)</f>
        <v>5.0901651271531216</v>
      </c>
      <c r="G2292" s="34">
        <f t="shared" si="552"/>
        <v>6651898.5970700178</v>
      </c>
      <c r="H2292" s="34">
        <f t="shared" si="553"/>
        <v>2.4483216124437353E-5</v>
      </c>
      <c r="I2292" s="34">
        <f t="shared" si="554"/>
        <v>0.12452858064673793</v>
      </c>
      <c r="J2292" s="22">
        <f t="shared" si="548"/>
        <v>171.74198290906466</v>
      </c>
      <c r="K2292" s="114"/>
      <c r="L2292" s="116"/>
      <c r="M2292" s="118"/>
      <c r="N2292" s="120"/>
      <c r="S2292" s="2"/>
    </row>
    <row r="2293" spans="1:19" x14ac:dyDescent="0.25">
      <c r="A2293" s="33">
        <f t="shared" si="551"/>
        <v>57225</v>
      </c>
      <c r="B2293" s="34">
        <f t="shared" si="557"/>
        <v>-70</v>
      </c>
      <c r="C2293" s="34">
        <f t="shared" si="558"/>
        <v>171.14425247917256</v>
      </c>
      <c r="D2293" s="34">
        <f t="shared" si="546"/>
        <v>2.5562819505522825E-4</v>
      </c>
      <c r="E2293" s="34">
        <f t="shared" si="547"/>
        <v>6.3868727531886478E-3</v>
      </c>
      <c r="F2293" s="34">
        <f>SUM(E2293:$E$5004)</f>
        <v>5.0837705855522408</v>
      </c>
      <c r="G2293" s="34">
        <f t="shared" si="552"/>
        <v>6651898.5970700178</v>
      </c>
      <c r="H2293" s="34">
        <f t="shared" si="553"/>
        <v>2.4483216124437353E-5</v>
      </c>
      <c r="I2293" s="34">
        <f t="shared" si="554"/>
        <v>0.12452858064673793</v>
      </c>
      <c r="J2293" s="22">
        <f t="shared" si="548"/>
        <v>171.77777484955286</v>
      </c>
      <c r="K2293" s="114"/>
      <c r="L2293" s="116"/>
      <c r="M2293" s="118"/>
      <c r="N2293" s="120"/>
      <c r="S2293" s="2"/>
    </row>
    <row r="2294" spans="1:19" x14ac:dyDescent="0.25">
      <c r="A2294" s="33">
        <f t="shared" si="551"/>
        <v>57250</v>
      </c>
      <c r="B2294" s="34">
        <f t="shared" si="557"/>
        <v>-70</v>
      </c>
      <c r="C2294" s="34">
        <f t="shared" si="558"/>
        <v>170.93900255078455</v>
      </c>
      <c r="D2294" s="34">
        <f t="shared" si="546"/>
        <v>2.5532162519986354E-4</v>
      </c>
      <c r="E2294" s="34">
        <f t="shared" si="547"/>
        <v>6.379213102594334E-3</v>
      </c>
      <c r="F2294" s="34">
        <f>SUM(E2294:$E$5004)</f>
        <v>5.0773837127990511</v>
      </c>
      <c r="G2294" s="34">
        <f t="shared" si="552"/>
        <v>6651898.5970700178</v>
      </c>
      <c r="H2294" s="34">
        <f t="shared" si="553"/>
        <v>2.4483216124437353E-5</v>
      </c>
      <c r="I2294" s="34">
        <f t="shared" si="554"/>
        <v>0.12452858064673793</v>
      </c>
      <c r="J2294" s="22">
        <f t="shared" si="548"/>
        <v>171.81341016898097</v>
      </c>
      <c r="K2294" s="114"/>
      <c r="L2294" s="116"/>
      <c r="M2294" s="118"/>
      <c r="N2294" s="120"/>
      <c r="S2294" s="2"/>
    </row>
    <row r="2295" spans="1:19" x14ac:dyDescent="0.25">
      <c r="A2295" s="33">
        <f t="shared" si="551"/>
        <v>57275</v>
      </c>
      <c r="B2295" s="34">
        <f t="shared" si="557"/>
        <v>-70</v>
      </c>
      <c r="C2295" s="34">
        <f t="shared" si="558"/>
        <v>170.73399877458976</v>
      </c>
      <c r="D2295" s="34">
        <f t="shared" si="546"/>
        <v>2.5501542300768323E-4</v>
      </c>
      <c r="E2295" s="34">
        <f t="shared" si="547"/>
        <v>6.3715626380679933E-3</v>
      </c>
      <c r="F2295" s="34">
        <f>SUM(E2295:$E$5004)</f>
        <v>5.0710044996964578</v>
      </c>
      <c r="G2295" s="34">
        <f t="shared" si="552"/>
        <v>6651898.5970700178</v>
      </c>
      <c r="H2295" s="34">
        <f t="shared" si="553"/>
        <v>2.4483216124437353E-5</v>
      </c>
      <c r="I2295" s="34">
        <f t="shared" si="554"/>
        <v>0.12452858064673793</v>
      </c>
      <c r="J2295" s="22">
        <f t="shared" si="548"/>
        <v>171.84888896360698</v>
      </c>
      <c r="K2295" s="114"/>
      <c r="L2295" s="116"/>
      <c r="M2295" s="118"/>
      <c r="N2295" s="120"/>
      <c r="S2295" s="2"/>
    </row>
    <row r="2296" spans="1:19" x14ac:dyDescent="0.25">
      <c r="A2296" s="20">
        <f t="shared" si="551"/>
        <v>57300</v>
      </c>
      <c r="B2296" s="21">
        <f t="shared" si="557"/>
        <v>-70</v>
      </c>
      <c r="C2296" s="21">
        <f t="shared" si="558"/>
        <v>170.52924085538277</v>
      </c>
      <c r="D2296" s="21">
        <f t="shared" si="546"/>
        <v>2.5470958803775623E-4</v>
      </c>
      <c r="E2296" s="21">
        <f t="shared" si="547"/>
        <v>6.3639213485929512E-3</v>
      </c>
      <c r="F2296" s="21">
        <f>SUM(E2296:$E$5004)</f>
        <v>5.0646329370583896</v>
      </c>
      <c r="G2296" s="21">
        <f t="shared" si="552"/>
        <v>6651898.5970700178</v>
      </c>
      <c r="H2296" s="21">
        <f t="shared" si="553"/>
        <v>2.4483216124437353E-5</v>
      </c>
      <c r="I2296" s="21">
        <f t="shared" si="554"/>
        <v>0.12452858064673793</v>
      </c>
      <c r="J2296" s="22">
        <f t="shared" si="548"/>
        <v>171.88421133004277</v>
      </c>
      <c r="K2296" s="114"/>
      <c r="L2296" s="116"/>
      <c r="M2296" s="118"/>
      <c r="N2296" s="120"/>
      <c r="S2296" s="2"/>
    </row>
    <row r="2297" spans="1:19" x14ac:dyDescent="0.25">
      <c r="A2297" s="20">
        <f t="shared" si="551"/>
        <v>57325</v>
      </c>
      <c r="B2297" s="21">
        <f t="shared" si="557"/>
        <v>-70</v>
      </c>
      <c r="C2297" s="21">
        <f t="shared" si="558"/>
        <v>170.324728498312</v>
      </c>
      <c r="D2297" s="21">
        <f t="shared" si="546"/>
        <v>2.5440411984967989E-4</v>
      </c>
      <c r="E2297" s="21">
        <f t="shared" si="547"/>
        <v>6.3562892231657508E-3</v>
      </c>
      <c r="F2297" s="21">
        <f>SUM(E2297:$E$5004)</f>
        <v>5.0582690157097954</v>
      </c>
      <c r="G2297" s="21">
        <f t="shared" si="552"/>
        <v>6651898.5970700178</v>
      </c>
      <c r="H2297" s="21">
        <f t="shared" si="553"/>
        <v>2.4483216124437353E-5</v>
      </c>
      <c r="I2297" s="21">
        <f t="shared" si="554"/>
        <v>0.12452858064673793</v>
      </c>
      <c r="J2297" s="22">
        <f t="shared" si="548"/>
        <v>171.9193773652529</v>
      </c>
      <c r="K2297" s="114"/>
      <c r="L2297" s="116"/>
      <c r="M2297" s="118"/>
      <c r="N2297" s="120"/>
      <c r="S2297" s="2"/>
    </row>
    <row r="2298" spans="1:19" x14ac:dyDescent="0.25">
      <c r="A2298" s="20">
        <f t="shared" si="551"/>
        <v>57350</v>
      </c>
      <c r="B2298" s="21">
        <f t="shared" si="557"/>
        <v>-70</v>
      </c>
      <c r="C2298" s="21">
        <f t="shared" si="558"/>
        <v>170.12046140887975</v>
      </c>
      <c r="D2298" s="21">
        <f t="shared" si="546"/>
        <v>2.5409901800358022E-4</v>
      </c>
      <c r="E2298" s="21">
        <f t="shared" si="547"/>
        <v>6.3486662507961315E-3</v>
      </c>
      <c r="F2298" s="21">
        <f>SUM(E2298:$E$5004)</f>
        <v>5.0519127264866306</v>
      </c>
      <c r="G2298" s="21">
        <f t="shared" si="552"/>
        <v>6651898.5970700178</v>
      </c>
      <c r="H2298" s="21">
        <f t="shared" si="553"/>
        <v>2.4483216124437353E-5</v>
      </c>
      <c r="I2298" s="21">
        <f t="shared" si="554"/>
        <v>0.12452858064673793</v>
      </c>
      <c r="J2298" s="22">
        <f t="shared" si="548"/>
        <v>171.95438716655337</v>
      </c>
      <c r="K2298" s="114"/>
      <c r="L2298" s="116"/>
      <c r="M2298" s="118"/>
      <c r="N2298" s="120"/>
      <c r="S2298" s="2"/>
    </row>
    <row r="2299" spans="1:19" x14ac:dyDescent="0.25">
      <c r="A2299" s="20">
        <f t="shared" si="551"/>
        <v>57375</v>
      </c>
      <c r="B2299" s="21">
        <f t="shared" si="557"/>
        <v>-70</v>
      </c>
      <c r="C2299" s="21">
        <f t="shared" si="558"/>
        <v>169.91643929294131</v>
      </c>
      <c r="D2299" s="21">
        <f t="shared" si="546"/>
        <v>2.537942820601103E-4</v>
      </c>
      <c r="E2299" s="21">
        <f t="shared" si="547"/>
        <v>6.3410524205070101E-3</v>
      </c>
      <c r="F2299" s="21">
        <f>SUM(E2299:$E$5004)</f>
        <v>5.0455640602358356</v>
      </c>
      <c r="G2299" s="21">
        <f t="shared" si="552"/>
        <v>6651898.5970700178</v>
      </c>
      <c r="H2299" s="21">
        <f t="shared" si="553"/>
        <v>2.4483216124437353E-5</v>
      </c>
      <c r="I2299" s="21">
        <f t="shared" si="554"/>
        <v>0.12452858064673793</v>
      </c>
      <c r="J2299" s="22">
        <f t="shared" si="548"/>
        <v>171.98924083161009</v>
      </c>
      <c r="K2299" s="114"/>
      <c r="L2299" s="116"/>
      <c r="M2299" s="118"/>
      <c r="N2299" s="120"/>
      <c r="S2299" s="2"/>
    </row>
    <row r="2300" spans="1:19" x14ac:dyDescent="0.25">
      <c r="A2300" s="20">
        <f t="shared" si="551"/>
        <v>57400</v>
      </c>
      <c r="B2300" s="21">
        <f t="shared" si="557"/>
        <v>-70</v>
      </c>
      <c r="C2300" s="21">
        <f t="shared" si="558"/>
        <v>169.71266185670487</v>
      </c>
      <c r="D2300" s="21">
        <f t="shared" si="546"/>
        <v>2.5348991158045047E-4</v>
      </c>
      <c r="E2300" s="21">
        <f t="shared" si="547"/>
        <v>6.3334477213344677E-3</v>
      </c>
      <c r="F2300" s="21">
        <f>SUM(E2300:$E$5004)</f>
        <v>5.0392230078153286</v>
      </c>
      <c r="G2300" s="21">
        <f t="shared" si="552"/>
        <v>6651898.5970700178</v>
      </c>
      <c r="H2300" s="21">
        <f t="shared" si="553"/>
        <v>2.4483216124437353E-5</v>
      </c>
      <c r="I2300" s="21">
        <f t="shared" si="554"/>
        <v>0.12452858064673793</v>
      </c>
      <c r="J2300" s="22">
        <f t="shared" si="548"/>
        <v>172.02393845843829</v>
      </c>
      <c r="K2300" s="114"/>
      <c r="L2300" s="116"/>
      <c r="M2300" s="118"/>
      <c r="N2300" s="120"/>
      <c r="S2300" s="2"/>
    </row>
    <row r="2301" spans="1:19" x14ac:dyDescent="0.25">
      <c r="A2301" s="20">
        <f t="shared" si="551"/>
        <v>57425</v>
      </c>
      <c r="B2301" s="21">
        <f t="shared" si="557"/>
        <v>-70</v>
      </c>
      <c r="C2301" s="21">
        <f t="shared" si="558"/>
        <v>169.5091288067307</v>
      </c>
      <c r="D2301" s="21">
        <f t="shared" si="546"/>
        <v>2.5318590612630697E-4</v>
      </c>
      <c r="E2301" s="21">
        <f t="shared" si="547"/>
        <v>6.3258521423277397E-3</v>
      </c>
      <c r="F2301" s="21">
        <f>SUM(E2301:$E$5004)</f>
        <v>5.0328895600939942</v>
      </c>
      <c r="G2301" s="21">
        <f t="shared" si="552"/>
        <v>6651898.5970700178</v>
      </c>
      <c r="H2301" s="21">
        <f t="shared" si="553"/>
        <v>2.4483216124437353E-5</v>
      </c>
      <c r="I2301" s="21">
        <f t="shared" si="554"/>
        <v>0.12452858064673793</v>
      </c>
      <c r="J2301" s="22">
        <f t="shared" si="548"/>
        <v>172.05848014540013</v>
      </c>
      <c r="K2301" s="114"/>
      <c r="L2301" s="116"/>
      <c r="M2301" s="118"/>
      <c r="N2301" s="120"/>
      <c r="S2301" s="2"/>
    </row>
    <row r="2302" spans="1:19" x14ac:dyDescent="0.25">
      <c r="A2302" s="20">
        <f t="shared" si="551"/>
        <v>57450</v>
      </c>
      <c r="B2302" s="21">
        <f t="shared" si="557"/>
        <v>-70</v>
      </c>
      <c r="C2302" s="21">
        <f t="shared" si="558"/>
        <v>169.3058398499314</v>
      </c>
      <c r="D2302" s="21">
        <f t="shared" si="546"/>
        <v>2.5288226525991219E-4</v>
      </c>
      <c r="E2302" s="21">
        <f t="shared" si="547"/>
        <v>6.3182656725491908E-3</v>
      </c>
      <c r="F2302" s="21">
        <f>SUM(E2302:$E$5004)</f>
        <v>5.0265637079516665</v>
      </c>
      <c r="G2302" s="21">
        <f t="shared" si="552"/>
        <v>6651898.5970700178</v>
      </c>
      <c r="H2302" s="21">
        <f t="shared" si="553"/>
        <v>2.4483216124437353E-5</v>
      </c>
      <c r="I2302" s="21">
        <f t="shared" si="554"/>
        <v>0.12452858064673793</v>
      </c>
      <c r="J2302" s="22">
        <f t="shared" si="548"/>
        <v>172.09286599120466</v>
      </c>
      <c r="K2302" s="114"/>
      <c r="L2302" s="116"/>
      <c r="M2302" s="118"/>
      <c r="N2302" s="120"/>
      <c r="S2302" s="2"/>
    </row>
    <row r="2303" spans="1:19" x14ac:dyDescent="0.25">
      <c r="A2303" s="20">
        <f t="shared" si="551"/>
        <v>57475</v>
      </c>
      <c r="B2303" s="21">
        <f t="shared" si="557"/>
        <v>-70</v>
      </c>
      <c r="C2303" s="21">
        <f t="shared" si="558"/>
        <v>169.10279469357073</v>
      </c>
      <c r="D2303" s="21">
        <f t="shared" si="546"/>
        <v>2.5257898854402305E-4</v>
      </c>
      <c r="E2303" s="21">
        <f t="shared" si="547"/>
        <v>6.3106883010743001E-3</v>
      </c>
      <c r="F2303" s="21">
        <f>SUM(E2303:$E$5004)</f>
        <v>5.0202454422791174</v>
      </c>
      <c r="G2303" s="21">
        <f t="shared" si="552"/>
        <v>6651898.5970700178</v>
      </c>
      <c r="H2303" s="21">
        <f t="shared" si="553"/>
        <v>2.4483216124437353E-5</v>
      </c>
      <c r="I2303" s="21">
        <f t="shared" si="554"/>
        <v>0.12452858064673793</v>
      </c>
      <c r="J2303" s="22">
        <f t="shared" si="548"/>
        <v>172.12709609490577</v>
      </c>
      <c r="K2303" s="114"/>
      <c r="L2303" s="117"/>
      <c r="M2303" s="118"/>
      <c r="N2303" s="120"/>
      <c r="S2303" s="2"/>
    </row>
    <row r="2304" spans="1:19" x14ac:dyDescent="0.25">
      <c r="A2304" s="20">
        <f t="shared" si="551"/>
        <v>57500</v>
      </c>
      <c r="B2304" s="21">
        <f t="shared" si="557"/>
        <v>-70</v>
      </c>
      <c r="C2304" s="21">
        <f t="shared" si="558"/>
        <v>168.89999304526359</v>
      </c>
      <c r="D2304" s="21">
        <f t="shared" si="546"/>
        <v>2.5227607554192098E-4</v>
      </c>
      <c r="E2304" s="21">
        <f t="shared" si="547"/>
        <v>6.3031200169916543E-3</v>
      </c>
      <c r="F2304" s="21">
        <f>SUM(E2304:$E$5004)</f>
        <v>5.0139347539780426</v>
      </c>
      <c r="G2304" s="21">
        <f t="shared" si="552"/>
        <v>6651898.5970700178</v>
      </c>
      <c r="H2304" s="21">
        <f t="shared" si="553"/>
        <v>2.4483216124437353E-5</v>
      </c>
      <c r="I2304" s="21">
        <f t="shared" si="554"/>
        <v>0.12452858064673793</v>
      </c>
      <c r="J2304" s="22">
        <f t="shared" si="548"/>
        <v>172.16117055590072</v>
      </c>
      <c r="K2304" s="113">
        <f t="shared" ref="K2304" si="561">AVERAGE(J2304:J2323)</f>
        <v>172.47456461988327</v>
      </c>
      <c r="L2304" s="115">
        <f t="shared" ref="L2304" si="562">K2304/0.1667</f>
        <v>1034.6404596273742</v>
      </c>
      <c r="M2304" s="118">
        <f>AVERAGE(A2304:A2323)</f>
        <v>57737.5</v>
      </c>
      <c r="N2304" s="119">
        <f>K2284-K2304</f>
        <v>-0.68155553589414808</v>
      </c>
      <c r="S2304" s="2"/>
    </row>
    <row r="2305" spans="1:19" x14ac:dyDescent="0.25">
      <c r="A2305" s="20">
        <f t="shared" si="551"/>
        <v>57525</v>
      </c>
      <c r="B2305" s="21">
        <f t="shared" si="557"/>
        <v>-70</v>
      </c>
      <c r="C2305" s="21">
        <f t="shared" si="558"/>
        <v>168.69743461297568</v>
      </c>
      <c r="D2305" s="21">
        <f t="shared" si="546"/>
        <v>2.5197352581741138E-4</v>
      </c>
      <c r="E2305" s="21">
        <f t="shared" si="547"/>
        <v>6.2955608094029244E-3</v>
      </c>
      <c r="F2305" s="21">
        <f>SUM(E2305:$E$5004)</f>
        <v>5.0076316339610516</v>
      </c>
      <c r="G2305" s="21">
        <f t="shared" si="552"/>
        <v>6651898.5970700178</v>
      </c>
      <c r="H2305" s="21">
        <f t="shared" si="553"/>
        <v>2.4483216124437353E-5</v>
      </c>
      <c r="I2305" s="21">
        <f t="shared" si="554"/>
        <v>0.12452858064673793</v>
      </c>
      <c r="J2305" s="22">
        <f t="shared" si="548"/>
        <v>172.19508947392987</v>
      </c>
      <c r="K2305" s="114"/>
      <c r="L2305" s="116"/>
      <c r="M2305" s="118"/>
      <c r="N2305" s="120"/>
      <c r="S2305" s="2"/>
    </row>
    <row r="2306" spans="1:19" x14ac:dyDescent="0.25">
      <c r="A2306" s="20">
        <f t="shared" si="551"/>
        <v>57550</v>
      </c>
      <c r="B2306" s="21">
        <f t="shared" si="557"/>
        <v>-70</v>
      </c>
      <c r="C2306" s="21">
        <f t="shared" si="558"/>
        <v>168.49511910502278</v>
      </c>
      <c r="D2306" s="21">
        <f t="shared" si="546"/>
        <v>2.5167133893482256E-4</v>
      </c>
      <c r="E2306" s="21">
        <f t="shared" si="547"/>
        <v>6.2880106674228445E-3</v>
      </c>
      <c r="F2306" s="21">
        <f>SUM(E2306:$E$5004)</f>
        <v>5.0013360731516494</v>
      </c>
      <c r="G2306" s="21">
        <f t="shared" si="552"/>
        <v>6651898.5970700178</v>
      </c>
      <c r="H2306" s="21">
        <f t="shared" si="553"/>
        <v>2.4483216124437353E-5</v>
      </c>
      <c r="I2306" s="21">
        <f t="shared" si="554"/>
        <v>0.12452858064673793</v>
      </c>
      <c r="J2306" s="22">
        <f t="shared" si="548"/>
        <v>172.22885294907437</v>
      </c>
      <c r="K2306" s="114"/>
      <c r="L2306" s="116"/>
      <c r="M2306" s="118"/>
      <c r="N2306" s="120"/>
      <c r="S2306" s="2"/>
    </row>
    <row r="2307" spans="1:19" x14ac:dyDescent="0.25">
      <c r="A2307" s="20">
        <f t="shared" si="551"/>
        <v>57575</v>
      </c>
      <c r="B2307" s="21">
        <f t="shared" si="557"/>
        <v>-70</v>
      </c>
      <c r="C2307" s="21">
        <f t="shared" si="558"/>
        <v>168.29304623007039</v>
      </c>
      <c r="D2307" s="21">
        <f t="shared" si="546"/>
        <v>2.5136951445900506E-4</v>
      </c>
      <c r="E2307" s="21">
        <f t="shared" si="547"/>
        <v>6.280469580179214E-3</v>
      </c>
      <c r="F2307" s="21">
        <f>SUM(E2307:$E$5004)</f>
        <v>4.9950480624842264</v>
      </c>
      <c r="G2307" s="21">
        <f t="shared" si="552"/>
        <v>6651898.5970700178</v>
      </c>
      <c r="H2307" s="21">
        <f t="shared" si="553"/>
        <v>2.4483216124437353E-5</v>
      </c>
      <c r="I2307" s="21">
        <f t="shared" si="554"/>
        <v>0.12452858064673793</v>
      </c>
      <c r="J2307" s="22">
        <f t="shared" si="548"/>
        <v>172.26246108175525</v>
      </c>
      <c r="K2307" s="114"/>
      <c r="L2307" s="116"/>
      <c r="M2307" s="118"/>
      <c r="N2307" s="120"/>
      <c r="S2307" s="2"/>
    </row>
    <row r="2308" spans="1:19" x14ac:dyDescent="0.25">
      <c r="A2308" s="20">
        <f t="shared" si="551"/>
        <v>57600</v>
      </c>
      <c r="B2308" s="21">
        <f t="shared" si="557"/>
        <v>-70</v>
      </c>
      <c r="C2308" s="21">
        <f t="shared" si="558"/>
        <v>168.09121569713378</v>
      </c>
      <c r="D2308" s="21">
        <f t="shared" ref="D2308:D2371" si="563">C2308/(1718*(B2308+459.7))</f>
        <v>2.5106805195533203E-4</v>
      </c>
      <c r="E2308" s="21">
        <f t="shared" ref="E2308:E2371" si="564">25*(D2308+D2309)/2</f>
        <v>6.2729375368128643E-3</v>
      </c>
      <c r="F2308" s="21">
        <f>SUM(E2308:$E$5004)</f>
        <v>4.9887675929040469</v>
      </c>
      <c r="G2308" s="21">
        <f t="shared" si="552"/>
        <v>6651898.5970700178</v>
      </c>
      <c r="H2308" s="21">
        <f t="shared" si="553"/>
        <v>2.4483216124437353E-5</v>
      </c>
      <c r="I2308" s="21">
        <f t="shared" si="554"/>
        <v>0.12452858064673793</v>
      </c>
      <c r="J2308" s="22">
        <f t="shared" ref="J2308:J2371" si="565">G2308*D2308*EXP(-H2308*(125000-A2308)-I2308*F2308)</f>
        <v>172.29591397273279</v>
      </c>
      <c r="K2308" s="114"/>
      <c r="L2308" s="116"/>
      <c r="M2308" s="118"/>
      <c r="N2308" s="120"/>
      <c r="S2308" s="2"/>
    </row>
    <row r="2309" spans="1:19" x14ac:dyDescent="0.25">
      <c r="A2309" s="20">
        <f t="shared" ref="A2309:A2372" si="566">A2308+25</f>
        <v>57625</v>
      </c>
      <c r="B2309" s="21">
        <f t="shared" si="557"/>
        <v>-70</v>
      </c>
      <c r="C2309" s="21">
        <f t="shared" si="558"/>
        <v>167.88962721557678</v>
      </c>
      <c r="D2309" s="21">
        <f t="shared" si="563"/>
        <v>2.5076695098969712E-4</v>
      </c>
      <c r="E2309" s="21">
        <f t="shared" si="564"/>
        <v>6.2654145264776509E-3</v>
      </c>
      <c r="F2309" s="21">
        <f>SUM(E2309:$E$5004)</f>
        <v>4.9824946553672333</v>
      </c>
      <c r="G2309" s="21">
        <f t="shared" ref="G2309:G2372" si="567">$G$4</f>
        <v>6651898.5970700178</v>
      </c>
      <c r="H2309" s="21">
        <f t="shared" ref="H2309:H2372" si="568">$H$4</f>
        <v>2.4483216124437353E-5</v>
      </c>
      <c r="I2309" s="21">
        <f t="shared" ref="I2309:I2372" si="569">$I$4</f>
        <v>0.12452858064673793</v>
      </c>
      <c r="J2309" s="22">
        <f t="shared" si="565"/>
        <v>172.32921172310404</v>
      </c>
      <c r="K2309" s="114"/>
      <c r="L2309" s="116"/>
      <c r="M2309" s="118"/>
      <c r="N2309" s="120"/>
      <c r="S2309" s="2"/>
    </row>
    <row r="2310" spans="1:19" x14ac:dyDescent="0.25">
      <c r="A2310" s="20">
        <f t="shared" si="566"/>
        <v>57650</v>
      </c>
      <c r="B2310" s="21">
        <f t="shared" si="557"/>
        <v>-70</v>
      </c>
      <c r="C2310" s="21">
        <f t="shared" si="558"/>
        <v>167.688280495112</v>
      </c>
      <c r="D2310" s="21">
        <f t="shared" si="563"/>
        <v>2.5046621112851503E-4</v>
      </c>
      <c r="E2310" s="21">
        <f t="shared" si="564"/>
        <v>6.2579005383404385E-3</v>
      </c>
      <c r="F2310" s="21">
        <f>SUM(E2310:$E$5004)</f>
        <v>4.9762292408407562</v>
      </c>
      <c r="G2310" s="21">
        <f t="shared" si="567"/>
        <v>6651898.5970700178</v>
      </c>
      <c r="H2310" s="21">
        <f t="shared" si="568"/>
        <v>2.4483216124437353E-5</v>
      </c>
      <c r="I2310" s="21">
        <f t="shared" si="569"/>
        <v>0.12452858064673793</v>
      </c>
      <c r="J2310" s="22">
        <f t="shared" si="565"/>
        <v>172.36235443430246</v>
      </c>
      <c r="K2310" s="114"/>
      <c r="L2310" s="116"/>
      <c r="M2310" s="118"/>
      <c r="N2310" s="120"/>
      <c r="S2310" s="2"/>
    </row>
    <row r="2311" spans="1:19" x14ac:dyDescent="0.25">
      <c r="A2311" s="20">
        <f t="shared" si="566"/>
        <v>57675</v>
      </c>
      <c r="B2311" s="21">
        <f t="shared" si="557"/>
        <v>-70</v>
      </c>
      <c r="C2311" s="21">
        <f t="shared" si="558"/>
        <v>167.48717524580002</v>
      </c>
      <c r="D2311" s="21">
        <f t="shared" si="563"/>
        <v>2.5016583193872012E-4</v>
      </c>
      <c r="E2311" s="21">
        <f t="shared" si="564"/>
        <v>6.2503955615810826E-3</v>
      </c>
      <c r="F2311" s="21">
        <f>SUM(E2311:$E$5004)</f>
        <v>4.9699713403024157</v>
      </c>
      <c r="G2311" s="21">
        <f t="shared" si="567"/>
        <v>6651898.5970700178</v>
      </c>
      <c r="H2311" s="21">
        <f t="shared" si="568"/>
        <v>2.4483216124437353E-5</v>
      </c>
      <c r="I2311" s="21">
        <f t="shared" si="569"/>
        <v>0.12452858064673793</v>
      </c>
      <c r="J2311" s="22">
        <f t="shared" si="565"/>
        <v>172.39534220809625</v>
      </c>
      <c r="K2311" s="114"/>
      <c r="L2311" s="116"/>
      <c r="M2311" s="118"/>
      <c r="N2311" s="120"/>
      <c r="S2311" s="2"/>
    </row>
    <row r="2312" spans="1:19" x14ac:dyDescent="0.25">
      <c r="A2312" s="20">
        <f t="shared" si="566"/>
        <v>57700</v>
      </c>
      <c r="B2312" s="21">
        <f t="shared" si="557"/>
        <v>-70</v>
      </c>
      <c r="C2312" s="21">
        <f t="shared" si="558"/>
        <v>167.2863111780494</v>
      </c>
      <c r="D2312" s="21">
        <f t="shared" si="563"/>
        <v>2.4986581298776651E-4</v>
      </c>
      <c r="E2312" s="21">
        <f t="shared" si="564"/>
        <v>6.2428995853924165E-3</v>
      </c>
      <c r="F2312" s="21">
        <f>SUM(E2312:$E$5004)</f>
        <v>4.9637209447408344</v>
      </c>
      <c r="G2312" s="21">
        <f t="shared" si="567"/>
        <v>6651898.5970700178</v>
      </c>
      <c r="H2312" s="21">
        <f t="shared" si="568"/>
        <v>2.4483216124437353E-5</v>
      </c>
      <c r="I2312" s="21">
        <f t="shared" si="569"/>
        <v>0.12452858064673793</v>
      </c>
      <c r="J2312" s="22">
        <f t="shared" si="565"/>
        <v>172.42817514658759</v>
      </c>
      <c r="K2312" s="114"/>
      <c r="L2312" s="116"/>
      <c r="M2312" s="118"/>
      <c r="N2312" s="120"/>
      <c r="S2312" s="2"/>
    </row>
    <row r="2313" spans="1:19" x14ac:dyDescent="0.25">
      <c r="A2313" s="20">
        <f t="shared" si="566"/>
        <v>57725</v>
      </c>
      <c r="B2313" s="21">
        <f t="shared" si="557"/>
        <v>-70</v>
      </c>
      <c r="C2313" s="21">
        <f t="shared" si="558"/>
        <v>167.08568800261583</v>
      </c>
      <c r="D2313" s="21">
        <f t="shared" si="563"/>
        <v>2.495661538436268E-4</v>
      </c>
      <c r="E2313" s="21">
        <f t="shared" si="564"/>
        <v>6.2354125989802309E-3</v>
      </c>
      <c r="F2313" s="21">
        <f>SUM(E2313:$E$5004)</f>
        <v>4.9574780451554412</v>
      </c>
      <c r="G2313" s="21">
        <f t="shared" si="567"/>
        <v>6651898.5970700178</v>
      </c>
      <c r="H2313" s="21">
        <f t="shared" si="568"/>
        <v>2.4483216124437353E-5</v>
      </c>
      <c r="I2313" s="21">
        <f t="shared" si="569"/>
        <v>0.12452858064673793</v>
      </c>
      <c r="J2313" s="22">
        <f t="shared" si="565"/>
        <v>172.46085335221065</v>
      </c>
      <c r="K2313" s="114"/>
      <c r="L2313" s="116"/>
      <c r="M2313" s="118"/>
      <c r="N2313" s="120"/>
      <c r="S2313" s="2"/>
    </row>
    <row r="2314" spans="1:19" x14ac:dyDescent="0.25">
      <c r="A2314" s="20">
        <f t="shared" si="566"/>
        <v>57750</v>
      </c>
      <c r="B2314" s="21">
        <f t="shared" si="557"/>
        <v>-70</v>
      </c>
      <c r="C2314" s="21">
        <f t="shared" si="558"/>
        <v>166.88530543060176</v>
      </c>
      <c r="D2314" s="21">
        <f t="shared" si="563"/>
        <v>2.4926685407479168E-4</v>
      </c>
      <c r="E2314" s="21">
        <f t="shared" si="564"/>
        <v>6.2279345915632646E-3</v>
      </c>
      <c r="F2314" s="21">
        <f>SUM(E2314:$E$5004)</f>
        <v>4.9512426325564611</v>
      </c>
      <c r="G2314" s="21">
        <f t="shared" si="567"/>
        <v>6651898.5970700178</v>
      </c>
      <c r="H2314" s="21">
        <f t="shared" si="568"/>
        <v>2.4483216124437353E-5</v>
      </c>
      <c r="I2314" s="21">
        <f t="shared" si="569"/>
        <v>0.12452858064673793</v>
      </c>
      <c r="J2314" s="22">
        <f t="shared" si="565"/>
        <v>172.49337692773085</v>
      </c>
      <c r="K2314" s="114"/>
      <c r="L2314" s="116"/>
      <c r="M2314" s="118"/>
      <c r="N2314" s="120"/>
      <c r="S2314" s="2"/>
    </row>
    <row r="2315" spans="1:19" x14ac:dyDescent="0.25">
      <c r="A2315" s="20">
        <f t="shared" si="566"/>
        <v>57775</v>
      </c>
      <c r="B2315" s="21">
        <f t="shared" si="557"/>
        <v>-70</v>
      </c>
      <c r="C2315" s="21">
        <f t="shared" si="558"/>
        <v>166.6851631734564</v>
      </c>
      <c r="D2315" s="21">
        <f t="shared" si="563"/>
        <v>2.4896791325026952E-4</v>
      </c>
      <c r="E2315" s="21">
        <f t="shared" si="564"/>
        <v>6.2204655523731885E-3</v>
      </c>
      <c r="F2315" s="21">
        <f>SUM(E2315:$E$5004)</f>
        <v>4.9450146979648979</v>
      </c>
      <c r="G2315" s="21">
        <f t="shared" si="567"/>
        <v>6651898.5970700178</v>
      </c>
      <c r="H2315" s="21">
        <f t="shared" si="568"/>
        <v>2.4483216124437353E-5</v>
      </c>
      <c r="I2315" s="21">
        <f t="shared" si="569"/>
        <v>0.12452858064673793</v>
      </c>
      <c r="J2315" s="22">
        <f t="shared" si="565"/>
        <v>172.52574597624331</v>
      </c>
      <c r="K2315" s="114"/>
      <c r="L2315" s="116"/>
      <c r="M2315" s="118"/>
      <c r="N2315" s="120"/>
      <c r="S2315" s="2"/>
    </row>
    <row r="2316" spans="1:19" x14ac:dyDescent="0.25">
      <c r="A2316" s="20">
        <f t="shared" si="566"/>
        <v>57800</v>
      </c>
      <c r="B2316" s="21">
        <f t="shared" si="557"/>
        <v>-70</v>
      </c>
      <c r="C2316" s="21">
        <f t="shared" si="558"/>
        <v>166.48526094297483</v>
      </c>
      <c r="D2316" s="21">
        <f t="shared" si="563"/>
        <v>2.4866933093958555E-4</v>
      </c>
      <c r="E2316" s="21">
        <f t="shared" si="564"/>
        <v>6.2130054706545819E-3</v>
      </c>
      <c r="F2316" s="21">
        <f>SUM(E2316:$E$5004)</f>
        <v>4.9387942324125236</v>
      </c>
      <c r="G2316" s="21">
        <f t="shared" si="567"/>
        <v>6651898.5970700178</v>
      </c>
      <c r="H2316" s="21">
        <f t="shared" si="568"/>
        <v>2.4483216124437353E-5</v>
      </c>
      <c r="I2316" s="21">
        <f t="shared" si="569"/>
        <v>0.12452858064673793</v>
      </c>
      <c r="J2316" s="22">
        <f t="shared" si="565"/>
        <v>172.55796060117211</v>
      </c>
      <c r="K2316" s="114"/>
      <c r="L2316" s="116"/>
      <c r="M2316" s="118"/>
      <c r="N2316" s="120"/>
      <c r="S2316" s="2"/>
    </row>
    <row r="2317" spans="1:19" x14ac:dyDescent="0.25">
      <c r="A2317" s="20">
        <f t="shared" si="566"/>
        <v>57825</v>
      </c>
      <c r="B2317" s="21">
        <f t="shared" si="557"/>
        <v>-70</v>
      </c>
      <c r="C2317" s="21">
        <f t="shared" si="558"/>
        <v>166.28559845129772</v>
      </c>
      <c r="D2317" s="21">
        <f t="shared" si="563"/>
        <v>2.4837110671278097E-4</v>
      </c>
      <c r="E2317" s="21">
        <f t="shared" si="564"/>
        <v>6.205554335664925E-3</v>
      </c>
      <c r="F2317" s="21">
        <f>SUM(E2317:$E$5004)</f>
        <v>4.9325812269418705</v>
      </c>
      <c r="G2317" s="21">
        <f t="shared" si="567"/>
        <v>6651898.5970700178</v>
      </c>
      <c r="H2317" s="21">
        <f t="shared" si="568"/>
        <v>2.4483216124437353E-5</v>
      </c>
      <c r="I2317" s="21">
        <f t="shared" si="569"/>
        <v>0.12452858064673793</v>
      </c>
      <c r="J2317" s="22">
        <f t="shared" si="565"/>
        <v>172.59002090626817</v>
      </c>
      <c r="K2317" s="114"/>
      <c r="L2317" s="116"/>
      <c r="M2317" s="118"/>
      <c r="N2317" s="120"/>
      <c r="S2317" s="2"/>
    </row>
    <row r="2318" spans="1:19" x14ac:dyDescent="0.25">
      <c r="A2318" s="20">
        <f t="shared" si="566"/>
        <v>57850</v>
      </c>
      <c r="B2318" s="21">
        <f t="shared" si="557"/>
        <v>-70</v>
      </c>
      <c r="C2318" s="21">
        <f t="shared" si="558"/>
        <v>166.08617541091118</v>
      </c>
      <c r="D2318" s="21">
        <f t="shared" si="563"/>
        <v>2.4807324014041306E-4</v>
      </c>
      <c r="E2318" s="21">
        <f t="shared" si="564"/>
        <v>6.1981121366745861E-3</v>
      </c>
      <c r="F2318" s="21">
        <f>SUM(E2318:$E$5004)</f>
        <v>4.9263756726062056</v>
      </c>
      <c r="G2318" s="21">
        <f t="shared" si="567"/>
        <v>6651898.5970700178</v>
      </c>
      <c r="H2318" s="21">
        <f t="shared" si="568"/>
        <v>2.4483216124437353E-5</v>
      </c>
      <c r="I2318" s="21">
        <f t="shared" si="569"/>
        <v>0.12452858064673793</v>
      </c>
      <c r="J2318" s="22">
        <f t="shared" si="565"/>
        <v>172.62192699560887</v>
      </c>
      <c r="K2318" s="114"/>
      <c r="L2318" s="116"/>
      <c r="M2318" s="118"/>
      <c r="N2318" s="120"/>
      <c r="S2318" s="2"/>
    </row>
    <row r="2319" spans="1:19" x14ac:dyDescent="0.25">
      <c r="A2319" s="20">
        <f t="shared" si="566"/>
        <v>57875</v>
      </c>
      <c r="B2319" s="21">
        <f t="shared" si="557"/>
        <v>-70</v>
      </c>
      <c r="C2319" s="21">
        <f t="shared" si="558"/>
        <v>165.88699153464594</v>
      </c>
      <c r="D2319" s="21">
        <f t="shared" si="563"/>
        <v>2.4777573079355386E-4</v>
      </c>
      <c r="E2319" s="21">
        <f t="shared" si="564"/>
        <v>6.1906788629667942E-3</v>
      </c>
      <c r="F2319" s="21">
        <f>SUM(E2319:$E$5004)</f>
        <v>4.9201775604695319</v>
      </c>
      <c r="G2319" s="21">
        <f t="shared" si="567"/>
        <v>6651898.5970700178</v>
      </c>
      <c r="H2319" s="21">
        <f t="shared" si="568"/>
        <v>2.4483216124437353E-5</v>
      </c>
      <c r="I2319" s="21">
        <f t="shared" si="569"/>
        <v>0.12452858064673793</v>
      </c>
      <c r="J2319" s="22">
        <f t="shared" si="565"/>
        <v>172.65367897359644</v>
      </c>
      <c r="K2319" s="114"/>
      <c r="L2319" s="116"/>
      <c r="M2319" s="118"/>
      <c r="N2319" s="120"/>
      <c r="S2319" s="2"/>
    </row>
    <row r="2320" spans="1:19" x14ac:dyDescent="0.25">
      <c r="A2320" s="20">
        <f t="shared" si="566"/>
        <v>57900</v>
      </c>
      <c r="B2320" s="21">
        <f t="shared" si="557"/>
        <v>-70</v>
      </c>
      <c r="C2320" s="21">
        <f t="shared" si="558"/>
        <v>165.68804653567716</v>
      </c>
      <c r="D2320" s="21">
        <f t="shared" si="563"/>
        <v>2.4747857824378974E-4</v>
      </c>
      <c r="E2320" s="21">
        <f t="shared" si="564"/>
        <v>6.1832545038376357E-3</v>
      </c>
      <c r="F2320" s="21">
        <f>SUM(E2320:$E$5004)</f>
        <v>4.9139868816065659</v>
      </c>
      <c r="G2320" s="21">
        <f t="shared" si="567"/>
        <v>6651898.5970700178</v>
      </c>
      <c r="H2320" s="21">
        <f t="shared" si="568"/>
        <v>2.4483216124437353E-5</v>
      </c>
      <c r="I2320" s="21">
        <f t="shared" si="569"/>
        <v>0.12452858064673793</v>
      </c>
      <c r="J2320" s="22">
        <f t="shared" si="565"/>
        <v>172.68527694495617</v>
      </c>
      <c r="K2320" s="114"/>
      <c r="L2320" s="116"/>
      <c r="M2320" s="118"/>
      <c r="N2320" s="120"/>
      <c r="S2320" s="2"/>
    </row>
    <row r="2321" spans="1:19" x14ac:dyDescent="0.25">
      <c r="A2321" s="20">
        <f t="shared" si="566"/>
        <v>57925</v>
      </c>
      <c r="B2321" s="21">
        <f t="shared" si="557"/>
        <v>-70</v>
      </c>
      <c r="C2321" s="21">
        <f t="shared" si="558"/>
        <v>165.48934012752397</v>
      </c>
      <c r="D2321" s="21">
        <f t="shared" si="563"/>
        <v>2.4718178206322106E-4</v>
      </c>
      <c r="E2321" s="21">
        <f t="shared" si="564"/>
        <v>6.1758390485960298E-3</v>
      </c>
      <c r="F2321" s="21">
        <f>SUM(E2321:$E$5004)</f>
        <v>4.9078036271027283</v>
      </c>
      <c r="G2321" s="21">
        <f t="shared" si="567"/>
        <v>6651898.5970700178</v>
      </c>
      <c r="H2321" s="21">
        <f t="shared" si="568"/>
        <v>2.4483216124437353E-5</v>
      </c>
      <c r="I2321" s="21">
        <f t="shared" si="569"/>
        <v>0.12452858064673793</v>
      </c>
      <c r="J2321" s="22">
        <f t="shared" si="565"/>
        <v>172.71672101473624</v>
      </c>
      <c r="K2321" s="114"/>
      <c r="L2321" s="116"/>
      <c r="M2321" s="118"/>
      <c r="N2321" s="120"/>
      <c r="S2321" s="2"/>
    </row>
    <row r="2322" spans="1:19" x14ac:dyDescent="0.25">
      <c r="A2322" s="20">
        <f t="shared" si="566"/>
        <v>57950</v>
      </c>
      <c r="B2322" s="21">
        <f t="shared" si="557"/>
        <v>-70</v>
      </c>
      <c r="C2322" s="21">
        <f t="shared" si="558"/>
        <v>165.29087202404921</v>
      </c>
      <c r="D2322" s="21">
        <f t="shared" si="563"/>
        <v>2.4688534182446128E-4</v>
      </c>
      <c r="E2322" s="21">
        <f t="shared" si="564"/>
        <v>6.1684324865637213E-3</v>
      </c>
      <c r="F2322" s="21">
        <f>SUM(E2322:$E$5004)</f>
        <v>4.9016277880541335</v>
      </c>
      <c r="G2322" s="21">
        <f t="shared" si="567"/>
        <v>6651898.5970700178</v>
      </c>
      <c r="H2322" s="21">
        <f t="shared" si="568"/>
        <v>2.4483216124437353E-5</v>
      </c>
      <c r="I2322" s="21">
        <f t="shared" si="569"/>
        <v>0.12452858064673793</v>
      </c>
      <c r="J2322" s="22">
        <f t="shared" si="565"/>
        <v>172.74801128830569</v>
      </c>
      <c r="K2322" s="114"/>
      <c r="L2322" s="116"/>
      <c r="M2322" s="118"/>
      <c r="N2322" s="120"/>
      <c r="S2322" s="2"/>
    </row>
    <row r="2323" spans="1:19" x14ac:dyDescent="0.25">
      <c r="A2323" s="20">
        <f t="shared" si="566"/>
        <v>57975</v>
      </c>
      <c r="B2323" s="21">
        <f t="shared" si="557"/>
        <v>-70</v>
      </c>
      <c r="C2323" s="21">
        <f t="shared" si="558"/>
        <v>165.09264193945873</v>
      </c>
      <c r="D2323" s="21">
        <f t="shared" si="563"/>
        <v>2.4658925710063643E-4</v>
      </c>
      <c r="E2323" s="21">
        <f t="shared" si="564"/>
        <v>6.1610348070752583E-3</v>
      </c>
      <c r="F2323" s="21">
        <f>SUM(E2323:$E$5004)</f>
        <v>4.8954593555675689</v>
      </c>
      <c r="G2323" s="21">
        <f t="shared" si="567"/>
        <v>6651898.5970700178</v>
      </c>
      <c r="H2323" s="21">
        <f t="shared" si="568"/>
        <v>2.4483216124437353E-5</v>
      </c>
      <c r="I2323" s="21">
        <f t="shared" si="569"/>
        <v>0.12452858064673793</v>
      </c>
      <c r="J2323" s="22">
        <f t="shared" si="565"/>
        <v>172.77914787135356</v>
      </c>
      <c r="K2323" s="114"/>
      <c r="L2323" s="117"/>
      <c r="M2323" s="118"/>
      <c r="N2323" s="120"/>
      <c r="S2323" s="2"/>
    </row>
    <row r="2324" spans="1:19" x14ac:dyDescent="0.25">
      <c r="A2324" s="20">
        <f t="shared" si="566"/>
        <v>58000</v>
      </c>
      <c r="B2324" s="21">
        <f t="shared" si="557"/>
        <v>-70</v>
      </c>
      <c r="C2324" s="21">
        <f t="shared" si="558"/>
        <v>164.89464958830109</v>
      </c>
      <c r="D2324" s="21">
        <f t="shared" si="563"/>
        <v>2.4629352746538427E-4</v>
      </c>
      <c r="E2324" s="21">
        <f t="shared" si="564"/>
        <v>6.1536459994779831E-3</v>
      </c>
      <c r="F2324" s="21">
        <f>SUM(E2324:$E$5004)</f>
        <v>4.8892983207604939</v>
      </c>
      <c r="G2324" s="21">
        <f t="shared" si="567"/>
        <v>6651898.5970700178</v>
      </c>
      <c r="H2324" s="21">
        <f t="shared" si="568"/>
        <v>2.4483216124437353E-5</v>
      </c>
      <c r="I2324" s="21">
        <f t="shared" si="569"/>
        <v>0.12452858064673793</v>
      </c>
      <c r="J2324" s="22">
        <f t="shared" si="565"/>
        <v>172.81013086988702</v>
      </c>
      <c r="K2324" s="113">
        <f t="shared" ref="K2324" si="570">AVERAGE(J2324:J2343)</f>
        <v>173.09429528566744</v>
      </c>
      <c r="L2324" s="115">
        <f t="shared" ref="L2324" si="571">K2324/0.1667</f>
        <v>1038.358100093986</v>
      </c>
      <c r="M2324" s="118">
        <f>AVERAGE(A2324:A2343)</f>
        <v>58237.5</v>
      </c>
      <c r="N2324" s="119">
        <f>K2304-K2324</f>
        <v>-0.61973066578417502</v>
      </c>
      <c r="S2324" s="2"/>
    </row>
    <row r="2325" spans="1:19" x14ac:dyDescent="0.25">
      <c r="A2325" s="20">
        <f t="shared" si="566"/>
        <v>58025</v>
      </c>
      <c r="B2325" s="21">
        <f t="shared" si="557"/>
        <v>-70</v>
      </c>
      <c r="C2325" s="21">
        <f t="shared" si="558"/>
        <v>164.69689468546747</v>
      </c>
      <c r="D2325" s="21">
        <f t="shared" si="563"/>
        <v>2.4599815249285437E-4</v>
      </c>
      <c r="E2325" s="21">
        <f t="shared" si="564"/>
        <v>6.146266053132011E-3</v>
      </c>
      <c r="F2325" s="21">
        <f>SUM(E2325:$E$5004)</f>
        <v>4.8831446747610157</v>
      </c>
      <c r="G2325" s="21">
        <f t="shared" si="567"/>
        <v>6651898.5970700178</v>
      </c>
      <c r="H2325" s="21">
        <f t="shared" si="568"/>
        <v>2.4483216124437353E-5</v>
      </c>
      <c r="I2325" s="21">
        <f t="shared" si="569"/>
        <v>0.12452858064673793</v>
      </c>
      <c r="J2325" s="22">
        <f t="shared" si="565"/>
        <v>172.84096039023134</v>
      </c>
      <c r="K2325" s="114"/>
      <c r="L2325" s="116"/>
      <c r="M2325" s="118"/>
      <c r="N2325" s="120"/>
      <c r="S2325" s="2"/>
    </row>
    <row r="2326" spans="1:19" x14ac:dyDescent="0.25">
      <c r="A2326" s="20">
        <f t="shared" si="566"/>
        <v>58050</v>
      </c>
      <c r="B2326" s="21">
        <f t="shared" si="557"/>
        <v>-70</v>
      </c>
      <c r="C2326" s="21">
        <f t="shared" si="558"/>
        <v>164.49937694619061</v>
      </c>
      <c r="D2326" s="21">
        <f t="shared" si="563"/>
        <v>2.4570313175770653E-4</v>
      </c>
      <c r="E2326" s="21">
        <f t="shared" si="564"/>
        <v>6.1388949574102186E-3</v>
      </c>
      <c r="F2326" s="21">
        <f>SUM(E2326:$E$5004)</f>
        <v>4.8769984087078839</v>
      </c>
      <c r="G2326" s="21">
        <f t="shared" si="567"/>
        <v>6651898.5970700178</v>
      </c>
      <c r="H2326" s="21">
        <f t="shared" si="568"/>
        <v>2.4483216124437353E-5</v>
      </c>
      <c r="I2326" s="21">
        <f t="shared" si="569"/>
        <v>0.12452858064673793</v>
      </c>
      <c r="J2326" s="22">
        <f t="shared" si="565"/>
        <v>172.87163653902704</v>
      </c>
      <c r="K2326" s="114"/>
      <c r="L2326" s="116"/>
      <c r="M2326" s="118"/>
      <c r="N2326" s="120"/>
      <c r="S2326" s="2"/>
    </row>
    <row r="2327" spans="1:19" x14ac:dyDescent="0.25">
      <c r="A2327" s="20">
        <f t="shared" si="566"/>
        <v>58075</v>
      </c>
      <c r="B2327" s="21">
        <f t="shared" si="557"/>
        <v>-70</v>
      </c>
      <c r="C2327" s="21">
        <f t="shared" si="558"/>
        <v>164.302096086045</v>
      </c>
      <c r="D2327" s="21">
        <f t="shared" si="563"/>
        <v>2.4540846483511091E-4</v>
      </c>
      <c r="E2327" s="21">
        <f t="shared" si="564"/>
        <v>6.1315327016982241E-3</v>
      </c>
      <c r="F2327" s="21">
        <f>SUM(E2327:$E$5004)</f>
        <v>4.8708595137504735</v>
      </c>
      <c r="G2327" s="21">
        <f t="shared" si="567"/>
        <v>6651898.5970700178</v>
      </c>
      <c r="H2327" s="21">
        <f t="shared" si="568"/>
        <v>2.4483216124437353E-5</v>
      </c>
      <c r="I2327" s="21">
        <f t="shared" si="569"/>
        <v>0.12452858064673793</v>
      </c>
      <c r="J2327" s="22">
        <f t="shared" si="565"/>
        <v>172.9021594232301</v>
      </c>
      <c r="K2327" s="114"/>
      <c r="L2327" s="116"/>
      <c r="M2327" s="118"/>
      <c r="N2327" s="120"/>
      <c r="S2327" s="2"/>
    </row>
    <row r="2328" spans="1:19" x14ac:dyDescent="0.25">
      <c r="A2328" s="20">
        <f t="shared" si="566"/>
        <v>58100</v>
      </c>
      <c r="B2328" s="21">
        <f t="shared" si="557"/>
        <v>-70</v>
      </c>
      <c r="C2328" s="21">
        <f t="shared" si="558"/>
        <v>164.10505182094607</v>
      </c>
      <c r="D2328" s="21">
        <f t="shared" si="563"/>
        <v>2.4511415130074699E-4</v>
      </c>
      <c r="E2328" s="21">
        <f t="shared" si="564"/>
        <v>6.1241792753943779E-3</v>
      </c>
      <c r="F2328" s="21">
        <f>SUM(E2328:$E$5004)</f>
        <v>4.8647279810487731</v>
      </c>
      <c r="G2328" s="21">
        <f t="shared" si="567"/>
        <v>6651898.5970700178</v>
      </c>
      <c r="H2328" s="21">
        <f t="shared" si="568"/>
        <v>2.4483216124437353E-5</v>
      </c>
      <c r="I2328" s="21">
        <f t="shared" si="569"/>
        <v>0.12452858064673793</v>
      </c>
      <c r="J2328" s="22">
        <f t="shared" si="565"/>
        <v>172.93252915010996</v>
      </c>
      <c r="K2328" s="114"/>
      <c r="L2328" s="116"/>
      <c r="M2328" s="118"/>
      <c r="N2328" s="120"/>
      <c r="S2328" s="2"/>
    </row>
    <row r="2329" spans="1:19" x14ac:dyDescent="0.25">
      <c r="A2329" s="20">
        <f t="shared" si="566"/>
        <v>58125</v>
      </c>
      <c r="B2329" s="21">
        <f t="shared" si="557"/>
        <v>-70</v>
      </c>
      <c r="C2329" s="21">
        <f t="shared" si="558"/>
        <v>163.90824386715016</v>
      </c>
      <c r="D2329" s="21">
        <f t="shared" si="563"/>
        <v>2.4482019073080331E-4</v>
      </c>
      <c r="E2329" s="21">
        <f t="shared" si="564"/>
        <v>6.116834667909749E-3</v>
      </c>
      <c r="F2329" s="21">
        <f>SUM(E2329:$E$5004)</f>
        <v>4.8586038017733788</v>
      </c>
      <c r="G2329" s="21">
        <f t="shared" si="567"/>
        <v>6651898.5970700178</v>
      </c>
      <c r="H2329" s="21">
        <f t="shared" si="568"/>
        <v>2.4483216124437353E-5</v>
      </c>
      <c r="I2329" s="21">
        <f t="shared" si="569"/>
        <v>0.12452858064673793</v>
      </c>
      <c r="J2329" s="22">
        <f t="shared" si="565"/>
        <v>172.96274582724834</v>
      </c>
      <c r="K2329" s="114"/>
      <c r="L2329" s="116"/>
      <c r="M2329" s="118"/>
      <c r="N2329" s="120"/>
      <c r="S2329" s="2"/>
    </row>
    <row r="2330" spans="1:19" x14ac:dyDescent="0.25">
      <c r="A2330" s="20">
        <f t="shared" si="566"/>
        <v>58150</v>
      </c>
      <c r="B2330" s="21">
        <f t="shared" si="557"/>
        <v>-70</v>
      </c>
      <c r="C2330" s="21">
        <f t="shared" si="558"/>
        <v>163.71167194125377</v>
      </c>
      <c r="D2330" s="21">
        <f t="shared" si="563"/>
        <v>2.4452658270197663E-4</v>
      </c>
      <c r="E2330" s="21">
        <f t="shared" si="564"/>
        <v>6.1094988686680981E-3</v>
      </c>
      <c r="F2330" s="21">
        <f>SUM(E2330:$E$5004)</f>
        <v>4.8524869671054693</v>
      </c>
      <c r="G2330" s="21">
        <f t="shared" si="567"/>
        <v>6651898.5970700178</v>
      </c>
      <c r="H2330" s="21">
        <f t="shared" si="568"/>
        <v>2.4483216124437353E-5</v>
      </c>
      <c r="I2330" s="21">
        <f t="shared" si="569"/>
        <v>0.12452858064673793</v>
      </c>
      <c r="J2330" s="22">
        <f t="shared" si="565"/>
        <v>172.99280956253833</v>
      </c>
      <c r="K2330" s="114"/>
      <c r="L2330" s="116"/>
      <c r="M2330" s="118"/>
      <c r="N2330" s="120"/>
      <c r="S2330" s="2"/>
    </row>
    <row r="2331" spans="1:19" x14ac:dyDescent="0.25">
      <c r="A2331" s="20">
        <f t="shared" si="566"/>
        <v>58175</v>
      </c>
      <c r="B2331" s="21">
        <f t="shared" si="557"/>
        <v>-70</v>
      </c>
      <c r="C2331" s="21">
        <f t="shared" si="558"/>
        <v>163.51533576019321</v>
      </c>
      <c r="D2331" s="21">
        <f t="shared" si="563"/>
        <v>2.4423332679147122E-4</v>
      </c>
      <c r="E2331" s="21">
        <f t="shared" si="564"/>
        <v>6.1021718671058741E-3</v>
      </c>
      <c r="F2331" s="21">
        <f>SUM(E2331:$E$5004)</f>
        <v>4.8463774682368026</v>
      </c>
      <c r="G2331" s="21">
        <f t="shared" si="567"/>
        <v>6651898.5970700178</v>
      </c>
      <c r="H2331" s="21">
        <f t="shared" si="568"/>
        <v>2.4483216124437353E-5</v>
      </c>
      <c r="I2331" s="21">
        <f t="shared" si="569"/>
        <v>0.12452858064673793</v>
      </c>
      <c r="J2331" s="22">
        <f t="shared" si="565"/>
        <v>173.02272046418278</v>
      </c>
      <c r="K2331" s="114"/>
      <c r="L2331" s="116"/>
      <c r="M2331" s="118"/>
      <c r="N2331" s="120"/>
      <c r="S2331" s="2"/>
    </row>
    <row r="2332" spans="1:19" x14ac:dyDescent="0.25">
      <c r="A2332" s="20">
        <f t="shared" si="566"/>
        <v>58200</v>
      </c>
      <c r="B2332" s="21">
        <f t="shared" si="557"/>
        <v>-70</v>
      </c>
      <c r="C2332" s="21">
        <f t="shared" si="558"/>
        <v>163.31923504124444</v>
      </c>
      <c r="D2332" s="21">
        <f t="shared" si="563"/>
        <v>2.4394042257699865E-4</v>
      </c>
      <c r="E2332" s="21">
        <f t="shared" si="564"/>
        <v>6.0948536526721931E-3</v>
      </c>
      <c r="F2332" s="21">
        <f>SUM(E2332:$E$5004)</f>
        <v>4.8402752963696978</v>
      </c>
      <c r="G2332" s="21">
        <f t="shared" si="567"/>
        <v>6651898.5970700178</v>
      </c>
      <c r="H2332" s="21">
        <f t="shared" si="568"/>
        <v>2.4483216124437353E-5</v>
      </c>
      <c r="I2332" s="21">
        <f t="shared" si="569"/>
        <v>0.12452858064673793</v>
      </c>
      <c r="J2332" s="22">
        <f t="shared" si="565"/>
        <v>173.05247864069312</v>
      </c>
      <c r="K2332" s="114"/>
      <c r="L2332" s="116"/>
      <c r="M2332" s="118"/>
      <c r="N2332" s="120"/>
      <c r="S2332" s="2"/>
    </row>
    <row r="2333" spans="1:19" x14ac:dyDescent="0.25">
      <c r="A2333" s="20">
        <f t="shared" si="566"/>
        <v>58225</v>
      </c>
      <c r="B2333" s="21">
        <f t="shared" si="557"/>
        <v>-70</v>
      </c>
      <c r="C2333" s="21">
        <f t="shared" si="558"/>
        <v>163.12336950202237</v>
      </c>
      <c r="D2333" s="21">
        <f t="shared" si="563"/>
        <v>2.4364786963677678E-4</v>
      </c>
      <c r="E2333" s="21">
        <f t="shared" si="564"/>
        <v>6.0875442148288243E-3</v>
      </c>
      <c r="F2333" s="21">
        <f>SUM(E2333:$E$5004)</f>
        <v>4.8341804427170256</v>
      </c>
      <c r="G2333" s="21">
        <f t="shared" si="567"/>
        <v>6651898.5970700178</v>
      </c>
      <c r="H2333" s="21">
        <f t="shared" si="568"/>
        <v>2.4483216124437353E-5</v>
      </c>
      <c r="I2333" s="21">
        <f t="shared" si="569"/>
        <v>0.12452858064673793</v>
      </c>
      <c r="J2333" s="22">
        <f t="shared" si="565"/>
        <v>173.0820842008886</v>
      </c>
      <c r="K2333" s="114"/>
      <c r="L2333" s="116"/>
      <c r="M2333" s="118"/>
      <c r="N2333" s="120"/>
      <c r="S2333" s="2"/>
    </row>
    <row r="2334" spans="1:19" x14ac:dyDescent="0.25">
      <c r="A2334" s="20">
        <f t="shared" si="566"/>
        <v>58250</v>
      </c>
      <c r="B2334" s="21">
        <f t="shared" si="557"/>
        <v>-70</v>
      </c>
      <c r="C2334" s="21">
        <f t="shared" si="558"/>
        <v>162.9277388604805</v>
      </c>
      <c r="D2334" s="21">
        <f t="shared" si="563"/>
        <v>2.4335566754952917E-4</v>
      </c>
      <c r="E2334" s="21">
        <f t="shared" si="564"/>
        <v>6.0802435430501777E-3</v>
      </c>
      <c r="F2334" s="21">
        <f>SUM(E2334:$E$5004)</f>
        <v>4.8280928985021969</v>
      </c>
      <c r="G2334" s="21">
        <f t="shared" si="567"/>
        <v>6651898.5970700178</v>
      </c>
      <c r="H2334" s="21">
        <f t="shared" si="568"/>
        <v>2.4483216124437353E-5</v>
      </c>
      <c r="I2334" s="21">
        <f t="shared" si="569"/>
        <v>0.12452858064673793</v>
      </c>
      <c r="J2334" s="22">
        <f t="shared" si="565"/>
        <v>173.11153725389431</v>
      </c>
      <c r="K2334" s="114"/>
      <c r="L2334" s="116"/>
      <c r="M2334" s="118"/>
      <c r="N2334" s="120"/>
      <c r="S2334" s="2"/>
    </row>
    <row r="2335" spans="1:19" x14ac:dyDescent="0.25">
      <c r="A2335" s="20">
        <f t="shared" si="566"/>
        <v>58275</v>
      </c>
      <c r="B2335" s="21">
        <f t="shared" si="557"/>
        <v>-70</v>
      </c>
      <c r="C2335" s="21">
        <f t="shared" si="558"/>
        <v>162.73234283491081</v>
      </c>
      <c r="D2335" s="21">
        <f t="shared" si="563"/>
        <v>2.4306381589448499E-4</v>
      </c>
      <c r="E2335" s="21">
        <f t="shared" si="564"/>
        <v>6.0729516268232834E-3</v>
      </c>
      <c r="F2335" s="21">
        <f>SUM(E2335:$E$5004)</f>
        <v>4.8220126549591482</v>
      </c>
      <c r="G2335" s="21">
        <f t="shared" si="567"/>
        <v>6651898.5970700178</v>
      </c>
      <c r="H2335" s="21">
        <f t="shared" si="568"/>
        <v>2.4483216124437353E-5</v>
      </c>
      <c r="I2335" s="21">
        <f t="shared" si="569"/>
        <v>0.12452858064673793</v>
      </c>
      <c r="J2335" s="22">
        <f t="shared" si="565"/>
        <v>173.14083790914052</v>
      </c>
      <c r="K2335" s="114"/>
      <c r="L2335" s="116"/>
      <c r="M2335" s="118"/>
      <c r="N2335" s="120"/>
      <c r="S2335" s="2"/>
    </row>
    <row r="2336" spans="1:19" x14ac:dyDescent="0.25">
      <c r="A2336" s="20">
        <f t="shared" si="566"/>
        <v>58300</v>
      </c>
      <c r="B2336" s="21">
        <f t="shared" si="557"/>
        <v>-70</v>
      </c>
      <c r="C2336" s="21">
        <f t="shared" si="558"/>
        <v>162.53718114394292</v>
      </c>
      <c r="D2336" s="21">
        <f t="shared" si="563"/>
        <v>2.427723142513777E-4</v>
      </c>
      <c r="E2336" s="21">
        <f t="shared" si="564"/>
        <v>6.0656684556477823E-3</v>
      </c>
      <c r="F2336" s="21">
        <f>SUM(E2336:$E$5004)</f>
        <v>4.8159397033323259</v>
      </c>
      <c r="G2336" s="21">
        <f t="shared" si="567"/>
        <v>6651898.5970700178</v>
      </c>
      <c r="H2336" s="21">
        <f t="shared" si="568"/>
        <v>2.4483216124437353E-5</v>
      </c>
      <c r="I2336" s="21">
        <f t="shared" si="569"/>
        <v>0.12452858064673793</v>
      </c>
      <c r="J2336" s="22">
        <f t="shared" si="565"/>
        <v>173.16998627636124</v>
      </c>
      <c r="K2336" s="114"/>
      <c r="L2336" s="116"/>
      <c r="M2336" s="118"/>
      <c r="N2336" s="120"/>
      <c r="S2336" s="2"/>
    </row>
    <row r="2337" spans="1:19" x14ac:dyDescent="0.25">
      <c r="A2337" s="20">
        <f t="shared" si="566"/>
        <v>58325</v>
      </c>
      <c r="B2337" s="21">
        <f t="shared" si="557"/>
        <v>-70</v>
      </c>
      <c r="C2337" s="21">
        <f t="shared" si="558"/>
        <v>162.34225350654395</v>
      </c>
      <c r="D2337" s="21">
        <f t="shared" si="563"/>
        <v>2.4248116220044487E-4</v>
      </c>
      <c r="E2337" s="21">
        <f t="shared" si="564"/>
        <v>6.0583940190359039E-3</v>
      </c>
      <c r="F2337" s="21">
        <f>SUM(E2337:$E$5004)</f>
        <v>4.8098740348766782</v>
      </c>
      <c r="G2337" s="21">
        <f t="shared" si="567"/>
        <v>6651898.5970700178</v>
      </c>
      <c r="H2337" s="21">
        <f t="shared" si="568"/>
        <v>2.4483216124437353E-5</v>
      </c>
      <c r="I2337" s="21">
        <f t="shared" si="569"/>
        <v>0.12452858064673793</v>
      </c>
      <c r="J2337" s="22">
        <f t="shared" si="565"/>
        <v>173.19898246559305</v>
      </c>
      <c r="K2337" s="114"/>
      <c r="L2337" s="116"/>
      <c r="M2337" s="118"/>
      <c r="N2337" s="120"/>
      <c r="S2337" s="2"/>
    </row>
    <row r="2338" spans="1:19" x14ac:dyDescent="0.25">
      <c r="A2338" s="20">
        <f t="shared" si="566"/>
        <v>58350</v>
      </c>
      <c r="B2338" s="21">
        <f t="shared" si="557"/>
        <v>-70</v>
      </c>
      <c r="C2338" s="21">
        <f t="shared" si="558"/>
        <v>162.14755964201802</v>
      </c>
      <c r="D2338" s="21">
        <f t="shared" si="563"/>
        <v>2.421903593224274E-4</v>
      </c>
      <c r="E2338" s="21">
        <f t="shared" si="564"/>
        <v>6.0511283065124597E-3</v>
      </c>
      <c r="F2338" s="21">
        <f>SUM(E2338:$E$5004)</f>
        <v>4.8038156408576418</v>
      </c>
      <c r="G2338" s="21">
        <f t="shared" si="567"/>
        <v>6651898.5970700178</v>
      </c>
      <c r="H2338" s="21">
        <f t="shared" si="568"/>
        <v>2.4483216124437353E-5</v>
      </c>
      <c r="I2338" s="21">
        <f t="shared" si="569"/>
        <v>0.12452858064673793</v>
      </c>
      <c r="J2338" s="22">
        <f t="shared" si="565"/>
        <v>173.22782658717364</v>
      </c>
      <c r="K2338" s="114"/>
      <c r="L2338" s="116"/>
      <c r="M2338" s="118"/>
      <c r="N2338" s="120"/>
      <c r="S2338" s="2"/>
    </row>
    <row r="2339" spans="1:19" x14ac:dyDescent="0.25">
      <c r="A2339" s="20">
        <f t="shared" si="566"/>
        <v>58375</v>
      </c>
      <c r="B2339" s="21">
        <f t="shared" si="557"/>
        <v>-70</v>
      </c>
      <c r="C2339" s="21">
        <f t="shared" si="558"/>
        <v>161.95309927000611</v>
      </c>
      <c r="D2339" s="21">
        <f t="shared" si="563"/>
        <v>2.4189990519856938E-4</v>
      </c>
      <c r="E2339" s="21">
        <f t="shared" si="564"/>
        <v>6.0438713076148235E-3</v>
      </c>
      <c r="F2339" s="21">
        <f>SUM(E2339:$E$5004)</f>
        <v>4.7977645125511277</v>
      </c>
      <c r="G2339" s="21">
        <f t="shared" si="567"/>
        <v>6651898.5970700178</v>
      </c>
      <c r="H2339" s="21">
        <f t="shared" si="568"/>
        <v>2.4483216124437353E-5</v>
      </c>
      <c r="I2339" s="21">
        <f t="shared" si="569"/>
        <v>0.12452858064673793</v>
      </c>
      <c r="J2339" s="22">
        <f t="shared" si="565"/>
        <v>173.25651875174123</v>
      </c>
      <c r="K2339" s="114"/>
      <c r="L2339" s="116"/>
      <c r="M2339" s="118"/>
      <c r="N2339" s="120"/>
      <c r="S2339" s="2"/>
    </row>
    <row r="2340" spans="1:19" x14ac:dyDescent="0.25">
      <c r="A2340" s="20">
        <f t="shared" si="566"/>
        <v>58400</v>
      </c>
      <c r="B2340" s="21">
        <f t="shared" si="557"/>
        <v>-70</v>
      </c>
      <c r="C2340" s="21">
        <f t="shared" si="558"/>
        <v>161.75887211048507</v>
      </c>
      <c r="D2340" s="21">
        <f t="shared" si="563"/>
        <v>2.4160979941061656E-4</v>
      </c>
      <c r="E2340" s="21">
        <f t="shared" si="564"/>
        <v>6.0366230118929142E-3</v>
      </c>
      <c r="F2340" s="21">
        <f>SUM(E2340:$E$5004)</f>
        <v>4.791720641243514</v>
      </c>
      <c r="G2340" s="21">
        <f t="shared" si="567"/>
        <v>6651898.5970700178</v>
      </c>
      <c r="H2340" s="21">
        <f t="shared" si="568"/>
        <v>2.4483216124437353E-5</v>
      </c>
      <c r="I2340" s="21">
        <f t="shared" si="569"/>
        <v>0.12452858064673793</v>
      </c>
      <c r="J2340" s="22">
        <f t="shared" si="565"/>
        <v>173.28505907023239</v>
      </c>
      <c r="K2340" s="114"/>
      <c r="L2340" s="116"/>
      <c r="M2340" s="118"/>
      <c r="N2340" s="120"/>
      <c r="S2340" s="2"/>
    </row>
    <row r="2341" spans="1:19" x14ac:dyDescent="0.25">
      <c r="A2341" s="20">
        <f t="shared" si="566"/>
        <v>58425</v>
      </c>
      <c r="B2341" s="21">
        <f t="shared" si="557"/>
        <v>-70</v>
      </c>
      <c r="C2341" s="21">
        <f t="shared" si="558"/>
        <v>161.56487788376779</v>
      </c>
      <c r="D2341" s="21">
        <f t="shared" si="563"/>
        <v>2.413200415408166E-4</v>
      </c>
      <c r="E2341" s="21">
        <f t="shared" si="564"/>
        <v>6.0293834089091853E-3</v>
      </c>
      <c r="F2341" s="21">
        <f>SUM(E2341:$E$5004)</f>
        <v>4.7856840182316205</v>
      </c>
      <c r="G2341" s="21">
        <f t="shared" si="567"/>
        <v>6651898.5970700178</v>
      </c>
      <c r="H2341" s="21">
        <f t="shared" si="568"/>
        <v>2.4483216124437353E-5</v>
      </c>
      <c r="I2341" s="21">
        <f t="shared" si="569"/>
        <v>0.12452858064673793</v>
      </c>
      <c r="J2341" s="22">
        <f t="shared" si="565"/>
        <v>173.31344765388178</v>
      </c>
      <c r="K2341" s="114"/>
      <c r="L2341" s="116"/>
      <c r="M2341" s="118"/>
      <c r="N2341" s="120"/>
      <c r="S2341" s="2"/>
    </row>
    <row r="2342" spans="1:19" x14ac:dyDescent="0.25">
      <c r="A2342" s="20">
        <f t="shared" si="566"/>
        <v>58450</v>
      </c>
      <c r="B2342" s="21">
        <f t="shared" si="557"/>
        <v>-70</v>
      </c>
      <c r="C2342" s="21">
        <f t="shared" si="558"/>
        <v>161.37111631050263</v>
      </c>
      <c r="D2342" s="21">
        <f t="shared" si="563"/>
        <v>2.4103063117191821E-4</v>
      </c>
      <c r="E2342" s="21">
        <f t="shared" si="564"/>
        <v>6.0221524882386069E-3</v>
      </c>
      <c r="F2342" s="21">
        <f>SUM(E2342:$E$5004)</f>
        <v>4.7796546348227125</v>
      </c>
      <c r="G2342" s="21">
        <f t="shared" si="567"/>
        <v>6651898.5970700178</v>
      </c>
      <c r="H2342" s="21">
        <f t="shared" si="568"/>
        <v>2.4483216124437353E-5</v>
      </c>
      <c r="I2342" s="21">
        <f t="shared" si="569"/>
        <v>0.12452858064673793</v>
      </c>
      <c r="J2342" s="22">
        <f t="shared" si="565"/>
        <v>173.34168461422027</v>
      </c>
      <c r="K2342" s="114"/>
      <c r="L2342" s="116"/>
      <c r="M2342" s="118"/>
      <c r="N2342" s="120"/>
      <c r="S2342" s="2"/>
    </row>
    <row r="2343" spans="1:19" x14ac:dyDescent="0.25">
      <c r="A2343" s="20">
        <f t="shared" si="566"/>
        <v>58475</v>
      </c>
      <c r="B2343" s="21">
        <f t="shared" si="557"/>
        <v>-70</v>
      </c>
      <c r="C2343" s="21">
        <f t="shared" si="558"/>
        <v>161.17758711167284</v>
      </c>
      <c r="D2343" s="21">
        <f t="shared" si="563"/>
        <v>2.4074156788717036E-4</v>
      </c>
      <c r="E2343" s="21">
        <f t="shared" si="564"/>
        <v>6.0149302394686514E-3</v>
      </c>
      <c r="F2343" s="21">
        <f>SUM(E2343:$E$5004)</f>
        <v>4.7736324823344729</v>
      </c>
      <c r="G2343" s="21">
        <f t="shared" si="567"/>
        <v>6651898.5970700178</v>
      </c>
      <c r="H2343" s="21">
        <f t="shared" si="568"/>
        <v>2.4483216124437353E-5</v>
      </c>
      <c r="I2343" s="21">
        <f t="shared" si="569"/>
        <v>0.12452858064673793</v>
      </c>
      <c r="J2343" s="22">
        <f t="shared" si="565"/>
        <v>173.36977006307396</v>
      </c>
      <c r="K2343" s="114"/>
      <c r="L2343" s="117"/>
      <c r="M2343" s="118"/>
      <c r="N2343" s="120"/>
      <c r="S2343" s="2"/>
    </row>
    <row r="2344" spans="1:19" x14ac:dyDescent="0.25">
      <c r="A2344" s="20">
        <f t="shared" si="566"/>
        <v>58500</v>
      </c>
      <c r="B2344" s="21">
        <f t="shared" si="557"/>
        <v>-70</v>
      </c>
      <c r="C2344" s="21">
        <f t="shared" si="558"/>
        <v>160.98429000859628</v>
      </c>
      <c r="D2344" s="21">
        <f t="shared" si="563"/>
        <v>2.4045285127032178E-4</v>
      </c>
      <c r="E2344" s="21">
        <f t="shared" si="564"/>
        <v>6.0077166521992813E-3</v>
      </c>
      <c r="F2344" s="21">
        <f>SUM(E2344:$E$5004)</f>
        <v>4.7676175520950039</v>
      </c>
      <c r="G2344" s="21">
        <f t="shared" si="567"/>
        <v>6651898.5970700178</v>
      </c>
      <c r="H2344" s="21">
        <f t="shared" si="568"/>
        <v>2.4483216124437353E-5</v>
      </c>
      <c r="I2344" s="21">
        <f t="shared" si="569"/>
        <v>0.12452858064673793</v>
      </c>
      <c r="J2344" s="22">
        <f t="shared" si="565"/>
        <v>173.39770411256285</v>
      </c>
      <c r="K2344" s="113">
        <f t="shared" ref="K2344" si="572">AVERAGE(J2344:J2363)</f>
        <v>173.6530510194064</v>
      </c>
      <c r="L2344" s="115">
        <f t="shared" ref="L2344" si="573">K2344/0.1667</f>
        <v>1041.7099641236139</v>
      </c>
      <c r="M2344" s="118">
        <f>AVERAGE(A2344:A2363)</f>
        <v>58737.5</v>
      </c>
      <c r="N2344" s="119">
        <f>K2324-K2344</f>
        <v>-0.55875573373896259</v>
      </c>
      <c r="S2344" s="2"/>
    </row>
    <row r="2345" spans="1:19" x14ac:dyDescent="0.25">
      <c r="A2345" s="20">
        <f t="shared" si="566"/>
        <v>58525</v>
      </c>
      <c r="B2345" s="21">
        <f t="shared" si="557"/>
        <v>-70</v>
      </c>
      <c r="C2345" s="21">
        <f t="shared" si="558"/>
        <v>160.79122472292522</v>
      </c>
      <c r="D2345" s="21">
        <f t="shared" si="563"/>
        <v>2.401644809056207E-4</v>
      </c>
      <c r="E2345" s="21">
        <f t="shared" si="564"/>
        <v>6.000511716042929E-3</v>
      </c>
      <c r="F2345" s="21">
        <f>SUM(E2345:$E$5004)</f>
        <v>4.7616098354428056</v>
      </c>
      <c r="G2345" s="21">
        <f t="shared" si="567"/>
        <v>6651898.5970700178</v>
      </c>
      <c r="H2345" s="21">
        <f t="shared" si="568"/>
        <v>2.4483216124437353E-5</v>
      </c>
      <c r="I2345" s="21">
        <f t="shared" si="569"/>
        <v>0.12452858064673793</v>
      </c>
      <c r="J2345" s="22">
        <f t="shared" si="565"/>
        <v>173.42548687510018</v>
      </c>
      <c r="K2345" s="114"/>
      <c r="L2345" s="116"/>
      <c r="M2345" s="118"/>
      <c r="N2345" s="120"/>
      <c r="S2345" s="2"/>
    </row>
    <row r="2346" spans="1:19" x14ac:dyDescent="0.25">
      <c r="A2346" s="20">
        <f t="shared" si="566"/>
        <v>58550</v>
      </c>
      <c r="B2346" s="21">
        <f t="shared" si="557"/>
        <v>-70</v>
      </c>
      <c r="C2346" s="21">
        <f t="shared" si="558"/>
        <v>160.59839097664556</v>
      </c>
      <c r="D2346" s="21">
        <f t="shared" si="563"/>
        <v>2.3987645637781364E-4</v>
      </c>
      <c r="E2346" s="21">
        <f t="shared" si="564"/>
        <v>5.9933154206244848E-3</v>
      </c>
      <c r="F2346" s="21">
        <f>SUM(E2346:$E$5004)</f>
        <v>4.7556093237267616</v>
      </c>
      <c r="G2346" s="21">
        <f t="shared" si="567"/>
        <v>6651898.5970700178</v>
      </c>
      <c r="H2346" s="21">
        <f t="shared" si="568"/>
        <v>2.4483216124437353E-5</v>
      </c>
      <c r="I2346" s="21">
        <f t="shared" si="569"/>
        <v>0.12452858064673793</v>
      </c>
      <c r="J2346" s="22">
        <f t="shared" si="565"/>
        <v>173.4531184633903</v>
      </c>
      <c r="K2346" s="114"/>
      <c r="L2346" s="116"/>
      <c r="M2346" s="118"/>
      <c r="N2346" s="120"/>
      <c r="S2346" s="2"/>
    </row>
    <row r="2347" spans="1:19" x14ac:dyDescent="0.25">
      <c r="A2347" s="20">
        <f t="shared" si="566"/>
        <v>58575</v>
      </c>
      <c r="B2347" s="21">
        <f t="shared" ref="B2347:B2410" si="574">-70</f>
        <v>-70</v>
      </c>
      <c r="C2347" s="21">
        <f t="shared" ref="C2347:C2410" si="575">473.1*EXP(1.73-0.000048*A2347)</f>
        <v>160.40578849207662</v>
      </c>
      <c r="D2347" s="21">
        <f t="shared" si="563"/>
        <v>2.3958877727214516E-4</v>
      </c>
      <c r="E2347" s="21">
        <f t="shared" si="564"/>
        <v>5.9861277555812806E-3</v>
      </c>
      <c r="F2347" s="21">
        <f>SUM(E2347:$E$5004)</f>
        <v>4.7496160083061376</v>
      </c>
      <c r="G2347" s="21">
        <f t="shared" si="567"/>
        <v>6651898.5970700178</v>
      </c>
      <c r="H2347" s="21">
        <f t="shared" si="568"/>
        <v>2.4483216124437353E-5</v>
      </c>
      <c r="I2347" s="21">
        <f t="shared" si="569"/>
        <v>0.12452858064673793</v>
      </c>
      <c r="J2347" s="22">
        <f t="shared" si="565"/>
        <v>173.48059899042795</v>
      </c>
      <c r="K2347" s="114"/>
      <c r="L2347" s="116"/>
      <c r="M2347" s="118"/>
      <c r="N2347" s="120"/>
      <c r="S2347" s="2"/>
    </row>
    <row r="2348" spans="1:19" x14ac:dyDescent="0.25">
      <c r="A2348" s="20">
        <f t="shared" si="566"/>
        <v>58600</v>
      </c>
      <c r="B2348" s="21">
        <f t="shared" si="574"/>
        <v>-70</v>
      </c>
      <c r="C2348" s="21">
        <f t="shared" si="575"/>
        <v>160.21341699187079</v>
      </c>
      <c r="D2348" s="21">
        <f t="shared" si="563"/>
        <v>2.3930144317435727E-4</v>
      </c>
      <c r="E2348" s="21">
        <f t="shared" si="564"/>
        <v>5.9789487105630784E-3</v>
      </c>
      <c r="F2348" s="21">
        <f>SUM(E2348:$E$5004)</f>
        <v>4.7436298805505563</v>
      </c>
      <c r="G2348" s="21">
        <f t="shared" si="567"/>
        <v>6651898.5970700178</v>
      </c>
      <c r="H2348" s="21">
        <f t="shared" si="568"/>
        <v>2.4483216124437353E-5</v>
      </c>
      <c r="I2348" s="21">
        <f t="shared" si="569"/>
        <v>0.12452858064673793</v>
      </c>
      <c r="J2348" s="22">
        <f t="shared" si="565"/>
        <v>173.50792856949727</v>
      </c>
      <c r="K2348" s="114"/>
      <c r="L2348" s="116"/>
      <c r="M2348" s="118"/>
      <c r="N2348" s="120"/>
      <c r="S2348" s="2"/>
    </row>
    <row r="2349" spans="1:19" x14ac:dyDescent="0.25">
      <c r="A2349" s="20">
        <f t="shared" si="566"/>
        <v>58625</v>
      </c>
      <c r="B2349" s="21">
        <f t="shared" si="574"/>
        <v>-70</v>
      </c>
      <c r="C2349" s="21">
        <f t="shared" si="575"/>
        <v>160.02127619901319</v>
      </c>
      <c r="D2349" s="21">
        <f t="shared" si="563"/>
        <v>2.3901445367068903E-4</v>
      </c>
      <c r="E2349" s="21">
        <f t="shared" si="564"/>
        <v>5.9717782752320547E-3</v>
      </c>
      <c r="F2349" s="21">
        <f>SUM(E2349:$E$5004)</f>
        <v>4.7376509318399931</v>
      </c>
      <c r="G2349" s="21">
        <f t="shared" si="567"/>
        <v>6651898.5970700178</v>
      </c>
      <c r="H2349" s="21">
        <f t="shared" si="568"/>
        <v>2.4483216124437353E-5</v>
      </c>
      <c r="I2349" s="21">
        <f t="shared" si="569"/>
        <v>0.12452858064673793</v>
      </c>
      <c r="J2349" s="22">
        <f t="shared" si="565"/>
        <v>173.53510731417038</v>
      </c>
      <c r="K2349" s="114"/>
      <c r="L2349" s="116"/>
      <c r="M2349" s="118"/>
      <c r="N2349" s="120"/>
      <c r="S2349" s="2"/>
    </row>
    <row r="2350" spans="1:19" x14ac:dyDescent="0.25">
      <c r="A2350" s="20">
        <f t="shared" si="566"/>
        <v>58650</v>
      </c>
      <c r="B2350" s="21">
        <f t="shared" si="574"/>
        <v>-70</v>
      </c>
      <c r="C2350" s="21">
        <f t="shared" si="575"/>
        <v>159.82936583682095</v>
      </c>
      <c r="D2350" s="21">
        <f t="shared" si="563"/>
        <v>2.3872780834787536E-4</v>
      </c>
      <c r="E2350" s="21">
        <f t="shared" si="564"/>
        <v>5.9646164392627788E-3</v>
      </c>
      <c r="F2350" s="21">
        <f>SUM(E2350:$E$5004)</f>
        <v>4.7316791535647607</v>
      </c>
      <c r="G2350" s="21">
        <f t="shared" si="567"/>
        <v>6651898.5970700178</v>
      </c>
      <c r="H2350" s="21">
        <f t="shared" si="568"/>
        <v>2.4483216124437353E-5</v>
      </c>
      <c r="I2350" s="21">
        <f t="shared" si="569"/>
        <v>0.12452858064673793</v>
      </c>
      <c r="J2350" s="22">
        <f t="shared" si="565"/>
        <v>173.56213533830584</v>
      </c>
      <c r="K2350" s="114"/>
      <c r="L2350" s="116"/>
      <c r="M2350" s="118"/>
      <c r="N2350" s="120"/>
      <c r="S2350" s="2"/>
    </row>
    <row r="2351" spans="1:19" x14ac:dyDescent="0.25">
      <c r="A2351" s="20">
        <f t="shared" si="566"/>
        <v>58675</v>
      </c>
      <c r="B2351" s="21">
        <f t="shared" si="574"/>
        <v>-70</v>
      </c>
      <c r="C2351" s="21">
        <f t="shared" si="575"/>
        <v>159.63768562894307</v>
      </c>
      <c r="D2351" s="21">
        <f t="shared" si="563"/>
        <v>2.3844150679314688E-4</v>
      </c>
      <c r="E2351" s="21">
        <f t="shared" si="564"/>
        <v>5.9574631923422034E-3</v>
      </c>
      <c r="F2351" s="21">
        <f>SUM(E2351:$E$5004)</f>
        <v>4.7257145371254969</v>
      </c>
      <c r="G2351" s="21">
        <f t="shared" si="567"/>
        <v>6651898.5970700178</v>
      </c>
      <c r="H2351" s="21">
        <f t="shared" si="568"/>
        <v>2.4483216124437353E-5</v>
      </c>
      <c r="I2351" s="21">
        <f t="shared" si="569"/>
        <v>0.12452858064673793</v>
      </c>
      <c r="J2351" s="22">
        <f t="shared" si="565"/>
        <v>173.58901275604791</v>
      </c>
      <c r="K2351" s="114"/>
      <c r="L2351" s="116"/>
      <c r="M2351" s="118"/>
      <c r="N2351" s="120"/>
      <c r="S2351" s="2"/>
    </row>
    <row r="2352" spans="1:19" x14ac:dyDescent="0.25">
      <c r="A2352" s="20">
        <f t="shared" si="566"/>
        <v>58700</v>
      </c>
      <c r="B2352" s="21">
        <f t="shared" si="574"/>
        <v>-70</v>
      </c>
      <c r="C2352" s="21">
        <f t="shared" si="575"/>
        <v>159.44623529936013</v>
      </c>
      <c r="D2352" s="21">
        <f t="shared" si="563"/>
        <v>2.3815554859422941E-4</v>
      </c>
      <c r="E2352" s="21">
        <f t="shared" si="564"/>
        <v>5.9503185241696569E-3</v>
      </c>
      <c r="F2352" s="21">
        <f>SUM(E2352:$E$5004)</f>
        <v>4.7197570739331551</v>
      </c>
      <c r="G2352" s="21">
        <f t="shared" si="567"/>
        <v>6651898.5970700178</v>
      </c>
      <c r="H2352" s="21">
        <f t="shared" si="568"/>
        <v>2.4483216124437353E-5</v>
      </c>
      <c r="I2352" s="21">
        <f t="shared" si="569"/>
        <v>0.12452858064673793</v>
      </c>
      <c r="J2352" s="22">
        <f t="shared" si="565"/>
        <v>173.61573968182535</v>
      </c>
      <c r="K2352" s="114"/>
      <c r="L2352" s="116"/>
      <c r="M2352" s="118"/>
      <c r="N2352" s="120"/>
      <c r="S2352" s="2"/>
    </row>
    <row r="2353" spans="1:19" x14ac:dyDescent="0.25">
      <c r="A2353" s="20">
        <f t="shared" si="566"/>
        <v>58725</v>
      </c>
      <c r="B2353" s="21">
        <f t="shared" si="574"/>
        <v>-70</v>
      </c>
      <c r="C2353" s="21">
        <f t="shared" si="575"/>
        <v>159.2550145723836</v>
      </c>
      <c r="D2353" s="21">
        <f t="shared" si="563"/>
        <v>2.3786993333934316E-4</v>
      </c>
      <c r="E2353" s="21">
        <f t="shared" si="564"/>
        <v>5.9431824244568134E-3</v>
      </c>
      <c r="F2353" s="21">
        <f>SUM(E2353:$E$5004)</f>
        <v>4.713806755408986</v>
      </c>
      <c r="G2353" s="21">
        <f t="shared" si="567"/>
        <v>6651898.5970700178</v>
      </c>
      <c r="H2353" s="21">
        <f t="shared" si="568"/>
        <v>2.4483216124437353E-5</v>
      </c>
      <c r="I2353" s="21">
        <f t="shared" si="569"/>
        <v>0.12452858064673793</v>
      </c>
      <c r="J2353" s="22">
        <f t="shared" si="565"/>
        <v>173.64231623034979</v>
      </c>
      <c r="K2353" s="114"/>
      <c r="L2353" s="116"/>
      <c r="M2353" s="118"/>
      <c r="N2353" s="120"/>
      <c r="S2353" s="2"/>
    </row>
    <row r="2354" spans="1:19" x14ac:dyDescent="0.25">
      <c r="A2354" s="20">
        <f t="shared" si="566"/>
        <v>58750</v>
      </c>
      <c r="B2354" s="21">
        <f t="shared" si="574"/>
        <v>-70</v>
      </c>
      <c r="C2354" s="21">
        <f t="shared" si="575"/>
        <v>159.06402317265551</v>
      </c>
      <c r="D2354" s="21">
        <f t="shared" si="563"/>
        <v>2.3758466061720191E-4</v>
      </c>
      <c r="E2354" s="21">
        <f t="shared" si="564"/>
        <v>5.9360548829276872E-3</v>
      </c>
      <c r="F2354" s="21">
        <f>SUM(E2354:$E$5004)</f>
        <v>4.707863572984528</v>
      </c>
      <c r="G2354" s="21">
        <f t="shared" si="567"/>
        <v>6651898.5970700178</v>
      </c>
      <c r="H2354" s="21">
        <f t="shared" si="568"/>
        <v>2.4483216124437353E-5</v>
      </c>
      <c r="I2354" s="21">
        <f t="shared" si="569"/>
        <v>0.12452858064673793</v>
      </c>
      <c r="J2354" s="22">
        <f t="shared" si="565"/>
        <v>173.668742516615</v>
      </c>
      <c r="K2354" s="114"/>
      <c r="L2354" s="116"/>
      <c r="M2354" s="118"/>
      <c r="N2354" s="120"/>
      <c r="S2354" s="2"/>
    </row>
    <row r="2355" spans="1:19" x14ac:dyDescent="0.25">
      <c r="A2355" s="20">
        <f t="shared" si="566"/>
        <v>58775</v>
      </c>
      <c r="B2355" s="21">
        <f t="shared" si="574"/>
        <v>-70</v>
      </c>
      <c r="C2355" s="21">
        <f t="shared" si="575"/>
        <v>158.87326082514832</v>
      </c>
      <c r="D2355" s="21">
        <f t="shared" si="563"/>
        <v>2.3729973001701307E-4</v>
      </c>
      <c r="E2355" s="21">
        <f t="shared" si="564"/>
        <v>5.9289358893186194E-3</v>
      </c>
      <c r="F2355" s="21">
        <f>SUM(E2355:$E$5004)</f>
        <v>4.7019275181016011</v>
      </c>
      <c r="G2355" s="21">
        <f t="shared" si="567"/>
        <v>6651898.5970700178</v>
      </c>
      <c r="H2355" s="21">
        <f t="shared" si="568"/>
        <v>2.4483216124437353E-5</v>
      </c>
      <c r="I2355" s="21">
        <f t="shared" si="569"/>
        <v>0.12452858064673793</v>
      </c>
      <c r="J2355" s="22">
        <f t="shared" si="565"/>
        <v>173.69501865589535</v>
      </c>
      <c r="K2355" s="114"/>
      <c r="L2355" s="116"/>
      <c r="M2355" s="118"/>
      <c r="N2355" s="120"/>
      <c r="S2355" s="2"/>
    </row>
    <row r="2356" spans="1:19" x14ac:dyDescent="0.25">
      <c r="A2356" s="20">
        <f t="shared" si="566"/>
        <v>58800</v>
      </c>
      <c r="B2356" s="21">
        <f t="shared" si="574"/>
        <v>-70</v>
      </c>
      <c r="C2356" s="21">
        <f t="shared" si="575"/>
        <v>158.6827272551642</v>
      </c>
      <c r="D2356" s="21">
        <f t="shared" si="563"/>
        <v>2.3701514112847648E-4</v>
      </c>
      <c r="E2356" s="21">
        <f t="shared" si="564"/>
        <v>5.9218254333782572E-3</v>
      </c>
      <c r="F2356" s="21">
        <f>SUM(E2356:$E$5004)</f>
        <v>4.6959985822122814</v>
      </c>
      <c r="G2356" s="21">
        <f t="shared" si="567"/>
        <v>6651898.5970700178</v>
      </c>
      <c r="H2356" s="21">
        <f t="shared" si="568"/>
        <v>2.4483216124437353E-5</v>
      </c>
      <c r="I2356" s="21">
        <f t="shared" si="569"/>
        <v>0.12452858064673793</v>
      </c>
      <c r="J2356" s="22">
        <f t="shared" si="565"/>
        <v>173.72114476374489</v>
      </c>
      <c r="K2356" s="114"/>
      <c r="L2356" s="116"/>
      <c r="M2356" s="118"/>
      <c r="N2356" s="120"/>
      <c r="S2356" s="2"/>
    </row>
    <row r="2357" spans="1:19" x14ac:dyDescent="0.25">
      <c r="A2357" s="20">
        <f t="shared" si="566"/>
        <v>58825</v>
      </c>
      <c r="B2357" s="21">
        <f t="shared" si="574"/>
        <v>-70</v>
      </c>
      <c r="C2357" s="21">
        <f t="shared" si="575"/>
        <v>158.49242218833473</v>
      </c>
      <c r="D2357" s="21">
        <f t="shared" si="563"/>
        <v>2.3673089354178409E-4</v>
      </c>
      <c r="E2357" s="21">
        <f t="shared" si="564"/>
        <v>5.9147235048675412E-3</v>
      </c>
      <c r="F2357" s="21">
        <f>SUM(E2357:$E$5004)</f>
        <v>4.6900767567789039</v>
      </c>
      <c r="G2357" s="21">
        <f t="shared" si="567"/>
        <v>6651898.5970700178</v>
      </c>
      <c r="H2357" s="21">
        <f t="shared" si="568"/>
        <v>2.4483216124437353E-5</v>
      </c>
      <c r="I2357" s="21">
        <f t="shared" si="569"/>
        <v>0.12452858064673793</v>
      </c>
      <c r="J2357" s="22">
        <f t="shared" si="565"/>
        <v>173.74712095599594</v>
      </c>
      <c r="K2357" s="114"/>
      <c r="L2357" s="116"/>
      <c r="M2357" s="118"/>
      <c r="N2357" s="120"/>
      <c r="S2357" s="2"/>
    </row>
    <row r="2358" spans="1:19" x14ac:dyDescent="0.25">
      <c r="A2358" s="20">
        <f t="shared" si="566"/>
        <v>58850</v>
      </c>
      <c r="B2358" s="21">
        <f t="shared" si="574"/>
        <v>-70</v>
      </c>
      <c r="C2358" s="21">
        <f t="shared" si="575"/>
        <v>158.30234535062053</v>
      </c>
      <c r="D2358" s="21">
        <f t="shared" si="563"/>
        <v>2.3644698684761916E-4</v>
      </c>
      <c r="E2358" s="21">
        <f t="shared" si="564"/>
        <v>5.9076300935596926E-3</v>
      </c>
      <c r="F2358" s="21">
        <f>SUM(E2358:$E$5004)</f>
        <v>4.6841620332740366</v>
      </c>
      <c r="G2358" s="21">
        <f t="shared" si="567"/>
        <v>6651898.5970700178</v>
      </c>
      <c r="H2358" s="21">
        <f t="shared" si="568"/>
        <v>2.4483216124437353E-5</v>
      </c>
      <c r="I2358" s="21">
        <f t="shared" si="569"/>
        <v>0.12452858064673793</v>
      </c>
      <c r="J2358" s="22">
        <f t="shared" si="565"/>
        <v>173.77294734875792</v>
      </c>
      <c r="K2358" s="114"/>
      <c r="L2358" s="116"/>
      <c r="M2358" s="118"/>
      <c r="N2358" s="120"/>
      <c r="S2358" s="2"/>
    </row>
    <row r="2359" spans="1:19" x14ac:dyDescent="0.25">
      <c r="A2359" s="20">
        <f t="shared" si="566"/>
        <v>58875</v>
      </c>
      <c r="B2359" s="21">
        <f t="shared" si="574"/>
        <v>-70</v>
      </c>
      <c r="C2359" s="21">
        <f t="shared" si="575"/>
        <v>158.11249646831104</v>
      </c>
      <c r="D2359" s="21">
        <f t="shared" si="563"/>
        <v>2.3616342063715625E-4</v>
      </c>
      <c r="E2359" s="21">
        <f t="shared" si="564"/>
        <v>5.9005451892402017E-3</v>
      </c>
      <c r="F2359" s="21">
        <f>SUM(E2359:$E$5004)</f>
        <v>4.6782544031804774</v>
      </c>
      <c r="G2359" s="21">
        <f t="shared" si="567"/>
        <v>6651898.5970700178</v>
      </c>
      <c r="H2359" s="21">
        <f t="shared" si="568"/>
        <v>2.4483216124437353E-5</v>
      </c>
      <c r="I2359" s="21">
        <f t="shared" si="569"/>
        <v>0.12452858064673793</v>
      </c>
      <c r="J2359" s="22">
        <f t="shared" si="565"/>
        <v>173.79862405841632</v>
      </c>
      <c r="K2359" s="114"/>
      <c r="L2359" s="116"/>
      <c r="M2359" s="118"/>
      <c r="N2359" s="120"/>
      <c r="S2359" s="2"/>
    </row>
    <row r="2360" spans="1:19" x14ac:dyDescent="0.25">
      <c r="A2360" s="20">
        <f t="shared" si="566"/>
        <v>58900</v>
      </c>
      <c r="B2360" s="21">
        <f t="shared" si="574"/>
        <v>-70</v>
      </c>
      <c r="C2360" s="21">
        <f t="shared" si="575"/>
        <v>157.9228752680238</v>
      </c>
      <c r="D2360" s="21">
        <f t="shared" si="563"/>
        <v>2.3588019450205988E-4</v>
      </c>
      <c r="E2360" s="21">
        <f t="shared" si="564"/>
        <v>5.8934687817068024E-3</v>
      </c>
      <c r="F2360" s="21">
        <f>SUM(E2360:$E$5004)</f>
        <v>4.6723538579912374</v>
      </c>
      <c r="G2360" s="21">
        <f t="shared" si="567"/>
        <v>6651898.5970700178</v>
      </c>
      <c r="H2360" s="21">
        <f t="shared" si="568"/>
        <v>2.4483216124437353E-5</v>
      </c>
      <c r="I2360" s="21">
        <f t="shared" si="569"/>
        <v>0.12452858064673793</v>
      </c>
      <c r="J2360" s="22">
        <f t="shared" si="565"/>
        <v>173.82415120163154</v>
      </c>
      <c r="K2360" s="114"/>
      <c r="L2360" s="116"/>
      <c r="M2360" s="118"/>
      <c r="N2360" s="120"/>
      <c r="S2360" s="2"/>
    </row>
    <row r="2361" spans="1:19" x14ac:dyDescent="0.25">
      <c r="A2361" s="20">
        <f t="shared" si="566"/>
        <v>58925</v>
      </c>
      <c r="B2361" s="21">
        <f t="shared" si="574"/>
        <v>-70</v>
      </c>
      <c r="C2361" s="21">
        <f t="shared" si="575"/>
        <v>157.73348147670418</v>
      </c>
      <c r="D2361" s="21">
        <f t="shared" si="563"/>
        <v>2.355973080344843E-4</v>
      </c>
      <c r="E2361" s="21">
        <f t="shared" si="564"/>
        <v>5.886400860769467E-3</v>
      </c>
      <c r="F2361" s="21">
        <f>SUM(E2361:$E$5004)</f>
        <v>4.666460389209532</v>
      </c>
      <c r="G2361" s="21">
        <f t="shared" si="567"/>
        <v>6651898.5970700178</v>
      </c>
      <c r="H2361" s="21">
        <f t="shared" si="568"/>
        <v>2.4483216124437353E-5</v>
      </c>
      <c r="I2361" s="21">
        <f t="shared" si="569"/>
        <v>0.12452858064673793</v>
      </c>
      <c r="J2361" s="22">
        <f t="shared" si="565"/>
        <v>173.84952889533716</v>
      </c>
      <c r="K2361" s="114"/>
      <c r="L2361" s="116"/>
      <c r="M2361" s="118"/>
      <c r="N2361" s="120"/>
      <c r="S2361" s="2"/>
    </row>
    <row r="2362" spans="1:19" x14ac:dyDescent="0.25">
      <c r="A2362" s="20">
        <f t="shared" si="566"/>
        <v>58950</v>
      </c>
      <c r="B2362" s="21">
        <f t="shared" si="574"/>
        <v>-70</v>
      </c>
      <c r="C2362" s="21">
        <f t="shared" si="575"/>
        <v>157.54431482162519</v>
      </c>
      <c r="D2362" s="21">
        <f t="shared" si="563"/>
        <v>2.3531476082707303E-4</v>
      </c>
      <c r="E2362" s="21">
        <f t="shared" si="564"/>
        <v>5.8793414162503881E-3</v>
      </c>
      <c r="F2362" s="21">
        <f>SUM(E2362:$E$5004)</f>
        <v>4.6605739883487622</v>
      </c>
      <c r="G2362" s="21">
        <f t="shared" si="567"/>
        <v>6651898.5970700178</v>
      </c>
      <c r="H2362" s="21">
        <f t="shared" si="568"/>
        <v>2.4483216124437353E-5</v>
      </c>
      <c r="I2362" s="21">
        <f t="shared" si="569"/>
        <v>0.12452858064673793</v>
      </c>
      <c r="J2362" s="22">
        <f t="shared" si="565"/>
        <v>173.8747572567396</v>
      </c>
      <c r="K2362" s="114"/>
      <c r="L2362" s="116"/>
      <c r="M2362" s="118"/>
      <c r="N2362" s="120"/>
      <c r="S2362" s="2"/>
    </row>
    <row r="2363" spans="1:19" x14ac:dyDescent="0.25">
      <c r="A2363" s="20">
        <f t="shared" si="566"/>
        <v>58975</v>
      </c>
      <c r="B2363" s="21">
        <f t="shared" si="574"/>
        <v>-70</v>
      </c>
      <c r="C2363" s="21">
        <f t="shared" si="575"/>
        <v>157.35537503038677</v>
      </c>
      <c r="D2363" s="21">
        <f t="shared" si="563"/>
        <v>2.3503255247295802E-4</v>
      </c>
      <c r="E2363" s="21">
        <f t="shared" si="564"/>
        <v>5.8722904379839656E-3</v>
      </c>
      <c r="F2363" s="21">
        <f>SUM(E2363:$E$5004)</f>
        <v>4.6546946469325112</v>
      </c>
      <c r="G2363" s="21">
        <f t="shared" si="567"/>
        <v>6651898.5970700178</v>
      </c>
      <c r="H2363" s="21">
        <f t="shared" si="568"/>
        <v>2.4483216124437353E-5</v>
      </c>
      <c r="I2363" s="21">
        <f t="shared" si="569"/>
        <v>0.12452858064673793</v>
      </c>
      <c r="J2363" s="22">
        <f t="shared" si="565"/>
        <v>173.89983640331633</v>
      </c>
      <c r="K2363" s="114"/>
      <c r="L2363" s="117"/>
      <c r="M2363" s="118"/>
      <c r="N2363" s="120"/>
      <c r="S2363" s="2"/>
    </row>
    <row r="2364" spans="1:19" x14ac:dyDescent="0.25">
      <c r="A2364" s="20">
        <f t="shared" si="566"/>
        <v>59000</v>
      </c>
      <c r="B2364" s="21">
        <f t="shared" si="574"/>
        <v>-70</v>
      </c>
      <c r="C2364" s="21">
        <f t="shared" si="575"/>
        <v>157.16666183091561</v>
      </c>
      <c r="D2364" s="21">
        <f t="shared" si="563"/>
        <v>2.3475068256575924E-4</v>
      </c>
      <c r="E2364" s="21">
        <f t="shared" si="564"/>
        <v>5.8652479158167875E-3</v>
      </c>
      <c r="F2364" s="21">
        <f>SUM(E2364:$E$5004)</f>
        <v>4.6488223564945281</v>
      </c>
      <c r="G2364" s="21">
        <f t="shared" si="567"/>
        <v>6651898.5970700178</v>
      </c>
      <c r="H2364" s="21">
        <f t="shared" si="568"/>
        <v>2.4483216124437353E-5</v>
      </c>
      <c r="I2364" s="21">
        <f t="shared" si="569"/>
        <v>0.12452858064673793</v>
      </c>
      <c r="J2364" s="22">
        <f t="shared" si="565"/>
        <v>173.92476645281468</v>
      </c>
      <c r="K2364" s="113">
        <f t="shared" ref="K2364" si="576">AVERAGE(J2364:J2383)</f>
        <v>174.15173047989055</v>
      </c>
      <c r="L2364" s="115">
        <f t="shared" ref="L2364" si="577">K2364/0.1667</f>
        <v>1044.7014425908251</v>
      </c>
      <c r="M2364" s="118">
        <f>AVERAGE(A2364:A2383)</f>
        <v>59237.5</v>
      </c>
      <c r="N2364" s="119">
        <f>K2344-K2364</f>
        <v>-0.49867946048414069</v>
      </c>
      <c r="S2364" s="2"/>
    </row>
    <row r="2365" spans="1:19" x14ac:dyDescent="0.25">
      <c r="A2365" s="20">
        <f t="shared" si="566"/>
        <v>59025</v>
      </c>
      <c r="B2365" s="21">
        <f t="shared" si="574"/>
        <v>-70</v>
      </c>
      <c r="C2365" s="21">
        <f t="shared" si="575"/>
        <v>156.97817495146455</v>
      </c>
      <c r="D2365" s="21">
        <f t="shared" si="563"/>
        <v>2.3446915069958379E-4</v>
      </c>
      <c r="E2365" s="21">
        <f t="shared" si="564"/>
        <v>5.8582138396076214E-3</v>
      </c>
      <c r="F2365" s="21">
        <f>SUM(E2365:$E$5004)</f>
        <v>4.6429571085787114</v>
      </c>
      <c r="G2365" s="21">
        <f t="shared" si="567"/>
        <v>6651898.5970700178</v>
      </c>
      <c r="H2365" s="21">
        <f t="shared" si="568"/>
        <v>2.4483216124437353E-5</v>
      </c>
      <c r="I2365" s="21">
        <f t="shared" si="569"/>
        <v>0.12452858064673793</v>
      </c>
      <c r="J2365" s="22">
        <f t="shared" si="565"/>
        <v>173.94954752325111</v>
      </c>
      <c r="K2365" s="114"/>
      <c r="L2365" s="116"/>
      <c r="M2365" s="118"/>
      <c r="N2365" s="120"/>
      <c r="S2365" s="2"/>
    </row>
    <row r="2366" spans="1:19" x14ac:dyDescent="0.25">
      <c r="A2366" s="20">
        <f t="shared" si="566"/>
        <v>59050</v>
      </c>
      <c r="B2366" s="21">
        <f t="shared" si="574"/>
        <v>-70</v>
      </c>
      <c r="C2366" s="21">
        <f t="shared" si="575"/>
        <v>156.78991412061262</v>
      </c>
      <c r="D2366" s="21">
        <f t="shared" si="563"/>
        <v>2.3418795646902596E-4</v>
      </c>
      <c r="E2366" s="21">
        <f t="shared" si="564"/>
        <v>5.8511881992273987E-3</v>
      </c>
      <c r="F2366" s="21">
        <f>SUM(E2366:$E$5004)</f>
        <v>4.6370988947391041</v>
      </c>
      <c r="G2366" s="21">
        <f t="shared" si="567"/>
        <v>6651898.5970700178</v>
      </c>
      <c r="H2366" s="21">
        <f t="shared" si="568"/>
        <v>2.4483216124437353E-5</v>
      </c>
      <c r="I2366" s="21">
        <f t="shared" si="569"/>
        <v>0.12452858064673793</v>
      </c>
      <c r="J2366" s="22">
        <f t="shared" si="565"/>
        <v>173.97417973290959</v>
      </c>
      <c r="K2366" s="114"/>
      <c r="L2366" s="116"/>
      <c r="M2366" s="118"/>
      <c r="N2366" s="120"/>
      <c r="S2366" s="2"/>
    </row>
    <row r="2367" spans="1:19" x14ac:dyDescent="0.25">
      <c r="A2367" s="20">
        <f t="shared" si="566"/>
        <v>59075</v>
      </c>
      <c r="B2367" s="21">
        <f t="shared" si="574"/>
        <v>-70</v>
      </c>
      <c r="C2367" s="21">
        <f t="shared" si="575"/>
        <v>156.60187906726412</v>
      </c>
      <c r="D2367" s="21">
        <f t="shared" si="563"/>
        <v>2.3390709946916589E-4</v>
      </c>
      <c r="E2367" s="21">
        <f t="shared" si="564"/>
        <v>5.8441709845591912E-3</v>
      </c>
      <c r="F2367" s="21">
        <f>SUM(E2367:$E$5004)</f>
        <v>4.6312477065398765</v>
      </c>
      <c r="G2367" s="21">
        <f t="shared" si="567"/>
        <v>6651898.5970700178</v>
      </c>
      <c r="H2367" s="21">
        <f t="shared" si="568"/>
        <v>2.4483216124437353E-5</v>
      </c>
      <c r="I2367" s="21">
        <f t="shared" si="569"/>
        <v>0.12452858064673793</v>
      </c>
      <c r="J2367" s="22">
        <f t="shared" si="565"/>
        <v>173.99866320034073</v>
      </c>
      <c r="K2367" s="114"/>
      <c r="L2367" s="116"/>
      <c r="M2367" s="118"/>
      <c r="N2367" s="120"/>
      <c r="S2367" s="2"/>
    </row>
    <row r="2368" spans="1:19" x14ac:dyDescent="0.25">
      <c r="A2368" s="20">
        <f t="shared" si="566"/>
        <v>59100</v>
      </c>
      <c r="B2368" s="21">
        <f t="shared" si="574"/>
        <v>-70</v>
      </c>
      <c r="C2368" s="21">
        <f t="shared" si="575"/>
        <v>156.41406952064847</v>
      </c>
      <c r="D2368" s="21">
        <f t="shared" si="563"/>
        <v>2.336265792955694E-4</v>
      </c>
      <c r="E2368" s="21">
        <f t="shared" si="564"/>
        <v>5.8371621854982122E-3</v>
      </c>
      <c r="F2368" s="21">
        <f>SUM(E2368:$E$5004)</f>
        <v>4.625403535555316</v>
      </c>
      <c r="G2368" s="21">
        <f t="shared" si="567"/>
        <v>6651898.5970700178</v>
      </c>
      <c r="H2368" s="21">
        <f t="shared" si="568"/>
        <v>2.4483216124437353E-5</v>
      </c>
      <c r="I2368" s="21">
        <f t="shared" si="569"/>
        <v>0.12452858064673793</v>
      </c>
      <c r="J2368" s="22">
        <f t="shared" si="565"/>
        <v>174.02299804436038</v>
      </c>
      <c r="K2368" s="114"/>
      <c r="L2368" s="116"/>
      <c r="M2368" s="118"/>
      <c r="N2368" s="120"/>
      <c r="S2368" s="2"/>
    </row>
    <row r="2369" spans="1:19" x14ac:dyDescent="0.25">
      <c r="A2369" s="20">
        <f t="shared" si="566"/>
        <v>59125</v>
      </c>
      <c r="B2369" s="21">
        <f t="shared" si="574"/>
        <v>-70</v>
      </c>
      <c r="C2369" s="21">
        <f t="shared" si="575"/>
        <v>156.22648521032002</v>
      </c>
      <c r="D2369" s="21">
        <f t="shared" si="563"/>
        <v>2.3334639554428756E-4</v>
      </c>
      <c r="E2369" s="21">
        <f t="shared" si="564"/>
        <v>5.8301617919517901E-3</v>
      </c>
      <c r="F2369" s="21">
        <f>SUM(E2369:$E$5004)</f>
        <v>4.6195663733698176</v>
      </c>
      <c r="G2369" s="21">
        <f t="shared" si="567"/>
        <v>6651898.5970700178</v>
      </c>
      <c r="H2369" s="21">
        <f t="shared" si="568"/>
        <v>2.4483216124437353E-5</v>
      </c>
      <c r="I2369" s="21">
        <f t="shared" si="569"/>
        <v>0.12452858064673793</v>
      </c>
      <c r="J2369" s="22">
        <f t="shared" si="565"/>
        <v>174.04718438404851</v>
      </c>
      <c r="K2369" s="114"/>
      <c r="L2369" s="116"/>
      <c r="M2369" s="118"/>
      <c r="N2369" s="120"/>
      <c r="S2369" s="2"/>
    </row>
    <row r="2370" spans="1:19" x14ac:dyDescent="0.25">
      <c r="A2370" s="20">
        <f t="shared" si="566"/>
        <v>59150</v>
      </c>
      <c r="B2370" s="21">
        <f t="shared" si="574"/>
        <v>-70</v>
      </c>
      <c r="C2370" s="21">
        <f t="shared" si="575"/>
        <v>156.03912586615729</v>
      </c>
      <c r="D2370" s="21">
        <f t="shared" si="563"/>
        <v>2.3306654781185565E-4</v>
      </c>
      <c r="E2370" s="21">
        <f t="shared" si="564"/>
        <v>5.8231697938393549E-3</v>
      </c>
      <c r="F2370" s="21">
        <f>SUM(E2370:$E$5004)</f>
        <v>4.6137362115778648</v>
      </c>
      <c r="G2370" s="21">
        <f t="shared" si="567"/>
        <v>6651898.5970700178</v>
      </c>
      <c r="H2370" s="21">
        <f t="shared" si="568"/>
        <v>2.4483216124437353E-5</v>
      </c>
      <c r="I2370" s="21">
        <f t="shared" si="569"/>
        <v>0.12452858064673793</v>
      </c>
      <c r="J2370" s="22">
        <f t="shared" si="565"/>
        <v>174.0712223387479</v>
      </c>
      <c r="K2370" s="114"/>
      <c r="L2370" s="116"/>
      <c r="M2370" s="118"/>
      <c r="N2370" s="120"/>
      <c r="S2370" s="2"/>
    </row>
    <row r="2371" spans="1:19" x14ac:dyDescent="0.25">
      <c r="A2371" s="20">
        <f t="shared" si="566"/>
        <v>59175</v>
      </c>
      <c r="B2371" s="21">
        <f t="shared" si="574"/>
        <v>-70</v>
      </c>
      <c r="C2371" s="21">
        <f t="shared" si="575"/>
        <v>155.85199121836268</v>
      </c>
      <c r="D2371" s="21">
        <f t="shared" si="563"/>
        <v>2.3278703569529276E-4</v>
      </c>
      <c r="E2371" s="21">
        <f t="shared" si="564"/>
        <v>5.8161861810924285E-3</v>
      </c>
      <c r="F2371" s="21">
        <f>SUM(E2371:$E$5004)</f>
        <v>4.6079130417840259</v>
      </c>
      <c r="G2371" s="21">
        <f t="shared" si="567"/>
        <v>6651898.5970700178</v>
      </c>
      <c r="H2371" s="21">
        <f t="shared" si="568"/>
        <v>2.4483216124437353E-5</v>
      </c>
      <c r="I2371" s="21">
        <f t="shared" si="569"/>
        <v>0.12452858064673793</v>
      </c>
      <c r="J2371" s="22">
        <f t="shared" si="565"/>
        <v>174.09511202806348</v>
      </c>
      <c r="K2371" s="114"/>
      <c r="L2371" s="116"/>
      <c r="M2371" s="118"/>
      <c r="N2371" s="120"/>
      <c r="S2371" s="2"/>
    </row>
    <row r="2372" spans="1:19" x14ac:dyDescent="0.25">
      <c r="A2372" s="20">
        <f t="shared" si="566"/>
        <v>59200</v>
      </c>
      <c r="B2372" s="21">
        <f t="shared" si="574"/>
        <v>-70</v>
      </c>
      <c r="C2372" s="21">
        <f t="shared" si="575"/>
        <v>155.66508099746244</v>
      </c>
      <c r="D2372" s="21">
        <f t="shared" ref="D2372:D2435" si="578">C2372/(1718*(B2372+459.7))</f>
        <v>2.3250785879210158E-4</v>
      </c>
      <c r="E2372" s="21">
        <f t="shared" ref="E2372:E2435" si="579">25*(D2372+D2373)/2</f>
        <v>5.8092109436546097E-3</v>
      </c>
      <c r="F2372" s="21">
        <f>SUM(E2372:$E$5004)</f>
        <v>4.6020968556029338</v>
      </c>
      <c r="G2372" s="21">
        <f t="shared" si="567"/>
        <v>6651898.5970700178</v>
      </c>
      <c r="H2372" s="21">
        <f t="shared" si="568"/>
        <v>2.4483216124437353E-5</v>
      </c>
      <c r="I2372" s="21">
        <f t="shared" si="569"/>
        <v>0.12452858064673793</v>
      </c>
      <c r="J2372" s="22">
        <f t="shared" ref="J2372:J2435" si="580">G2372*D2372*EXP(-H2372*(125000-A2372)-I2372*F2372)</f>
        <v>174.11885357186068</v>
      </c>
      <c r="K2372" s="114"/>
      <c r="L2372" s="116"/>
      <c r="M2372" s="118"/>
      <c r="N2372" s="120"/>
      <c r="S2372" s="2"/>
    </row>
    <row r="2373" spans="1:19" x14ac:dyDescent="0.25">
      <c r="A2373" s="20">
        <f t="shared" ref="A2373:A2436" si="581">A2372+25</f>
        <v>59225</v>
      </c>
      <c r="B2373" s="21">
        <f t="shared" si="574"/>
        <v>-70</v>
      </c>
      <c r="C2373" s="21">
        <f t="shared" si="575"/>
        <v>155.47839493430573</v>
      </c>
      <c r="D2373" s="21">
        <f t="shared" si="578"/>
        <v>2.3222901670026723E-4</v>
      </c>
      <c r="E2373" s="21">
        <f t="shared" si="579"/>
        <v>5.8022440714815531E-3</v>
      </c>
      <c r="F2373" s="21">
        <f>SUM(E2373:$E$5004)</f>
        <v>4.5962876446592791</v>
      </c>
      <c r="G2373" s="21">
        <f t="shared" ref="G2373:G2436" si="582">$G$4</f>
        <v>6651898.5970700178</v>
      </c>
      <c r="H2373" s="21">
        <f t="shared" ref="H2373:H2436" si="583">$H$4</f>
        <v>2.4483216124437353E-5</v>
      </c>
      <c r="I2373" s="21">
        <f t="shared" ref="I2373:I2436" si="584">$I$4</f>
        <v>0.12452858064673793</v>
      </c>
      <c r="J2373" s="22">
        <f t="shared" si="580"/>
        <v>174.14244709026434</v>
      </c>
      <c r="K2373" s="114"/>
      <c r="L2373" s="116"/>
      <c r="M2373" s="118"/>
      <c r="N2373" s="120"/>
      <c r="S2373" s="2"/>
    </row>
    <row r="2374" spans="1:19" x14ac:dyDescent="0.25">
      <c r="A2374" s="20">
        <f t="shared" si="581"/>
        <v>59250</v>
      </c>
      <c r="B2374" s="21">
        <f t="shared" si="574"/>
        <v>-70</v>
      </c>
      <c r="C2374" s="21">
        <f t="shared" si="575"/>
        <v>155.29193276006458</v>
      </c>
      <c r="D2374" s="21">
        <f t="shared" si="578"/>
        <v>2.3195050901825707E-4</v>
      </c>
      <c r="E2374" s="21">
        <f t="shared" si="579"/>
        <v>5.7952855545409616E-3</v>
      </c>
      <c r="F2374" s="21">
        <f>SUM(E2374:$E$5004)</f>
        <v>4.590485400587796</v>
      </c>
      <c r="G2374" s="21">
        <f t="shared" si="582"/>
        <v>6651898.5970700178</v>
      </c>
      <c r="H2374" s="21">
        <f t="shared" si="583"/>
        <v>2.4483216124437353E-5</v>
      </c>
      <c r="I2374" s="21">
        <f t="shared" si="584"/>
        <v>0.12452858064673793</v>
      </c>
      <c r="J2374" s="22">
        <f t="shared" si="580"/>
        <v>174.16589270365756</v>
      </c>
      <c r="K2374" s="114"/>
      <c r="L2374" s="116"/>
      <c r="M2374" s="118"/>
      <c r="N2374" s="120"/>
      <c r="S2374" s="2"/>
    </row>
    <row r="2375" spans="1:19" x14ac:dyDescent="0.25">
      <c r="A2375" s="20">
        <f t="shared" si="581"/>
        <v>59275</v>
      </c>
      <c r="B2375" s="21">
        <f t="shared" si="574"/>
        <v>-70</v>
      </c>
      <c r="C2375" s="21">
        <f t="shared" si="575"/>
        <v>155.10569420623335</v>
      </c>
      <c r="D2375" s="21">
        <f t="shared" si="578"/>
        <v>2.3167233534501983E-4</v>
      </c>
      <c r="E2375" s="21">
        <f t="shared" si="579"/>
        <v>5.7883353828125693E-3</v>
      </c>
      <c r="F2375" s="21">
        <f>SUM(E2375:$E$5004)</f>
        <v>4.5846901150332542</v>
      </c>
      <c r="G2375" s="21">
        <f t="shared" si="582"/>
        <v>6651898.5970700178</v>
      </c>
      <c r="H2375" s="21">
        <f t="shared" si="583"/>
        <v>2.4483216124437353E-5</v>
      </c>
      <c r="I2375" s="21">
        <f t="shared" si="584"/>
        <v>0.12452858064673793</v>
      </c>
      <c r="J2375" s="22">
        <f t="shared" si="580"/>
        <v>174.18919053268056</v>
      </c>
      <c r="K2375" s="114"/>
      <c r="L2375" s="116"/>
      <c r="M2375" s="118"/>
      <c r="N2375" s="120"/>
      <c r="S2375" s="2"/>
    </row>
    <row r="2376" spans="1:19" x14ac:dyDescent="0.25">
      <c r="A2376" s="20">
        <f t="shared" si="581"/>
        <v>59300</v>
      </c>
      <c r="B2376" s="21">
        <f t="shared" si="574"/>
        <v>-70</v>
      </c>
      <c r="C2376" s="21">
        <f t="shared" si="575"/>
        <v>154.9196790046287</v>
      </c>
      <c r="D2376" s="21">
        <f t="shared" si="578"/>
        <v>2.313944952799857E-4</v>
      </c>
      <c r="E2376" s="21">
        <f t="shared" si="579"/>
        <v>5.7813935462881303E-3</v>
      </c>
      <c r="F2376" s="21">
        <f>SUM(E2376:$E$5004)</f>
        <v>4.5789017796504421</v>
      </c>
      <c r="G2376" s="21">
        <f t="shared" si="582"/>
        <v>6651898.5970700178</v>
      </c>
      <c r="H2376" s="21">
        <f t="shared" si="583"/>
        <v>2.4483216124437353E-5</v>
      </c>
      <c r="I2376" s="21">
        <f t="shared" si="584"/>
        <v>0.12452858064673793</v>
      </c>
      <c r="J2376" s="22">
        <f t="shared" si="580"/>
        <v>174.21234069822975</v>
      </c>
      <c r="K2376" s="114"/>
      <c r="L2376" s="116"/>
      <c r="M2376" s="118"/>
      <c r="N2376" s="120"/>
      <c r="S2376" s="2"/>
    </row>
    <row r="2377" spans="1:19" x14ac:dyDescent="0.25">
      <c r="A2377" s="20">
        <f t="shared" si="581"/>
        <v>59325</v>
      </c>
      <c r="B2377" s="21">
        <f t="shared" si="574"/>
        <v>-70</v>
      </c>
      <c r="C2377" s="21">
        <f t="shared" si="575"/>
        <v>154.73388688738856</v>
      </c>
      <c r="D2377" s="21">
        <f t="shared" si="578"/>
        <v>2.3111698842306471E-4</v>
      </c>
      <c r="E2377" s="21">
        <f t="shared" si="579"/>
        <v>5.7744600349713951E-3</v>
      </c>
      <c r="F2377" s="21">
        <f>SUM(E2377:$E$5004)</f>
        <v>4.5731203861041534</v>
      </c>
      <c r="G2377" s="21">
        <f t="shared" si="582"/>
        <v>6651898.5970700178</v>
      </c>
      <c r="H2377" s="21">
        <f t="shared" si="583"/>
        <v>2.4483216124437353E-5</v>
      </c>
      <c r="I2377" s="21">
        <f t="shared" si="584"/>
        <v>0.12452858064673793</v>
      </c>
      <c r="J2377" s="22">
        <f t="shared" si="580"/>
        <v>174.23534332145616</v>
      </c>
      <c r="K2377" s="114"/>
      <c r="L2377" s="116"/>
      <c r="M2377" s="118"/>
      <c r="N2377" s="120"/>
      <c r="S2377" s="2"/>
    </row>
    <row r="2378" spans="1:19" x14ac:dyDescent="0.25">
      <c r="A2378" s="20">
        <f t="shared" si="581"/>
        <v>59350</v>
      </c>
      <c r="B2378" s="21">
        <f t="shared" si="574"/>
        <v>-70</v>
      </c>
      <c r="C2378" s="21">
        <f t="shared" si="575"/>
        <v>154.54831758697222</v>
      </c>
      <c r="D2378" s="21">
        <f t="shared" si="578"/>
        <v>2.3083981437464689E-4</v>
      </c>
      <c r="E2378" s="21">
        <f t="shared" si="579"/>
        <v>5.7675348388781088E-3</v>
      </c>
      <c r="F2378" s="21">
        <f>SUM(E2378:$E$5004)</f>
        <v>4.5673459260691818</v>
      </c>
      <c r="G2378" s="21">
        <f t="shared" si="582"/>
        <v>6651898.5970700178</v>
      </c>
      <c r="H2378" s="21">
        <f t="shared" si="583"/>
        <v>2.4483216124437353E-5</v>
      </c>
      <c r="I2378" s="21">
        <f t="shared" si="584"/>
        <v>0.12452858064673793</v>
      </c>
      <c r="J2378" s="22">
        <f t="shared" si="580"/>
        <v>174.25819852376441</v>
      </c>
      <c r="K2378" s="114"/>
      <c r="L2378" s="116"/>
      <c r="M2378" s="118"/>
      <c r="N2378" s="120"/>
      <c r="S2378" s="2"/>
    </row>
    <row r="2379" spans="1:19" x14ac:dyDescent="0.25">
      <c r="A2379" s="20">
        <f t="shared" si="581"/>
        <v>59375</v>
      </c>
      <c r="B2379" s="21">
        <f t="shared" si="574"/>
        <v>-70</v>
      </c>
      <c r="C2379" s="21">
        <f t="shared" si="575"/>
        <v>154.36297083615997</v>
      </c>
      <c r="D2379" s="21">
        <f t="shared" si="578"/>
        <v>2.3056297273560178E-4</v>
      </c>
      <c r="E2379" s="21">
        <f t="shared" si="579"/>
        <v>5.7606179480359874E-3</v>
      </c>
      <c r="F2379" s="21">
        <f>SUM(E2379:$E$5004)</f>
        <v>4.5615783912303023</v>
      </c>
      <c r="G2379" s="21">
        <f t="shared" si="582"/>
        <v>6651898.5970700178</v>
      </c>
      <c r="H2379" s="21">
        <f t="shared" si="583"/>
        <v>2.4483216124437353E-5</v>
      </c>
      <c r="I2379" s="21">
        <f t="shared" si="584"/>
        <v>0.12452858064673793</v>
      </c>
      <c r="J2379" s="22">
        <f t="shared" si="580"/>
        <v>174.28090642681192</v>
      </c>
      <c r="K2379" s="114"/>
      <c r="L2379" s="116"/>
      <c r="M2379" s="118"/>
      <c r="N2379" s="120"/>
      <c r="S2379" s="2"/>
    </row>
    <row r="2380" spans="1:19" x14ac:dyDescent="0.25">
      <c r="A2380" s="20">
        <f t="shared" si="581"/>
        <v>59400</v>
      </c>
      <c r="B2380" s="21">
        <f t="shared" si="574"/>
        <v>-70</v>
      </c>
      <c r="C2380" s="21">
        <f t="shared" si="575"/>
        <v>154.1778463680524</v>
      </c>
      <c r="D2380" s="21">
        <f t="shared" si="578"/>
        <v>2.3028646310727723E-4</v>
      </c>
      <c r="E2380" s="21">
        <f t="shared" si="579"/>
        <v>5.7537093524847064E-3</v>
      </c>
      <c r="F2380" s="21">
        <f>SUM(E2380:$E$5004)</f>
        <v>4.555817773282266</v>
      </c>
      <c r="G2380" s="21">
        <f t="shared" si="582"/>
        <v>6651898.5970700178</v>
      </c>
      <c r="H2380" s="21">
        <f t="shared" si="583"/>
        <v>2.4483216124437353E-5</v>
      </c>
      <c r="I2380" s="21">
        <f t="shared" si="584"/>
        <v>0.12452858064673793</v>
      </c>
      <c r="J2380" s="22">
        <f t="shared" si="580"/>
        <v>174.30346715250701</v>
      </c>
      <c r="K2380" s="114"/>
      <c r="L2380" s="116"/>
      <c r="M2380" s="118"/>
      <c r="N2380" s="120"/>
      <c r="S2380" s="2"/>
    </row>
    <row r="2381" spans="1:19" x14ac:dyDescent="0.25">
      <c r="A2381" s="20">
        <f t="shared" si="581"/>
        <v>59425</v>
      </c>
      <c r="B2381" s="21">
        <f t="shared" si="574"/>
        <v>-70</v>
      </c>
      <c r="C2381" s="21">
        <f t="shared" si="575"/>
        <v>153.99294391607015</v>
      </c>
      <c r="D2381" s="21">
        <f t="shared" si="578"/>
        <v>2.3001028509149924E-4</v>
      </c>
      <c r="E2381" s="21">
        <f t="shared" si="579"/>
        <v>5.7468090422758862E-3</v>
      </c>
      <c r="F2381" s="21">
        <f>SUM(E2381:$E$5004)</f>
        <v>4.5500640639297805</v>
      </c>
      <c r="G2381" s="21">
        <f t="shared" si="582"/>
        <v>6651898.5970700178</v>
      </c>
      <c r="H2381" s="21">
        <f t="shared" si="583"/>
        <v>2.4483216124437353E-5</v>
      </c>
      <c r="I2381" s="21">
        <f t="shared" si="584"/>
        <v>0.12452858064673793</v>
      </c>
      <c r="J2381" s="22">
        <f t="shared" si="580"/>
        <v>174.3258808230085</v>
      </c>
      <c r="K2381" s="114"/>
      <c r="L2381" s="116"/>
      <c r="M2381" s="118"/>
      <c r="N2381" s="120"/>
      <c r="S2381" s="2"/>
    </row>
    <row r="2382" spans="1:19" x14ac:dyDescent="0.25">
      <c r="A2382" s="20">
        <f t="shared" si="581"/>
        <v>59450</v>
      </c>
      <c r="B2382" s="21">
        <f t="shared" si="574"/>
        <v>-70</v>
      </c>
      <c r="C2382" s="21">
        <f t="shared" si="575"/>
        <v>153.80826321395386</v>
      </c>
      <c r="D2382" s="21">
        <f t="shared" si="578"/>
        <v>2.2973443829057166E-4</v>
      </c>
      <c r="E2382" s="21">
        <f t="shared" si="579"/>
        <v>5.7399170074730818E-3</v>
      </c>
      <c r="F2382" s="21">
        <f>SUM(E2382:$E$5004)</f>
        <v>4.5443172548875044</v>
      </c>
      <c r="G2382" s="21">
        <f t="shared" si="582"/>
        <v>6651898.5970700178</v>
      </c>
      <c r="H2382" s="21">
        <f t="shared" si="583"/>
        <v>2.4483216124437353E-5</v>
      </c>
      <c r="I2382" s="21">
        <f t="shared" si="584"/>
        <v>0.12452858064673793</v>
      </c>
      <c r="J2382" s="22">
        <f t="shared" si="580"/>
        <v>174.34814756072413</v>
      </c>
      <c r="K2382" s="114"/>
      <c r="L2382" s="116"/>
      <c r="M2382" s="118"/>
      <c r="N2382" s="120"/>
      <c r="S2382" s="2"/>
    </row>
    <row r="2383" spans="1:19" x14ac:dyDescent="0.25">
      <c r="A2383" s="20">
        <f t="shared" si="581"/>
        <v>59475</v>
      </c>
      <c r="B2383" s="21">
        <f t="shared" si="574"/>
        <v>-70</v>
      </c>
      <c r="C2383" s="21">
        <f t="shared" si="575"/>
        <v>153.62380399576315</v>
      </c>
      <c r="D2383" s="21">
        <f t="shared" si="578"/>
        <v>2.2945892230727489E-4</v>
      </c>
      <c r="E2383" s="21">
        <f t="shared" si="579"/>
        <v>5.7330332381517598E-3</v>
      </c>
      <c r="F2383" s="21">
        <f>SUM(E2383:$E$5004)</f>
        <v>4.5385773378800325</v>
      </c>
      <c r="G2383" s="21">
        <f t="shared" si="582"/>
        <v>6651898.5970700178</v>
      </c>
      <c r="H2383" s="21">
        <f t="shared" si="583"/>
        <v>2.4483216124437353E-5</v>
      </c>
      <c r="I2383" s="21">
        <f t="shared" si="584"/>
        <v>0.12452858064673793</v>
      </c>
      <c r="J2383" s="22">
        <f t="shared" si="580"/>
        <v>174.37026748830957</v>
      </c>
      <c r="K2383" s="114"/>
      <c r="L2383" s="117"/>
      <c r="M2383" s="118"/>
      <c r="N2383" s="120"/>
      <c r="S2383" s="2"/>
    </row>
    <row r="2384" spans="1:19" x14ac:dyDescent="0.25">
      <c r="A2384" s="20">
        <f t="shared" si="581"/>
        <v>59500</v>
      </c>
      <c r="B2384" s="21">
        <f t="shared" si="574"/>
        <v>-70</v>
      </c>
      <c r="C2384" s="21">
        <f t="shared" si="575"/>
        <v>153.43956599587676</v>
      </c>
      <c r="D2384" s="21">
        <f t="shared" si="578"/>
        <v>2.2918373674486592E-4</v>
      </c>
      <c r="E2384" s="21">
        <f t="shared" si="579"/>
        <v>5.7261577243992905E-3</v>
      </c>
      <c r="F2384" s="21">
        <f>SUM(E2384:$E$5004)</f>
        <v>4.5328443046418814</v>
      </c>
      <c r="G2384" s="21">
        <f t="shared" si="582"/>
        <v>6651898.5970700178</v>
      </c>
      <c r="H2384" s="21">
        <f t="shared" si="583"/>
        <v>2.4483216124437353E-5</v>
      </c>
      <c r="I2384" s="21">
        <f t="shared" si="584"/>
        <v>0.12452858064673793</v>
      </c>
      <c r="J2384" s="22">
        <f t="shared" si="580"/>
        <v>174.39224072866716</v>
      </c>
      <c r="K2384" s="113">
        <f t="shared" ref="K2384" si="585">AVERAGE(J2384:J2403)</f>
        <v>174.59127717036083</v>
      </c>
      <c r="L2384" s="115">
        <f t="shared" ref="L2384" si="586">K2384/0.1667</f>
        <v>1047.3381953830883</v>
      </c>
      <c r="M2384" s="118">
        <f>AVERAGE(A2384:A2403)</f>
        <v>59737.5</v>
      </c>
      <c r="N2384" s="119">
        <f>K2364-K2384</f>
        <v>-0.43954669047028005</v>
      </c>
      <c r="S2384" s="2"/>
    </row>
    <row r="2385" spans="1:19" x14ac:dyDescent="0.25">
      <c r="A2385" s="20">
        <f t="shared" si="581"/>
        <v>59525</v>
      </c>
      <c r="B2385" s="21">
        <f t="shared" si="574"/>
        <v>-70</v>
      </c>
      <c r="C2385" s="21">
        <f t="shared" si="575"/>
        <v>153.25554894899182</v>
      </c>
      <c r="D2385" s="21">
        <f t="shared" si="578"/>
        <v>2.2890888120707733E-4</v>
      </c>
      <c r="E2385" s="21">
        <f t="shared" si="579"/>
        <v>5.7192904563149339E-3</v>
      </c>
      <c r="F2385" s="21">
        <f>SUM(E2385:$E$5004)</f>
        <v>4.5271181469174824</v>
      </c>
      <c r="G2385" s="21">
        <f t="shared" si="582"/>
        <v>6651898.5970700178</v>
      </c>
      <c r="H2385" s="21">
        <f t="shared" si="583"/>
        <v>2.4483216124437353E-5</v>
      </c>
      <c r="I2385" s="21">
        <f t="shared" si="584"/>
        <v>0.12452858064673793</v>
      </c>
      <c r="J2385" s="22">
        <f t="shared" si="580"/>
        <v>174.41406740494469</v>
      </c>
      <c r="K2385" s="114"/>
      <c r="L2385" s="116"/>
      <c r="M2385" s="118"/>
      <c r="N2385" s="120"/>
      <c r="S2385" s="2"/>
    </row>
    <row r="2386" spans="1:19" x14ac:dyDescent="0.25">
      <c r="A2386" s="20">
        <f t="shared" si="581"/>
        <v>59550</v>
      </c>
      <c r="B2386" s="21">
        <f t="shared" si="574"/>
        <v>-70</v>
      </c>
      <c r="C2386" s="21">
        <f t="shared" si="575"/>
        <v>153.07175259012394</v>
      </c>
      <c r="D2386" s="21">
        <f t="shared" si="578"/>
        <v>2.2863435529811736E-4</v>
      </c>
      <c r="E2386" s="21">
        <f t="shared" si="579"/>
        <v>5.7124314240098234E-3</v>
      </c>
      <c r="F2386" s="21">
        <f>SUM(E2386:$E$5004)</f>
        <v>4.5213988564611691</v>
      </c>
      <c r="G2386" s="21">
        <f t="shared" si="582"/>
        <v>6651898.5970700178</v>
      </c>
      <c r="H2386" s="21">
        <f t="shared" si="583"/>
        <v>2.4483216124437353E-5</v>
      </c>
      <c r="I2386" s="21">
        <f t="shared" si="584"/>
        <v>0.12452858064673793</v>
      </c>
      <c r="J2386" s="22">
        <f t="shared" si="580"/>
        <v>174.43574764053471</v>
      </c>
      <c r="K2386" s="114"/>
      <c r="L2386" s="116"/>
      <c r="M2386" s="118"/>
      <c r="N2386" s="120"/>
      <c r="S2386" s="2"/>
    </row>
    <row r="2387" spans="1:19" x14ac:dyDescent="0.25">
      <c r="A2387" s="20">
        <f t="shared" si="581"/>
        <v>59575</v>
      </c>
      <c r="B2387" s="21">
        <f t="shared" si="574"/>
        <v>-70</v>
      </c>
      <c r="C2387" s="21">
        <f t="shared" si="575"/>
        <v>152.88817665460624</v>
      </c>
      <c r="D2387" s="21">
        <f t="shared" si="578"/>
        <v>2.2836015862266854E-4</v>
      </c>
      <c r="E2387" s="21">
        <f t="shared" si="579"/>
        <v>5.70558061760695E-3</v>
      </c>
      <c r="F2387" s="21">
        <f>SUM(E2387:$E$5004)</f>
        <v>4.5156864250371607</v>
      </c>
      <c r="G2387" s="21">
        <f t="shared" si="582"/>
        <v>6651898.5970700178</v>
      </c>
      <c r="H2387" s="21">
        <f t="shared" si="583"/>
        <v>2.4483216124437353E-5</v>
      </c>
      <c r="I2387" s="21">
        <f t="shared" si="584"/>
        <v>0.12452858064673793</v>
      </c>
      <c r="J2387" s="22">
        <f t="shared" si="580"/>
        <v>174.45728155907292</v>
      </c>
      <c r="K2387" s="114"/>
      <c r="L2387" s="116"/>
      <c r="M2387" s="118"/>
      <c r="N2387" s="120"/>
      <c r="S2387" s="2"/>
    </row>
    <row r="2388" spans="1:19" x14ac:dyDescent="0.25">
      <c r="A2388" s="20">
        <f t="shared" si="581"/>
        <v>59600</v>
      </c>
      <c r="B2388" s="21">
        <f t="shared" si="574"/>
        <v>-70</v>
      </c>
      <c r="C2388" s="21">
        <f t="shared" si="575"/>
        <v>152.70482087808927</v>
      </c>
      <c r="D2388" s="21">
        <f t="shared" si="578"/>
        <v>2.2808629078588746E-4</v>
      </c>
      <c r="E2388" s="21">
        <f t="shared" si="579"/>
        <v>5.6987380272411512E-3</v>
      </c>
      <c r="F2388" s="21">
        <f>SUM(E2388:$E$5004)</f>
        <v>4.5099808444195562</v>
      </c>
      <c r="G2388" s="21">
        <f t="shared" si="582"/>
        <v>6651898.5970700178</v>
      </c>
      <c r="H2388" s="21">
        <f t="shared" si="583"/>
        <v>2.4483216124437353E-5</v>
      </c>
      <c r="I2388" s="21">
        <f t="shared" si="584"/>
        <v>0.12452858064673793</v>
      </c>
      <c r="J2388" s="22">
        <f t="shared" si="580"/>
        <v>174.47866928443682</v>
      </c>
      <c r="K2388" s="114"/>
      <c r="L2388" s="116"/>
      <c r="M2388" s="118"/>
      <c r="N2388" s="120"/>
      <c r="S2388" s="2"/>
    </row>
    <row r="2389" spans="1:19" x14ac:dyDescent="0.25">
      <c r="A2389" s="20">
        <f t="shared" si="581"/>
        <v>59625</v>
      </c>
      <c r="B2389" s="21">
        <f t="shared" si="574"/>
        <v>-70</v>
      </c>
      <c r="C2389" s="21">
        <f t="shared" si="575"/>
        <v>152.52168499654081</v>
      </c>
      <c r="D2389" s="21">
        <f t="shared" si="578"/>
        <v>2.2781275139340464E-4</v>
      </c>
      <c r="E2389" s="21">
        <f t="shared" si="579"/>
        <v>5.6919036430590981E-3</v>
      </c>
      <c r="F2389" s="21">
        <f>SUM(E2389:$E$5004)</f>
        <v>4.5042821063923144</v>
      </c>
      <c r="G2389" s="21">
        <f t="shared" si="582"/>
        <v>6651898.5970700178</v>
      </c>
      <c r="H2389" s="21">
        <f t="shared" si="583"/>
        <v>2.4483216124437353E-5</v>
      </c>
      <c r="I2389" s="21">
        <f t="shared" si="584"/>
        <v>0.12452858064673793</v>
      </c>
      <c r="J2389" s="22">
        <f t="shared" si="580"/>
        <v>174.49991094074571</v>
      </c>
      <c r="K2389" s="114"/>
      <c r="L2389" s="116"/>
      <c r="M2389" s="118"/>
      <c r="N2389" s="120"/>
      <c r="S2389" s="2"/>
    </row>
    <row r="2390" spans="1:19" x14ac:dyDescent="0.25">
      <c r="A2390" s="20">
        <f t="shared" si="581"/>
        <v>59650</v>
      </c>
      <c r="B2390" s="21">
        <f t="shared" si="574"/>
        <v>-70</v>
      </c>
      <c r="C2390" s="21">
        <f t="shared" si="575"/>
        <v>152.33876874624511</v>
      </c>
      <c r="D2390" s="21">
        <f t="shared" si="578"/>
        <v>2.2753954005132321E-4</v>
      </c>
      <c r="E2390" s="21">
        <f t="shared" si="579"/>
        <v>5.6850774552192731E-3</v>
      </c>
      <c r="F2390" s="21">
        <f>SUM(E2390:$E$5004)</f>
        <v>4.4985902027492557</v>
      </c>
      <c r="G2390" s="21">
        <f t="shared" si="582"/>
        <v>6651898.5970700178</v>
      </c>
      <c r="H2390" s="21">
        <f t="shared" si="583"/>
        <v>2.4483216124437353E-5</v>
      </c>
      <c r="I2390" s="21">
        <f t="shared" si="584"/>
        <v>0.12452858064673793</v>
      </c>
      <c r="J2390" s="22">
        <f t="shared" si="580"/>
        <v>174.52100665235784</v>
      </c>
      <c r="K2390" s="114"/>
      <c r="L2390" s="116"/>
      <c r="M2390" s="118"/>
      <c r="N2390" s="120"/>
      <c r="S2390" s="2"/>
    </row>
    <row r="2391" spans="1:19" x14ac:dyDescent="0.25">
      <c r="A2391" s="20">
        <f t="shared" si="581"/>
        <v>59675</v>
      </c>
      <c r="B2391" s="21">
        <f t="shared" si="574"/>
        <v>-70</v>
      </c>
      <c r="C2391" s="21">
        <f t="shared" si="575"/>
        <v>152.15607186380265</v>
      </c>
      <c r="D2391" s="21">
        <f t="shared" si="578"/>
        <v>2.2726665636621862E-4</v>
      </c>
      <c r="E2391" s="21">
        <f t="shared" si="579"/>
        <v>5.6782594538919654E-3</v>
      </c>
      <c r="F2391" s="21">
        <f>SUM(E2391:$E$5004)</f>
        <v>4.4929051252940368</v>
      </c>
      <c r="G2391" s="21">
        <f t="shared" si="582"/>
        <v>6651898.5970700178</v>
      </c>
      <c r="H2391" s="21">
        <f t="shared" si="583"/>
        <v>2.4483216124437353E-5</v>
      </c>
      <c r="I2391" s="21">
        <f t="shared" si="584"/>
        <v>0.12452858064673793</v>
      </c>
      <c r="J2391" s="22">
        <f t="shared" si="580"/>
        <v>174.54195654387075</v>
      </c>
      <c r="K2391" s="114"/>
      <c r="L2391" s="116"/>
      <c r="M2391" s="118"/>
      <c r="N2391" s="120"/>
      <c r="S2391" s="2"/>
    </row>
    <row r="2392" spans="1:19" x14ac:dyDescent="0.25">
      <c r="A2392" s="20">
        <f t="shared" si="581"/>
        <v>59700</v>
      </c>
      <c r="B2392" s="21">
        <f t="shared" si="574"/>
        <v>-70</v>
      </c>
      <c r="C2392" s="21">
        <f t="shared" si="575"/>
        <v>151.97359408613005</v>
      </c>
      <c r="D2392" s="21">
        <f t="shared" si="578"/>
        <v>2.2699409994513862E-4</v>
      </c>
      <c r="E2392" s="21">
        <f t="shared" si="579"/>
        <v>5.6714496292592544E-3</v>
      </c>
      <c r="F2392" s="21">
        <f>SUM(E2392:$E$5004)</f>
        <v>4.487226865840146</v>
      </c>
      <c r="G2392" s="21">
        <f t="shared" si="582"/>
        <v>6651898.5970700178</v>
      </c>
      <c r="H2392" s="21">
        <f t="shared" si="583"/>
        <v>2.4483216124437353E-5</v>
      </c>
      <c r="I2392" s="21">
        <f t="shared" si="584"/>
        <v>0.12452858064673793</v>
      </c>
      <c r="J2392" s="22">
        <f t="shared" si="580"/>
        <v>174.56276074011956</v>
      </c>
      <c r="K2392" s="114"/>
      <c r="L2392" s="116"/>
      <c r="M2392" s="118"/>
      <c r="N2392" s="120"/>
      <c r="S2392" s="2"/>
    </row>
    <row r="2393" spans="1:19" x14ac:dyDescent="0.25">
      <c r="A2393" s="20">
        <f t="shared" si="581"/>
        <v>59725</v>
      </c>
      <c r="B2393" s="21">
        <f t="shared" si="574"/>
        <v>-70</v>
      </c>
      <c r="C2393" s="21">
        <f t="shared" si="575"/>
        <v>151.79133515045919</v>
      </c>
      <c r="D2393" s="21">
        <f t="shared" si="578"/>
        <v>2.2672187039560174E-4</v>
      </c>
      <c r="E2393" s="21">
        <f t="shared" si="579"/>
        <v>5.6646479715149892E-3</v>
      </c>
      <c r="F2393" s="21">
        <f>SUM(E2393:$E$5004)</f>
        <v>4.4815554162108864</v>
      </c>
      <c r="G2393" s="21">
        <f t="shared" si="582"/>
        <v>6651898.5970700178</v>
      </c>
      <c r="H2393" s="21">
        <f t="shared" si="583"/>
        <v>2.4483216124437353E-5</v>
      </c>
      <c r="I2393" s="21">
        <f t="shared" si="584"/>
        <v>0.12452858064673793</v>
      </c>
      <c r="J2393" s="22">
        <f t="shared" si="580"/>
        <v>174.58341936617572</v>
      </c>
      <c r="K2393" s="114"/>
      <c r="L2393" s="116"/>
      <c r="M2393" s="118"/>
      <c r="N2393" s="120"/>
      <c r="S2393" s="2"/>
    </row>
    <row r="2394" spans="1:19" x14ac:dyDescent="0.25">
      <c r="A2394" s="20">
        <f t="shared" si="581"/>
        <v>59750</v>
      </c>
      <c r="B2394" s="21">
        <f t="shared" si="574"/>
        <v>-70</v>
      </c>
      <c r="C2394" s="21">
        <f t="shared" si="575"/>
        <v>151.60929479433716</v>
      </c>
      <c r="D2394" s="21">
        <f t="shared" si="578"/>
        <v>2.264499673255974E-4</v>
      </c>
      <c r="E2394" s="21">
        <f t="shared" si="579"/>
        <v>5.6578544708647807E-3</v>
      </c>
      <c r="F2394" s="21">
        <f>SUM(E2394:$E$5004)</f>
        <v>4.4758907682393714</v>
      </c>
      <c r="G2394" s="21">
        <f t="shared" si="582"/>
        <v>6651898.5970700178</v>
      </c>
      <c r="H2394" s="21">
        <f t="shared" si="583"/>
        <v>2.4483216124437353E-5</v>
      </c>
      <c r="I2394" s="21">
        <f t="shared" si="584"/>
        <v>0.12452858064673793</v>
      </c>
      <c r="J2394" s="22">
        <f t="shared" si="580"/>
        <v>174.60393254734595</v>
      </c>
      <c r="K2394" s="114"/>
      <c r="L2394" s="116"/>
      <c r="M2394" s="118"/>
      <c r="N2394" s="120"/>
      <c r="S2394" s="2"/>
    </row>
    <row r="2395" spans="1:19" x14ac:dyDescent="0.25">
      <c r="A2395" s="20">
        <f t="shared" si="581"/>
        <v>59775</v>
      </c>
      <c r="B2395" s="21">
        <f t="shared" si="574"/>
        <v>-70</v>
      </c>
      <c r="C2395" s="21">
        <f t="shared" si="575"/>
        <v>151.42747275562579</v>
      </c>
      <c r="D2395" s="21">
        <f t="shared" si="578"/>
        <v>2.2617839034358507E-4</v>
      </c>
      <c r="E2395" s="21">
        <f t="shared" si="579"/>
        <v>5.6510691175259888E-3</v>
      </c>
      <c r="F2395" s="21">
        <f>SUM(E2395:$E$5004)</f>
        <v>4.4702329137685073</v>
      </c>
      <c r="G2395" s="21">
        <f t="shared" si="582"/>
        <v>6651898.5970700178</v>
      </c>
      <c r="H2395" s="21">
        <f t="shared" si="583"/>
        <v>2.4483216124437353E-5</v>
      </c>
      <c r="I2395" s="21">
        <f t="shared" si="584"/>
        <v>0.12452858064673793</v>
      </c>
      <c r="J2395" s="22">
        <f t="shared" si="580"/>
        <v>174.62430040917118</v>
      </c>
      <c r="K2395" s="114"/>
      <c r="L2395" s="116"/>
      <c r="M2395" s="118"/>
      <c r="N2395" s="120"/>
      <c r="S2395" s="2"/>
    </row>
    <row r="2396" spans="1:19" x14ac:dyDescent="0.25">
      <c r="A2396" s="20">
        <f t="shared" si="581"/>
        <v>59800</v>
      </c>
      <c r="B2396" s="21">
        <f t="shared" si="574"/>
        <v>-70</v>
      </c>
      <c r="C2396" s="21">
        <f t="shared" si="575"/>
        <v>151.24586877250141</v>
      </c>
      <c r="D2396" s="21">
        <f t="shared" si="578"/>
        <v>2.2590713905849401E-4</v>
      </c>
      <c r="E2396" s="21">
        <f t="shared" si="579"/>
        <v>5.644291901727703E-3</v>
      </c>
      <c r="F2396" s="21">
        <f>SUM(E2396:$E$5004)</f>
        <v>4.464581844650982</v>
      </c>
      <c r="G2396" s="21">
        <f t="shared" si="582"/>
        <v>6651898.5970700178</v>
      </c>
      <c r="H2396" s="21">
        <f t="shared" si="583"/>
        <v>2.4483216124437353E-5</v>
      </c>
      <c r="I2396" s="21">
        <f t="shared" si="584"/>
        <v>0.12452858064673793</v>
      </c>
      <c r="J2396" s="22">
        <f t="shared" si="580"/>
        <v>174.64452307742565</v>
      </c>
      <c r="K2396" s="114"/>
      <c r="L2396" s="116"/>
      <c r="M2396" s="118"/>
      <c r="N2396" s="120"/>
      <c r="S2396" s="2"/>
    </row>
    <row r="2397" spans="1:19" x14ac:dyDescent="0.25">
      <c r="A2397" s="20">
        <f t="shared" si="581"/>
        <v>59825</v>
      </c>
      <c r="B2397" s="21">
        <f t="shared" si="574"/>
        <v>-70</v>
      </c>
      <c r="C2397" s="21">
        <f t="shared" si="575"/>
        <v>151.06448258345421</v>
      </c>
      <c r="D2397" s="21">
        <f t="shared" si="578"/>
        <v>2.2563621307972225E-4</v>
      </c>
      <c r="E2397" s="21">
        <f t="shared" si="579"/>
        <v>5.6375228137107297E-3</v>
      </c>
      <c r="F2397" s="21">
        <f>SUM(E2397:$E$5004)</f>
        <v>4.4589375527492541</v>
      </c>
      <c r="G2397" s="21">
        <f t="shared" si="582"/>
        <v>6651898.5970700178</v>
      </c>
      <c r="H2397" s="21">
        <f t="shared" si="583"/>
        <v>2.4483216124437353E-5</v>
      </c>
      <c r="I2397" s="21">
        <f t="shared" si="584"/>
        <v>0.12452858064673793</v>
      </c>
      <c r="J2397" s="22">
        <f t="shared" si="580"/>
        <v>174.66460067811533</v>
      </c>
      <c r="K2397" s="114"/>
      <c r="L2397" s="116"/>
      <c r="M2397" s="118"/>
      <c r="N2397" s="120"/>
      <c r="S2397" s="2"/>
    </row>
    <row r="2398" spans="1:19" x14ac:dyDescent="0.25">
      <c r="A2398" s="20">
        <f t="shared" si="581"/>
        <v>59850</v>
      </c>
      <c r="B2398" s="21">
        <f t="shared" si="574"/>
        <v>-70</v>
      </c>
      <c r="C2398" s="21">
        <f t="shared" si="575"/>
        <v>150.88331392728793</v>
      </c>
      <c r="D2398" s="21">
        <f t="shared" si="578"/>
        <v>2.2536561201713616E-4</v>
      </c>
      <c r="E2398" s="21">
        <f t="shared" si="579"/>
        <v>5.6307618437275823E-3</v>
      </c>
      <c r="F2398" s="21">
        <f>SUM(E2398:$E$5004)</f>
        <v>4.4533000299355425</v>
      </c>
      <c r="G2398" s="21">
        <f t="shared" si="582"/>
        <v>6651898.5970700178</v>
      </c>
      <c r="H2398" s="21">
        <f t="shared" si="583"/>
        <v>2.4483216124437353E-5</v>
      </c>
      <c r="I2398" s="21">
        <f t="shared" si="584"/>
        <v>0.12452858064673793</v>
      </c>
      <c r="J2398" s="22">
        <f t="shared" si="580"/>
        <v>174.68453333747689</v>
      </c>
      <c r="K2398" s="114"/>
      <c r="L2398" s="116"/>
      <c r="M2398" s="118"/>
      <c r="N2398" s="120"/>
      <c r="S2398" s="2"/>
    </row>
    <row r="2399" spans="1:19" x14ac:dyDescent="0.25">
      <c r="A2399" s="20">
        <f t="shared" si="581"/>
        <v>59875</v>
      </c>
      <c r="B2399" s="21">
        <f t="shared" si="574"/>
        <v>-70</v>
      </c>
      <c r="C2399" s="21">
        <f t="shared" si="575"/>
        <v>150.70236254311988</v>
      </c>
      <c r="D2399" s="21">
        <f t="shared" si="578"/>
        <v>2.2509533548107044E-4</v>
      </c>
      <c r="E2399" s="21">
        <f t="shared" si="579"/>
        <v>5.6240089820424645E-3</v>
      </c>
      <c r="F2399" s="21">
        <f>SUM(E2399:$E$5004)</f>
        <v>4.4476692680918148</v>
      </c>
      <c r="G2399" s="21">
        <f t="shared" si="582"/>
        <v>6651898.5970700178</v>
      </c>
      <c r="H2399" s="21">
        <f t="shared" si="583"/>
        <v>2.4483216124437353E-5</v>
      </c>
      <c r="I2399" s="21">
        <f t="shared" si="584"/>
        <v>0.12452858064673793</v>
      </c>
      <c r="J2399" s="22">
        <f t="shared" si="580"/>
        <v>174.70432118197709</v>
      </c>
      <c r="K2399" s="114"/>
      <c r="L2399" s="116"/>
      <c r="M2399" s="118"/>
      <c r="N2399" s="120"/>
      <c r="S2399" s="2"/>
    </row>
    <row r="2400" spans="1:19" x14ac:dyDescent="0.25">
      <c r="A2400" s="20">
        <f t="shared" si="581"/>
        <v>59900</v>
      </c>
      <c r="B2400" s="21">
        <f t="shared" si="574"/>
        <v>-70</v>
      </c>
      <c r="C2400" s="21">
        <f t="shared" si="575"/>
        <v>150.52162817037993</v>
      </c>
      <c r="D2400" s="21">
        <f t="shared" si="578"/>
        <v>2.2482538308232674E-4</v>
      </c>
      <c r="E2400" s="21">
        <f t="shared" si="579"/>
        <v>5.617264218931251E-3</v>
      </c>
      <c r="F2400" s="21">
        <f>SUM(E2400:$E$5004)</f>
        <v>4.442045259109773</v>
      </c>
      <c r="G2400" s="21">
        <f t="shared" si="582"/>
        <v>6651898.5970700178</v>
      </c>
      <c r="H2400" s="21">
        <f t="shared" si="583"/>
        <v>2.4483216124437353E-5</v>
      </c>
      <c r="I2400" s="21">
        <f t="shared" si="584"/>
        <v>0.12452858064673793</v>
      </c>
      <c r="J2400" s="22">
        <f t="shared" si="580"/>
        <v>174.72396433831096</v>
      </c>
      <c r="K2400" s="114"/>
      <c r="L2400" s="116"/>
      <c r="M2400" s="118"/>
      <c r="N2400" s="120"/>
      <c r="S2400" s="2"/>
    </row>
    <row r="2401" spans="1:19" x14ac:dyDescent="0.25">
      <c r="A2401" s="20">
        <f t="shared" si="581"/>
        <v>59925</v>
      </c>
      <c r="B2401" s="21">
        <f t="shared" si="574"/>
        <v>-70</v>
      </c>
      <c r="C2401" s="21">
        <f t="shared" si="575"/>
        <v>150.34111054881046</v>
      </c>
      <c r="D2401" s="21">
        <f t="shared" si="578"/>
        <v>2.2455575443217337E-4</v>
      </c>
      <c r="E2401" s="21">
        <f t="shared" si="579"/>
        <v>5.6105275446814845E-3</v>
      </c>
      <c r="F2401" s="21">
        <f>SUM(E2401:$E$5004)</f>
        <v>4.4364279948908427</v>
      </c>
      <c r="G2401" s="21">
        <f t="shared" si="582"/>
        <v>6651898.5970700178</v>
      </c>
      <c r="H2401" s="21">
        <f t="shared" si="583"/>
        <v>2.4483216124437353E-5</v>
      </c>
      <c r="I2401" s="21">
        <f t="shared" si="584"/>
        <v>0.12452858064673793</v>
      </c>
      <c r="J2401" s="22">
        <f t="shared" si="580"/>
        <v>174.74346293340096</v>
      </c>
      <c r="K2401" s="114"/>
      <c r="L2401" s="116"/>
      <c r="M2401" s="118"/>
      <c r="N2401" s="120"/>
      <c r="S2401" s="2"/>
    </row>
    <row r="2402" spans="1:19" x14ac:dyDescent="0.25">
      <c r="A2402" s="20">
        <f t="shared" si="581"/>
        <v>59950</v>
      </c>
      <c r="B2402" s="21">
        <f t="shared" si="574"/>
        <v>-70</v>
      </c>
      <c r="C2402" s="21">
        <f t="shared" si="575"/>
        <v>150.16080941846627</v>
      </c>
      <c r="D2402" s="21">
        <f t="shared" si="578"/>
        <v>2.2428644914234536E-4</v>
      </c>
      <c r="E2402" s="21">
        <f t="shared" si="579"/>
        <v>5.6037989495923528E-3</v>
      </c>
      <c r="F2402" s="21">
        <f>SUM(E2402:$E$5004)</f>
        <v>4.4308174673461602</v>
      </c>
      <c r="G2402" s="21">
        <f t="shared" si="582"/>
        <v>6651898.5970700178</v>
      </c>
      <c r="H2402" s="21">
        <f t="shared" si="583"/>
        <v>2.4483216124437353E-5</v>
      </c>
      <c r="I2402" s="21">
        <f t="shared" si="584"/>
        <v>0.12452858064673793</v>
      </c>
      <c r="J2402" s="22">
        <f t="shared" si="580"/>
        <v>174.76281709439621</v>
      </c>
      <c r="K2402" s="114"/>
      <c r="L2402" s="116"/>
      <c r="M2402" s="118"/>
      <c r="N2402" s="120"/>
      <c r="S2402" s="2"/>
    </row>
    <row r="2403" spans="1:19" x14ac:dyDescent="0.25">
      <c r="A2403" s="20">
        <f t="shared" si="581"/>
        <v>59975</v>
      </c>
      <c r="B2403" s="21">
        <f t="shared" si="574"/>
        <v>-70</v>
      </c>
      <c r="C2403" s="21">
        <f t="shared" si="575"/>
        <v>149.98072451971356</v>
      </c>
      <c r="D2403" s="21">
        <f t="shared" si="578"/>
        <v>2.2401746682504283E-4</v>
      </c>
      <c r="E2403" s="21">
        <f t="shared" si="579"/>
        <v>5.5970784239746767E-3</v>
      </c>
      <c r="F2403" s="21">
        <f>SUM(E2403:$E$5004)</f>
        <v>4.4252136683965686</v>
      </c>
      <c r="G2403" s="21">
        <f t="shared" si="582"/>
        <v>6651898.5970700178</v>
      </c>
      <c r="H2403" s="21">
        <f t="shared" si="583"/>
        <v>2.4483216124437353E-5</v>
      </c>
      <c r="I2403" s="21">
        <f t="shared" si="584"/>
        <v>0.12452858064673793</v>
      </c>
      <c r="J2403" s="22">
        <f t="shared" si="580"/>
        <v>174.78202694867065</v>
      </c>
      <c r="K2403" s="114"/>
      <c r="L2403" s="117"/>
      <c r="M2403" s="118"/>
      <c r="N2403" s="120"/>
      <c r="S2403" s="2"/>
    </row>
    <row r="2404" spans="1:19" x14ac:dyDescent="0.25">
      <c r="A2404" s="20">
        <f t="shared" si="581"/>
        <v>60000</v>
      </c>
      <c r="B2404" s="21">
        <f t="shared" si="574"/>
        <v>-70</v>
      </c>
      <c r="C2404" s="21">
        <f t="shared" si="575"/>
        <v>149.80085559323012</v>
      </c>
      <c r="D2404" s="21">
        <f t="shared" si="578"/>
        <v>2.2374880709293129E-4</v>
      </c>
      <c r="E2404" s="21">
        <f t="shared" si="579"/>
        <v>5.5903659581508971E-3</v>
      </c>
      <c r="F2404" s="21">
        <f>SUM(E2404:$E$5004)</f>
        <v>4.419616589972593</v>
      </c>
      <c r="G2404" s="21">
        <f t="shared" si="582"/>
        <v>6651898.5970700178</v>
      </c>
      <c r="H2404" s="21">
        <f t="shared" si="583"/>
        <v>2.4483216124437353E-5</v>
      </c>
      <c r="I2404" s="21">
        <f t="shared" si="584"/>
        <v>0.12452858064673793</v>
      </c>
      <c r="J2404" s="22">
        <f t="shared" si="580"/>
        <v>174.80109262382265</v>
      </c>
      <c r="K2404" s="113">
        <f t="shared" ref="K2404" si="587">AVERAGE(J2404:J2423)</f>
        <v>174.97267566477259</v>
      </c>
      <c r="L2404" s="115">
        <f t="shared" ref="L2404" si="588">K2404/0.1667</f>
        <v>1049.6261287628831</v>
      </c>
      <c r="M2404" s="118">
        <f>AVERAGE(A2404:A2423)</f>
        <v>60237.5</v>
      </c>
      <c r="N2404" s="119">
        <f>K2384-K2404</f>
        <v>-0.38139849441176921</v>
      </c>
      <c r="S2404" s="2"/>
    </row>
    <row r="2405" spans="1:19" x14ac:dyDescent="0.25">
      <c r="A2405" s="20">
        <f t="shared" si="581"/>
        <v>60025</v>
      </c>
      <c r="B2405" s="21">
        <f t="shared" si="574"/>
        <v>-70</v>
      </c>
      <c r="C2405" s="21">
        <f t="shared" si="575"/>
        <v>149.62120238000449</v>
      </c>
      <c r="D2405" s="21">
        <f t="shared" si="578"/>
        <v>2.2348046955914043E-4</v>
      </c>
      <c r="E2405" s="21">
        <f t="shared" si="579"/>
        <v>5.583661542455062E-3</v>
      </c>
      <c r="F2405" s="21">
        <f>SUM(E2405:$E$5004)</f>
        <v>4.4140262240144423</v>
      </c>
      <c r="G2405" s="21">
        <f t="shared" si="582"/>
        <v>6651898.5970700178</v>
      </c>
      <c r="H2405" s="21">
        <f t="shared" si="583"/>
        <v>2.4483216124437353E-5</v>
      </c>
      <c r="I2405" s="21">
        <f t="shared" si="584"/>
        <v>0.12452858064673793</v>
      </c>
      <c r="J2405" s="22">
        <f t="shared" si="580"/>
        <v>174.82001424767324</v>
      </c>
      <c r="K2405" s="114"/>
      <c r="L2405" s="116"/>
      <c r="M2405" s="118"/>
      <c r="N2405" s="120"/>
      <c r="S2405" s="2"/>
    </row>
    <row r="2406" spans="1:19" x14ac:dyDescent="0.25">
      <c r="A2406" s="20">
        <f t="shared" si="581"/>
        <v>60050</v>
      </c>
      <c r="B2406" s="21">
        <f t="shared" si="574"/>
        <v>-70</v>
      </c>
      <c r="C2406" s="21">
        <f t="shared" si="575"/>
        <v>149.44176462133623</v>
      </c>
      <c r="D2406" s="21">
        <f t="shared" si="578"/>
        <v>2.2321245383726451E-4</v>
      </c>
      <c r="E2406" s="21">
        <f t="shared" si="579"/>
        <v>5.576965167232815E-3</v>
      </c>
      <c r="F2406" s="21">
        <f>SUM(E2406:$E$5004)</f>
        <v>4.4084425624719863</v>
      </c>
      <c r="G2406" s="21">
        <f t="shared" si="582"/>
        <v>6651898.5970700178</v>
      </c>
      <c r="H2406" s="21">
        <f t="shared" si="583"/>
        <v>2.4483216124437353E-5</v>
      </c>
      <c r="I2406" s="21">
        <f t="shared" si="584"/>
        <v>0.12452858064673793</v>
      </c>
      <c r="J2406" s="22">
        <f t="shared" si="580"/>
        <v>174.83879194826588</v>
      </c>
      <c r="K2406" s="114"/>
      <c r="L2406" s="116"/>
      <c r="M2406" s="118"/>
      <c r="N2406" s="120"/>
      <c r="S2406" s="2"/>
    </row>
    <row r="2407" spans="1:19" x14ac:dyDescent="0.25">
      <c r="A2407" s="20">
        <f t="shared" si="581"/>
        <v>60075</v>
      </c>
      <c r="B2407" s="21">
        <f t="shared" si="574"/>
        <v>-70</v>
      </c>
      <c r="C2407" s="21">
        <f t="shared" si="575"/>
        <v>149.26254205883487</v>
      </c>
      <c r="D2407" s="21">
        <f t="shared" si="578"/>
        <v>2.229447595413607E-4</v>
      </c>
      <c r="E2407" s="21">
        <f t="shared" si="579"/>
        <v>5.5702768228413722E-3</v>
      </c>
      <c r="F2407" s="21">
        <f>SUM(E2407:$E$5004)</f>
        <v>4.4028655973047535</v>
      </c>
      <c r="G2407" s="21">
        <f t="shared" si="582"/>
        <v>6651898.5970700178</v>
      </c>
      <c r="H2407" s="21">
        <f t="shared" si="583"/>
        <v>2.4483216124437353E-5</v>
      </c>
      <c r="I2407" s="21">
        <f t="shared" si="584"/>
        <v>0.12452858064673793</v>
      </c>
      <c r="J2407" s="22">
        <f t="shared" si="580"/>
        <v>174.85742585386419</v>
      </c>
      <c r="K2407" s="114"/>
      <c r="L2407" s="116"/>
      <c r="M2407" s="118"/>
      <c r="N2407" s="120"/>
      <c r="S2407" s="2"/>
    </row>
    <row r="2408" spans="1:19" x14ac:dyDescent="0.25">
      <c r="A2408" s="20">
        <f t="shared" si="581"/>
        <v>60100</v>
      </c>
      <c r="B2408" s="21">
        <f t="shared" si="574"/>
        <v>-70</v>
      </c>
      <c r="C2408" s="21">
        <f t="shared" si="575"/>
        <v>149.08353443441979</v>
      </c>
      <c r="D2408" s="21">
        <f t="shared" si="578"/>
        <v>2.2267738628594904E-4</v>
      </c>
      <c r="E2408" s="21">
        <f t="shared" si="579"/>
        <v>5.563596499649515E-3</v>
      </c>
      <c r="F2408" s="21">
        <f>SUM(E2408:$E$5004)</f>
        <v>4.3972953204819119</v>
      </c>
      <c r="G2408" s="21">
        <f t="shared" si="582"/>
        <v>6651898.5970700178</v>
      </c>
      <c r="H2408" s="21">
        <f t="shared" si="583"/>
        <v>2.4483216124437353E-5</v>
      </c>
      <c r="I2408" s="21">
        <f t="shared" si="584"/>
        <v>0.12452858064673793</v>
      </c>
      <c r="J2408" s="22">
        <f t="shared" si="580"/>
        <v>174.87591609295166</v>
      </c>
      <c r="K2408" s="114"/>
      <c r="L2408" s="116"/>
      <c r="M2408" s="118"/>
      <c r="N2408" s="120"/>
      <c r="S2408" s="2"/>
    </row>
    <row r="2409" spans="1:19" x14ac:dyDescent="0.25">
      <c r="A2409" s="20">
        <f t="shared" si="581"/>
        <v>60125</v>
      </c>
      <c r="B2409" s="21">
        <f t="shared" si="574"/>
        <v>-70</v>
      </c>
      <c r="C2409" s="21">
        <f t="shared" si="575"/>
        <v>148.90474149032011</v>
      </c>
      <c r="D2409" s="21">
        <f t="shared" si="578"/>
        <v>2.2241033368601218E-4</v>
      </c>
      <c r="E2409" s="21">
        <f t="shared" si="579"/>
        <v>5.5569241880375816E-3</v>
      </c>
      <c r="F2409" s="21">
        <f>SUM(E2409:$E$5004)</f>
        <v>4.3917317239822626</v>
      </c>
      <c r="G2409" s="21">
        <f t="shared" si="582"/>
        <v>6651898.5970700178</v>
      </c>
      <c r="H2409" s="21">
        <f t="shared" si="583"/>
        <v>2.4483216124437353E-5</v>
      </c>
      <c r="I2409" s="21">
        <f t="shared" si="584"/>
        <v>0.12452858064673793</v>
      </c>
      <c r="J2409" s="22">
        <f t="shared" si="580"/>
        <v>174.89426279423071</v>
      </c>
      <c r="K2409" s="114"/>
      <c r="L2409" s="116"/>
      <c r="M2409" s="118"/>
      <c r="N2409" s="120"/>
      <c r="S2409" s="2"/>
    </row>
    <row r="2410" spans="1:19" x14ac:dyDescent="0.25">
      <c r="A2410" s="20">
        <f t="shared" si="581"/>
        <v>60150</v>
      </c>
      <c r="B2410" s="21">
        <f t="shared" si="574"/>
        <v>-70</v>
      </c>
      <c r="C2410" s="21">
        <f t="shared" si="575"/>
        <v>148.72616296907393</v>
      </c>
      <c r="D2410" s="21">
        <f t="shared" si="578"/>
        <v>2.2214360135699432E-4</v>
      </c>
      <c r="E2410" s="21">
        <f t="shared" si="579"/>
        <v>5.5502598783974391E-3</v>
      </c>
      <c r="F2410" s="21">
        <f>SUM(E2410:$E$5004)</f>
        <v>4.3861747997942269</v>
      </c>
      <c r="G2410" s="21">
        <f t="shared" si="582"/>
        <v>6651898.5970700178</v>
      </c>
      <c r="H2410" s="21">
        <f t="shared" si="583"/>
        <v>2.4483216124437353E-5</v>
      </c>
      <c r="I2410" s="21">
        <f t="shared" si="584"/>
        <v>0.12452858064673793</v>
      </c>
      <c r="J2410" s="22">
        <f t="shared" si="580"/>
        <v>174.91246608662075</v>
      </c>
      <c r="K2410" s="114"/>
      <c r="L2410" s="116"/>
      <c r="M2410" s="118"/>
      <c r="N2410" s="120"/>
      <c r="S2410" s="2"/>
    </row>
    <row r="2411" spans="1:19" x14ac:dyDescent="0.25">
      <c r="A2411" s="20">
        <f t="shared" si="581"/>
        <v>60175</v>
      </c>
      <c r="B2411" s="21">
        <f t="shared" ref="B2411:B2474" si="589">-70</f>
        <v>-70</v>
      </c>
      <c r="C2411" s="21">
        <f t="shared" ref="C2411:C2474" si="590">473.1*EXP(1.73-0.000048*A2411)</f>
        <v>148.5477986135281</v>
      </c>
      <c r="D2411" s="21">
        <f t="shared" si="578"/>
        <v>2.2187718891480076E-4</v>
      </c>
      <c r="E2411" s="21">
        <f t="shared" si="579"/>
        <v>5.5436035611324775E-3</v>
      </c>
      <c r="F2411" s="21">
        <f>SUM(E2411:$E$5004)</f>
        <v>4.3806245399158295</v>
      </c>
      <c r="G2411" s="21">
        <f t="shared" si="582"/>
        <v>6651898.5970700178</v>
      </c>
      <c r="H2411" s="21">
        <f t="shared" si="583"/>
        <v>2.4483216124437353E-5</v>
      </c>
      <c r="I2411" s="21">
        <f t="shared" si="584"/>
        <v>0.12452858064673793</v>
      </c>
      <c r="J2411" s="22">
        <f t="shared" si="580"/>
        <v>174.9305260992578</v>
      </c>
      <c r="K2411" s="114"/>
      <c r="L2411" s="116"/>
      <c r="M2411" s="118"/>
      <c r="N2411" s="120"/>
      <c r="S2411" s="2"/>
    </row>
    <row r="2412" spans="1:19" x14ac:dyDescent="0.25">
      <c r="A2412" s="20">
        <f t="shared" si="581"/>
        <v>60200</v>
      </c>
      <c r="B2412" s="21">
        <f t="shared" si="589"/>
        <v>-70</v>
      </c>
      <c r="C2412" s="21">
        <f t="shared" si="590"/>
        <v>148.36964816683789</v>
      </c>
      <c r="D2412" s="21">
        <f t="shared" si="578"/>
        <v>2.2161109597579746E-4</v>
      </c>
      <c r="E2412" s="21">
        <f t="shared" si="579"/>
        <v>5.5369552266576038E-3</v>
      </c>
      <c r="F2412" s="21">
        <f>SUM(E2412:$E$5004)</f>
        <v>4.3750809363546956</v>
      </c>
      <c r="G2412" s="21">
        <f t="shared" si="582"/>
        <v>6651898.5970700178</v>
      </c>
      <c r="H2412" s="21">
        <f t="shared" si="583"/>
        <v>2.4483216124437353E-5</v>
      </c>
      <c r="I2412" s="21">
        <f t="shared" si="584"/>
        <v>0.12452858064673793</v>
      </c>
      <c r="J2412" s="22">
        <f t="shared" si="580"/>
        <v>174.94844296149307</v>
      </c>
      <c r="K2412" s="114"/>
      <c r="L2412" s="116"/>
      <c r="M2412" s="118"/>
      <c r="N2412" s="120"/>
      <c r="S2412" s="2"/>
    </row>
    <row r="2413" spans="1:19" x14ac:dyDescent="0.25">
      <c r="A2413" s="20">
        <f t="shared" si="581"/>
        <v>60225</v>
      </c>
      <c r="B2413" s="21">
        <f t="shared" si="589"/>
        <v>-70</v>
      </c>
      <c r="C2413" s="21">
        <f t="shared" si="590"/>
        <v>148.19171137246676</v>
      </c>
      <c r="D2413" s="21">
        <f t="shared" si="578"/>
        <v>2.2134532215681082E-4</v>
      </c>
      <c r="E2413" s="21">
        <f t="shared" si="579"/>
        <v>5.5303148653992129E-3</v>
      </c>
      <c r="F2413" s="21">
        <f>SUM(E2413:$E$5004)</f>
        <v>4.3695439811280394</v>
      </c>
      <c r="G2413" s="21">
        <f t="shared" si="582"/>
        <v>6651898.5970700178</v>
      </c>
      <c r="H2413" s="21">
        <f t="shared" si="583"/>
        <v>2.4483216124437353E-5</v>
      </c>
      <c r="I2413" s="21">
        <f t="shared" si="584"/>
        <v>0.12452858064673793</v>
      </c>
      <c r="J2413" s="22">
        <f t="shared" si="580"/>
        <v>174.96621680289198</v>
      </c>
      <c r="K2413" s="114"/>
      <c r="L2413" s="116"/>
      <c r="M2413" s="118"/>
      <c r="N2413" s="120"/>
      <c r="S2413" s="2"/>
    </row>
    <row r="2414" spans="1:19" x14ac:dyDescent="0.25">
      <c r="A2414" s="20">
        <f t="shared" si="581"/>
        <v>60250</v>
      </c>
      <c r="B2414" s="21">
        <f t="shared" si="589"/>
        <v>-70</v>
      </c>
      <c r="C2414" s="21">
        <f t="shared" si="590"/>
        <v>148.01398797418557</v>
      </c>
      <c r="D2414" s="21">
        <f t="shared" si="578"/>
        <v>2.2107986707512625E-4</v>
      </c>
      <c r="E2414" s="21">
        <f t="shared" si="579"/>
        <v>5.523682467795183E-3</v>
      </c>
      <c r="F2414" s="21">
        <f>SUM(E2414:$E$5004)</f>
        <v>4.3640136662626405</v>
      </c>
      <c r="G2414" s="21">
        <f t="shared" si="582"/>
        <v>6651898.5970700178</v>
      </c>
      <c r="H2414" s="21">
        <f t="shared" si="583"/>
        <v>2.4483216124437353E-5</v>
      </c>
      <c r="I2414" s="21">
        <f t="shared" si="584"/>
        <v>0.12452858064673793</v>
      </c>
      <c r="J2414" s="22">
        <f t="shared" si="580"/>
        <v>174.98384775323288</v>
      </c>
      <c r="K2414" s="114"/>
      <c r="L2414" s="116"/>
      <c r="M2414" s="118"/>
      <c r="N2414" s="120"/>
      <c r="S2414" s="2"/>
    </row>
    <row r="2415" spans="1:19" x14ac:dyDescent="0.25">
      <c r="A2415" s="20">
        <f t="shared" si="581"/>
        <v>60275</v>
      </c>
      <c r="B2415" s="21">
        <f t="shared" si="589"/>
        <v>-70</v>
      </c>
      <c r="C2415" s="21">
        <f t="shared" si="590"/>
        <v>147.83647771607261</v>
      </c>
      <c r="D2415" s="21">
        <f t="shared" si="578"/>
        <v>2.2081473034848845E-4</v>
      </c>
      <c r="E2415" s="21">
        <f t="shared" si="579"/>
        <v>5.5170580242948622E-3</v>
      </c>
      <c r="F2415" s="21">
        <f>SUM(E2415:$E$5004)</f>
        <v>4.358489983794847</v>
      </c>
      <c r="G2415" s="21">
        <f t="shared" si="582"/>
        <v>6651898.5970700178</v>
      </c>
      <c r="H2415" s="21">
        <f t="shared" si="583"/>
        <v>2.4483216124437353E-5</v>
      </c>
      <c r="I2415" s="21">
        <f t="shared" si="584"/>
        <v>0.12452858064673793</v>
      </c>
      <c r="J2415" s="22">
        <f t="shared" si="580"/>
        <v>175.00133594250622</v>
      </c>
      <c r="K2415" s="114"/>
      <c r="L2415" s="116"/>
      <c r="M2415" s="118"/>
      <c r="N2415" s="120"/>
      <c r="S2415" s="2"/>
    </row>
    <row r="2416" spans="1:19" x14ac:dyDescent="0.25">
      <c r="A2416" s="20">
        <f t="shared" si="581"/>
        <v>60300</v>
      </c>
      <c r="B2416" s="21">
        <f t="shared" si="589"/>
        <v>-70</v>
      </c>
      <c r="C2416" s="21">
        <f t="shared" si="590"/>
        <v>147.65918034251314</v>
      </c>
      <c r="D2416" s="21">
        <f t="shared" si="578"/>
        <v>2.2054991159510054E-4</v>
      </c>
      <c r="E2416" s="21">
        <f t="shared" si="579"/>
        <v>5.5104415253590501E-3</v>
      </c>
      <c r="F2416" s="21">
        <f>SUM(E2416:$E$5004)</f>
        <v>4.3529729257705512</v>
      </c>
      <c r="G2416" s="21">
        <f t="shared" si="582"/>
        <v>6651898.5970700178</v>
      </c>
      <c r="H2416" s="21">
        <f t="shared" si="583"/>
        <v>2.4483216124437353E-5</v>
      </c>
      <c r="I2416" s="21">
        <f t="shared" si="584"/>
        <v>0.12452858064673793</v>
      </c>
      <c r="J2416" s="22">
        <f t="shared" si="580"/>
        <v>175.01868150091337</v>
      </c>
      <c r="K2416" s="114"/>
      <c r="L2416" s="116"/>
      <c r="M2416" s="118"/>
      <c r="N2416" s="120"/>
      <c r="S2416" s="2"/>
    </row>
    <row r="2417" spans="1:19" x14ac:dyDescent="0.25">
      <c r="A2417" s="20">
        <f t="shared" si="581"/>
        <v>60325</v>
      </c>
      <c r="B2417" s="21">
        <f t="shared" si="589"/>
        <v>-70</v>
      </c>
      <c r="C2417" s="21">
        <f t="shared" si="590"/>
        <v>147.4820955981989</v>
      </c>
      <c r="D2417" s="21">
        <f t="shared" si="578"/>
        <v>2.2028541043362347E-4</v>
      </c>
      <c r="E2417" s="21">
        <f t="shared" si="579"/>
        <v>5.5038329614599864E-3</v>
      </c>
      <c r="F2417" s="21">
        <f>SUM(E2417:$E$5004)</f>
        <v>4.3474624842451908</v>
      </c>
      <c r="G2417" s="21">
        <f t="shared" si="582"/>
        <v>6651898.5970700178</v>
      </c>
      <c r="H2417" s="21">
        <f t="shared" si="583"/>
        <v>2.4483216124437353E-5</v>
      </c>
      <c r="I2417" s="21">
        <f t="shared" si="584"/>
        <v>0.12452858064673793</v>
      </c>
      <c r="J2417" s="22">
        <f t="shared" si="580"/>
        <v>175.03588455886558</v>
      </c>
      <c r="K2417" s="114"/>
      <c r="L2417" s="116"/>
      <c r="M2417" s="118"/>
      <c r="N2417" s="120"/>
      <c r="S2417" s="2"/>
    </row>
    <row r="2418" spans="1:19" x14ac:dyDescent="0.25">
      <c r="A2418" s="20">
        <f t="shared" si="581"/>
        <v>60350</v>
      </c>
      <c r="B2418" s="21">
        <f t="shared" si="589"/>
        <v>-70</v>
      </c>
      <c r="C2418" s="21">
        <f t="shared" si="590"/>
        <v>147.30522322812777</v>
      </c>
      <c r="D2418" s="21">
        <f t="shared" si="578"/>
        <v>2.2002122648317543E-4</v>
      </c>
      <c r="E2418" s="21">
        <f t="shared" si="579"/>
        <v>5.4972323230813372E-3</v>
      </c>
      <c r="F2418" s="21">
        <f>SUM(E2418:$E$5004)</f>
        <v>4.3419586512837318</v>
      </c>
      <c r="G2418" s="21">
        <f t="shared" si="582"/>
        <v>6651898.5970700178</v>
      </c>
      <c r="H2418" s="21">
        <f t="shared" si="583"/>
        <v>2.4483216124437353E-5</v>
      </c>
      <c r="I2418" s="21">
        <f t="shared" si="584"/>
        <v>0.12452858064673793</v>
      </c>
      <c r="J2418" s="22">
        <f t="shared" si="580"/>
        <v>175.05294524698215</v>
      </c>
      <c r="K2418" s="114"/>
      <c r="L2418" s="116"/>
      <c r="M2418" s="118"/>
      <c r="N2418" s="120"/>
      <c r="S2418" s="2"/>
    </row>
    <row r="2419" spans="1:19" x14ac:dyDescent="0.25">
      <c r="A2419" s="20">
        <f t="shared" si="581"/>
        <v>60375</v>
      </c>
      <c r="B2419" s="21">
        <f t="shared" si="589"/>
        <v>-70</v>
      </c>
      <c r="C2419" s="21">
        <f t="shared" si="590"/>
        <v>147.12856297760356</v>
      </c>
      <c r="D2419" s="21">
        <f t="shared" si="578"/>
        <v>2.1975735936333158E-4</v>
      </c>
      <c r="E2419" s="21">
        <f t="shared" si="579"/>
        <v>5.4906396007181847E-3</v>
      </c>
      <c r="F2419" s="21">
        <f>SUM(E2419:$E$5004)</f>
        <v>4.3364614189606501</v>
      </c>
      <c r="G2419" s="21">
        <f t="shared" si="582"/>
        <v>6651898.5970700178</v>
      </c>
      <c r="H2419" s="21">
        <f t="shared" si="583"/>
        <v>2.4483216124437353E-5</v>
      </c>
      <c r="I2419" s="21">
        <f t="shared" si="584"/>
        <v>0.12452858064673793</v>
      </c>
      <c r="J2419" s="22">
        <f t="shared" si="580"/>
        <v>175.06986369609092</v>
      </c>
      <c r="K2419" s="114"/>
      <c r="L2419" s="116"/>
      <c r="M2419" s="118"/>
      <c r="N2419" s="120"/>
      <c r="S2419" s="2"/>
    </row>
    <row r="2420" spans="1:19" x14ac:dyDescent="0.25">
      <c r="A2420" s="20">
        <f t="shared" si="581"/>
        <v>60400</v>
      </c>
      <c r="B2420" s="21">
        <f t="shared" si="589"/>
        <v>-70</v>
      </c>
      <c r="C2420" s="21">
        <f t="shared" si="590"/>
        <v>146.95211459223549</v>
      </c>
      <c r="D2420" s="21">
        <f t="shared" si="578"/>
        <v>2.1949380869412322E-4</v>
      </c>
      <c r="E2420" s="21">
        <f t="shared" si="579"/>
        <v>5.4840547848770066E-3</v>
      </c>
      <c r="F2420" s="21">
        <f>SUM(E2420:$E$5004)</f>
        <v>4.3309707793599319</v>
      </c>
      <c r="G2420" s="21">
        <f t="shared" si="582"/>
        <v>6651898.5970700178</v>
      </c>
      <c r="H2420" s="21">
        <f t="shared" si="583"/>
        <v>2.4483216124437353E-5</v>
      </c>
      <c r="I2420" s="21">
        <f t="shared" si="584"/>
        <v>0.12452858064673793</v>
      </c>
      <c r="J2420" s="22">
        <f t="shared" si="580"/>
        <v>175.08664003722583</v>
      </c>
      <c r="K2420" s="114"/>
      <c r="L2420" s="116"/>
      <c r="M2420" s="118"/>
      <c r="N2420" s="120"/>
      <c r="S2420" s="2"/>
    </row>
    <row r="2421" spans="1:19" x14ac:dyDescent="0.25">
      <c r="A2421" s="20">
        <f t="shared" si="581"/>
        <v>60425</v>
      </c>
      <c r="B2421" s="21">
        <f t="shared" si="589"/>
        <v>-70</v>
      </c>
      <c r="C2421" s="21">
        <f t="shared" si="590"/>
        <v>146.77587781793781</v>
      </c>
      <c r="D2421" s="21">
        <f t="shared" si="578"/>
        <v>2.1923057409603731E-4</v>
      </c>
      <c r="E2421" s="21">
        <f t="shared" si="579"/>
        <v>5.477477866075664E-3</v>
      </c>
      <c r="F2421" s="21">
        <f>SUM(E2421:$E$5004)</f>
        <v>4.3254867245750557</v>
      </c>
      <c r="G2421" s="21">
        <f t="shared" si="582"/>
        <v>6651898.5970700178</v>
      </c>
      <c r="H2421" s="21">
        <f t="shared" si="583"/>
        <v>2.4483216124437353E-5</v>
      </c>
      <c r="I2421" s="21">
        <f t="shared" si="584"/>
        <v>0.12452858064673793</v>
      </c>
      <c r="J2421" s="22">
        <f t="shared" si="580"/>
        <v>175.10327440162604</v>
      </c>
      <c r="K2421" s="114"/>
      <c r="L2421" s="116"/>
      <c r="M2421" s="118"/>
      <c r="N2421" s="120"/>
      <c r="S2421" s="2"/>
    </row>
    <row r="2422" spans="1:19" x14ac:dyDescent="0.25">
      <c r="A2422" s="20">
        <f t="shared" si="581"/>
        <v>60450</v>
      </c>
      <c r="B2422" s="21">
        <f t="shared" si="589"/>
        <v>-70</v>
      </c>
      <c r="C2422" s="21">
        <f t="shared" si="590"/>
        <v>146.59985240092948</v>
      </c>
      <c r="D2422" s="21">
        <f t="shared" si="578"/>
        <v>2.1896765519001585E-4</v>
      </c>
      <c r="E2422" s="21">
        <f t="shared" si="579"/>
        <v>5.4709088348433967E-3</v>
      </c>
      <c r="F2422" s="21">
        <f>SUM(E2422:$E$5004)</f>
        <v>4.3200092467089792</v>
      </c>
      <c r="G2422" s="21">
        <f t="shared" si="582"/>
        <v>6651898.5970700178</v>
      </c>
      <c r="H2422" s="21">
        <f t="shared" si="583"/>
        <v>2.4483216124437353E-5</v>
      </c>
      <c r="I2422" s="21">
        <f t="shared" si="584"/>
        <v>0.12452858064673793</v>
      </c>
      <c r="J2422" s="22">
        <f t="shared" si="580"/>
        <v>175.11976692073537</v>
      </c>
      <c r="K2422" s="114"/>
      <c r="L2422" s="116"/>
      <c r="M2422" s="118"/>
      <c r="N2422" s="120"/>
      <c r="S2422" s="2"/>
    </row>
    <row r="2423" spans="1:19" x14ac:dyDescent="0.25">
      <c r="A2423" s="20">
        <f t="shared" si="581"/>
        <v>60475</v>
      </c>
      <c r="B2423" s="21">
        <f t="shared" si="589"/>
        <v>-70</v>
      </c>
      <c r="C2423" s="21">
        <f t="shared" si="590"/>
        <v>146.42403808773403</v>
      </c>
      <c r="D2423" s="21">
        <f t="shared" si="578"/>
        <v>2.1870505159745586E-4</v>
      </c>
      <c r="E2423" s="21">
        <f t="shared" si="579"/>
        <v>5.4643476817207966E-3</v>
      </c>
      <c r="F2423" s="21">
        <f>SUM(E2423:$E$5004)</f>
        <v>4.3145383378741347</v>
      </c>
      <c r="G2423" s="21">
        <f t="shared" si="582"/>
        <v>6651898.5970700178</v>
      </c>
      <c r="H2423" s="21">
        <f t="shared" si="583"/>
        <v>2.4483216124437353E-5</v>
      </c>
      <c r="I2423" s="21">
        <f t="shared" si="584"/>
        <v>0.12452858064673793</v>
      </c>
      <c r="J2423" s="22">
        <f t="shared" si="580"/>
        <v>175.13611772620101</v>
      </c>
      <c r="K2423" s="114"/>
      <c r="L2423" s="117"/>
      <c r="M2423" s="118"/>
      <c r="N2423" s="120"/>
      <c r="S2423" s="2"/>
    </row>
    <row r="2424" spans="1:19" x14ac:dyDescent="0.25">
      <c r="A2424" s="20">
        <f t="shared" si="581"/>
        <v>60500</v>
      </c>
      <c r="B2424" s="21">
        <f t="shared" si="589"/>
        <v>-70</v>
      </c>
      <c r="C2424" s="21">
        <f t="shared" si="590"/>
        <v>146.2484346251787</v>
      </c>
      <c r="D2424" s="21">
        <f t="shared" si="578"/>
        <v>2.184427629402079E-4</v>
      </c>
      <c r="E2424" s="21">
        <f t="shared" si="579"/>
        <v>5.4577943972598025E-3</v>
      </c>
      <c r="F2424" s="21">
        <f>SUM(E2424:$E$5004)</f>
        <v>4.309073990192414</v>
      </c>
      <c r="G2424" s="21">
        <f t="shared" si="582"/>
        <v>6651898.5970700178</v>
      </c>
      <c r="H2424" s="21">
        <f t="shared" si="583"/>
        <v>2.4483216124437353E-5</v>
      </c>
      <c r="I2424" s="21">
        <f t="shared" si="584"/>
        <v>0.12452858064673793</v>
      </c>
      <c r="J2424" s="22">
        <f t="shared" si="580"/>
        <v>175.15232694987205</v>
      </c>
      <c r="K2424" s="113">
        <f t="shared" ref="K2424" si="591">AVERAGE(J2424:J2443)</f>
        <v>175.29694794227328</v>
      </c>
      <c r="L2424" s="115">
        <f t="shared" ref="L2424" si="592">K2424/0.1667</f>
        <v>1051.5713733789639</v>
      </c>
      <c r="M2424" s="118">
        <f>AVERAGE(A2424:A2443)</f>
        <v>60737.5</v>
      </c>
      <c r="N2424" s="119">
        <f>K2404-K2424</f>
        <v>-0.32427227750068255</v>
      </c>
      <c r="S2424" s="2"/>
    </row>
    <row r="2425" spans="1:19" x14ac:dyDescent="0.25">
      <c r="A2425" s="20">
        <f t="shared" si="581"/>
        <v>60525</v>
      </c>
      <c r="B2425" s="21">
        <f t="shared" si="589"/>
        <v>-70</v>
      </c>
      <c r="C2425" s="21">
        <f t="shared" si="590"/>
        <v>146.07304176039446</v>
      </c>
      <c r="D2425" s="21">
        <f t="shared" si="578"/>
        <v>2.1818078884057625E-4</v>
      </c>
      <c r="E2425" s="21">
        <f t="shared" si="579"/>
        <v>5.4512489720236826E-3</v>
      </c>
      <c r="F2425" s="21">
        <f>SUM(E2425:$E$5004)</f>
        <v>4.3036161957951551</v>
      </c>
      <c r="G2425" s="21">
        <f t="shared" si="582"/>
        <v>6651898.5970700178</v>
      </c>
      <c r="H2425" s="21">
        <f t="shared" si="583"/>
        <v>2.4483216124437353E-5</v>
      </c>
      <c r="I2425" s="21">
        <f t="shared" si="584"/>
        <v>0.12452858064673793</v>
      </c>
      <c r="J2425" s="22">
        <f t="shared" si="580"/>
        <v>175.16839472379894</v>
      </c>
      <c r="K2425" s="114"/>
      <c r="L2425" s="116"/>
      <c r="M2425" s="118"/>
      <c r="N2425" s="120"/>
      <c r="S2425" s="2"/>
    </row>
    <row r="2426" spans="1:19" x14ac:dyDescent="0.25">
      <c r="A2426" s="20">
        <f t="shared" si="581"/>
        <v>60550</v>
      </c>
      <c r="B2426" s="21">
        <f t="shared" si="589"/>
        <v>-70</v>
      </c>
      <c r="C2426" s="21">
        <f t="shared" si="590"/>
        <v>145.89785924081568</v>
      </c>
      <c r="D2426" s="21">
        <f t="shared" si="578"/>
        <v>2.1791912892131838E-4</v>
      </c>
      <c r="E2426" s="21">
        <f t="shared" si="579"/>
        <v>5.4447113965870268E-3</v>
      </c>
      <c r="F2426" s="21">
        <f>SUM(E2426:$E$5004)</f>
        <v>4.29816494682313</v>
      </c>
      <c r="G2426" s="21">
        <f t="shared" si="582"/>
        <v>6651898.5970700178</v>
      </c>
      <c r="H2426" s="21">
        <f t="shared" si="583"/>
        <v>2.4483216124437353E-5</v>
      </c>
      <c r="I2426" s="21">
        <f t="shared" si="584"/>
        <v>0.12452858064673793</v>
      </c>
      <c r="J2426" s="22">
        <f t="shared" si="580"/>
        <v>175.18432118023216</v>
      </c>
      <c r="K2426" s="114"/>
      <c r="L2426" s="116"/>
      <c r="M2426" s="118"/>
      <c r="N2426" s="120"/>
      <c r="S2426" s="2"/>
    </row>
    <row r="2427" spans="1:19" x14ac:dyDescent="0.25">
      <c r="A2427" s="20">
        <f t="shared" si="581"/>
        <v>60575</v>
      </c>
      <c r="B2427" s="21">
        <f t="shared" si="589"/>
        <v>-70</v>
      </c>
      <c r="C2427" s="21">
        <f t="shared" si="590"/>
        <v>145.72288681417939</v>
      </c>
      <c r="D2427" s="21">
        <f t="shared" si="578"/>
        <v>2.1765778280564375E-4</v>
      </c>
      <c r="E2427" s="21">
        <f t="shared" si="579"/>
        <v>5.4381816615357197E-3</v>
      </c>
      <c r="F2427" s="21">
        <f>SUM(E2427:$E$5004)</f>
        <v>4.2927202354265415</v>
      </c>
      <c r="G2427" s="21">
        <f t="shared" si="582"/>
        <v>6651898.5970700178</v>
      </c>
      <c r="H2427" s="21">
        <f t="shared" si="583"/>
        <v>2.4483216124437353E-5</v>
      </c>
      <c r="I2427" s="21">
        <f t="shared" si="584"/>
        <v>0.12452858064673793</v>
      </c>
      <c r="J2427" s="22">
        <f t="shared" si="580"/>
        <v>175.20010645162114</v>
      </c>
      <c r="K2427" s="114"/>
      <c r="L2427" s="116"/>
      <c r="M2427" s="118"/>
      <c r="N2427" s="120"/>
      <c r="S2427" s="2"/>
    </row>
    <row r="2428" spans="1:19" x14ac:dyDescent="0.25">
      <c r="A2428" s="20">
        <f t="shared" si="581"/>
        <v>60600</v>
      </c>
      <c r="B2428" s="21">
        <f t="shared" si="589"/>
        <v>-70</v>
      </c>
      <c r="C2428" s="21">
        <f t="shared" si="590"/>
        <v>145.54812422852521</v>
      </c>
      <c r="D2428" s="21">
        <f t="shared" si="578"/>
        <v>2.1739675011721386E-4</v>
      </c>
      <c r="E2428" s="21">
        <f t="shared" si="579"/>
        <v>5.4316597574669461E-3</v>
      </c>
      <c r="F2428" s="21">
        <f>SUM(E2428:$E$5004)</f>
        <v>4.287282053765006</v>
      </c>
      <c r="G2428" s="21">
        <f t="shared" si="582"/>
        <v>6651898.5970700178</v>
      </c>
      <c r="H2428" s="21">
        <f t="shared" si="583"/>
        <v>2.4483216124437353E-5</v>
      </c>
      <c r="I2428" s="21">
        <f t="shared" si="584"/>
        <v>0.12452858064673793</v>
      </c>
      <c r="J2428" s="22">
        <f t="shared" si="580"/>
        <v>175.21575067061306</v>
      </c>
      <c r="K2428" s="114"/>
      <c r="L2428" s="116"/>
      <c r="M2428" s="118"/>
      <c r="N2428" s="120"/>
      <c r="S2428" s="2"/>
    </row>
    <row r="2429" spans="1:19" x14ac:dyDescent="0.25">
      <c r="A2429" s="20">
        <f t="shared" si="581"/>
        <v>60625</v>
      </c>
      <c r="B2429" s="21">
        <f t="shared" si="589"/>
        <v>-70</v>
      </c>
      <c r="C2429" s="21">
        <f t="shared" si="590"/>
        <v>145.37357123219519</v>
      </c>
      <c r="D2429" s="21">
        <f t="shared" si="578"/>
        <v>2.1713603048014186E-4</v>
      </c>
      <c r="E2429" s="21">
        <f t="shared" si="579"/>
        <v>5.4251456749891637E-3</v>
      </c>
      <c r="F2429" s="21">
        <f>SUM(E2429:$E$5004)</f>
        <v>4.2818503940075399</v>
      </c>
      <c r="G2429" s="21">
        <f t="shared" si="582"/>
        <v>6651898.5970700178</v>
      </c>
      <c r="H2429" s="21">
        <f t="shared" si="583"/>
        <v>2.4483216124437353E-5</v>
      </c>
      <c r="I2429" s="21">
        <f t="shared" si="584"/>
        <v>0.12452858064673793</v>
      </c>
      <c r="J2429" s="22">
        <f t="shared" si="580"/>
        <v>175.23125397005234</v>
      </c>
      <c r="K2429" s="114"/>
      <c r="L2429" s="116"/>
      <c r="M2429" s="118"/>
      <c r="N2429" s="120"/>
      <c r="S2429" s="2"/>
    </row>
    <row r="2430" spans="1:19" x14ac:dyDescent="0.25">
      <c r="A2430" s="20">
        <f t="shared" si="581"/>
        <v>60650</v>
      </c>
      <c r="B2430" s="21">
        <f t="shared" si="589"/>
        <v>-70</v>
      </c>
      <c r="C2430" s="21">
        <f t="shared" si="590"/>
        <v>145.19922757383281</v>
      </c>
      <c r="D2430" s="21">
        <f t="shared" si="578"/>
        <v>2.1687562351899124E-4</v>
      </c>
      <c r="E2430" s="21">
        <f t="shared" si="579"/>
        <v>5.4186394047220894E-3</v>
      </c>
      <c r="F2430" s="21">
        <f>SUM(E2430:$E$5004)</f>
        <v>4.2764252483325498</v>
      </c>
      <c r="G2430" s="21">
        <f t="shared" si="582"/>
        <v>6651898.5970700178</v>
      </c>
      <c r="H2430" s="21">
        <f t="shared" si="583"/>
        <v>2.4483216124437353E-5</v>
      </c>
      <c r="I2430" s="21">
        <f t="shared" si="584"/>
        <v>0.12452858064673793</v>
      </c>
      <c r="J2430" s="22">
        <f t="shared" si="580"/>
        <v>175.24661648297888</v>
      </c>
      <c r="K2430" s="114"/>
      <c r="L2430" s="116"/>
      <c r="M2430" s="118"/>
      <c r="N2430" s="120"/>
      <c r="S2430" s="2"/>
    </row>
    <row r="2431" spans="1:19" x14ac:dyDescent="0.25">
      <c r="A2431" s="20">
        <f t="shared" si="581"/>
        <v>60675</v>
      </c>
      <c r="B2431" s="21">
        <f t="shared" si="589"/>
        <v>-70</v>
      </c>
      <c r="C2431" s="21">
        <f t="shared" si="590"/>
        <v>145.02509300238324</v>
      </c>
      <c r="D2431" s="21">
        <f t="shared" si="578"/>
        <v>2.1661552885877594E-4</v>
      </c>
      <c r="E2431" s="21">
        <f t="shared" si="579"/>
        <v>5.4121409372966944E-3</v>
      </c>
      <c r="F2431" s="21">
        <f>SUM(E2431:$E$5004)</f>
        <v>4.2710066089278289</v>
      </c>
      <c r="G2431" s="21">
        <f t="shared" si="582"/>
        <v>6651898.5970700178</v>
      </c>
      <c r="H2431" s="21">
        <f t="shared" si="583"/>
        <v>2.4483216124437353E-5</v>
      </c>
      <c r="I2431" s="21">
        <f t="shared" si="584"/>
        <v>0.12452858064673793</v>
      </c>
      <c r="J2431" s="22">
        <f t="shared" si="580"/>
        <v>175.26183834262721</v>
      </c>
      <c r="K2431" s="114"/>
      <c r="L2431" s="116"/>
      <c r="M2431" s="118"/>
      <c r="N2431" s="120"/>
      <c r="S2431" s="2"/>
    </row>
    <row r="2432" spans="1:19" x14ac:dyDescent="0.25">
      <c r="A2432" s="20">
        <f t="shared" si="581"/>
        <v>60700</v>
      </c>
      <c r="B2432" s="21">
        <f t="shared" si="589"/>
        <v>-70</v>
      </c>
      <c r="C2432" s="21">
        <f t="shared" si="590"/>
        <v>144.85116726709262</v>
      </c>
      <c r="D2432" s="21">
        <f t="shared" si="578"/>
        <v>2.1635574612495958E-4</v>
      </c>
      <c r="E2432" s="21">
        <f t="shared" si="579"/>
        <v>5.4056502633551837E-3</v>
      </c>
      <c r="F2432" s="21">
        <f>SUM(E2432:$E$5004)</f>
        <v>4.2655944679905327</v>
      </c>
      <c r="G2432" s="21">
        <f t="shared" si="582"/>
        <v>6651898.5970700178</v>
      </c>
      <c r="H2432" s="21">
        <f t="shared" si="583"/>
        <v>2.4483216124437353E-5</v>
      </c>
      <c r="I2432" s="21">
        <f t="shared" si="584"/>
        <v>0.12452858064673793</v>
      </c>
      <c r="J2432" s="22">
        <f t="shared" si="580"/>
        <v>175.2769196824259</v>
      </c>
      <c r="K2432" s="114"/>
      <c r="L2432" s="116"/>
      <c r="M2432" s="118"/>
      <c r="N2432" s="120"/>
      <c r="S2432" s="2"/>
    </row>
    <row r="2433" spans="1:19" x14ac:dyDescent="0.25">
      <c r="A2433" s="20">
        <f t="shared" si="581"/>
        <v>60725</v>
      </c>
      <c r="B2433" s="21">
        <f t="shared" si="589"/>
        <v>-70</v>
      </c>
      <c r="C2433" s="21">
        <f t="shared" si="590"/>
        <v>144.67745011750793</v>
      </c>
      <c r="D2433" s="21">
        <f t="shared" si="578"/>
        <v>2.1609627494345511E-4</v>
      </c>
      <c r="E2433" s="21">
        <f t="shared" si="579"/>
        <v>5.3991673735509877E-3</v>
      </c>
      <c r="F2433" s="21">
        <f>SUM(E2433:$E$5004)</f>
        <v>4.2601888177271778</v>
      </c>
      <c r="G2433" s="21">
        <f t="shared" si="582"/>
        <v>6651898.5970700178</v>
      </c>
      <c r="H2433" s="21">
        <f t="shared" si="583"/>
        <v>2.4483216124437353E-5</v>
      </c>
      <c r="I2433" s="21">
        <f t="shared" si="584"/>
        <v>0.12452858064673793</v>
      </c>
      <c r="J2433" s="22">
        <f t="shared" si="580"/>
        <v>175.29186063599599</v>
      </c>
      <c r="K2433" s="114"/>
      <c r="L2433" s="116"/>
      <c r="M2433" s="118"/>
      <c r="N2433" s="120"/>
      <c r="S2433" s="2"/>
    </row>
    <row r="2434" spans="1:19" x14ac:dyDescent="0.25">
      <c r="A2434" s="20">
        <f t="shared" si="581"/>
        <v>60750</v>
      </c>
      <c r="B2434" s="21">
        <f t="shared" si="589"/>
        <v>-70</v>
      </c>
      <c r="C2434" s="21">
        <f t="shared" si="590"/>
        <v>144.50394130347641</v>
      </c>
      <c r="D2434" s="21">
        <f t="shared" si="578"/>
        <v>2.1583711494062389E-4</v>
      </c>
      <c r="E2434" s="21">
        <f t="shared" si="579"/>
        <v>5.3926922585487407E-3</v>
      </c>
      <c r="F2434" s="21">
        <f>SUM(E2434:$E$5004)</f>
        <v>4.2547896503536276</v>
      </c>
      <c r="G2434" s="21">
        <f t="shared" si="582"/>
        <v>6651898.5970700178</v>
      </c>
      <c r="H2434" s="21">
        <f t="shared" si="583"/>
        <v>2.4483216124437353E-5</v>
      </c>
      <c r="I2434" s="21">
        <f t="shared" si="584"/>
        <v>0.12452858064673793</v>
      </c>
      <c r="J2434" s="22">
        <f t="shared" si="580"/>
        <v>175.30666133714965</v>
      </c>
      <c r="K2434" s="114"/>
      <c r="L2434" s="116"/>
      <c r="M2434" s="118"/>
      <c r="N2434" s="120"/>
      <c r="S2434" s="2"/>
    </row>
    <row r="2435" spans="1:19" x14ac:dyDescent="0.25">
      <c r="A2435" s="20">
        <f t="shared" si="581"/>
        <v>60775</v>
      </c>
      <c r="B2435" s="21">
        <f t="shared" si="589"/>
        <v>-70</v>
      </c>
      <c r="C2435" s="21">
        <f t="shared" si="590"/>
        <v>144.33064057514528</v>
      </c>
      <c r="D2435" s="21">
        <f t="shared" si="578"/>
        <v>2.1557826574327538E-4</v>
      </c>
      <c r="E2435" s="21">
        <f t="shared" si="579"/>
        <v>5.3862249090242779E-3</v>
      </c>
      <c r="F2435" s="21">
        <f>SUM(E2435:$E$5004)</f>
        <v>4.2493969580950779</v>
      </c>
      <c r="G2435" s="21">
        <f t="shared" si="582"/>
        <v>6651898.5970700178</v>
      </c>
      <c r="H2435" s="21">
        <f t="shared" si="583"/>
        <v>2.4483216124437353E-5</v>
      </c>
      <c r="I2435" s="21">
        <f t="shared" si="584"/>
        <v>0.12452858064673793</v>
      </c>
      <c r="J2435" s="22">
        <f t="shared" si="580"/>
        <v>175.32132191989007</v>
      </c>
      <c r="K2435" s="114"/>
      <c r="L2435" s="116"/>
      <c r="M2435" s="118"/>
      <c r="N2435" s="120"/>
      <c r="S2435" s="2"/>
    </row>
    <row r="2436" spans="1:19" x14ac:dyDescent="0.25">
      <c r="A2436" s="20">
        <f t="shared" si="581"/>
        <v>60800</v>
      </c>
      <c r="B2436" s="21">
        <f t="shared" si="589"/>
        <v>-70</v>
      </c>
      <c r="C2436" s="21">
        <f t="shared" si="590"/>
        <v>144.15754768296159</v>
      </c>
      <c r="D2436" s="21">
        <f t="shared" ref="D2436:D2499" si="593">C2436/(1718*(B2436+459.7))</f>
        <v>2.1531972697866691E-4</v>
      </c>
      <c r="E2436" s="21">
        <f t="shared" ref="E2436:E2499" si="594">25*(D2436+D2437)/2</f>
        <v>5.3797653156646176E-3</v>
      </c>
      <c r="F2436" s="21">
        <f>SUM(E2436:$E$5004)</f>
        <v>4.2440107331860553</v>
      </c>
      <c r="G2436" s="21">
        <f t="shared" si="582"/>
        <v>6651898.5970700178</v>
      </c>
      <c r="H2436" s="21">
        <f t="shared" si="583"/>
        <v>2.4483216124437353E-5</v>
      </c>
      <c r="I2436" s="21">
        <f t="shared" si="584"/>
        <v>0.12452858064673793</v>
      </c>
      <c r="J2436" s="22">
        <f t="shared" ref="J2436:J2499" si="595">G2436*D2436*EXP(-H2436*(125000-A2436)-I2436*F2436)</f>
        <v>175.33584251840949</v>
      </c>
      <c r="K2436" s="114"/>
      <c r="L2436" s="116"/>
      <c r="M2436" s="118"/>
      <c r="N2436" s="120"/>
      <c r="S2436" s="2"/>
    </row>
    <row r="2437" spans="1:19" x14ac:dyDescent="0.25">
      <c r="A2437" s="20">
        <f t="shared" ref="A2437:A2500" si="596">A2436+25</f>
        <v>60825</v>
      </c>
      <c r="B2437" s="21">
        <f t="shared" si="589"/>
        <v>-70</v>
      </c>
      <c r="C2437" s="21">
        <f t="shared" si="590"/>
        <v>143.98466237767147</v>
      </c>
      <c r="D2437" s="21">
        <f t="shared" si="593"/>
        <v>2.1506149827450248E-4</v>
      </c>
      <c r="E2437" s="21">
        <f t="shared" si="594"/>
        <v>5.3733134691679382E-3</v>
      </c>
      <c r="F2437" s="21">
        <f>SUM(E2437:$E$5004)</f>
        <v>4.2386309678703915</v>
      </c>
      <c r="G2437" s="21">
        <f t="shared" ref="G2437:G2500" si="597">$G$4</f>
        <v>6651898.5970700178</v>
      </c>
      <c r="H2437" s="21">
        <f t="shared" ref="H2437:H2500" si="598">$H$4</f>
        <v>2.4483216124437353E-5</v>
      </c>
      <c r="I2437" s="21">
        <f t="shared" ref="I2437:I2500" si="599">$I$4</f>
        <v>0.12452858064673793</v>
      </c>
      <c r="J2437" s="22">
        <f t="shared" si="595"/>
        <v>175.35022326708881</v>
      </c>
      <c r="K2437" s="114"/>
      <c r="L2437" s="116"/>
      <c r="M2437" s="118"/>
      <c r="N2437" s="120"/>
      <c r="S2437" s="2"/>
    </row>
    <row r="2438" spans="1:19" x14ac:dyDescent="0.25">
      <c r="A2438" s="20">
        <f t="shared" si="596"/>
        <v>60850</v>
      </c>
      <c r="B2438" s="21">
        <f t="shared" si="589"/>
        <v>-70</v>
      </c>
      <c r="C2438" s="21">
        <f t="shared" si="590"/>
        <v>143.81198441031995</v>
      </c>
      <c r="D2438" s="21">
        <f t="shared" si="593"/>
        <v>2.1480357925893258E-4</v>
      </c>
      <c r="E2438" s="21">
        <f t="shared" si="594"/>
        <v>5.3668693602435839E-3</v>
      </c>
      <c r="F2438" s="21">
        <f>SUM(E2438:$E$5004)</f>
        <v>4.233257654401223</v>
      </c>
      <c r="G2438" s="21">
        <f t="shared" si="597"/>
        <v>6651898.5970700178</v>
      </c>
      <c r="H2438" s="21">
        <f t="shared" si="598"/>
        <v>2.4483216124437353E-5</v>
      </c>
      <c r="I2438" s="21">
        <f t="shared" si="599"/>
        <v>0.12452858064673793</v>
      </c>
      <c r="J2438" s="22">
        <f t="shared" si="595"/>
        <v>175.364464300496</v>
      </c>
      <c r="K2438" s="114"/>
      <c r="L2438" s="116"/>
      <c r="M2438" s="118"/>
      <c r="N2438" s="120"/>
      <c r="S2438" s="2"/>
    </row>
    <row r="2439" spans="1:19" x14ac:dyDescent="0.25">
      <c r="A2439" s="20">
        <f t="shared" si="596"/>
        <v>60875</v>
      </c>
      <c r="B2439" s="21">
        <f t="shared" si="589"/>
        <v>-70</v>
      </c>
      <c r="C2439" s="21">
        <f t="shared" si="590"/>
        <v>143.63951353225096</v>
      </c>
      <c r="D2439" s="21">
        <f t="shared" si="593"/>
        <v>2.1454596956055412E-4</v>
      </c>
      <c r="E2439" s="21">
        <f t="shared" si="594"/>
        <v>5.3604329796120365E-3</v>
      </c>
      <c r="F2439" s="21">
        <f>SUM(E2439:$E$5004)</f>
        <v>4.2278907850409793</v>
      </c>
      <c r="G2439" s="21">
        <f t="shared" si="597"/>
        <v>6651898.5970700178</v>
      </c>
      <c r="H2439" s="21">
        <f t="shared" si="598"/>
        <v>2.4483216124437353E-5</v>
      </c>
      <c r="I2439" s="21">
        <f t="shared" si="599"/>
        <v>0.12452858064673793</v>
      </c>
      <c r="J2439" s="22">
        <f t="shared" si="595"/>
        <v>175.3785657533856</v>
      </c>
      <c r="K2439" s="114"/>
      <c r="L2439" s="116"/>
      <c r="M2439" s="118"/>
      <c r="N2439" s="120"/>
      <c r="S2439" s="2"/>
    </row>
    <row r="2440" spans="1:19" x14ac:dyDescent="0.25">
      <c r="A2440" s="20">
        <f t="shared" si="596"/>
        <v>60900</v>
      </c>
      <c r="B2440" s="21">
        <f t="shared" si="589"/>
        <v>-70</v>
      </c>
      <c r="C2440" s="21">
        <f t="shared" si="590"/>
        <v>143.46724949510622</v>
      </c>
      <c r="D2440" s="21">
        <f t="shared" si="593"/>
        <v>2.1428866880840881E-4</v>
      </c>
      <c r="E2440" s="21">
        <f t="shared" si="594"/>
        <v>5.3540043180049061E-3</v>
      </c>
      <c r="F2440" s="21">
        <f>SUM(E2440:$E$5004)</f>
        <v>4.2225303520613675</v>
      </c>
      <c r="G2440" s="21">
        <f t="shared" si="597"/>
        <v>6651898.5970700178</v>
      </c>
      <c r="H2440" s="21">
        <f t="shared" si="598"/>
        <v>2.4483216124437353E-5</v>
      </c>
      <c r="I2440" s="21">
        <f t="shared" si="599"/>
        <v>0.12452858064673793</v>
      </c>
      <c r="J2440" s="22">
        <f t="shared" si="595"/>
        <v>175.39252776069688</v>
      </c>
      <c r="K2440" s="114"/>
      <c r="L2440" s="116"/>
      <c r="M2440" s="118"/>
      <c r="N2440" s="120"/>
      <c r="S2440" s="2"/>
    </row>
    <row r="2441" spans="1:19" x14ac:dyDescent="0.25">
      <c r="A2441" s="20">
        <f t="shared" si="596"/>
        <v>60925</v>
      </c>
      <c r="B2441" s="21">
        <f t="shared" si="589"/>
        <v>-70</v>
      </c>
      <c r="C2441" s="21">
        <f t="shared" si="590"/>
        <v>143.29519205082559</v>
      </c>
      <c r="D2441" s="21">
        <f t="shared" si="593"/>
        <v>2.140316766319837E-4</v>
      </c>
      <c r="E2441" s="21">
        <f t="shared" si="594"/>
        <v>5.3475833661649191E-3</v>
      </c>
      <c r="F2441" s="21">
        <f>SUM(E2441:$E$5004)</f>
        <v>4.2171763477433615</v>
      </c>
      <c r="G2441" s="21">
        <f t="shared" si="597"/>
        <v>6651898.5970700178</v>
      </c>
      <c r="H2441" s="21">
        <f t="shared" si="598"/>
        <v>2.4483216124437353E-5</v>
      </c>
      <c r="I2441" s="21">
        <f t="shared" si="599"/>
        <v>0.12452858064673793</v>
      </c>
      <c r="J2441" s="22">
        <f t="shared" si="595"/>
        <v>175.40635045755386</v>
      </c>
      <c r="K2441" s="114"/>
      <c r="L2441" s="116"/>
      <c r="M2441" s="118"/>
      <c r="N2441" s="120"/>
      <c r="S2441" s="2"/>
    </row>
    <row r="2442" spans="1:19" x14ac:dyDescent="0.25">
      <c r="A2442" s="20">
        <f t="shared" si="596"/>
        <v>60950</v>
      </c>
      <c r="B2442" s="21">
        <f t="shared" si="589"/>
        <v>-70</v>
      </c>
      <c r="C2442" s="21">
        <f t="shared" si="590"/>
        <v>143.12334095164621</v>
      </c>
      <c r="D2442" s="21">
        <f t="shared" si="593"/>
        <v>2.1377499266120981E-4</v>
      </c>
      <c r="E2442" s="21">
        <f t="shared" si="594"/>
        <v>5.3411701148459029E-3</v>
      </c>
      <c r="F2442" s="21">
        <f>SUM(E2442:$E$5004)</f>
        <v>4.2118287643771968</v>
      </c>
      <c r="G2442" s="21">
        <f t="shared" si="597"/>
        <v>6651898.5970700178</v>
      </c>
      <c r="H2442" s="21">
        <f t="shared" si="598"/>
        <v>2.4483216124437353E-5</v>
      </c>
      <c r="I2442" s="21">
        <f t="shared" si="599"/>
        <v>0.12452858064673793</v>
      </c>
      <c r="J2442" s="22">
        <f t="shared" si="595"/>
        <v>175.42003397926314</v>
      </c>
      <c r="K2442" s="114"/>
      <c r="L2442" s="116"/>
      <c r="M2442" s="118"/>
      <c r="N2442" s="120"/>
      <c r="S2442" s="2"/>
    </row>
    <row r="2443" spans="1:19" x14ac:dyDescent="0.25">
      <c r="A2443" s="20">
        <f t="shared" si="596"/>
        <v>60975</v>
      </c>
      <c r="B2443" s="21">
        <f t="shared" si="589"/>
        <v>-70</v>
      </c>
      <c r="C2443" s="21">
        <f t="shared" si="590"/>
        <v>142.95169595010259</v>
      </c>
      <c r="D2443" s="21">
        <f t="shared" si="593"/>
        <v>2.1351861652646239E-4</v>
      </c>
      <c r="E2443" s="21">
        <f t="shared" si="594"/>
        <v>5.3347645548127744E-3</v>
      </c>
      <c r="F2443" s="21">
        <f>SUM(E2443:$E$5004)</f>
        <v>4.2064875942623523</v>
      </c>
      <c r="G2443" s="21">
        <f t="shared" si="597"/>
        <v>6651898.5970700178</v>
      </c>
      <c r="H2443" s="21">
        <f t="shared" si="598"/>
        <v>2.4483216124437353E-5</v>
      </c>
      <c r="I2443" s="21">
        <f t="shared" si="599"/>
        <v>0.12452858064673793</v>
      </c>
      <c r="J2443" s="22">
        <f t="shared" si="595"/>
        <v>175.43357846131389</v>
      </c>
      <c r="K2443" s="114"/>
      <c r="L2443" s="117"/>
      <c r="M2443" s="118"/>
      <c r="N2443" s="120"/>
      <c r="S2443" s="2"/>
    </row>
    <row r="2444" spans="1:19" x14ac:dyDescent="0.25">
      <c r="A2444" s="20">
        <f t="shared" si="596"/>
        <v>61000</v>
      </c>
      <c r="B2444" s="21">
        <f t="shared" si="589"/>
        <v>-70</v>
      </c>
      <c r="C2444" s="21">
        <f t="shared" si="590"/>
        <v>142.78025679902581</v>
      </c>
      <c r="D2444" s="21">
        <f t="shared" si="593"/>
        <v>2.132625478585596E-4</v>
      </c>
      <c r="E2444" s="21">
        <f t="shared" si="594"/>
        <v>5.3283666768415274E-3</v>
      </c>
      <c r="F2444" s="21">
        <f>SUM(E2444:$E$5004)</f>
        <v>4.2011528297075387</v>
      </c>
      <c r="G2444" s="21">
        <f t="shared" si="597"/>
        <v>6651898.5970700178</v>
      </c>
      <c r="H2444" s="21">
        <f t="shared" si="598"/>
        <v>2.4483216124437353E-5</v>
      </c>
      <c r="I2444" s="21">
        <f t="shared" si="599"/>
        <v>0.12452858064673793</v>
      </c>
      <c r="J2444" s="22">
        <f t="shared" si="595"/>
        <v>175.44698403937602</v>
      </c>
      <c r="K2444" s="113">
        <f t="shared" ref="K2444" si="600">AVERAGE(J2444:J2463)</f>
        <v>175.56514983468742</v>
      </c>
      <c r="L2444" s="115">
        <f t="shared" ref="L2444" si="601">K2444/0.1667</f>
        <v>1053.1802629555334</v>
      </c>
      <c r="M2444" s="118">
        <f>AVERAGE(A2444:A2463)</f>
        <v>61237.5</v>
      </c>
      <c r="N2444" s="119">
        <f>K2424-K2444</f>
        <v>-0.26820189241414027</v>
      </c>
      <c r="S2444" s="2"/>
    </row>
    <row r="2445" spans="1:19" x14ac:dyDescent="0.25">
      <c r="A2445" s="20">
        <f t="shared" si="596"/>
        <v>61025</v>
      </c>
      <c r="B2445" s="21">
        <f t="shared" si="589"/>
        <v>-70</v>
      </c>
      <c r="C2445" s="21">
        <f t="shared" si="590"/>
        <v>142.60902325154345</v>
      </c>
      <c r="D2445" s="21">
        <f t="shared" si="593"/>
        <v>2.1300678628876255E-4</v>
      </c>
      <c r="E2445" s="21">
        <f t="shared" si="594"/>
        <v>5.321976471719214E-3</v>
      </c>
      <c r="F2445" s="21">
        <f>SUM(E2445:$E$5004)</f>
        <v>4.1958244630306973</v>
      </c>
      <c r="G2445" s="21">
        <f t="shared" si="597"/>
        <v>6651898.5970700178</v>
      </c>
      <c r="H2445" s="21">
        <f t="shared" si="598"/>
        <v>2.4483216124437353E-5</v>
      </c>
      <c r="I2445" s="21">
        <f t="shared" si="599"/>
        <v>0.12452858064673793</v>
      </c>
      <c r="J2445" s="22">
        <f t="shared" si="595"/>
        <v>175.4602508492996</v>
      </c>
      <c r="K2445" s="114"/>
      <c r="L2445" s="116"/>
      <c r="M2445" s="118"/>
      <c r="N2445" s="120"/>
      <c r="S2445" s="2"/>
    </row>
    <row r="2446" spans="1:19" x14ac:dyDescent="0.25">
      <c r="A2446" s="20">
        <f t="shared" si="596"/>
        <v>61050</v>
      </c>
      <c r="B2446" s="21">
        <f t="shared" si="589"/>
        <v>-70</v>
      </c>
      <c r="C2446" s="21">
        <f t="shared" si="590"/>
        <v>142.43799506107925</v>
      </c>
      <c r="D2446" s="21">
        <f t="shared" si="593"/>
        <v>2.1275133144877461E-4</v>
      </c>
      <c r="E2446" s="21">
        <f t="shared" si="594"/>
        <v>5.3155939302439422E-3</v>
      </c>
      <c r="F2446" s="21">
        <f>SUM(E2446:$E$5004)</f>
        <v>4.1905024865589775</v>
      </c>
      <c r="G2446" s="21">
        <f t="shared" si="597"/>
        <v>6651898.5970700178</v>
      </c>
      <c r="H2446" s="21">
        <f t="shared" si="598"/>
        <v>2.4483216124437353E-5</v>
      </c>
      <c r="I2446" s="21">
        <f t="shared" si="599"/>
        <v>0.12452858064673793</v>
      </c>
      <c r="J2446" s="22">
        <f t="shared" si="595"/>
        <v>175.47337902711359</v>
      </c>
      <c r="K2446" s="114"/>
      <c r="L2446" s="116"/>
      <c r="M2446" s="118"/>
      <c r="N2446" s="120"/>
      <c r="S2446" s="2"/>
    </row>
    <row r="2447" spans="1:19" x14ac:dyDescent="0.25">
      <c r="A2447" s="20">
        <f t="shared" si="596"/>
        <v>61075</v>
      </c>
      <c r="B2447" s="21">
        <f t="shared" si="589"/>
        <v>-70</v>
      </c>
      <c r="C2447" s="21">
        <f t="shared" si="590"/>
        <v>142.26717198135262</v>
      </c>
      <c r="D2447" s="21">
        <f t="shared" si="593"/>
        <v>2.1249618297074078E-4</v>
      </c>
      <c r="E2447" s="21">
        <f t="shared" si="594"/>
        <v>5.3092190432248478E-3</v>
      </c>
      <c r="F2447" s="21">
        <f>SUM(E2447:$E$5004)</f>
        <v>4.1851868926287343</v>
      </c>
      <c r="G2447" s="21">
        <f t="shared" si="597"/>
        <v>6651898.5970700178</v>
      </c>
      <c r="H2447" s="21">
        <f t="shared" si="598"/>
        <v>2.4483216124437353E-5</v>
      </c>
      <c r="I2447" s="21">
        <f t="shared" si="599"/>
        <v>0.12452858064673793</v>
      </c>
      <c r="J2447" s="22">
        <f t="shared" si="595"/>
        <v>175.4863687090251</v>
      </c>
      <c r="K2447" s="114"/>
      <c r="L2447" s="116"/>
      <c r="M2447" s="118"/>
      <c r="N2447" s="120"/>
      <c r="S2447" s="2"/>
    </row>
    <row r="2448" spans="1:19" x14ac:dyDescent="0.25">
      <c r="A2448" s="20">
        <f t="shared" si="596"/>
        <v>61100</v>
      </c>
      <c r="B2448" s="21">
        <f t="shared" si="589"/>
        <v>-70</v>
      </c>
      <c r="C2448" s="21">
        <f t="shared" si="590"/>
        <v>142.09655376637809</v>
      </c>
      <c r="D2448" s="21">
        <f t="shared" si="593"/>
        <v>2.1224134048724699E-4</v>
      </c>
      <c r="E2448" s="21">
        <f t="shared" si="594"/>
        <v>5.3028518014820907E-3</v>
      </c>
      <c r="F2448" s="21">
        <f>SUM(E2448:$E$5004)</f>
        <v>4.1798776735855112</v>
      </c>
      <c r="G2448" s="21">
        <f t="shared" si="597"/>
        <v>6651898.5970700178</v>
      </c>
      <c r="H2448" s="21">
        <f t="shared" si="598"/>
        <v>2.4483216124437353E-5</v>
      </c>
      <c r="I2448" s="21">
        <f t="shared" si="599"/>
        <v>0.12452858064673793</v>
      </c>
      <c r="J2448" s="22">
        <f t="shared" si="595"/>
        <v>175.49922003141765</v>
      </c>
      <c r="K2448" s="114"/>
      <c r="L2448" s="116"/>
      <c r="M2448" s="118"/>
      <c r="N2448" s="120"/>
      <c r="S2448" s="2"/>
    </row>
    <row r="2449" spans="1:19" x14ac:dyDescent="0.25">
      <c r="A2449" s="20">
        <f t="shared" si="596"/>
        <v>61125</v>
      </c>
      <c r="B2449" s="21">
        <f t="shared" si="589"/>
        <v>-70</v>
      </c>
      <c r="C2449" s="21">
        <f t="shared" si="590"/>
        <v>141.92614017046563</v>
      </c>
      <c r="D2449" s="21">
        <f t="shared" si="593"/>
        <v>2.1198680363132029E-4</v>
      </c>
      <c r="E2449" s="21">
        <f t="shared" si="594"/>
        <v>5.2964921958468473E-3</v>
      </c>
      <c r="F2449" s="21">
        <f>SUM(E2449:$E$5004)</f>
        <v>4.1745748217840291</v>
      </c>
      <c r="G2449" s="21">
        <f t="shared" si="597"/>
        <v>6651898.5970700178</v>
      </c>
      <c r="H2449" s="21">
        <f t="shared" si="598"/>
        <v>2.4483216124437353E-5</v>
      </c>
      <c r="I2449" s="21">
        <f t="shared" si="599"/>
        <v>0.12452858064673793</v>
      </c>
      <c r="J2449" s="22">
        <f t="shared" si="595"/>
        <v>175.5119331308513</v>
      </c>
      <c r="K2449" s="114"/>
      <c r="L2449" s="116"/>
      <c r="M2449" s="118"/>
      <c r="N2449" s="120"/>
      <c r="S2449" s="2"/>
    </row>
    <row r="2450" spans="1:19" x14ac:dyDescent="0.25">
      <c r="A2450" s="20">
        <f t="shared" si="596"/>
        <v>61150</v>
      </c>
      <c r="B2450" s="21">
        <f t="shared" si="589"/>
        <v>-70</v>
      </c>
      <c r="C2450" s="21">
        <f t="shared" si="590"/>
        <v>141.75593094821954</v>
      </c>
      <c r="D2450" s="21">
        <f t="shared" si="593"/>
        <v>2.1173257203642746E-4</v>
      </c>
      <c r="E2450" s="21">
        <f t="shared" si="594"/>
        <v>5.2901402171612807E-3</v>
      </c>
      <c r="F2450" s="21">
        <f>SUM(E2450:$E$5004)</f>
        <v>4.1692783295881828</v>
      </c>
      <c r="G2450" s="21">
        <f t="shared" si="597"/>
        <v>6651898.5970700178</v>
      </c>
      <c r="H2450" s="21">
        <f t="shared" si="598"/>
        <v>2.4483216124437353E-5</v>
      </c>
      <c r="I2450" s="21">
        <f t="shared" si="599"/>
        <v>0.12452858064673793</v>
      </c>
      <c r="J2450" s="22">
        <f t="shared" si="595"/>
        <v>175.52450814406049</v>
      </c>
      <c r="K2450" s="114"/>
      <c r="L2450" s="116"/>
      <c r="M2450" s="118"/>
      <c r="N2450" s="120"/>
      <c r="S2450" s="2"/>
    </row>
    <row r="2451" spans="1:19" x14ac:dyDescent="0.25">
      <c r="A2451" s="20">
        <f t="shared" si="596"/>
        <v>61175</v>
      </c>
      <c r="B2451" s="21">
        <f t="shared" si="589"/>
        <v>-70</v>
      </c>
      <c r="C2451" s="21">
        <f t="shared" si="590"/>
        <v>141.58592585453854</v>
      </c>
      <c r="D2451" s="21">
        <f t="shared" si="593"/>
        <v>2.1147864533647498E-4</v>
      </c>
      <c r="E2451" s="21">
        <f t="shared" si="594"/>
        <v>5.2837958562785394E-3</v>
      </c>
      <c r="F2451" s="21">
        <f>SUM(E2451:$E$5004)</f>
        <v>4.1639881893710218</v>
      </c>
      <c r="G2451" s="21">
        <f t="shared" si="597"/>
        <v>6651898.5970700178</v>
      </c>
      <c r="H2451" s="21">
        <f t="shared" si="598"/>
        <v>2.4483216124437353E-5</v>
      </c>
      <c r="I2451" s="21">
        <f t="shared" si="599"/>
        <v>0.12452858064673793</v>
      </c>
      <c r="J2451" s="22">
        <f t="shared" si="595"/>
        <v>175.53694520795366</v>
      </c>
      <c r="K2451" s="114"/>
      <c r="L2451" s="116"/>
      <c r="M2451" s="118"/>
      <c r="N2451" s="120"/>
      <c r="S2451" s="2"/>
    </row>
    <row r="2452" spans="1:19" x14ac:dyDescent="0.25">
      <c r="A2452" s="20">
        <f t="shared" si="596"/>
        <v>61200</v>
      </c>
      <c r="B2452" s="21">
        <f t="shared" si="589"/>
        <v>-70</v>
      </c>
      <c r="C2452" s="21">
        <f t="shared" si="590"/>
        <v>141.41612464461514</v>
      </c>
      <c r="D2452" s="21">
        <f t="shared" si="593"/>
        <v>2.1122502316580819E-4</v>
      </c>
      <c r="E2452" s="21">
        <f t="shared" si="594"/>
        <v>5.2774591040627445E-3</v>
      </c>
      <c r="F2452" s="21">
        <f>SUM(E2452:$E$5004)</f>
        <v>4.1587043935147436</v>
      </c>
      <c r="G2452" s="21">
        <f t="shared" si="597"/>
        <v>6651898.5970700178</v>
      </c>
      <c r="H2452" s="21">
        <f t="shared" si="598"/>
        <v>2.4483216124437353E-5</v>
      </c>
      <c r="I2452" s="21">
        <f t="shared" si="599"/>
        <v>0.12452858064673793</v>
      </c>
      <c r="J2452" s="22">
        <f t="shared" si="595"/>
        <v>175.54924445961191</v>
      </c>
      <c r="K2452" s="114"/>
      <c r="L2452" s="116"/>
      <c r="M2452" s="118"/>
      <c r="N2452" s="120"/>
      <c r="S2452" s="2"/>
    </row>
    <row r="2453" spans="1:19" x14ac:dyDescent="0.25">
      <c r="A2453" s="20">
        <f t="shared" si="596"/>
        <v>61225</v>
      </c>
      <c r="B2453" s="21">
        <f t="shared" si="589"/>
        <v>-70</v>
      </c>
      <c r="C2453" s="21">
        <f t="shared" si="590"/>
        <v>141.24652707393574</v>
      </c>
      <c r="D2453" s="21">
        <f t="shared" si="593"/>
        <v>2.1097170515921136E-4</v>
      </c>
      <c r="E2453" s="21">
        <f t="shared" si="594"/>
        <v>5.2711299513889731E-3</v>
      </c>
      <c r="F2453" s="21">
        <f>SUM(E2453:$E$5004)</f>
        <v>4.1534269344106809</v>
      </c>
      <c r="G2453" s="21">
        <f t="shared" si="597"/>
        <v>6651898.5970700178</v>
      </c>
      <c r="H2453" s="21">
        <f t="shared" si="598"/>
        <v>2.4483216124437353E-5</v>
      </c>
      <c r="I2453" s="21">
        <f t="shared" si="599"/>
        <v>0.12452858064673793</v>
      </c>
      <c r="J2453" s="22">
        <f t="shared" si="595"/>
        <v>175.56140603628833</v>
      </c>
      <c r="K2453" s="114"/>
      <c r="L2453" s="116"/>
      <c r="M2453" s="118"/>
      <c r="N2453" s="120"/>
      <c r="S2453" s="2"/>
    </row>
    <row r="2454" spans="1:19" x14ac:dyDescent="0.25">
      <c r="A2454" s="20">
        <f t="shared" si="596"/>
        <v>61250</v>
      </c>
      <c r="B2454" s="21">
        <f t="shared" si="589"/>
        <v>-70</v>
      </c>
      <c r="C2454" s="21">
        <f t="shared" si="590"/>
        <v>141.07713289827973</v>
      </c>
      <c r="D2454" s="21">
        <f t="shared" si="593"/>
        <v>2.1071869095190643E-4</v>
      </c>
      <c r="E2454" s="21">
        <f t="shared" si="594"/>
        <v>5.2648083891432404E-3</v>
      </c>
      <c r="F2454" s="21">
        <f>SUM(E2454:$E$5004)</f>
        <v>4.1481558044592903</v>
      </c>
      <c r="G2454" s="21">
        <f t="shared" si="597"/>
        <v>6651898.5970700178</v>
      </c>
      <c r="H2454" s="21">
        <f t="shared" si="598"/>
        <v>2.4483216124437353E-5</v>
      </c>
      <c r="I2454" s="21">
        <f t="shared" si="599"/>
        <v>0.12452858064673793</v>
      </c>
      <c r="J2454" s="22">
        <f t="shared" si="595"/>
        <v>175.57343007540669</v>
      </c>
      <c r="K2454" s="114"/>
      <c r="L2454" s="116"/>
      <c r="M2454" s="118"/>
      <c r="N2454" s="120"/>
      <c r="S2454" s="2"/>
    </row>
    <row r="2455" spans="1:19" x14ac:dyDescent="0.25">
      <c r="A2455" s="20">
        <f t="shared" si="596"/>
        <v>61275</v>
      </c>
      <c r="B2455" s="21">
        <f t="shared" si="589"/>
        <v>-70</v>
      </c>
      <c r="C2455" s="21">
        <f t="shared" si="590"/>
        <v>140.90794187371941</v>
      </c>
      <c r="D2455" s="21">
        <f t="shared" si="593"/>
        <v>2.1046598017955277E-4</v>
      </c>
      <c r="E2455" s="21">
        <f t="shared" si="594"/>
        <v>5.2584944082224973E-3</v>
      </c>
      <c r="F2455" s="21">
        <f>SUM(E2455:$E$5004)</f>
        <v>4.1428909960701477</v>
      </c>
      <c r="G2455" s="21">
        <f t="shared" si="597"/>
        <v>6651898.5970700178</v>
      </c>
      <c r="H2455" s="21">
        <f t="shared" si="598"/>
        <v>2.4483216124437353E-5</v>
      </c>
      <c r="I2455" s="21">
        <f t="shared" si="599"/>
        <v>0.12452858064673793</v>
      </c>
      <c r="J2455" s="22">
        <f t="shared" si="595"/>
        <v>175.58531671456032</v>
      </c>
      <c r="K2455" s="114"/>
      <c r="L2455" s="116"/>
      <c r="M2455" s="118"/>
      <c r="N2455" s="120"/>
      <c r="S2455" s="2"/>
    </row>
    <row r="2456" spans="1:19" x14ac:dyDescent="0.25">
      <c r="A2456" s="20">
        <f t="shared" si="596"/>
        <v>61300</v>
      </c>
      <c r="B2456" s="21">
        <f t="shared" si="589"/>
        <v>-70</v>
      </c>
      <c r="C2456" s="21">
        <f t="shared" si="590"/>
        <v>140.73895375661979</v>
      </c>
      <c r="D2456" s="21">
        <f t="shared" si="593"/>
        <v>2.1021357247824705E-4</v>
      </c>
      <c r="E2456" s="21">
        <f t="shared" si="594"/>
        <v>5.2521879995346132E-3</v>
      </c>
      <c r="F2456" s="21">
        <f>SUM(E2456:$E$5004)</f>
        <v>4.1376325016619244</v>
      </c>
      <c r="G2456" s="21">
        <f t="shared" si="597"/>
        <v>6651898.5970700178</v>
      </c>
      <c r="H2456" s="21">
        <f t="shared" si="598"/>
        <v>2.4483216124437353E-5</v>
      </c>
      <c r="I2456" s="21">
        <f t="shared" si="599"/>
        <v>0.12452858064673793</v>
      </c>
      <c r="J2456" s="22">
        <f t="shared" si="595"/>
        <v>175.59706609151144</v>
      </c>
      <c r="K2456" s="114"/>
      <c r="L2456" s="116"/>
      <c r="M2456" s="118"/>
      <c r="N2456" s="120"/>
      <c r="S2456" s="2"/>
    </row>
    <row r="2457" spans="1:19" x14ac:dyDescent="0.25">
      <c r="A2457" s="20">
        <f t="shared" si="596"/>
        <v>61325</v>
      </c>
      <c r="B2457" s="21">
        <f t="shared" si="589"/>
        <v>-70</v>
      </c>
      <c r="C2457" s="21">
        <f t="shared" si="590"/>
        <v>140.5701683036379</v>
      </c>
      <c r="D2457" s="21">
        <f t="shared" si="593"/>
        <v>2.09961467484522E-4</v>
      </c>
      <c r="E2457" s="21">
        <f t="shared" si="594"/>
        <v>5.245889153998355E-3</v>
      </c>
      <c r="F2457" s="21">
        <f>SUM(E2457:$E$5004)</f>
        <v>4.1323803136623898</v>
      </c>
      <c r="G2457" s="21">
        <f t="shared" si="597"/>
        <v>6651898.5970700178</v>
      </c>
      <c r="H2457" s="21">
        <f t="shared" si="598"/>
        <v>2.4483216124437353E-5</v>
      </c>
      <c r="I2457" s="21">
        <f t="shared" si="599"/>
        <v>0.12452858064673793</v>
      </c>
      <c r="J2457" s="22">
        <f t="shared" si="595"/>
        <v>175.60867834418997</v>
      </c>
      <c r="K2457" s="114"/>
      <c r="L2457" s="116"/>
      <c r="M2457" s="118"/>
      <c r="N2457" s="120"/>
      <c r="S2457" s="2"/>
    </row>
    <row r="2458" spans="1:19" x14ac:dyDescent="0.25">
      <c r="A2458" s="20">
        <f t="shared" si="596"/>
        <v>61350</v>
      </c>
      <c r="B2458" s="21">
        <f t="shared" si="589"/>
        <v>-70</v>
      </c>
      <c r="C2458" s="21">
        <f t="shared" si="590"/>
        <v>140.40158527172269</v>
      </c>
      <c r="D2458" s="21">
        <f t="shared" si="593"/>
        <v>2.0970966483534645E-4</v>
      </c>
      <c r="E2458" s="21">
        <f t="shared" si="594"/>
        <v>5.2395978625433852E-3</v>
      </c>
      <c r="F2458" s="21">
        <f>SUM(E2458:$E$5004)</f>
        <v>4.1271344245083936</v>
      </c>
      <c r="G2458" s="21">
        <f t="shared" si="597"/>
        <v>6651898.5970700178</v>
      </c>
      <c r="H2458" s="21">
        <f t="shared" si="598"/>
        <v>2.4483216124437353E-5</v>
      </c>
      <c r="I2458" s="21">
        <f t="shared" si="599"/>
        <v>0.12452858064673793</v>
      </c>
      <c r="J2458" s="22">
        <f t="shared" si="595"/>
        <v>175.62015361069251</v>
      </c>
      <c r="K2458" s="114"/>
      <c r="L2458" s="116"/>
      <c r="M2458" s="118"/>
      <c r="N2458" s="120"/>
      <c r="S2458" s="2"/>
    </row>
    <row r="2459" spans="1:19" x14ac:dyDescent="0.25">
      <c r="A2459" s="20">
        <f t="shared" si="596"/>
        <v>61375</v>
      </c>
      <c r="B2459" s="21">
        <f t="shared" si="589"/>
        <v>-70</v>
      </c>
      <c r="C2459" s="21">
        <f t="shared" si="590"/>
        <v>140.23320441811444</v>
      </c>
      <c r="D2459" s="21">
        <f t="shared" si="593"/>
        <v>2.0945816416812437E-4</v>
      </c>
      <c r="E2459" s="21">
        <f t="shared" si="594"/>
        <v>5.2333141161102423E-3</v>
      </c>
      <c r="F2459" s="21">
        <f>SUM(E2459:$E$5004)</f>
        <v>4.1218948266458497</v>
      </c>
      <c r="G2459" s="21">
        <f t="shared" si="597"/>
        <v>6651898.5970700178</v>
      </c>
      <c r="H2459" s="21">
        <f t="shared" si="598"/>
        <v>2.4483216124437353E-5</v>
      </c>
      <c r="I2459" s="21">
        <f t="shared" si="599"/>
        <v>0.12452858064673793</v>
      </c>
      <c r="J2459" s="22">
        <f t="shared" si="595"/>
        <v>175.63149202928122</v>
      </c>
      <c r="K2459" s="114"/>
      <c r="L2459" s="116"/>
      <c r="M2459" s="118"/>
      <c r="N2459" s="120"/>
      <c r="S2459" s="2"/>
    </row>
    <row r="2460" spans="1:19" x14ac:dyDescent="0.25">
      <c r="A2460" s="20">
        <f t="shared" si="596"/>
        <v>61400</v>
      </c>
      <c r="B2460" s="21">
        <f t="shared" si="589"/>
        <v>-70</v>
      </c>
      <c r="C2460" s="21">
        <f t="shared" si="590"/>
        <v>140.06502550034483</v>
      </c>
      <c r="D2460" s="21">
        <f t="shared" si="593"/>
        <v>2.0920696512069498E-4</v>
      </c>
      <c r="E2460" s="21">
        <f t="shared" si="594"/>
        <v>5.2270379056503311E-3</v>
      </c>
      <c r="F2460" s="21">
        <f>SUM(E2460:$E$5004)</f>
        <v>4.116661512529741</v>
      </c>
      <c r="G2460" s="21">
        <f t="shared" si="597"/>
        <v>6651898.5970700178</v>
      </c>
      <c r="H2460" s="21">
        <f t="shared" si="598"/>
        <v>2.4483216124437353E-5</v>
      </c>
      <c r="I2460" s="21">
        <f t="shared" si="599"/>
        <v>0.12452858064673793</v>
      </c>
      <c r="J2460" s="22">
        <f t="shared" si="595"/>
        <v>175.64269373838312</v>
      </c>
      <c r="K2460" s="114"/>
      <c r="L2460" s="116"/>
      <c r="M2460" s="118"/>
      <c r="N2460" s="120"/>
      <c r="S2460" s="2"/>
    </row>
    <row r="2461" spans="1:19" x14ac:dyDescent="0.25">
      <c r="A2461" s="20">
        <f t="shared" si="596"/>
        <v>61425</v>
      </c>
      <c r="B2461" s="21">
        <f t="shared" si="589"/>
        <v>-70</v>
      </c>
      <c r="C2461" s="21">
        <f t="shared" si="590"/>
        <v>139.89704827623618</v>
      </c>
      <c r="D2461" s="21">
        <f t="shared" si="593"/>
        <v>2.0895606733133153E-4</v>
      </c>
      <c r="E2461" s="21">
        <f t="shared" si="594"/>
        <v>5.2207692221259072E-3</v>
      </c>
      <c r="F2461" s="21">
        <f>SUM(E2461:$E$5004)</f>
        <v>4.1114344746240912</v>
      </c>
      <c r="G2461" s="21">
        <f t="shared" si="597"/>
        <v>6651898.5970700178</v>
      </c>
      <c r="H2461" s="21">
        <f t="shared" si="598"/>
        <v>2.4483216124437353E-5</v>
      </c>
      <c r="I2461" s="21">
        <f t="shared" si="599"/>
        <v>0.12452858064673793</v>
      </c>
      <c r="J2461" s="22">
        <f t="shared" si="595"/>
        <v>175.65375887658877</v>
      </c>
      <c r="K2461" s="114"/>
      <c r="L2461" s="116"/>
      <c r="M2461" s="118"/>
      <c r="N2461" s="120"/>
      <c r="S2461" s="2"/>
    </row>
    <row r="2462" spans="1:19" x14ac:dyDescent="0.25">
      <c r="A2462" s="20">
        <f t="shared" si="596"/>
        <v>61450</v>
      </c>
      <c r="B2462" s="21">
        <f t="shared" si="589"/>
        <v>-70</v>
      </c>
      <c r="C2462" s="21">
        <f t="shared" si="590"/>
        <v>139.72927250390114</v>
      </c>
      <c r="D2462" s="21">
        <f t="shared" si="593"/>
        <v>2.0870547043874105E-4</v>
      </c>
      <c r="E2462" s="21">
        <f t="shared" si="594"/>
        <v>5.2145080565100645E-3</v>
      </c>
      <c r="F2462" s="21">
        <f>SUM(E2462:$E$5004)</f>
        <v>4.1062137054019647</v>
      </c>
      <c r="G2462" s="21">
        <f t="shared" si="597"/>
        <v>6651898.5970700178</v>
      </c>
      <c r="H2462" s="21">
        <f t="shared" si="598"/>
        <v>2.4483216124437353E-5</v>
      </c>
      <c r="I2462" s="21">
        <f t="shared" si="599"/>
        <v>0.12452858064673793</v>
      </c>
      <c r="J2462" s="22">
        <f t="shared" si="595"/>
        <v>175.66468758265134</v>
      </c>
      <c r="K2462" s="114"/>
      <c r="L2462" s="116"/>
      <c r="M2462" s="118"/>
      <c r="N2462" s="120"/>
      <c r="S2462" s="2"/>
    </row>
    <row r="2463" spans="1:19" x14ac:dyDescent="0.25">
      <c r="A2463" s="20">
        <f t="shared" si="596"/>
        <v>61475</v>
      </c>
      <c r="B2463" s="21">
        <f t="shared" si="589"/>
        <v>-70</v>
      </c>
      <c r="C2463" s="21">
        <f t="shared" si="590"/>
        <v>139.56169794174272</v>
      </c>
      <c r="D2463" s="21">
        <f t="shared" si="593"/>
        <v>2.0845517408206416E-4</v>
      </c>
      <c r="E2463" s="21">
        <f t="shared" si="594"/>
        <v>5.208254399786727E-3</v>
      </c>
      <c r="F2463" s="21">
        <f>SUM(E2463:$E$5004)</f>
        <v>4.1009991973454545</v>
      </c>
      <c r="G2463" s="21">
        <f t="shared" si="597"/>
        <v>6651898.5970700178</v>
      </c>
      <c r="H2463" s="21">
        <f t="shared" si="598"/>
        <v>2.4483216124437353E-5</v>
      </c>
      <c r="I2463" s="21">
        <f t="shared" si="599"/>
        <v>0.12452858064673793</v>
      </c>
      <c r="J2463" s="22">
        <f t="shared" si="595"/>
        <v>175.67547999548583</v>
      </c>
      <c r="K2463" s="114"/>
      <c r="L2463" s="117"/>
      <c r="M2463" s="118"/>
      <c r="N2463" s="120"/>
      <c r="S2463" s="2"/>
    </row>
    <row r="2464" spans="1:19" x14ac:dyDescent="0.25">
      <c r="A2464" s="20">
        <f t="shared" si="596"/>
        <v>61500</v>
      </c>
      <c r="B2464" s="21">
        <f t="shared" si="589"/>
        <v>-70</v>
      </c>
      <c r="C2464" s="21">
        <f t="shared" si="590"/>
        <v>139.39432434845347</v>
      </c>
      <c r="D2464" s="21">
        <f t="shared" si="593"/>
        <v>2.0820517790087398E-4</v>
      </c>
      <c r="E2464" s="21">
        <f t="shared" si="594"/>
        <v>5.2020082429506224E-3</v>
      </c>
      <c r="F2464" s="21">
        <f>SUM(E2464:$E$5004)</f>
        <v>4.0957909429456656</v>
      </c>
      <c r="G2464" s="21">
        <f t="shared" si="597"/>
        <v>6651898.5970700178</v>
      </c>
      <c r="H2464" s="21">
        <f t="shared" si="598"/>
        <v>2.4483216124437353E-5</v>
      </c>
      <c r="I2464" s="21">
        <f t="shared" si="599"/>
        <v>0.12452858064673793</v>
      </c>
      <c r="J2464" s="22">
        <f t="shared" si="595"/>
        <v>175.68613625416782</v>
      </c>
      <c r="K2464" s="113">
        <f t="shared" ref="K2464" si="602">AVERAGE(J2464:J2483)</f>
        <v>175.778367590969</v>
      </c>
      <c r="L2464" s="115">
        <f t="shared" ref="L2464" si="603">K2464/0.1667</f>
        <v>1054.4593136830774</v>
      </c>
      <c r="M2464" s="118">
        <f>AVERAGE(A2464:A2483)</f>
        <v>61737.5</v>
      </c>
      <c r="N2464" s="119">
        <f>K2444-K2464</f>
        <v>-0.2132177562815798</v>
      </c>
      <c r="S2464" s="2"/>
    </row>
    <row r="2465" spans="1:19" x14ac:dyDescent="0.25">
      <c r="A2465" s="20">
        <f t="shared" si="596"/>
        <v>61525</v>
      </c>
      <c r="B2465" s="21">
        <f t="shared" si="589"/>
        <v>-70</v>
      </c>
      <c r="C2465" s="21">
        <f t="shared" si="590"/>
        <v>139.22715148301526</v>
      </c>
      <c r="D2465" s="21">
        <f t="shared" si="593"/>
        <v>2.0795548153517581E-4</v>
      </c>
      <c r="E2465" s="21">
        <f t="shared" si="594"/>
        <v>5.1957695770072868E-3</v>
      </c>
      <c r="F2465" s="21">
        <f>SUM(E2465:$E$5004)</f>
        <v>4.0905889347027129</v>
      </c>
      <c r="G2465" s="21">
        <f t="shared" si="597"/>
        <v>6651898.5970700178</v>
      </c>
      <c r="H2465" s="21">
        <f t="shared" si="598"/>
        <v>2.4483216124437353E-5</v>
      </c>
      <c r="I2465" s="21">
        <f t="shared" si="599"/>
        <v>0.12452858064673793</v>
      </c>
      <c r="J2465" s="22">
        <f t="shared" si="595"/>
        <v>175.69665649793234</v>
      </c>
      <c r="K2465" s="114"/>
      <c r="L2465" s="116"/>
      <c r="M2465" s="118"/>
      <c r="N2465" s="120"/>
      <c r="S2465" s="2"/>
    </row>
    <row r="2466" spans="1:19" x14ac:dyDescent="0.25">
      <c r="A2466" s="20">
        <f t="shared" si="596"/>
        <v>61550</v>
      </c>
      <c r="B2466" s="21">
        <f t="shared" si="589"/>
        <v>-70</v>
      </c>
      <c r="C2466" s="21">
        <f t="shared" si="590"/>
        <v>139.06017910469936</v>
      </c>
      <c r="D2466" s="21">
        <f t="shared" si="593"/>
        <v>2.0770608462540715E-4</v>
      </c>
      <c r="E2466" s="21">
        <f t="shared" si="594"/>
        <v>5.1895383929730417E-3</v>
      </c>
      <c r="F2466" s="21">
        <f>SUM(E2466:$E$5004)</f>
        <v>4.0853931651257076</v>
      </c>
      <c r="G2466" s="21">
        <f t="shared" si="597"/>
        <v>6651898.5970700178</v>
      </c>
      <c r="H2466" s="21">
        <f t="shared" si="598"/>
        <v>2.4483216124437353E-5</v>
      </c>
      <c r="I2466" s="21">
        <f t="shared" si="599"/>
        <v>0.12452858064673793</v>
      </c>
      <c r="J2466" s="22">
        <f t="shared" si="595"/>
        <v>175.70704086617334</v>
      </c>
      <c r="K2466" s="114"/>
      <c r="L2466" s="116"/>
      <c r="M2466" s="118"/>
      <c r="N2466" s="120"/>
      <c r="S2466" s="2"/>
    </row>
    <row r="2467" spans="1:19" x14ac:dyDescent="0.25">
      <c r="A2467" s="20">
        <f t="shared" si="596"/>
        <v>61575</v>
      </c>
      <c r="B2467" s="21">
        <f t="shared" si="589"/>
        <v>-70</v>
      </c>
      <c r="C2467" s="21">
        <f t="shared" si="590"/>
        <v>138.89340697306537</v>
      </c>
      <c r="D2467" s="21">
        <f t="shared" si="593"/>
        <v>2.074569868124362E-4</v>
      </c>
      <c r="E2467" s="21">
        <f t="shared" si="594"/>
        <v>5.1833146818749789E-3</v>
      </c>
      <c r="F2467" s="21">
        <f>SUM(E2467:$E$5004)</f>
        <v>4.0802036267327351</v>
      </c>
      <c r="G2467" s="21">
        <f t="shared" si="597"/>
        <v>6651898.5970700178</v>
      </c>
      <c r="H2467" s="21">
        <f t="shared" si="598"/>
        <v>2.4483216124437353E-5</v>
      </c>
      <c r="I2467" s="21">
        <f t="shared" si="599"/>
        <v>0.12452858064673793</v>
      </c>
      <c r="J2467" s="22">
        <f t="shared" si="595"/>
        <v>175.7172894984422</v>
      </c>
      <c r="K2467" s="114"/>
      <c r="L2467" s="116"/>
      <c r="M2467" s="118"/>
      <c r="N2467" s="120"/>
      <c r="S2467" s="2"/>
    </row>
    <row r="2468" spans="1:19" x14ac:dyDescent="0.25">
      <c r="A2468" s="20">
        <f t="shared" si="596"/>
        <v>61600</v>
      </c>
      <c r="B2468" s="21">
        <f t="shared" si="589"/>
        <v>-70</v>
      </c>
      <c r="C2468" s="21">
        <f t="shared" si="590"/>
        <v>138.72683484796141</v>
      </c>
      <c r="D2468" s="21">
        <f t="shared" si="593"/>
        <v>2.0720818773756211E-4</v>
      </c>
      <c r="E2468" s="21">
        <f t="shared" si="594"/>
        <v>5.177098434750952E-3</v>
      </c>
      <c r="F2468" s="21">
        <f>SUM(E2468:$E$5004)</f>
        <v>4.0750203120508584</v>
      </c>
      <c r="G2468" s="21">
        <f t="shared" si="597"/>
        <v>6651898.5970700178</v>
      </c>
      <c r="H2468" s="21">
        <f t="shared" si="598"/>
        <v>2.4483216124437353E-5</v>
      </c>
      <c r="I2468" s="21">
        <f t="shared" si="599"/>
        <v>0.12452858064673793</v>
      </c>
      <c r="J2468" s="22">
        <f t="shared" si="595"/>
        <v>175.72740253444732</v>
      </c>
      <c r="K2468" s="114"/>
      <c r="L2468" s="116"/>
      <c r="M2468" s="118"/>
      <c r="N2468" s="120"/>
      <c r="S2468" s="2"/>
    </row>
    <row r="2469" spans="1:19" x14ac:dyDescent="0.25">
      <c r="A2469" s="20">
        <f t="shared" si="596"/>
        <v>61625</v>
      </c>
      <c r="B2469" s="21">
        <f t="shared" si="589"/>
        <v>-70</v>
      </c>
      <c r="C2469" s="21">
        <f t="shared" si="590"/>
        <v>138.56046248952356</v>
      </c>
      <c r="D2469" s="21">
        <f t="shared" si="593"/>
        <v>2.0695968704251408E-4</v>
      </c>
      <c r="E2469" s="21">
        <f t="shared" si="594"/>
        <v>5.1708896426495661E-3</v>
      </c>
      <c r="F2469" s="21">
        <f>SUM(E2469:$E$5004)</f>
        <v>4.0698432136161067</v>
      </c>
      <c r="G2469" s="21">
        <f t="shared" si="597"/>
        <v>6651898.5970700178</v>
      </c>
      <c r="H2469" s="21">
        <f t="shared" si="598"/>
        <v>2.4483216124437353E-5</v>
      </c>
      <c r="I2469" s="21">
        <f t="shared" si="599"/>
        <v>0.12452858064673793</v>
      </c>
      <c r="J2469" s="22">
        <f t="shared" si="595"/>
        <v>175.73738011405226</v>
      </c>
      <c r="K2469" s="114"/>
      <c r="L2469" s="116"/>
      <c r="M2469" s="118"/>
      <c r="N2469" s="120"/>
      <c r="S2469" s="2"/>
    </row>
    <row r="2470" spans="1:19" x14ac:dyDescent="0.25">
      <c r="A2470" s="20">
        <f t="shared" si="596"/>
        <v>61650</v>
      </c>
      <c r="B2470" s="21">
        <f t="shared" si="589"/>
        <v>-70</v>
      </c>
      <c r="C2470" s="21">
        <f t="shared" si="590"/>
        <v>138.39428965817569</v>
      </c>
      <c r="D2470" s="21">
        <f t="shared" si="593"/>
        <v>2.0671148436945123E-4</v>
      </c>
      <c r="E2470" s="21">
        <f t="shared" si="594"/>
        <v>5.1646882966301612E-3</v>
      </c>
      <c r="F2470" s="21">
        <f>SUM(E2470:$E$5004)</f>
        <v>4.0646723239734586</v>
      </c>
      <c r="G2470" s="21">
        <f t="shared" si="597"/>
        <v>6651898.5970700178</v>
      </c>
      <c r="H2470" s="21">
        <f t="shared" si="598"/>
        <v>2.4483216124437353E-5</v>
      </c>
      <c r="I2470" s="21">
        <f t="shared" si="599"/>
        <v>0.12452858064673793</v>
      </c>
      <c r="J2470" s="22">
        <f t="shared" si="595"/>
        <v>175.74722237727565</v>
      </c>
      <c r="K2470" s="114"/>
      <c r="L2470" s="116"/>
      <c r="M2470" s="118"/>
      <c r="N2470" s="120"/>
      <c r="S2470" s="2"/>
    </row>
    <row r="2471" spans="1:19" x14ac:dyDescent="0.25">
      <c r="A2471" s="20">
        <f t="shared" si="596"/>
        <v>61675</v>
      </c>
      <c r="B2471" s="21">
        <f t="shared" si="589"/>
        <v>-70</v>
      </c>
      <c r="C2471" s="21">
        <f t="shared" si="590"/>
        <v>138.22831611462888</v>
      </c>
      <c r="D2471" s="21">
        <f t="shared" si="593"/>
        <v>2.0646357936096165E-4</v>
      </c>
      <c r="E2471" s="21">
        <f t="shared" si="594"/>
        <v>5.1584943877627937E-3</v>
      </c>
      <c r="F2471" s="21">
        <f>SUM(E2471:$E$5004)</f>
        <v>4.0595076356768276</v>
      </c>
      <c r="G2471" s="21">
        <f t="shared" si="597"/>
        <v>6651898.5970700178</v>
      </c>
      <c r="H2471" s="21">
        <f t="shared" si="598"/>
        <v>2.4483216124437353E-5</v>
      </c>
      <c r="I2471" s="21">
        <f t="shared" si="599"/>
        <v>0.12452858064673793</v>
      </c>
      <c r="J2471" s="22">
        <f t="shared" si="595"/>
        <v>175.75692946428987</v>
      </c>
      <c r="K2471" s="114"/>
      <c r="L2471" s="116"/>
      <c r="M2471" s="118"/>
      <c r="N2471" s="120"/>
      <c r="S2471" s="2"/>
    </row>
    <row r="2472" spans="1:19" x14ac:dyDescent="0.25">
      <c r="A2472" s="20">
        <f t="shared" si="596"/>
        <v>61700</v>
      </c>
      <c r="B2472" s="21">
        <f t="shared" si="589"/>
        <v>-70</v>
      </c>
      <c r="C2472" s="21">
        <f t="shared" si="590"/>
        <v>138.06254161988107</v>
      </c>
      <c r="D2472" s="21">
        <f t="shared" si="593"/>
        <v>2.0621597166006189E-4</v>
      </c>
      <c r="E2472" s="21">
        <f t="shared" si="594"/>
        <v>5.1523079071282363E-3</v>
      </c>
      <c r="F2472" s="21">
        <f>SUM(E2472:$E$5004)</f>
        <v>4.054349141289066</v>
      </c>
      <c r="G2472" s="21">
        <f t="shared" si="597"/>
        <v>6651898.5970700178</v>
      </c>
      <c r="H2472" s="21">
        <f t="shared" si="598"/>
        <v>2.4483216124437353E-5</v>
      </c>
      <c r="I2472" s="21">
        <f t="shared" si="599"/>
        <v>0.12452858064673793</v>
      </c>
      <c r="J2472" s="22">
        <f t="shared" si="595"/>
        <v>175.76650151541944</v>
      </c>
      <c r="K2472" s="114"/>
      <c r="L2472" s="116"/>
      <c r="M2472" s="118"/>
      <c r="N2472" s="120"/>
      <c r="S2472" s="2"/>
    </row>
    <row r="2473" spans="1:19" x14ac:dyDescent="0.25">
      <c r="A2473" s="20">
        <f t="shared" si="596"/>
        <v>61725</v>
      </c>
      <c r="B2473" s="21">
        <f t="shared" si="589"/>
        <v>-70</v>
      </c>
      <c r="C2473" s="21">
        <f t="shared" si="590"/>
        <v>137.89696593521711</v>
      </c>
      <c r="D2473" s="21">
        <f t="shared" si="593"/>
        <v>2.0596866091019704E-4</v>
      </c>
      <c r="E2473" s="21">
        <f t="shared" si="594"/>
        <v>5.1461288458179572E-3</v>
      </c>
      <c r="F2473" s="21">
        <f>SUM(E2473:$E$5004)</f>
        <v>4.0491968333819397</v>
      </c>
      <c r="G2473" s="21">
        <f t="shared" si="597"/>
        <v>6651898.5970700178</v>
      </c>
      <c r="H2473" s="21">
        <f t="shared" si="598"/>
        <v>2.4483216124437353E-5</v>
      </c>
      <c r="I2473" s="21">
        <f t="shared" si="599"/>
        <v>0.12452858064673793</v>
      </c>
      <c r="J2473" s="22">
        <f t="shared" si="595"/>
        <v>175.77593867114132</v>
      </c>
      <c r="K2473" s="114"/>
      <c r="L2473" s="116"/>
      <c r="M2473" s="118"/>
      <c r="N2473" s="120"/>
      <c r="S2473" s="2"/>
    </row>
    <row r="2474" spans="1:19" x14ac:dyDescent="0.25">
      <c r="A2474" s="20">
        <f t="shared" si="596"/>
        <v>61750</v>
      </c>
      <c r="B2474" s="21">
        <f t="shared" si="589"/>
        <v>-70</v>
      </c>
      <c r="C2474" s="21">
        <f t="shared" si="590"/>
        <v>137.73158882220793</v>
      </c>
      <c r="D2474" s="21">
        <f t="shared" si="593"/>
        <v>2.0572164675523952E-4</v>
      </c>
      <c r="E2474" s="21">
        <f t="shared" si="594"/>
        <v>5.1399571949341041E-3</v>
      </c>
      <c r="F2474" s="21">
        <f>SUM(E2474:$E$5004)</f>
        <v>4.0440507045361231</v>
      </c>
      <c r="G2474" s="21">
        <f t="shared" si="597"/>
        <v>6651898.5970700178</v>
      </c>
      <c r="H2474" s="21">
        <f t="shared" si="598"/>
        <v>2.4483216124437353E-5</v>
      </c>
      <c r="I2474" s="21">
        <f t="shared" si="599"/>
        <v>0.12452858064673793</v>
      </c>
      <c r="J2474" s="22">
        <f t="shared" si="595"/>
        <v>175.78524107208273</v>
      </c>
      <c r="K2474" s="114"/>
      <c r="L2474" s="116"/>
      <c r="M2474" s="118"/>
      <c r="N2474" s="120"/>
      <c r="S2474" s="2"/>
    </row>
    <row r="2475" spans="1:19" x14ac:dyDescent="0.25">
      <c r="A2475" s="20">
        <f t="shared" si="596"/>
        <v>61775</v>
      </c>
      <c r="B2475" s="21">
        <f t="shared" ref="B2475:B2538" si="604">-70</f>
        <v>-70</v>
      </c>
      <c r="C2475" s="21">
        <f t="shared" ref="C2475:C2538" si="605">473.1*EXP(1.73-0.000048*A2475)</f>
        <v>137.56641004271037</v>
      </c>
      <c r="D2475" s="21">
        <f t="shared" si="593"/>
        <v>2.0547492883948875E-4</v>
      </c>
      <c r="E2475" s="21">
        <f t="shared" si="594"/>
        <v>5.1337929455894989E-3</v>
      </c>
      <c r="F2475" s="21">
        <f>SUM(E2475:$E$5004)</f>
        <v>4.0389107473411885</v>
      </c>
      <c r="G2475" s="21">
        <f t="shared" si="597"/>
        <v>6651898.5970700178</v>
      </c>
      <c r="H2475" s="21">
        <f t="shared" si="598"/>
        <v>2.4483216124437353E-5</v>
      </c>
      <c r="I2475" s="21">
        <f t="shared" si="599"/>
        <v>0.12452858064673793</v>
      </c>
      <c r="J2475" s="22">
        <f t="shared" si="595"/>
        <v>175.79440885902088</v>
      </c>
      <c r="K2475" s="114"/>
      <c r="L2475" s="116"/>
      <c r="M2475" s="118"/>
      <c r="N2475" s="120"/>
      <c r="S2475" s="2"/>
    </row>
    <row r="2476" spans="1:19" x14ac:dyDescent="0.25">
      <c r="A2476" s="20">
        <f t="shared" si="596"/>
        <v>61800</v>
      </c>
      <c r="B2476" s="21">
        <f t="shared" si="604"/>
        <v>-70</v>
      </c>
      <c r="C2476" s="21">
        <f t="shared" si="605"/>
        <v>137.40142935886715</v>
      </c>
      <c r="D2476" s="21">
        <f t="shared" si="593"/>
        <v>2.0522850680767114E-4</v>
      </c>
      <c r="E2476" s="21">
        <f t="shared" si="594"/>
        <v>5.1276360889076231E-3</v>
      </c>
      <c r="F2476" s="21">
        <f>SUM(E2476:$E$5004)</f>
        <v>4.0337769543955995</v>
      </c>
      <c r="G2476" s="21">
        <f t="shared" si="597"/>
        <v>6651898.5970700178</v>
      </c>
      <c r="H2476" s="21">
        <f t="shared" si="598"/>
        <v>2.4483216124437353E-5</v>
      </c>
      <c r="I2476" s="21">
        <f t="shared" si="599"/>
        <v>0.12452858064673793</v>
      </c>
      <c r="J2476" s="22">
        <f t="shared" si="595"/>
        <v>175.80344217288172</v>
      </c>
      <c r="K2476" s="114"/>
      <c r="L2476" s="116"/>
      <c r="M2476" s="118"/>
      <c r="N2476" s="120"/>
      <c r="S2476" s="2"/>
    </row>
    <row r="2477" spans="1:19" x14ac:dyDescent="0.25">
      <c r="A2477" s="20">
        <f t="shared" si="596"/>
        <v>61825</v>
      </c>
      <c r="B2477" s="21">
        <f t="shared" si="604"/>
        <v>-70</v>
      </c>
      <c r="C2477" s="21">
        <f t="shared" si="605"/>
        <v>137.2366465331059</v>
      </c>
      <c r="D2477" s="21">
        <f t="shared" si="593"/>
        <v>2.0498238030493876E-4</v>
      </c>
      <c r="E2477" s="21">
        <f t="shared" si="594"/>
        <v>5.1214866160226025E-3</v>
      </c>
      <c r="F2477" s="21">
        <f>SUM(E2477:$E$5004)</f>
        <v>4.0286493183066918</v>
      </c>
      <c r="G2477" s="21">
        <f t="shared" si="597"/>
        <v>6651898.5970700178</v>
      </c>
      <c r="H2477" s="21">
        <f t="shared" si="598"/>
        <v>2.4483216124437353E-5</v>
      </c>
      <c r="I2477" s="21">
        <f t="shared" si="599"/>
        <v>0.12452858064673793</v>
      </c>
      <c r="J2477" s="22">
        <f t="shared" si="595"/>
        <v>175.8123411547389</v>
      </c>
      <c r="K2477" s="114"/>
      <c r="L2477" s="116"/>
      <c r="M2477" s="118"/>
      <c r="N2477" s="120"/>
      <c r="S2477" s="2"/>
    </row>
    <row r="2478" spans="1:19" x14ac:dyDescent="0.25">
      <c r="A2478" s="20">
        <f t="shared" si="596"/>
        <v>61850</v>
      </c>
      <c r="B2478" s="21">
        <f t="shared" si="604"/>
        <v>-70</v>
      </c>
      <c r="C2478" s="21">
        <f t="shared" si="605"/>
        <v>137.0720613281394</v>
      </c>
      <c r="D2478" s="21">
        <f t="shared" si="593"/>
        <v>2.0473654897686946E-4</v>
      </c>
      <c r="E2478" s="21">
        <f t="shared" si="594"/>
        <v>5.1153445180791924E-3</v>
      </c>
      <c r="F2478" s="21">
        <f>SUM(E2478:$E$5004)</f>
        <v>4.0235278316906689</v>
      </c>
      <c r="G2478" s="21">
        <f t="shared" si="597"/>
        <v>6651898.5970700178</v>
      </c>
      <c r="H2478" s="21">
        <f t="shared" si="598"/>
        <v>2.4483216124437353E-5</v>
      </c>
      <c r="I2478" s="21">
        <f t="shared" si="599"/>
        <v>0.12452858064673793</v>
      </c>
      <c r="J2478" s="22">
        <f t="shared" si="595"/>
        <v>175.82110594581292</v>
      </c>
      <c r="K2478" s="114"/>
      <c r="L2478" s="116"/>
      <c r="M2478" s="118"/>
      <c r="N2478" s="120"/>
      <c r="S2478" s="2"/>
    </row>
    <row r="2479" spans="1:19" x14ac:dyDescent="0.25">
      <c r="A2479" s="20">
        <f t="shared" si="596"/>
        <v>61875</v>
      </c>
      <c r="B2479" s="21">
        <f t="shared" si="604"/>
        <v>-70</v>
      </c>
      <c r="C2479" s="21">
        <f t="shared" si="605"/>
        <v>136.90767350696481</v>
      </c>
      <c r="D2479" s="21">
        <f t="shared" si="593"/>
        <v>2.0449101246946595E-4</v>
      </c>
      <c r="E2479" s="21">
        <f t="shared" si="594"/>
        <v>5.1092097862327733E-3</v>
      </c>
      <c r="F2479" s="21">
        <f>SUM(E2479:$E$5004)</f>
        <v>4.018412487172589</v>
      </c>
      <c r="G2479" s="21">
        <f t="shared" si="597"/>
        <v>6651898.5970700178</v>
      </c>
      <c r="H2479" s="21">
        <f t="shared" si="598"/>
        <v>2.4483216124437353E-5</v>
      </c>
      <c r="I2479" s="21">
        <f t="shared" si="599"/>
        <v>0.12452858064673793</v>
      </c>
      <c r="J2479" s="22">
        <f t="shared" si="595"/>
        <v>175.82973668747016</v>
      </c>
      <c r="K2479" s="114"/>
      <c r="L2479" s="116"/>
      <c r="M2479" s="118"/>
      <c r="N2479" s="120"/>
      <c r="S2479" s="2"/>
    </row>
    <row r="2480" spans="1:19" x14ac:dyDescent="0.25">
      <c r="A2480" s="20">
        <f t="shared" si="596"/>
        <v>61900</v>
      </c>
      <c r="B2480" s="21">
        <f t="shared" si="604"/>
        <v>-70</v>
      </c>
      <c r="C2480" s="21">
        <f t="shared" si="605"/>
        <v>136.74348283286383</v>
      </c>
      <c r="D2480" s="21">
        <f t="shared" si="593"/>
        <v>2.0424577042915589E-4</v>
      </c>
      <c r="E2480" s="21">
        <f t="shared" si="594"/>
        <v>5.1030824116493302E-3</v>
      </c>
      <c r="F2480" s="21">
        <f>SUM(E2480:$E$5004)</f>
        <v>4.0133032773863571</v>
      </c>
      <c r="G2480" s="21">
        <f t="shared" si="597"/>
        <v>6651898.5970700178</v>
      </c>
      <c r="H2480" s="21">
        <f t="shared" si="598"/>
        <v>2.4483216124437353E-5</v>
      </c>
      <c r="I2480" s="21">
        <f t="shared" si="599"/>
        <v>0.12452858064673793</v>
      </c>
      <c r="J2480" s="22">
        <f t="shared" si="595"/>
        <v>175.83823352122212</v>
      </c>
      <c r="K2480" s="114"/>
      <c r="L2480" s="116"/>
      <c r="M2480" s="118"/>
      <c r="N2480" s="120"/>
      <c r="S2480" s="2"/>
    </row>
    <row r="2481" spans="1:19" x14ac:dyDescent="0.25">
      <c r="A2481" s="20">
        <f t="shared" si="596"/>
        <v>61925</v>
      </c>
      <c r="B2481" s="21">
        <f t="shared" si="604"/>
        <v>-70</v>
      </c>
      <c r="C2481" s="21">
        <f t="shared" si="605"/>
        <v>136.57948906940175</v>
      </c>
      <c r="D2481" s="21">
        <f t="shared" si="593"/>
        <v>2.0400082250279048E-4</v>
      </c>
      <c r="E2481" s="21">
        <f t="shared" si="594"/>
        <v>5.0969623855054392E-3</v>
      </c>
      <c r="F2481" s="21">
        <f>SUM(E2481:$E$5004)</f>
        <v>4.008200194974707</v>
      </c>
      <c r="G2481" s="21">
        <f t="shared" si="597"/>
        <v>6651898.5970700178</v>
      </c>
      <c r="H2481" s="21">
        <f t="shared" si="598"/>
        <v>2.4483216124437353E-5</v>
      </c>
      <c r="I2481" s="21">
        <f t="shared" si="599"/>
        <v>0.12452858064673793</v>
      </c>
      <c r="J2481" s="22">
        <f t="shared" si="595"/>
        <v>175.84659658872386</v>
      </c>
      <c r="K2481" s="114"/>
      <c r="L2481" s="116"/>
      <c r="M2481" s="118"/>
      <c r="N2481" s="120"/>
      <c r="S2481" s="2"/>
    </row>
    <row r="2482" spans="1:19" x14ac:dyDescent="0.25">
      <c r="A2482" s="20">
        <f t="shared" si="596"/>
        <v>61950</v>
      </c>
      <c r="B2482" s="21">
        <f t="shared" si="604"/>
        <v>-70</v>
      </c>
      <c r="C2482" s="21">
        <f t="shared" si="605"/>
        <v>136.41569198042745</v>
      </c>
      <c r="D2482" s="21">
        <f t="shared" si="593"/>
        <v>2.0375616833764466E-4</v>
      </c>
      <c r="E2482" s="21">
        <f t="shared" si="594"/>
        <v>5.0908496989882654E-3</v>
      </c>
      <c r="F2482" s="21">
        <f>SUM(E2482:$E$5004)</f>
        <v>4.0031032325892024</v>
      </c>
      <c r="G2482" s="21">
        <f t="shared" si="597"/>
        <v>6651898.5970700178</v>
      </c>
      <c r="H2482" s="21">
        <f t="shared" si="598"/>
        <v>2.4483216124437353E-5</v>
      </c>
      <c r="I2482" s="21">
        <f t="shared" si="599"/>
        <v>0.12452858064673793</v>
      </c>
      <c r="J2482" s="22">
        <f t="shared" si="595"/>
        <v>175.85482603177337</v>
      </c>
      <c r="K2482" s="114"/>
      <c r="L2482" s="116"/>
      <c r="M2482" s="118"/>
      <c r="N2482" s="120"/>
      <c r="S2482" s="2"/>
    </row>
    <row r="2483" spans="1:19" x14ac:dyDescent="0.25">
      <c r="A2483" s="20">
        <f t="shared" si="596"/>
        <v>61975</v>
      </c>
      <c r="B2483" s="21">
        <f t="shared" si="604"/>
        <v>-70</v>
      </c>
      <c r="C2483" s="21">
        <f t="shared" si="605"/>
        <v>136.25209133007326</v>
      </c>
      <c r="D2483" s="21">
        <f t="shared" si="593"/>
        <v>2.0351180758141656E-4</v>
      </c>
      <c r="E2483" s="21">
        <f t="shared" si="594"/>
        <v>5.0847443432955382E-3</v>
      </c>
      <c r="F2483" s="21">
        <f>SUM(E2483:$E$5004)</f>
        <v>3.9980123828902139</v>
      </c>
      <c r="G2483" s="21">
        <f t="shared" si="597"/>
        <v>6651898.5970700178</v>
      </c>
      <c r="H2483" s="21">
        <f t="shared" si="598"/>
        <v>2.4483216124437353E-5</v>
      </c>
      <c r="I2483" s="21">
        <f t="shared" si="599"/>
        <v>0.12452858064673793</v>
      </c>
      <c r="J2483" s="22">
        <f t="shared" si="595"/>
        <v>175.86292199231104</v>
      </c>
      <c r="K2483" s="114"/>
      <c r="L2483" s="117"/>
      <c r="M2483" s="118"/>
      <c r="N2483" s="120"/>
      <c r="S2483" s="2"/>
    </row>
    <row r="2484" spans="1:19" x14ac:dyDescent="0.25">
      <c r="A2484" s="20">
        <f t="shared" si="596"/>
        <v>62000</v>
      </c>
      <c r="B2484" s="21">
        <f t="shared" si="604"/>
        <v>-70</v>
      </c>
      <c r="C2484" s="21">
        <f t="shared" si="605"/>
        <v>136.0886868827541</v>
      </c>
      <c r="D2484" s="21">
        <f t="shared" si="593"/>
        <v>2.0326773988222651E-4</v>
      </c>
      <c r="E2484" s="21">
        <f t="shared" si="594"/>
        <v>5.0786463096355438E-3</v>
      </c>
      <c r="F2484" s="21">
        <f>SUM(E2484:$E$5004)</f>
        <v>3.9929276385469183</v>
      </c>
      <c r="G2484" s="21">
        <f t="shared" si="597"/>
        <v>6651898.5970700178</v>
      </c>
      <c r="H2484" s="21">
        <f t="shared" si="598"/>
        <v>2.4483216124437353E-5</v>
      </c>
      <c r="I2484" s="21">
        <f t="shared" si="599"/>
        <v>0.12452858064673793</v>
      </c>
      <c r="J2484" s="22">
        <f t="shared" si="595"/>
        <v>175.87088461241785</v>
      </c>
      <c r="K2484" s="113">
        <f t="shared" ref="K2484" si="606">AVERAGE(J2484:J2503)</f>
        <v>175.93771456180056</v>
      </c>
      <c r="L2484" s="115">
        <f t="shared" ref="L2484" si="607">K2484/0.1667</f>
        <v>1055.4152043299375</v>
      </c>
      <c r="M2484" s="118">
        <f>AVERAGE(A2484:A2503)</f>
        <v>62237.5</v>
      </c>
      <c r="N2484" s="119">
        <f>K2464-K2484</f>
        <v>-0.15934697083156379</v>
      </c>
      <c r="S2484" s="2"/>
    </row>
    <row r="2485" spans="1:19" x14ac:dyDescent="0.25">
      <c r="A2485" s="20">
        <f t="shared" si="596"/>
        <v>62025</v>
      </c>
      <c r="B2485" s="21">
        <f t="shared" si="604"/>
        <v>-70</v>
      </c>
      <c r="C2485" s="21">
        <f t="shared" si="605"/>
        <v>135.92547840316755</v>
      </c>
      <c r="D2485" s="21">
        <f t="shared" si="593"/>
        <v>2.0302396488861696E-4</v>
      </c>
      <c r="E2485" s="21">
        <f t="shared" si="594"/>
        <v>5.0725555892271127E-3</v>
      </c>
      <c r="F2485" s="21">
        <f>SUM(E2485:$E$5004)</f>
        <v>3.987848992237284</v>
      </c>
      <c r="G2485" s="21">
        <f t="shared" si="597"/>
        <v>6651898.5970700178</v>
      </c>
      <c r="H2485" s="21">
        <f t="shared" si="598"/>
        <v>2.4483216124437353E-5</v>
      </c>
      <c r="I2485" s="21">
        <f t="shared" si="599"/>
        <v>0.12452858064673793</v>
      </c>
      <c r="J2485" s="22">
        <f t="shared" si="595"/>
        <v>175.87871403431512</v>
      </c>
      <c r="K2485" s="114"/>
      <c r="L2485" s="116"/>
      <c r="M2485" s="118"/>
      <c r="N2485" s="120"/>
      <c r="S2485" s="2"/>
    </row>
    <row r="2486" spans="1:19" x14ac:dyDescent="0.25">
      <c r="A2486" s="20">
        <f t="shared" si="596"/>
        <v>62050</v>
      </c>
      <c r="B2486" s="21">
        <f t="shared" si="604"/>
        <v>-70</v>
      </c>
      <c r="C2486" s="21">
        <f t="shared" si="605"/>
        <v>135.76246565629341</v>
      </c>
      <c r="D2486" s="21">
        <f t="shared" si="593"/>
        <v>2.0278048224955201E-4</v>
      </c>
      <c r="E2486" s="21">
        <f t="shared" si="594"/>
        <v>5.0664721732996063E-3</v>
      </c>
      <c r="F2486" s="21">
        <f>SUM(E2486:$E$5004)</f>
        <v>3.9827764366480567</v>
      </c>
      <c r="G2486" s="21">
        <f t="shared" si="597"/>
        <v>6651898.5970700178</v>
      </c>
      <c r="H2486" s="21">
        <f t="shared" si="598"/>
        <v>2.4483216124437353E-5</v>
      </c>
      <c r="I2486" s="21">
        <f t="shared" si="599"/>
        <v>0.12452858064673793</v>
      </c>
      <c r="J2486" s="22">
        <f t="shared" si="595"/>
        <v>175.88641040036316</v>
      </c>
      <c r="K2486" s="114"/>
      <c r="L2486" s="116"/>
      <c r="M2486" s="118"/>
      <c r="N2486" s="120"/>
      <c r="S2486" s="2"/>
    </row>
    <row r="2487" spans="1:19" x14ac:dyDescent="0.25">
      <c r="A2487" s="20">
        <f t="shared" si="596"/>
        <v>62075</v>
      </c>
      <c r="B2487" s="21">
        <f t="shared" si="604"/>
        <v>-70</v>
      </c>
      <c r="C2487" s="21">
        <f t="shared" si="605"/>
        <v>135.59964840739326</v>
      </c>
      <c r="D2487" s="21">
        <f t="shared" si="593"/>
        <v>2.0253729161441648E-4</v>
      </c>
      <c r="E2487" s="21">
        <f t="shared" si="594"/>
        <v>5.0603960530929059E-3</v>
      </c>
      <c r="F2487" s="21">
        <f>SUM(E2487:$E$5004)</f>
        <v>3.9777099644747569</v>
      </c>
      <c r="G2487" s="21">
        <f t="shared" si="597"/>
        <v>6651898.5970700178</v>
      </c>
      <c r="H2487" s="21">
        <f t="shared" si="598"/>
        <v>2.4483216124437353E-5</v>
      </c>
      <c r="I2487" s="21">
        <f t="shared" si="599"/>
        <v>0.12452858064673793</v>
      </c>
      <c r="J2487" s="22">
        <f t="shared" si="595"/>
        <v>175.89397385306046</v>
      </c>
      <c r="K2487" s="114"/>
      <c r="L2487" s="116"/>
      <c r="M2487" s="118"/>
      <c r="N2487" s="120"/>
      <c r="S2487" s="2"/>
    </row>
    <row r="2488" spans="1:19" x14ac:dyDescent="0.25">
      <c r="A2488" s="20">
        <f t="shared" si="596"/>
        <v>62100</v>
      </c>
      <c r="B2488" s="21">
        <f t="shared" si="604"/>
        <v>-70</v>
      </c>
      <c r="C2488" s="21">
        <f t="shared" si="605"/>
        <v>135.43702642201029</v>
      </c>
      <c r="D2488" s="21">
        <f t="shared" si="593"/>
        <v>2.0229439263301597E-4</v>
      </c>
      <c r="E2488" s="21">
        <f t="shared" si="594"/>
        <v>5.0543272198573953E-3</v>
      </c>
      <c r="F2488" s="21">
        <f>SUM(E2488:$E$5004)</f>
        <v>3.9726495684216641</v>
      </c>
      <c r="G2488" s="21">
        <f t="shared" si="597"/>
        <v>6651898.5970700178</v>
      </c>
      <c r="H2488" s="21">
        <f t="shared" si="598"/>
        <v>2.4483216124437353E-5</v>
      </c>
      <c r="I2488" s="21">
        <f t="shared" si="599"/>
        <v>0.12452858064673793</v>
      </c>
      <c r="J2488" s="22">
        <f t="shared" si="595"/>
        <v>175.90140453504273</v>
      </c>
      <c r="K2488" s="114"/>
      <c r="L2488" s="116"/>
      <c r="M2488" s="118"/>
      <c r="N2488" s="120"/>
      <c r="S2488" s="2"/>
    </row>
    <row r="2489" spans="1:19" x14ac:dyDescent="0.25">
      <c r="A2489" s="20">
        <f t="shared" si="596"/>
        <v>62125</v>
      </c>
      <c r="B2489" s="21">
        <f t="shared" si="604"/>
        <v>-70</v>
      </c>
      <c r="C2489" s="21">
        <f t="shared" si="605"/>
        <v>135.27459946596869</v>
      </c>
      <c r="D2489" s="21">
        <f t="shared" si="593"/>
        <v>2.0205178495557566E-4</v>
      </c>
      <c r="E2489" s="21">
        <f t="shared" si="594"/>
        <v>5.0482656648539537E-3</v>
      </c>
      <c r="F2489" s="21">
        <f>SUM(E2489:$E$5004)</f>
        <v>3.9675952412018063</v>
      </c>
      <c r="G2489" s="21">
        <f t="shared" si="597"/>
        <v>6651898.5970700178</v>
      </c>
      <c r="H2489" s="21">
        <f t="shared" si="598"/>
        <v>2.4483216124437353E-5</v>
      </c>
      <c r="I2489" s="21">
        <f t="shared" si="599"/>
        <v>0.12452858064673793</v>
      </c>
      <c r="J2489" s="22">
        <f t="shared" si="595"/>
        <v>175.90870258908163</v>
      </c>
      <c r="K2489" s="114"/>
      <c r="L2489" s="116"/>
      <c r="M2489" s="118"/>
      <c r="N2489" s="120"/>
      <c r="S2489" s="2"/>
    </row>
    <row r="2490" spans="1:19" x14ac:dyDescent="0.25">
      <c r="A2490" s="20">
        <f t="shared" si="596"/>
        <v>62150</v>
      </c>
      <c r="B2490" s="21">
        <f t="shared" si="604"/>
        <v>-70</v>
      </c>
      <c r="C2490" s="21">
        <f t="shared" si="605"/>
        <v>135.11236730537374</v>
      </c>
      <c r="D2490" s="21">
        <f t="shared" si="593"/>
        <v>2.0180946823274067E-4</v>
      </c>
      <c r="E2490" s="21">
        <f t="shared" si="594"/>
        <v>5.0422113793539437E-3</v>
      </c>
      <c r="F2490" s="21">
        <f>SUM(E2490:$E$5004)</f>
        <v>3.9625469755369531</v>
      </c>
      <c r="G2490" s="21">
        <f t="shared" si="597"/>
        <v>6651898.5970700178</v>
      </c>
      <c r="H2490" s="21">
        <f t="shared" si="598"/>
        <v>2.4483216124437353E-5</v>
      </c>
      <c r="I2490" s="21">
        <f t="shared" si="599"/>
        <v>0.12452858064673793</v>
      </c>
      <c r="J2490" s="22">
        <f t="shared" si="595"/>
        <v>175.91586815808452</v>
      </c>
      <c r="K2490" s="114"/>
      <c r="L2490" s="116"/>
      <c r="M2490" s="118"/>
      <c r="N2490" s="120"/>
      <c r="S2490" s="2"/>
    </row>
    <row r="2491" spans="1:19" x14ac:dyDescent="0.25">
      <c r="A2491" s="20">
        <f t="shared" si="596"/>
        <v>62175</v>
      </c>
      <c r="B2491" s="21">
        <f t="shared" si="604"/>
        <v>-70</v>
      </c>
      <c r="C2491" s="21">
        <f t="shared" si="605"/>
        <v>134.95032970661109</v>
      </c>
      <c r="D2491" s="21">
        <f t="shared" si="593"/>
        <v>2.0156744211557485E-4</v>
      </c>
      <c r="E2491" s="21">
        <f t="shared" si="594"/>
        <v>5.0361643546391905E-3</v>
      </c>
      <c r="F2491" s="21">
        <f>SUM(E2491:$E$5004)</f>
        <v>3.9575047641575987</v>
      </c>
      <c r="G2491" s="21">
        <f t="shared" si="597"/>
        <v>6651898.5970700178</v>
      </c>
      <c r="H2491" s="21">
        <f t="shared" si="598"/>
        <v>2.4483216124437353E-5</v>
      </c>
      <c r="I2491" s="21">
        <f t="shared" si="599"/>
        <v>0.12452858064673793</v>
      </c>
      <c r="J2491" s="22">
        <f t="shared" si="595"/>
        <v>175.92290138509307</v>
      </c>
      <c r="K2491" s="114"/>
      <c r="L2491" s="116"/>
      <c r="M2491" s="118"/>
      <c r="N2491" s="120"/>
      <c r="S2491" s="2"/>
    </row>
    <row r="2492" spans="1:19" x14ac:dyDescent="0.25">
      <c r="A2492" s="20">
        <f t="shared" si="596"/>
        <v>62200</v>
      </c>
      <c r="B2492" s="21">
        <f t="shared" si="604"/>
        <v>-70</v>
      </c>
      <c r="C2492" s="21">
        <f t="shared" si="605"/>
        <v>134.78848643634646</v>
      </c>
      <c r="D2492" s="21">
        <f t="shared" si="593"/>
        <v>2.0132570625556041E-4</v>
      </c>
      <c r="E2492" s="21">
        <f t="shared" si="594"/>
        <v>5.0301245820019791E-3</v>
      </c>
      <c r="F2492" s="21">
        <f>SUM(E2492:$E$5004)</f>
        <v>3.9524685998029598</v>
      </c>
      <c r="G2492" s="21">
        <f t="shared" si="597"/>
        <v>6651898.5970700178</v>
      </c>
      <c r="H2492" s="21">
        <f t="shared" si="598"/>
        <v>2.4483216124437353E-5</v>
      </c>
      <c r="I2492" s="21">
        <f t="shared" si="599"/>
        <v>0.12452858064673793</v>
      </c>
      <c r="J2492" s="22">
        <f t="shared" si="595"/>
        <v>175.92980241328181</v>
      </c>
      <c r="K2492" s="114"/>
      <c r="L2492" s="116"/>
      <c r="M2492" s="118"/>
      <c r="N2492" s="120"/>
      <c r="S2492" s="2"/>
    </row>
    <row r="2493" spans="1:19" x14ac:dyDescent="0.25">
      <c r="A2493" s="20">
        <f t="shared" si="596"/>
        <v>62225</v>
      </c>
      <c r="B2493" s="21">
        <f t="shared" si="604"/>
        <v>-70</v>
      </c>
      <c r="C2493" s="21">
        <f t="shared" si="605"/>
        <v>134.62683726152568</v>
      </c>
      <c r="D2493" s="21">
        <f t="shared" si="593"/>
        <v>2.0108426030459789E-4</v>
      </c>
      <c r="E2493" s="21">
        <f t="shared" si="594"/>
        <v>5.0240920527450349E-3</v>
      </c>
      <c r="F2493" s="21">
        <f>SUM(E2493:$E$5004)</f>
        <v>3.9474384752209577</v>
      </c>
      <c r="G2493" s="21">
        <f t="shared" si="597"/>
        <v>6651898.5970700178</v>
      </c>
      <c r="H2493" s="21">
        <f t="shared" si="598"/>
        <v>2.4483216124437353E-5</v>
      </c>
      <c r="I2493" s="21">
        <f t="shared" si="599"/>
        <v>0.12452858064673793</v>
      </c>
      <c r="J2493" s="22">
        <f t="shared" si="595"/>
        <v>175.93657138595859</v>
      </c>
      <c r="K2493" s="114"/>
      <c r="L2493" s="116"/>
      <c r="M2493" s="118"/>
      <c r="N2493" s="120"/>
      <c r="S2493" s="2"/>
    </row>
    <row r="2494" spans="1:19" x14ac:dyDescent="0.25">
      <c r="A2494" s="20">
        <f t="shared" si="596"/>
        <v>62250</v>
      </c>
      <c r="B2494" s="21">
        <f t="shared" si="604"/>
        <v>-70</v>
      </c>
      <c r="C2494" s="21">
        <f t="shared" si="605"/>
        <v>134.46538194937378</v>
      </c>
      <c r="D2494" s="21">
        <f t="shared" si="593"/>
        <v>2.0084310391500488E-4</v>
      </c>
      <c r="E2494" s="21">
        <f t="shared" si="594"/>
        <v>5.0180667581815139E-3</v>
      </c>
      <c r="F2494" s="21">
        <f>SUM(E2494:$E$5004)</f>
        <v>3.942414383168213</v>
      </c>
      <c r="G2494" s="21">
        <f t="shared" si="597"/>
        <v>6651898.5970700178</v>
      </c>
      <c r="H2494" s="21">
        <f t="shared" si="598"/>
        <v>2.4483216124437353E-5</v>
      </c>
      <c r="I2494" s="21">
        <f t="shared" si="599"/>
        <v>0.12452858064673793</v>
      </c>
      <c r="J2494" s="22">
        <f t="shared" si="595"/>
        <v>175.94320844656175</v>
      </c>
      <c r="K2494" s="114"/>
      <c r="L2494" s="116"/>
      <c r="M2494" s="118"/>
      <c r="N2494" s="120"/>
      <c r="S2494" s="2"/>
    </row>
    <row r="2495" spans="1:19" x14ac:dyDescent="0.25">
      <c r="A2495" s="20">
        <f t="shared" si="596"/>
        <v>62275</v>
      </c>
      <c r="B2495" s="21">
        <f t="shared" si="604"/>
        <v>-70</v>
      </c>
      <c r="C2495" s="21">
        <f t="shared" si="605"/>
        <v>134.30412026739515</v>
      </c>
      <c r="D2495" s="21">
        <f t="shared" si="593"/>
        <v>2.0060223673951628E-4</v>
      </c>
      <c r="E2495" s="21">
        <f t="shared" si="594"/>
        <v>5.0120486896349931E-3</v>
      </c>
      <c r="F2495" s="21">
        <f>SUM(E2495:$E$5004)</f>
        <v>3.9373963164100312</v>
      </c>
      <c r="G2495" s="21">
        <f t="shared" si="597"/>
        <v>6651898.5970700178</v>
      </c>
      <c r="H2495" s="21">
        <f t="shared" si="598"/>
        <v>2.4483216124437353E-5</v>
      </c>
      <c r="I2495" s="21">
        <f t="shared" si="599"/>
        <v>0.12452858064673793</v>
      </c>
      <c r="J2495" s="22">
        <f t="shared" si="595"/>
        <v>175.94971373866107</v>
      </c>
      <c r="K2495" s="114"/>
      <c r="L2495" s="116"/>
      <c r="M2495" s="118"/>
      <c r="N2495" s="120"/>
      <c r="S2495" s="2"/>
    </row>
    <row r="2496" spans="1:19" x14ac:dyDescent="0.25">
      <c r="A2496" s="20">
        <f t="shared" si="596"/>
        <v>62300</v>
      </c>
      <c r="B2496" s="21">
        <f t="shared" si="604"/>
        <v>-70</v>
      </c>
      <c r="C2496" s="21">
        <f t="shared" si="605"/>
        <v>134.14305198337283</v>
      </c>
      <c r="D2496" s="21">
        <f t="shared" si="593"/>
        <v>2.0036165843128313E-4</v>
      </c>
      <c r="E2496" s="21">
        <f t="shared" si="594"/>
        <v>5.0060378384394495E-3</v>
      </c>
      <c r="F2496" s="21">
        <f>SUM(E2496:$E$5004)</f>
        <v>3.932384267720396</v>
      </c>
      <c r="G2496" s="21">
        <f t="shared" si="597"/>
        <v>6651898.5970700178</v>
      </c>
      <c r="H2496" s="21">
        <f t="shared" si="598"/>
        <v>2.4483216124437353E-5</v>
      </c>
      <c r="I2496" s="21">
        <f t="shared" si="599"/>
        <v>0.12452858064673793</v>
      </c>
      <c r="J2496" s="22">
        <f t="shared" si="595"/>
        <v>175.95608740595534</v>
      </c>
      <c r="K2496" s="114"/>
      <c r="L2496" s="116"/>
      <c r="M2496" s="118"/>
      <c r="N2496" s="120"/>
      <c r="S2496" s="2"/>
    </row>
    <row r="2497" spans="1:19" x14ac:dyDescent="0.25">
      <c r="A2497" s="20">
        <f t="shared" si="596"/>
        <v>62325</v>
      </c>
      <c r="B2497" s="21">
        <f t="shared" si="604"/>
        <v>-70</v>
      </c>
      <c r="C2497" s="21">
        <f t="shared" si="605"/>
        <v>133.98217686536861</v>
      </c>
      <c r="D2497" s="21">
        <f t="shared" si="593"/>
        <v>2.0012136864387282E-4</v>
      </c>
      <c r="E2497" s="21">
        <f t="shared" si="594"/>
        <v>5.00003419593926E-3</v>
      </c>
      <c r="F2497" s="21">
        <f>SUM(E2497:$E$5004)</f>
        <v>3.9273782298819562</v>
      </c>
      <c r="G2497" s="21">
        <f t="shared" si="597"/>
        <v>6651898.5970700178</v>
      </c>
      <c r="H2497" s="21">
        <f t="shared" si="598"/>
        <v>2.4483216124437353E-5</v>
      </c>
      <c r="I2497" s="21">
        <f t="shared" si="599"/>
        <v>0.12452858064673793</v>
      </c>
      <c r="J2497" s="22">
        <f t="shared" si="595"/>
        <v>175.96232959227257</v>
      </c>
      <c r="K2497" s="114"/>
      <c r="L2497" s="116"/>
      <c r="M2497" s="118"/>
      <c r="N2497" s="120"/>
      <c r="S2497" s="2"/>
    </row>
    <row r="2498" spans="1:19" x14ac:dyDescent="0.25">
      <c r="A2498" s="20">
        <f t="shared" si="596"/>
        <v>62350</v>
      </c>
      <c r="B2498" s="21">
        <f t="shared" si="604"/>
        <v>-70</v>
      </c>
      <c r="C2498" s="21">
        <f t="shared" si="605"/>
        <v>133.82149468172224</v>
      </c>
      <c r="D2498" s="21">
        <f t="shared" si="593"/>
        <v>1.9988136703126796E-4</v>
      </c>
      <c r="E2498" s="21">
        <f t="shared" si="594"/>
        <v>4.9940377534891762E-3</v>
      </c>
      <c r="F2498" s="21">
        <f>SUM(E2498:$E$5004)</f>
        <v>3.9223781956860178</v>
      </c>
      <c r="G2498" s="21">
        <f t="shared" si="597"/>
        <v>6651898.5970700178</v>
      </c>
      <c r="H2498" s="21">
        <f t="shared" si="598"/>
        <v>2.4483216124437353E-5</v>
      </c>
      <c r="I2498" s="21">
        <f t="shared" si="599"/>
        <v>0.12452858064673793</v>
      </c>
      <c r="J2498" s="22">
        <f t="shared" si="595"/>
        <v>175.96844044156805</v>
      </c>
      <c r="K2498" s="114"/>
      <c r="L2498" s="116"/>
      <c r="M2498" s="118"/>
      <c r="N2498" s="120"/>
      <c r="S2498" s="2"/>
    </row>
    <row r="2499" spans="1:19" x14ac:dyDescent="0.25">
      <c r="A2499" s="20">
        <f t="shared" si="596"/>
        <v>62375</v>
      </c>
      <c r="B2499" s="21">
        <f t="shared" si="604"/>
        <v>-70</v>
      </c>
      <c r="C2499" s="21">
        <f t="shared" si="605"/>
        <v>133.6610052010513</v>
      </c>
      <c r="D2499" s="21">
        <f t="shared" si="593"/>
        <v>1.9964165324786611E-4</v>
      </c>
      <c r="E2499" s="21">
        <f t="shared" si="594"/>
        <v>4.9880485024543196E-3</v>
      </c>
      <c r="F2499" s="21">
        <f>SUM(E2499:$E$5004)</f>
        <v>3.9173841579325277</v>
      </c>
      <c r="G2499" s="21">
        <f t="shared" si="597"/>
        <v>6651898.5970700178</v>
      </c>
      <c r="H2499" s="21">
        <f t="shared" si="598"/>
        <v>2.4483216124437353E-5</v>
      </c>
      <c r="I2499" s="21">
        <f t="shared" si="599"/>
        <v>0.12452858064673793</v>
      </c>
      <c r="J2499" s="22">
        <f t="shared" si="595"/>
        <v>175.97442009792397</v>
      </c>
      <c r="K2499" s="114"/>
      <c r="L2499" s="116"/>
      <c r="M2499" s="118"/>
      <c r="N2499" s="120"/>
      <c r="S2499" s="2"/>
    </row>
    <row r="2500" spans="1:19" x14ac:dyDescent="0.25">
      <c r="A2500" s="20">
        <f t="shared" si="596"/>
        <v>62400</v>
      </c>
      <c r="B2500" s="21">
        <f t="shared" si="604"/>
        <v>-70</v>
      </c>
      <c r="C2500" s="21">
        <f t="shared" si="605"/>
        <v>133.50070819225095</v>
      </c>
      <c r="D2500" s="21">
        <f t="shared" ref="D2500:D2563" si="608">C2500/(1718*(B2500+459.7))</f>
        <v>1.9940222694847946E-4</v>
      </c>
      <c r="E2500" s="21">
        <f t="shared" ref="E2500:E2563" si="609">25*(D2500+D2501)/2</f>
        <v>4.982066434210169E-3</v>
      </c>
      <c r="F2500" s="21">
        <f>SUM(E2500:$E$5004)</f>
        <v>3.9123961094300732</v>
      </c>
      <c r="G2500" s="21">
        <f t="shared" si="597"/>
        <v>6651898.5970700178</v>
      </c>
      <c r="H2500" s="21">
        <f t="shared" si="598"/>
        <v>2.4483216124437353E-5</v>
      </c>
      <c r="I2500" s="21">
        <f t="shared" si="599"/>
        <v>0.12452858064673793</v>
      </c>
      <c r="J2500" s="22">
        <f t="shared" ref="J2500:J2563" si="610">G2500*D2500*EXP(-H2500*(125000-A2500)-I2500*F2500)</f>
        <v>175.98026870554864</v>
      </c>
      <c r="K2500" s="114"/>
      <c r="L2500" s="116"/>
      <c r="M2500" s="118"/>
      <c r="N2500" s="120"/>
      <c r="S2500" s="2"/>
    </row>
    <row r="2501" spans="1:19" x14ac:dyDescent="0.25">
      <c r="A2501" s="20">
        <f t="shared" ref="A2501:A2564" si="611">A2500+25</f>
        <v>62425</v>
      </c>
      <c r="B2501" s="21">
        <f t="shared" si="604"/>
        <v>-70</v>
      </c>
      <c r="C2501" s="21">
        <f t="shared" si="605"/>
        <v>133.34060342449348</v>
      </c>
      <c r="D2501" s="21">
        <f t="shared" si="608"/>
        <v>1.9916308778833406E-4</v>
      </c>
      <c r="E2501" s="21">
        <f t="shared" si="609"/>
        <v>4.9760915401425446E-3</v>
      </c>
      <c r="F2501" s="21">
        <f>SUM(E2501:$E$5004)</f>
        <v>3.907414042995863</v>
      </c>
      <c r="G2501" s="21">
        <f t="shared" ref="G2501:G2564" si="612">$G$4</f>
        <v>6651898.5970700178</v>
      </c>
      <c r="H2501" s="21">
        <f t="shared" ref="H2501:H2564" si="613">$H$4</f>
        <v>2.4483216124437353E-5</v>
      </c>
      <c r="I2501" s="21">
        <f t="shared" ref="I2501:I2564" si="614">$I$4</f>
        <v>0.12452858064673793</v>
      </c>
      <c r="J2501" s="22">
        <f t="shared" si="610"/>
        <v>175.98598640877509</v>
      </c>
      <c r="K2501" s="114"/>
      <c r="L2501" s="116"/>
      <c r="M2501" s="118"/>
      <c r="N2501" s="120"/>
      <c r="S2501" s="2"/>
    </row>
    <row r="2502" spans="1:19" x14ac:dyDescent="0.25">
      <c r="A2502" s="20">
        <f t="shared" si="611"/>
        <v>62450</v>
      </c>
      <c r="B2502" s="21">
        <f t="shared" si="604"/>
        <v>-70</v>
      </c>
      <c r="C2502" s="21">
        <f t="shared" si="605"/>
        <v>133.18069066722796</v>
      </c>
      <c r="D2502" s="21">
        <f t="shared" si="608"/>
        <v>1.9892423542306948E-4</v>
      </c>
      <c r="E2502" s="21">
        <f t="shared" si="609"/>
        <v>4.970123811647598E-3</v>
      </c>
      <c r="F2502" s="21">
        <f>SUM(E2502:$E$5004)</f>
        <v>3.9024379514557204</v>
      </c>
      <c r="G2502" s="21">
        <f t="shared" si="612"/>
        <v>6651898.5970700178</v>
      </c>
      <c r="H2502" s="21">
        <f t="shared" si="613"/>
        <v>2.4483216124437353E-5</v>
      </c>
      <c r="I2502" s="21">
        <f t="shared" si="614"/>
        <v>0.12452858064673793</v>
      </c>
      <c r="J2502" s="22">
        <f t="shared" si="610"/>
        <v>175.99157335206047</v>
      </c>
      <c r="K2502" s="114"/>
      <c r="L2502" s="116"/>
      <c r="M2502" s="118"/>
      <c r="N2502" s="120"/>
      <c r="S2502" s="2"/>
    </row>
    <row r="2503" spans="1:19" x14ac:dyDescent="0.25">
      <c r="A2503" s="20">
        <f t="shared" si="611"/>
        <v>62475</v>
      </c>
      <c r="B2503" s="21">
        <f t="shared" si="604"/>
        <v>-70</v>
      </c>
      <c r="C2503" s="21">
        <f t="shared" si="605"/>
        <v>133.02096969018004</v>
      </c>
      <c r="D2503" s="21">
        <f t="shared" si="608"/>
        <v>1.9868566950873831E-4</v>
      </c>
      <c r="E2503" s="21">
        <f t="shared" si="609"/>
        <v>4.9641632401317996E-3</v>
      </c>
      <c r="F2503" s="21">
        <f>SUM(E2503:$E$5004)</f>
        <v>3.8974678276440731</v>
      </c>
      <c r="G2503" s="21">
        <f t="shared" si="612"/>
        <v>6651898.5970700178</v>
      </c>
      <c r="H2503" s="21">
        <f t="shared" si="613"/>
        <v>2.4483216124437353E-5</v>
      </c>
      <c r="I2503" s="21">
        <f t="shared" si="614"/>
        <v>0.12452858064673793</v>
      </c>
      <c r="J2503" s="22">
        <f t="shared" si="610"/>
        <v>175.99702967998516</v>
      </c>
      <c r="K2503" s="114"/>
      <c r="L2503" s="117"/>
      <c r="M2503" s="118"/>
      <c r="N2503" s="120"/>
      <c r="S2503" s="2"/>
    </row>
    <row r="2504" spans="1:19" x14ac:dyDescent="0.25">
      <c r="A2504" s="20">
        <f t="shared" si="611"/>
        <v>62500</v>
      </c>
      <c r="B2504" s="21">
        <f t="shared" si="604"/>
        <v>-70</v>
      </c>
      <c r="C2504" s="21">
        <f t="shared" si="605"/>
        <v>132.86144026335148</v>
      </c>
      <c r="D2504" s="21">
        <f t="shared" si="608"/>
        <v>1.9844738970180561E-4</v>
      </c>
      <c r="E2504" s="21">
        <f t="shared" si="609"/>
        <v>4.9582098170119241E-3</v>
      </c>
      <c r="F2504" s="21">
        <f>SUM(E2504:$E$5004)</f>
        <v>3.8925036644039412</v>
      </c>
      <c r="G2504" s="21">
        <f t="shared" si="612"/>
        <v>6651898.5970700178</v>
      </c>
      <c r="H2504" s="21">
        <f t="shared" si="613"/>
        <v>2.4483216124437353E-5</v>
      </c>
      <c r="I2504" s="21">
        <f t="shared" si="614"/>
        <v>0.12452858064673793</v>
      </c>
      <c r="J2504" s="22">
        <f t="shared" si="610"/>
        <v>176.00235553725156</v>
      </c>
      <c r="K2504" s="113">
        <f t="shared" ref="K2504" si="615">AVERAGE(J2504:J2523)</f>
        <v>176.04432800679825</v>
      </c>
      <c r="L2504" s="115">
        <f t="shared" ref="L2504" si="616">K2504/0.1667</f>
        <v>1056.0547570893718</v>
      </c>
      <c r="M2504" s="118">
        <f>AVERAGE(A2504:A2523)</f>
        <v>62737.5</v>
      </c>
      <c r="N2504" s="119">
        <f>K2484-K2504</f>
        <v>-0.10661344499769143</v>
      </c>
      <c r="S2504" s="2"/>
    </row>
    <row r="2505" spans="1:19" x14ac:dyDescent="0.25">
      <c r="A2505" s="20">
        <f t="shared" si="611"/>
        <v>62525</v>
      </c>
      <c r="B2505" s="21">
        <f t="shared" si="604"/>
        <v>-70</v>
      </c>
      <c r="C2505" s="21">
        <f t="shared" si="605"/>
        <v>132.70210215701985</v>
      </c>
      <c r="D2505" s="21">
        <f t="shared" si="608"/>
        <v>1.9820939565914835E-4</v>
      </c>
      <c r="E2505" s="21">
        <f t="shared" si="609"/>
        <v>4.9522635337150411E-3</v>
      </c>
      <c r="F2505" s="21">
        <f>SUM(E2505:$E$5004)</f>
        <v>3.8875454545869292</v>
      </c>
      <c r="G2505" s="21">
        <f t="shared" si="612"/>
        <v>6651898.5970700178</v>
      </c>
      <c r="H2505" s="21">
        <f t="shared" si="613"/>
        <v>2.4483216124437353E-5</v>
      </c>
      <c r="I2505" s="21">
        <f t="shared" si="614"/>
        <v>0.12452858064673793</v>
      </c>
      <c r="J2505" s="22">
        <f t="shared" si="610"/>
        <v>176.0075510686832</v>
      </c>
      <c r="K2505" s="114"/>
      <c r="L2505" s="116"/>
      <c r="M2505" s="118"/>
      <c r="N2505" s="120"/>
      <c r="S2505" s="2"/>
    </row>
    <row r="2506" spans="1:19" x14ac:dyDescent="0.25">
      <c r="A2506" s="20">
        <f t="shared" si="611"/>
        <v>62550</v>
      </c>
      <c r="B2506" s="21">
        <f t="shared" si="604"/>
        <v>-70</v>
      </c>
      <c r="C2506" s="21">
        <f t="shared" si="605"/>
        <v>132.54295514173816</v>
      </c>
      <c r="D2506" s="21">
        <f t="shared" si="608"/>
        <v>1.9797168703805497E-4</v>
      </c>
      <c r="E2506" s="21">
        <f t="shared" si="609"/>
        <v>4.9463243816785032E-3</v>
      </c>
      <c r="F2506" s="21">
        <f>SUM(E2506:$E$5004)</f>
        <v>3.8825931910532141</v>
      </c>
      <c r="G2506" s="21">
        <f t="shared" si="612"/>
        <v>6651898.5970700178</v>
      </c>
      <c r="H2506" s="21">
        <f t="shared" si="613"/>
        <v>2.4483216124437353E-5</v>
      </c>
      <c r="I2506" s="21">
        <f t="shared" si="614"/>
        <v>0.12452858064673793</v>
      </c>
      <c r="J2506" s="22">
        <f t="shared" si="610"/>
        <v>176.01261641922414</v>
      </c>
      <c r="K2506" s="114"/>
      <c r="L2506" s="116"/>
      <c r="M2506" s="118"/>
      <c r="N2506" s="120"/>
      <c r="S2506" s="2"/>
    </row>
    <row r="2507" spans="1:19" x14ac:dyDescent="0.25">
      <c r="A2507" s="20">
        <f t="shared" si="611"/>
        <v>62575</v>
      </c>
      <c r="B2507" s="21">
        <f t="shared" si="604"/>
        <v>-70</v>
      </c>
      <c r="C2507" s="21">
        <f t="shared" si="605"/>
        <v>132.38399898833489</v>
      </c>
      <c r="D2507" s="21">
        <f t="shared" si="608"/>
        <v>1.9773426349622527E-4</v>
      </c>
      <c r="E2507" s="21">
        <f t="shared" si="609"/>
        <v>4.9403923523499305E-3</v>
      </c>
      <c r="F2507" s="21">
        <f>SUM(E2507:$E$5004)</f>
        <v>3.8776468666715358</v>
      </c>
      <c r="G2507" s="21">
        <f t="shared" si="612"/>
        <v>6651898.5970700178</v>
      </c>
      <c r="H2507" s="21">
        <f t="shared" si="613"/>
        <v>2.4483216124437353E-5</v>
      </c>
      <c r="I2507" s="21">
        <f t="shared" si="614"/>
        <v>0.12452858064673793</v>
      </c>
      <c r="J2507" s="22">
        <f t="shared" si="610"/>
        <v>176.01755173393784</v>
      </c>
      <c r="K2507" s="114"/>
      <c r="L2507" s="116"/>
      <c r="M2507" s="118"/>
      <c r="N2507" s="120"/>
      <c r="S2507" s="2"/>
    </row>
    <row r="2508" spans="1:19" x14ac:dyDescent="0.25">
      <c r="A2508" s="20">
        <f t="shared" si="611"/>
        <v>62600</v>
      </c>
      <c r="B2508" s="21">
        <f t="shared" si="604"/>
        <v>-70</v>
      </c>
      <c r="C2508" s="21">
        <f t="shared" si="605"/>
        <v>132.22523346791303</v>
      </c>
      <c r="D2508" s="21">
        <f t="shared" si="608"/>
        <v>1.9749712469176915E-4</v>
      </c>
      <c r="E2508" s="21">
        <f t="shared" si="609"/>
        <v>4.9344674371871976E-3</v>
      </c>
      <c r="F2508" s="21">
        <f>SUM(E2508:$E$5004)</f>
        <v>3.8727064743191857</v>
      </c>
      <c r="G2508" s="21">
        <f t="shared" si="612"/>
        <v>6651898.5970700178</v>
      </c>
      <c r="H2508" s="21">
        <f t="shared" si="613"/>
        <v>2.4483216124437353E-5</v>
      </c>
      <c r="I2508" s="21">
        <f t="shared" si="614"/>
        <v>0.12452858064673793</v>
      </c>
      <c r="J2508" s="22">
        <f t="shared" si="610"/>
        <v>176.02235715800626</v>
      </c>
      <c r="K2508" s="114"/>
      <c r="L2508" s="116"/>
      <c r="M2508" s="118"/>
      <c r="N2508" s="120"/>
      <c r="S2508" s="2"/>
    </row>
    <row r="2509" spans="1:19" x14ac:dyDescent="0.25">
      <c r="A2509" s="20">
        <f t="shared" si="611"/>
        <v>62625</v>
      </c>
      <c r="B2509" s="21">
        <f t="shared" si="604"/>
        <v>-70</v>
      </c>
      <c r="C2509" s="21">
        <f t="shared" si="605"/>
        <v>132.06665835185015</v>
      </c>
      <c r="D2509" s="21">
        <f t="shared" si="608"/>
        <v>1.9726027028320664E-4</v>
      </c>
      <c r="E2509" s="21">
        <f t="shared" si="609"/>
        <v>4.9285496276584269E-3</v>
      </c>
      <c r="F2509" s="21">
        <f>SUM(E2509:$E$5004)</f>
        <v>3.8677720068819994</v>
      </c>
      <c r="G2509" s="21">
        <f t="shared" si="612"/>
        <v>6651898.5970700178</v>
      </c>
      <c r="H2509" s="21">
        <f t="shared" si="613"/>
        <v>2.4483216124437353E-5</v>
      </c>
      <c r="I2509" s="21">
        <f t="shared" si="614"/>
        <v>0.12452858064673793</v>
      </c>
      <c r="J2509" s="22">
        <f t="shared" si="610"/>
        <v>176.02703283672881</v>
      </c>
      <c r="K2509" s="114"/>
      <c r="L2509" s="116"/>
      <c r="M2509" s="118"/>
      <c r="N2509" s="120"/>
      <c r="S2509" s="2"/>
    </row>
    <row r="2510" spans="1:19" x14ac:dyDescent="0.25">
      <c r="A2510" s="20">
        <f t="shared" si="611"/>
        <v>62650</v>
      </c>
      <c r="B2510" s="21">
        <f t="shared" si="604"/>
        <v>-70</v>
      </c>
      <c r="C2510" s="21">
        <f t="shared" si="605"/>
        <v>131.90827341179818</v>
      </c>
      <c r="D2510" s="21">
        <f t="shared" si="608"/>
        <v>1.9702369992946752E-4</v>
      </c>
      <c r="E2510" s="21">
        <f t="shared" si="609"/>
        <v>4.9226389152419725E-3</v>
      </c>
      <c r="F2510" s="21">
        <f>SUM(E2510:$E$5004)</f>
        <v>3.8628434572543409</v>
      </c>
      <c r="G2510" s="21">
        <f t="shared" si="612"/>
        <v>6651898.5970700178</v>
      </c>
      <c r="H2510" s="21">
        <f t="shared" si="613"/>
        <v>2.4483216124437353E-5</v>
      </c>
      <c r="I2510" s="21">
        <f t="shared" si="614"/>
        <v>0.12452858064673793</v>
      </c>
      <c r="J2510" s="22">
        <f t="shared" si="610"/>
        <v>176.03157891552178</v>
      </c>
      <c r="K2510" s="114"/>
      <c r="L2510" s="116"/>
      <c r="M2510" s="118"/>
      <c r="N2510" s="120"/>
      <c r="S2510" s="2"/>
    </row>
    <row r="2511" spans="1:19" x14ac:dyDescent="0.25">
      <c r="A2511" s="20">
        <f t="shared" si="611"/>
        <v>62675</v>
      </c>
      <c r="B2511" s="21">
        <f t="shared" si="604"/>
        <v>-70</v>
      </c>
      <c r="C2511" s="21">
        <f t="shared" si="605"/>
        <v>131.75007841968269</v>
      </c>
      <c r="D2511" s="21">
        <f t="shared" si="608"/>
        <v>1.9678741328989032E-4</v>
      </c>
      <c r="E2511" s="21">
        <f t="shared" si="609"/>
        <v>4.9167352914264058E-3</v>
      </c>
      <c r="F2511" s="21">
        <f>SUM(E2511:$E$5004)</f>
        <v>3.8579208183390987</v>
      </c>
      <c r="G2511" s="21">
        <f t="shared" si="612"/>
        <v>6651898.5970700178</v>
      </c>
      <c r="H2511" s="21">
        <f t="shared" si="613"/>
        <v>2.4483216124437353E-5</v>
      </c>
      <c r="I2511" s="21">
        <f t="shared" si="614"/>
        <v>0.12452858064673793</v>
      </c>
      <c r="J2511" s="22">
        <f t="shared" si="610"/>
        <v>176.0359955399172</v>
      </c>
      <c r="K2511" s="114"/>
      <c r="L2511" s="116"/>
      <c r="M2511" s="118"/>
      <c r="N2511" s="120"/>
      <c r="S2511" s="2"/>
    </row>
    <row r="2512" spans="1:19" x14ac:dyDescent="0.25">
      <c r="A2512" s="20">
        <f t="shared" si="611"/>
        <v>62700</v>
      </c>
      <c r="B2512" s="21">
        <f t="shared" si="604"/>
        <v>-70</v>
      </c>
      <c r="C2512" s="21">
        <f t="shared" si="605"/>
        <v>131.59207314770285</v>
      </c>
      <c r="D2512" s="21">
        <f t="shared" si="608"/>
        <v>1.9655141002422217E-4</v>
      </c>
      <c r="E2512" s="21">
        <f t="shared" si="609"/>
        <v>4.9108387477105088E-3</v>
      </c>
      <c r="F2512" s="21">
        <f>SUM(E2512:$E$5004)</f>
        <v>3.8530040830476722</v>
      </c>
      <c r="G2512" s="21">
        <f t="shared" si="612"/>
        <v>6651898.5970700178</v>
      </c>
      <c r="H2512" s="21">
        <f t="shared" si="613"/>
        <v>2.4483216124437353E-5</v>
      </c>
      <c r="I2512" s="21">
        <f t="shared" si="614"/>
        <v>0.12452858064673793</v>
      </c>
      <c r="J2512" s="22">
        <f t="shared" si="610"/>
        <v>176.04028285556157</v>
      </c>
      <c r="K2512" s="114"/>
      <c r="L2512" s="116"/>
      <c r="M2512" s="118"/>
      <c r="N2512" s="120"/>
      <c r="S2512" s="2"/>
    </row>
    <row r="2513" spans="1:19" x14ac:dyDescent="0.25">
      <c r="A2513" s="20">
        <f t="shared" si="611"/>
        <v>62725</v>
      </c>
      <c r="B2513" s="21">
        <f t="shared" si="604"/>
        <v>-70</v>
      </c>
      <c r="C2513" s="21">
        <f t="shared" si="605"/>
        <v>131.43425736833115</v>
      </c>
      <c r="D2513" s="21">
        <f t="shared" si="608"/>
        <v>1.9631568979261853E-4</v>
      </c>
      <c r="E2513" s="21">
        <f t="shared" si="609"/>
        <v>4.9049492756032577E-3</v>
      </c>
      <c r="F2513" s="21">
        <f>SUM(E2513:$E$5004)</f>
        <v>3.8480932442999611</v>
      </c>
      <c r="G2513" s="21">
        <f t="shared" si="612"/>
        <v>6651898.5970700178</v>
      </c>
      <c r="H2513" s="21">
        <f t="shared" si="613"/>
        <v>2.4483216124437353E-5</v>
      </c>
      <c r="I2513" s="21">
        <f t="shared" si="614"/>
        <v>0.12452858064673793</v>
      </c>
      <c r="J2513" s="22">
        <f t="shared" si="610"/>
        <v>176.04444100821618</v>
      </c>
      <c r="K2513" s="114"/>
      <c r="L2513" s="116"/>
      <c r="M2513" s="118"/>
      <c r="N2513" s="120"/>
      <c r="S2513" s="2"/>
    </row>
    <row r="2514" spans="1:19" x14ac:dyDescent="0.25">
      <c r="A2514" s="20">
        <f t="shared" si="611"/>
        <v>62750</v>
      </c>
      <c r="B2514" s="21">
        <f t="shared" si="604"/>
        <v>-70</v>
      </c>
      <c r="C2514" s="21">
        <f t="shared" si="605"/>
        <v>131.27663085431274</v>
      </c>
      <c r="D2514" s="21">
        <f t="shared" si="608"/>
        <v>1.9608025225564208E-4</v>
      </c>
      <c r="E2514" s="21">
        <f t="shared" si="609"/>
        <v>4.8990668666238106E-3</v>
      </c>
      <c r="F2514" s="21">
        <f>SUM(E2514:$E$5004)</f>
        <v>3.8431882950243574</v>
      </c>
      <c r="G2514" s="21">
        <f t="shared" si="612"/>
        <v>6651898.5970700178</v>
      </c>
      <c r="H2514" s="21">
        <f t="shared" si="613"/>
        <v>2.4483216124437353E-5</v>
      </c>
      <c r="I2514" s="21">
        <f t="shared" si="614"/>
        <v>0.12452858064673793</v>
      </c>
      <c r="J2514" s="22">
        <f t="shared" si="610"/>
        <v>176.04847014375432</v>
      </c>
      <c r="K2514" s="114"/>
      <c r="L2514" s="116"/>
      <c r="M2514" s="118"/>
      <c r="N2514" s="120"/>
      <c r="S2514" s="2"/>
    </row>
    <row r="2515" spans="1:19" x14ac:dyDescent="0.25">
      <c r="A2515" s="20">
        <f t="shared" si="611"/>
        <v>62775</v>
      </c>
      <c r="B2515" s="21">
        <f t="shared" si="604"/>
        <v>-70</v>
      </c>
      <c r="C2515" s="21">
        <f t="shared" si="605"/>
        <v>131.11919337866547</v>
      </c>
      <c r="D2515" s="21">
        <f t="shared" si="608"/>
        <v>1.9584509707426279E-4</v>
      </c>
      <c r="E2515" s="21">
        <f t="shared" si="609"/>
        <v>4.893191512301498E-3</v>
      </c>
      <c r="F2515" s="21">
        <f>SUM(E2515:$E$5004)</f>
        <v>3.8382892281577341</v>
      </c>
      <c r="G2515" s="21">
        <f t="shared" si="612"/>
        <v>6651898.5970700178</v>
      </c>
      <c r="H2515" s="21">
        <f t="shared" si="613"/>
        <v>2.4483216124437353E-5</v>
      </c>
      <c r="I2515" s="21">
        <f t="shared" si="614"/>
        <v>0.12452858064673793</v>
      </c>
      <c r="J2515" s="22">
        <f t="shared" si="610"/>
        <v>176.0523704081624</v>
      </c>
      <c r="K2515" s="114"/>
      <c r="L2515" s="116"/>
      <c r="M2515" s="118"/>
      <c r="N2515" s="120"/>
      <c r="S2515" s="2"/>
    </row>
    <row r="2516" spans="1:19" x14ac:dyDescent="0.25">
      <c r="A2516" s="20">
        <f t="shared" si="611"/>
        <v>62800</v>
      </c>
      <c r="B2516" s="21">
        <f t="shared" si="604"/>
        <v>-70</v>
      </c>
      <c r="C2516" s="21">
        <f t="shared" si="605"/>
        <v>130.96194471467928</v>
      </c>
      <c r="D2516" s="21">
        <f t="shared" si="608"/>
        <v>1.9561022390985705E-4</v>
      </c>
      <c r="E2516" s="21">
        <f t="shared" si="609"/>
        <v>4.8873232041758089E-3</v>
      </c>
      <c r="F2516" s="21">
        <f>SUM(E2516:$E$5004)</f>
        <v>3.833396036645432</v>
      </c>
      <c r="G2516" s="21">
        <f t="shared" si="612"/>
        <v>6651898.5970700178</v>
      </c>
      <c r="H2516" s="21">
        <f t="shared" si="613"/>
        <v>2.4483216124437353E-5</v>
      </c>
      <c r="I2516" s="21">
        <f t="shared" si="614"/>
        <v>0.12452858064673793</v>
      </c>
      <c r="J2516" s="22">
        <f t="shared" si="610"/>
        <v>176.05614194753721</v>
      </c>
      <c r="K2516" s="114"/>
      <c r="L2516" s="116"/>
      <c r="M2516" s="118"/>
      <c r="N2516" s="120"/>
      <c r="S2516" s="2"/>
    </row>
    <row r="2517" spans="1:19" x14ac:dyDescent="0.25">
      <c r="A2517" s="20">
        <f t="shared" si="611"/>
        <v>62825</v>
      </c>
      <c r="B2517" s="21">
        <f t="shared" si="604"/>
        <v>-70</v>
      </c>
      <c r="C2517" s="21">
        <f t="shared" si="605"/>
        <v>130.80488463591615</v>
      </c>
      <c r="D2517" s="21">
        <f t="shared" si="608"/>
        <v>1.9537563242420764E-4</v>
      </c>
      <c r="E2517" s="21">
        <f t="shared" si="609"/>
        <v>4.8814619337963789E-3</v>
      </c>
      <c r="F2517" s="21">
        <f>SUM(E2517:$E$5004)</f>
        <v>3.8285087134412565</v>
      </c>
      <c r="G2517" s="21">
        <f t="shared" si="612"/>
        <v>6651898.5970700178</v>
      </c>
      <c r="H2517" s="21">
        <f t="shared" si="613"/>
        <v>2.4483216124437353E-5</v>
      </c>
      <c r="I2517" s="21">
        <f t="shared" si="614"/>
        <v>0.12452858064673793</v>
      </c>
      <c r="J2517" s="22">
        <f t="shared" si="610"/>
        <v>176.05978490808661</v>
      </c>
      <c r="K2517" s="114"/>
      <c r="L2517" s="116"/>
      <c r="M2517" s="118"/>
      <c r="N2517" s="120"/>
      <c r="S2517" s="2"/>
    </row>
    <row r="2518" spans="1:19" x14ac:dyDescent="0.25">
      <c r="A2518" s="20">
        <f t="shared" si="611"/>
        <v>62850</v>
      </c>
      <c r="B2518" s="21">
        <f t="shared" si="604"/>
        <v>-70</v>
      </c>
      <c r="C2518" s="21">
        <f t="shared" si="605"/>
        <v>130.6480129162095</v>
      </c>
      <c r="D2518" s="21">
        <f t="shared" si="608"/>
        <v>1.9514132227950264E-4</v>
      </c>
      <c r="E2518" s="21">
        <f t="shared" si="609"/>
        <v>4.875607692722975E-3</v>
      </c>
      <c r="F2518" s="21">
        <f>SUM(E2518:$E$5004)</f>
        <v>3.8236272515074603</v>
      </c>
      <c r="G2518" s="21">
        <f t="shared" si="612"/>
        <v>6651898.5970700178</v>
      </c>
      <c r="H2518" s="21">
        <f t="shared" si="613"/>
        <v>2.4483216124437353E-5</v>
      </c>
      <c r="I2518" s="21">
        <f t="shared" si="614"/>
        <v>0.12452858064673793</v>
      </c>
      <c r="J2518" s="22">
        <f t="shared" si="610"/>
        <v>176.06329943612758</v>
      </c>
      <c r="K2518" s="114"/>
      <c r="L2518" s="116"/>
      <c r="M2518" s="118"/>
      <c r="N2518" s="120"/>
      <c r="S2518" s="2"/>
    </row>
    <row r="2519" spans="1:19" x14ac:dyDescent="0.25">
      <c r="A2519" s="20">
        <f t="shared" si="611"/>
        <v>62875</v>
      </c>
      <c r="B2519" s="21">
        <f t="shared" si="604"/>
        <v>-70</v>
      </c>
      <c r="C2519" s="21">
        <f t="shared" si="605"/>
        <v>130.49132932966396</v>
      </c>
      <c r="D2519" s="21">
        <f t="shared" si="608"/>
        <v>1.9490729313833535E-4</v>
      </c>
      <c r="E2519" s="21">
        <f t="shared" si="609"/>
        <v>4.8697604725254926E-3</v>
      </c>
      <c r="F2519" s="21">
        <f>SUM(E2519:$E$5004)</f>
        <v>3.8187516438147373</v>
      </c>
      <c r="G2519" s="21">
        <f t="shared" si="612"/>
        <v>6651898.5970700178</v>
      </c>
      <c r="H2519" s="21">
        <f t="shared" si="613"/>
        <v>2.4483216124437353E-5</v>
      </c>
      <c r="I2519" s="21">
        <f t="shared" si="614"/>
        <v>0.12452858064673793</v>
      </c>
      <c r="J2519" s="22">
        <f t="shared" si="610"/>
        <v>176.06668567808549</v>
      </c>
      <c r="K2519" s="114"/>
      <c r="L2519" s="116"/>
      <c r="M2519" s="118"/>
      <c r="N2519" s="120"/>
      <c r="S2519" s="2"/>
    </row>
    <row r="2520" spans="1:19" x14ac:dyDescent="0.25">
      <c r="A2520" s="20">
        <f t="shared" si="611"/>
        <v>62900</v>
      </c>
      <c r="B2520" s="21">
        <f t="shared" si="604"/>
        <v>-70</v>
      </c>
      <c r="C2520" s="21">
        <f t="shared" si="605"/>
        <v>130.33483365065527</v>
      </c>
      <c r="D2520" s="21">
        <f t="shared" si="608"/>
        <v>1.94673544663704E-4</v>
      </c>
      <c r="E2520" s="21">
        <f t="shared" si="609"/>
        <v>4.8639202647839308E-3</v>
      </c>
      <c r="F2520" s="21">
        <f>SUM(E2520:$E$5004)</f>
        <v>3.8138818833422121</v>
      </c>
      <c r="G2520" s="21">
        <f t="shared" si="612"/>
        <v>6651898.5970700178</v>
      </c>
      <c r="H2520" s="21">
        <f t="shared" si="613"/>
        <v>2.4483216124437353E-5</v>
      </c>
      <c r="I2520" s="21">
        <f t="shared" si="614"/>
        <v>0.12452858064673793</v>
      </c>
      <c r="J2520" s="22">
        <f t="shared" si="610"/>
        <v>176.06994378049387</v>
      </c>
      <c r="K2520" s="114"/>
      <c r="L2520" s="116"/>
      <c r="M2520" s="118"/>
      <c r="N2520" s="120"/>
      <c r="S2520" s="2"/>
    </row>
    <row r="2521" spans="1:19" x14ac:dyDescent="0.25">
      <c r="A2521" s="20">
        <f t="shared" si="611"/>
        <v>62925</v>
      </c>
      <c r="B2521" s="21">
        <f t="shared" si="604"/>
        <v>-70</v>
      </c>
      <c r="C2521" s="21">
        <f t="shared" si="605"/>
        <v>130.17852565382952</v>
      </c>
      <c r="D2521" s="21">
        <f t="shared" si="608"/>
        <v>1.9444007651901052E-4</v>
      </c>
      <c r="E2521" s="21">
        <f t="shared" si="609"/>
        <v>4.8580870610883918E-3</v>
      </c>
      <c r="F2521" s="21">
        <f>SUM(E2521:$E$5004)</f>
        <v>3.8090179630774275</v>
      </c>
      <c r="G2521" s="21">
        <f t="shared" si="612"/>
        <v>6651898.5970700178</v>
      </c>
      <c r="H2521" s="21">
        <f t="shared" si="613"/>
        <v>2.4483216124437353E-5</v>
      </c>
      <c r="I2521" s="21">
        <f t="shared" si="614"/>
        <v>0.12452858064673793</v>
      </c>
      <c r="J2521" s="22">
        <f t="shared" si="610"/>
        <v>176.07307388999254</v>
      </c>
      <c r="K2521" s="114"/>
      <c r="L2521" s="116"/>
      <c r="M2521" s="118"/>
      <c r="N2521" s="120"/>
      <c r="S2521" s="2"/>
    </row>
    <row r="2522" spans="1:19" x14ac:dyDescent="0.25">
      <c r="A2522" s="20">
        <f t="shared" si="611"/>
        <v>62950</v>
      </c>
      <c r="B2522" s="21">
        <f t="shared" si="604"/>
        <v>-70</v>
      </c>
      <c r="C2522" s="21">
        <f t="shared" si="605"/>
        <v>130.02240511410321</v>
      </c>
      <c r="D2522" s="21">
        <f t="shared" si="608"/>
        <v>1.9420688836806083E-4</v>
      </c>
      <c r="E2522" s="21">
        <f t="shared" si="609"/>
        <v>4.8522608530390601E-3</v>
      </c>
      <c r="F2522" s="21">
        <f>SUM(E2522:$E$5004)</f>
        <v>3.8041598760163398</v>
      </c>
      <c r="G2522" s="21">
        <f t="shared" si="612"/>
        <v>6651898.5970700178</v>
      </c>
      <c r="H2522" s="21">
        <f t="shared" si="613"/>
        <v>2.4483216124437353E-5</v>
      </c>
      <c r="I2522" s="21">
        <f t="shared" si="614"/>
        <v>0.12452858064673793</v>
      </c>
      <c r="J2522" s="22">
        <f t="shared" si="610"/>
        <v>176.07607615332742</v>
      </c>
      <c r="K2522" s="114"/>
      <c r="L2522" s="116"/>
      <c r="M2522" s="118"/>
      <c r="N2522" s="120"/>
      <c r="S2522" s="2"/>
    </row>
    <row r="2523" spans="1:19" x14ac:dyDescent="0.25">
      <c r="A2523" s="20">
        <f t="shared" si="611"/>
        <v>62975</v>
      </c>
      <c r="B2523" s="21">
        <f t="shared" si="604"/>
        <v>-70</v>
      </c>
      <c r="C2523" s="21">
        <f t="shared" si="605"/>
        <v>129.86647180666276</v>
      </c>
      <c r="D2523" s="21">
        <f t="shared" si="608"/>
        <v>1.9397397987506399E-4</v>
      </c>
      <c r="E2523" s="21">
        <f t="shared" si="609"/>
        <v>4.8464416322461963E-3</v>
      </c>
      <c r="F2523" s="21">
        <f>SUM(E2523:$E$5004)</f>
        <v>3.7993076151633005</v>
      </c>
      <c r="G2523" s="21">
        <f t="shared" si="612"/>
        <v>6651898.5970700178</v>
      </c>
      <c r="H2523" s="21">
        <f t="shared" si="613"/>
        <v>2.4483216124437353E-5</v>
      </c>
      <c r="I2523" s="21">
        <f t="shared" si="614"/>
        <v>0.12452858064673793</v>
      </c>
      <c r="J2523" s="22">
        <f t="shared" si="610"/>
        <v>176.07895071734956</v>
      </c>
      <c r="K2523" s="114"/>
      <c r="L2523" s="117"/>
      <c r="M2523" s="118"/>
      <c r="N2523" s="120"/>
      <c r="S2523" s="2"/>
    </row>
    <row r="2524" spans="1:19" x14ac:dyDescent="0.25">
      <c r="A2524" s="20">
        <f t="shared" si="611"/>
        <v>63000</v>
      </c>
      <c r="B2524" s="21">
        <f t="shared" si="604"/>
        <v>-70</v>
      </c>
      <c r="C2524" s="21">
        <f t="shared" si="605"/>
        <v>129.71072550696417</v>
      </c>
      <c r="D2524" s="21">
        <f t="shared" si="608"/>
        <v>1.9374135070463172E-4</v>
      </c>
      <c r="E2524" s="21">
        <f t="shared" si="609"/>
        <v>4.8406293903301206E-3</v>
      </c>
      <c r="F2524" s="21">
        <f>SUM(E2524:$E$5004)</f>
        <v>3.7944611735310545</v>
      </c>
      <c r="G2524" s="21">
        <f t="shared" si="612"/>
        <v>6651898.5970700178</v>
      </c>
      <c r="H2524" s="21">
        <f t="shared" si="613"/>
        <v>2.4483216124437353E-5</v>
      </c>
      <c r="I2524" s="21">
        <f t="shared" si="614"/>
        <v>0.12452858064673793</v>
      </c>
      <c r="J2524" s="22">
        <f t="shared" si="610"/>
        <v>176.08169772901383</v>
      </c>
      <c r="K2524" s="113">
        <f t="shared" ref="K2524" si="617">AVERAGE(J2524:J2543)</f>
        <v>176.09936602609889</v>
      </c>
      <c r="L2524" s="115">
        <f t="shared" ref="L2524" si="618">K2524/0.1667</f>
        <v>1056.3849191727588</v>
      </c>
      <c r="M2524" s="118">
        <f>AVERAGE(A2524:A2543)</f>
        <v>63237.5</v>
      </c>
      <c r="N2524" s="119">
        <f>K2504-K2524</f>
        <v>-5.5038019300639007E-2</v>
      </c>
      <c r="S2524" s="2"/>
    </row>
    <row r="2525" spans="1:19" x14ac:dyDescent="0.25">
      <c r="A2525" s="20">
        <f t="shared" si="611"/>
        <v>63025</v>
      </c>
      <c r="B2525" s="21">
        <f t="shared" si="604"/>
        <v>-70</v>
      </c>
      <c r="C2525" s="21">
        <f t="shared" si="605"/>
        <v>129.55516599073272</v>
      </c>
      <c r="D2525" s="21">
        <f t="shared" si="608"/>
        <v>1.9350900052177793E-4</v>
      </c>
      <c r="E2525" s="21">
        <f t="shared" si="609"/>
        <v>4.8348241189212016E-3</v>
      </c>
      <c r="F2525" s="21">
        <f>SUM(E2525:$E$5004)</f>
        <v>3.7896205441407238</v>
      </c>
      <c r="G2525" s="21">
        <f t="shared" si="612"/>
        <v>6651898.5970700178</v>
      </c>
      <c r="H2525" s="21">
        <f t="shared" si="613"/>
        <v>2.4483216124437353E-5</v>
      </c>
      <c r="I2525" s="21">
        <f t="shared" si="614"/>
        <v>0.12452858064673793</v>
      </c>
      <c r="J2525" s="22">
        <f t="shared" si="610"/>
        <v>176.08431733537859</v>
      </c>
      <c r="K2525" s="114"/>
      <c r="L2525" s="116"/>
      <c r="M2525" s="118"/>
      <c r="N2525" s="120"/>
      <c r="S2525" s="2"/>
    </row>
    <row r="2526" spans="1:19" x14ac:dyDescent="0.25">
      <c r="A2526" s="20">
        <f t="shared" si="611"/>
        <v>63050</v>
      </c>
      <c r="B2526" s="21">
        <f t="shared" si="604"/>
        <v>-70</v>
      </c>
      <c r="C2526" s="21">
        <f t="shared" si="605"/>
        <v>129.3997930339626</v>
      </c>
      <c r="D2526" s="21">
        <f t="shared" si="608"/>
        <v>1.9327692899191821E-4</v>
      </c>
      <c r="E2526" s="21">
        <f t="shared" si="609"/>
        <v>4.8290258096598494E-3</v>
      </c>
      <c r="F2526" s="21">
        <f>SUM(E2526:$E$5004)</f>
        <v>3.7847857200218034</v>
      </c>
      <c r="G2526" s="21">
        <f t="shared" si="612"/>
        <v>6651898.5970700178</v>
      </c>
      <c r="H2526" s="21">
        <f t="shared" si="613"/>
        <v>2.4483216124437353E-5</v>
      </c>
      <c r="I2526" s="21">
        <f t="shared" si="614"/>
        <v>0.12452858064673793</v>
      </c>
      <c r="J2526" s="22">
        <f t="shared" si="610"/>
        <v>176.08680968360423</v>
      </c>
      <c r="K2526" s="114"/>
      <c r="L2526" s="116"/>
      <c r="M2526" s="118"/>
      <c r="N2526" s="120"/>
      <c r="S2526" s="2"/>
    </row>
    <row r="2527" spans="1:19" x14ac:dyDescent="0.25">
      <c r="A2527" s="20">
        <f t="shared" si="611"/>
        <v>63075</v>
      </c>
      <c r="B2527" s="21">
        <f t="shared" si="604"/>
        <v>-70</v>
      </c>
      <c r="C2527" s="21">
        <f t="shared" si="605"/>
        <v>129.24460641291688</v>
      </c>
      <c r="D2527" s="21">
        <f t="shared" si="608"/>
        <v>1.9304513578086974E-4</v>
      </c>
      <c r="E2527" s="21">
        <f t="shared" si="609"/>
        <v>4.823234454196499E-3</v>
      </c>
      <c r="F2527" s="21">
        <f>SUM(E2527:$E$5004)</f>
        <v>3.7799566942121432</v>
      </c>
      <c r="G2527" s="21">
        <f t="shared" si="612"/>
        <v>6651898.5970700178</v>
      </c>
      <c r="H2527" s="21">
        <f t="shared" si="613"/>
        <v>2.4483216124437353E-5</v>
      </c>
      <c r="I2527" s="21">
        <f t="shared" si="614"/>
        <v>0.12452858064673793</v>
      </c>
      <c r="J2527" s="22">
        <f t="shared" si="610"/>
        <v>176.08917492095318</v>
      </c>
      <c r="K2527" s="114"/>
      <c r="L2527" s="116"/>
      <c r="M2527" s="118"/>
      <c r="N2527" s="120"/>
      <c r="S2527" s="2"/>
    </row>
    <row r="2528" spans="1:19" x14ac:dyDescent="0.25">
      <c r="A2528" s="20">
        <f t="shared" si="611"/>
        <v>63100</v>
      </c>
      <c r="B2528" s="21">
        <f t="shared" si="604"/>
        <v>-70</v>
      </c>
      <c r="C2528" s="21">
        <f t="shared" si="605"/>
        <v>129.08960590412676</v>
      </c>
      <c r="D2528" s="21">
        <f t="shared" si="608"/>
        <v>1.9281362055485019E-4</v>
      </c>
      <c r="E2528" s="21">
        <f t="shared" si="609"/>
        <v>4.8174500441915949E-3</v>
      </c>
      <c r="F2528" s="21">
        <f>SUM(E2528:$E$5004)</f>
        <v>3.7751334597579467</v>
      </c>
      <c r="G2528" s="21">
        <f t="shared" si="612"/>
        <v>6651898.5970700178</v>
      </c>
      <c r="H2528" s="21">
        <f t="shared" si="613"/>
        <v>2.4483216124437353E-5</v>
      </c>
      <c r="I2528" s="21">
        <f t="shared" si="614"/>
        <v>0.12452858064673793</v>
      </c>
      <c r="J2528" s="22">
        <f t="shared" si="610"/>
        <v>176.09141319478789</v>
      </c>
      <c r="K2528" s="114"/>
      <c r="L2528" s="116"/>
      <c r="M2528" s="118"/>
      <c r="N2528" s="120"/>
      <c r="S2528" s="2"/>
    </row>
    <row r="2529" spans="1:19" x14ac:dyDescent="0.25">
      <c r="A2529" s="20">
        <f t="shared" si="611"/>
        <v>63125</v>
      </c>
      <c r="B2529" s="21">
        <f t="shared" si="604"/>
        <v>-70</v>
      </c>
      <c r="C2529" s="21">
        <f t="shared" si="605"/>
        <v>128.93479128439134</v>
      </c>
      <c r="D2529" s="21">
        <f t="shared" si="608"/>
        <v>1.9258238298047742E-4</v>
      </c>
      <c r="E2529" s="21">
        <f t="shared" si="609"/>
        <v>4.8116725713155863E-3</v>
      </c>
      <c r="F2529" s="21">
        <f>SUM(E2529:$E$5004)</f>
        <v>3.7703160097137554</v>
      </c>
      <c r="G2529" s="21">
        <f t="shared" si="612"/>
        <v>6651898.5970700178</v>
      </c>
      <c r="H2529" s="21">
        <f t="shared" si="613"/>
        <v>2.4483216124437353E-5</v>
      </c>
      <c r="I2529" s="21">
        <f t="shared" si="614"/>
        <v>0.12452858064673793</v>
      </c>
      <c r="J2529" s="22">
        <f t="shared" si="610"/>
        <v>176.09352465257075</v>
      </c>
      <c r="K2529" s="114"/>
      <c r="L2529" s="116"/>
      <c r="M2529" s="118"/>
      <c r="N2529" s="120"/>
      <c r="S2529" s="2"/>
    </row>
    <row r="2530" spans="1:19" x14ac:dyDescent="0.25">
      <c r="A2530" s="20">
        <f t="shared" si="611"/>
        <v>63150</v>
      </c>
      <c r="B2530" s="21">
        <f t="shared" si="604"/>
        <v>-70</v>
      </c>
      <c r="C2530" s="21">
        <f t="shared" si="605"/>
        <v>128.7801623307777</v>
      </c>
      <c r="D2530" s="21">
        <f t="shared" si="608"/>
        <v>1.923514227247695E-4</v>
      </c>
      <c r="E2530" s="21">
        <f t="shared" si="609"/>
        <v>4.805902027248914E-3</v>
      </c>
      <c r="F2530" s="21">
        <f>SUM(E2530:$E$5004)</f>
        <v>3.7655043371424393</v>
      </c>
      <c r="G2530" s="21">
        <f t="shared" si="612"/>
        <v>6651898.5970700178</v>
      </c>
      <c r="H2530" s="21">
        <f t="shared" si="613"/>
        <v>2.4483216124437353E-5</v>
      </c>
      <c r="I2530" s="21">
        <f t="shared" si="614"/>
        <v>0.12452858064673793</v>
      </c>
      <c r="J2530" s="22">
        <f t="shared" si="610"/>
        <v>176.09550944186324</v>
      </c>
      <c r="K2530" s="114"/>
      <c r="L2530" s="116"/>
      <c r="M2530" s="118"/>
      <c r="N2530" s="120"/>
      <c r="S2530" s="2"/>
    </row>
    <row r="2531" spans="1:19" x14ac:dyDescent="0.25">
      <c r="A2531" s="20">
        <f t="shared" si="611"/>
        <v>63175</v>
      </c>
      <c r="B2531" s="21">
        <f t="shared" si="604"/>
        <v>-70</v>
      </c>
      <c r="C2531" s="21">
        <f t="shared" si="605"/>
        <v>128.62571882062014</v>
      </c>
      <c r="D2531" s="21">
        <f t="shared" si="608"/>
        <v>1.921207394551436E-4</v>
      </c>
      <c r="E2531" s="21">
        <f t="shared" si="609"/>
        <v>4.8001384036819895E-3</v>
      </c>
      <c r="F2531" s="21">
        <f>SUM(E2531:$E$5004)</f>
        <v>3.7606984351151906</v>
      </c>
      <c r="G2531" s="21">
        <f t="shared" si="612"/>
        <v>6651898.5970700178</v>
      </c>
      <c r="H2531" s="21">
        <f t="shared" si="613"/>
        <v>2.4483216124437353E-5</v>
      </c>
      <c r="I2531" s="21">
        <f t="shared" si="614"/>
        <v>0.12452858064673793</v>
      </c>
      <c r="J2531" s="22">
        <f t="shared" si="610"/>
        <v>176.09736771032465</v>
      </c>
      <c r="K2531" s="114"/>
      <c r="L2531" s="116"/>
      <c r="M2531" s="118"/>
      <c r="N2531" s="120"/>
      <c r="S2531" s="2"/>
    </row>
    <row r="2532" spans="1:19" x14ac:dyDescent="0.25">
      <c r="A2532" s="20">
        <f t="shared" si="611"/>
        <v>63200</v>
      </c>
      <c r="B2532" s="21">
        <f t="shared" si="604"/>
        <v>-70</v>
      </c>
      <c r="C2532" s="21">
        <f t="shared" si="605"/>
        <v>128.4714605315198</v>
      </c>
      <c r="D2532" s="21">
        <f t="shared" si="608"/>
        <v>1.918903328394156E-4</v>
      </c>
      <c r="E2532" s="21">
        <f t="shared" si="609"/>
        <v>4.7943816923151968E-3</v>
      </c>
      <c r="F2532" s="21">
        <f>SUM(E2532:$E$5004)</f>
        <v>3.7558982967115089</v>
      </c>
      <c r="G2532" s="21">
        <f t="shared" si="612"/>
        <v>6651898.5970700178</v>
      </c>
      <c r="H2532" s="21">
        <f t="shared" si="613"/>
        <v>2.4483216124437353E-5</v>
      </c>
      <c r="I2532" s="21">
        <f t="shared" si="614"/>
        <v>0.12452858064673793</v>
      </c>
      <c r="J2532" s="22">
        <f t="shared" si="610"/>
        <v>176.09909960571096</v>
      </c>
      <c r="K2532" s="114"/>
      <c r="L2532" s="116"/>
      <c r="M2532" s="118"/>
      <c r="N2532" s="120"/>
      <c r="S2532" s="2"/>
    </row>
    <row r="2533" spans="1:19" x14ac:dyDescent="0.25">
      <c r="A2533" s="20">
        <f t="shared" si="611"/>
        <v>63225</v>
      </c>
      <c r="B2533" s="21">
        <f t="shared" si="604"/>
        <v>-70</v>
      </c>
      <c r="C2533" s="21">
        <f t="shared" si="605"/>
        <v>128.31738724134487</v>
      </c>
      <c r="D2533" s="21">
        <f t="shared" si="608"/>
        <v>1.9166020254580011E-4</v>
      </c>
      <c r="E2533" s="21">
        <f t="shared" si="609"/>
        <v>4.7886318848588691E-3</v>
      </c>
      <c r="F2533" s="21">
        <f>SUM(E2533:$E$5004)</f>
        <v>3.7511039150191934</v>
      </c>
      <c r="G2533" s="21">
        <f t="shared" si="612"/>
        <v>6651898.5970700178</v>
      </c>
      <c r="H2533" s="21">
        <f t="shared" si="613"/>
        <v>2.4483216124437353E-5</v>
      </c>
      <c r="I2533" s="21">
        <f t="shared" si="614"/>
        <v>0.12452858064673793</v>
      </c>
      <c r="J2533" s="22">
        <f t="shared" si="610"/>
        <v>176.10070527587524</v>
      </c>
      <c r="K2533" s="114"/>
      <c r="L2533" s="116"/>
      <c r="M2533" s="118"/>
      <c r="N2533" s="120"/>
      <c r="S2533" s="2"/>
    </row>
    <row r="2534" spans="1:19" x14ac:dyDescent="0.25">
      <c r="A2534" s="20">
        <f t="shared" si="611"/>
        <v>63250</v>
      </c>
      <c r="B2534" s="21">
        <f t="shared" si="604"/>
        <v>-70</v>
      </c>
      <c r="C2534" s="21">
        <f t="shared" si="605"/>
        <v>128.16349872822977</v>
      </c>
      <c r="D2534" s="21">
        <f t="shared" si="608"/>
        <v>1.9143034824290942E-4</v>
      </c>
      <c r="E2534" s="21">
        <f t="shared" si="609"/>
        <v>4.7828889730332841E-3</v>
      </c>
      <c r="F2534" s="21">
        <f>SUM(E2534:$E$5004)</f>
        <v>3.7463152831343347</v>
      </c>
      <c r="G2534" s="21">
        <f t="shared" si="612"/>
        <v>6651898.5970700178</v>
      </c>
      <c r="H2534" s="21">
        <f t="shared" si="613"/>
        <v>2.4483216124437353E-5</v>
      </c>
      <c r="I2534" s="21">
        <f t="shared" si="614"/>
        <v>0.12452858064673793</v>
      </c>
      <c r="J2534" s="22">
        <f t="shared" si="610"/>
        <v>176.10218486876516</v>
      </c>
      <c r="K2534" s="114"/>
      <c r="L2534" s="116"/>
      <c r="M2534" s="118"/>
      <c r="N2534" s="120"/>
      <c r="S2534" s="2"/>
    </row>
    <row r="2535" spans="1:19" x14ac:dyDescent="0.25">
      <c r="A2535" s="20">
        <f t="shared" si="611"/>
        <v>63275</v>
      </c>
      <c r="B2535" s="21">
        <f t="shared" si="604"/>
        <v>-70</v>
      </c>
      <c r="C2535" s="21">
        <f t="shared" si="605"/>
        <v>128.00979477057498</v>
      </c>
      <c r="D2535" s="21">
        <f t="shared" si="608"/>
        <v>1.912007695997533E-4</v>
      </c>
      <c r="E2535" s="21">
        <f t="shared" si="609"/>
        <v>4.7771529485686453E-3</v>
      </c>
      <c r="F2535" s="21">
        <f>SUM(E2535:$E$5004)</f>
        <v>3.7415323941613012</v>
      </c>
      <c r="G2535" s="21">
        <f t="shared" si="612"/>
        <v>6651898.5970700178</v>
      </c>
      <c r="H2535" s="21">
        <f t="shared" si="613"/>
        <v>2.4483216124437353E-5</v>
      </c>
      <c r="I2535" s="21">
        <f t="shared" si="614"/>
        <v>0.12452858064673793</v>
      </c>
      <c r="J2535" s="22">
        <f t="shared" si="610"/>
        <v>176.10353853242353</v>
      </c>
      <c r="K2535" s="114"/>
      <c r="L2535" s="116"/>
      <c r="M2535" s="118"/>
      <c r="N2535" s="120"/>
      <c r="S2535" s="2"/>
    </row>
    <row r="2536" spans="1:19" x14ac:dyDescent="0.25">
      <c r="A2536" s="20">
        <f t="shared" si="611"/>
        <v>63300</v>
      </c>
      <c r="B2536" s="21">
        <f t="shared" si="604"/>
        <v>-70</v>
      </c>
      <c r="C2536" s="21">
        <f t="shared" si="605"/>
        <v>127.85627514704672</v>
      </c>
      <c r="D2536" s="21">
        <f t="shared" si="608"/>
        <v>1.9097146628573833E-4</v>
      </c>
      <c r="E2536" s="21">
        <f t="shared" si="609"/>
        <v>4.7714238032050783E-3</v>
      </c>
      <c r="F2536" s="21">
        <f>SUM(E2536:$E$5004)</f>
        <v>3.7367552412127329</v>
      </c>
      <c r="G2536" s="21">
        <f t="shared" si="612"/>
        <v>6651898.5970700178</v>
      </c>
      <c r="H2536" s="21">
        <f t="shared" si="613"/>
        <v>2.4483216124437353E-5</v>
      </c>
      <c r="I2536" s="21">
        <f t="shared" si="614"/>
        <v>0.12452858064673793</v>
      </c>
      <c r="J2536" s="22">
        <f t="shared" si="610"/>
        <v>176.10476641498627</v>
      </c>
      <c r="K2536" s="114"/>
      <c r="L2536" s="116"/>
      <c r="M2536" s="118"/>
      <c r="N2536" s="120"/>
      <c r="S2536" s="2"/>
    </row>
    <row r="2537" spans="1:19" x14ac:dyDescent="0.25">
      <c r="A2537" s="20">
        <f t="shared" si="611"/>
        <v>63325</v>
      </c>
      <c r="B2537" s="21">
        <f t="shared" si="604"/>
        <v>-70</v>
      </c>
      <c r="C2537" s="21">
        <f t="shared" si="605"/>
        <v>127.70293963657683</v>
      </c>
      <c r="D2537" s="21">
        <f t="shared" si="608"/>
        <v>1.9074243797066791E-4</v>
      </c>
      <c r="E2537" s="21">
        <f t="shared" si="609"/>
        <v>4.7657015286926129E-3</v>
      </c>
      <c r="F2537" s="21">
        <f>SUM(E2537:$E$5004)</f>
        <v>3.7319838174095281</v>
      </c>
      <c r="G2537" s="21">
        <f t="shared" si="612"/>
        <v>6651898.5970700178</v>
      </c>
      <c r="H2537" s="21">
        <f t="shared" si="613"/>
        <v>2.4483216124437353E-5</v>
      </c>
      <c r="I2537" s="21">
        <f t="shared" si="614"/>
        <v>0.12452858064673793</v>
      </c>
      <c r="J2537" s="22">
        <f t="shared" si="610"/>
        <v>176.10586866468256</v>
      </c>
      <c r="K2537" s="114"/>
      <c r="L2537" s="116"/>
      <c r="M2537" s="118"/>
      <c r="N2537" s="120"/>
      <c r="S2537" s="2"/>
    </row>
    <row r="2538" spans="1:19" x14ac:dyDescent="0.25">
      <c r="A2538" s="20">
        <f t="shared" si="611"/>
        <v>63350</v>
      </c>
      <c r="B2538" s="21">
        <f t="shared" si="604"/>
        <v>-70</v>
      </c>
      <c r="C2538" s="21">
        <f t="shared" si="605"/>
        <v>127.54978801836208</v>
      </c>
      <c r="D2538" s="21">
        <f t="shared" si="608"/>
        <v>1.9051368432474114E-4</v>
      </c>
      <c r="E2538" s="21">
        <f t="shared" si="609"/>
        <v>4.7599861167911721E-3</v>
      </c>
      <c r="F2538" s="21">
        <f>SUM(E2538:$E$5004)</f>
        <v>3.7272181158808353</v>
      </c>
      <c r="G2538" s="21">
        <f t="shared" si="612"/>
        <v>6651898.5970700178</v>
      </c>
      <c r="H2538" s="21">
        <f t="shared" si="613"/>
        <v>2.4483216124437353E-5</v>
      </c>
      <c r="I2538" s="21">
        <f t="shared" si="614"/>
        <v>0.12452858064673793</v>
      </c>
      <c r="J2538" s="22">
        <f t="shared" si="610"/>
        <v>176.10684542983333</v>
      </c>
      <c r="K2538" s="114"/>
      <c r="L2538" s="116"/>
      <c r="M2538" s="118"/>
      <c r="N2538" s="120"/>
      <c r="S2538" s="2"/>
    </row>
    <row r="2539" spans="1:19" x14ac:dyDescent="0.25">
      <c r="A2539" s="20">
        <f t="shared" si="611"/>
        <v>63375</v>
      </c>
      <c r="B2539" s="21">
        <f t="shared" ref="B2539:B2602" si="619">-70</f>
        <v>-70</v>
      </c>
      <c r="C2539" s="21">
        <f t="shared" ref="C2539:C2602" si="620">473.1*EXP(1.73-0.000048*A2539)</f>
        <v>127.39682007186406</v>
      </c>
      <c r="D2539" s="21">
        <f t="shared" si="608"/>
        <v>1.9028520501855262E-4</v>
      </c>
      <c r="E2539" s="21">
        <f t="shared" si="609"/>
        <v>4.7542775592705607E-3</v>
      </c>
      <c r="F2539" s="21">
        <f>SUM(E2539:$E$5004)</f>
        <v>3.7224581297640444</v>
      </c>
      <c r="G2539" s="21">
        <f t="shared" si="612"/>
        <v>6651898.5970700178</v>
      </c>
      <c r="H2539" s="21">
        <f t="shared" si="613"/>
        <v>2.4483216124437353E-5</v>
      </c>
      <c r="I2539" s="21">
        <f t="shared" si="614"/>
        <v>0.12452858064673793</v>
      </c>
      <c r="J2539" s="22">
        <f t="shared" si="610"/>
        <v>176.1076968588504</v>
      </c>
      <c r="K2539" s="114"/>
      <c r="L2539" s="116"/>
      <c r="M2539" s="118"/>
      <c r="N2539" s="120"/>
      <c r="S2539" s="2"/>
    </row>
    <row r="2540" spans="1:19" x14ac:dyDescent="0.25">
      <c r="A2540" s="20">
        <f t="shared" si="611"/>
        <v>63400</v>
      </c>
      <c r="B2540" s="21">
        <f t="shared" si="619"/>
        <v>-70</v>
      </c>
      <c r="C2540" s="21">
        <f t="shared" si="620"/>
        <v>127.244035576809</v>
      </c>
      <c r="D2540" s="21">
        <f t="shared" si="608"/>
        <v>1.9005699972309226E-4</v>
      </c>
      <c r="E2540" s="21">
        <f t="shared" si="609"/>
        <v>4.7485758479104577E-3</v>
      </c>
      <c r="F2540" s="21">
        <f>SUM(E2540:$E$5004)</f>
        <v>3.7177038522047736</v>
      </c>
      <c r="G2540" s="21">
        <f t="shared" si="612"/>
        <v>6651898.5970700178</v>
      </c>
      <c r="H2540" s="21">
        <f t="shared" si="613"/>
        <v>2.4483216124437353E-5</v>
      </c>
      <c r="I2540" s="21">
        <f t="shared" si="614"/>
        <v>0.12452858064673793</v>
      </c>
      <c r="J2540" s="22">
        <f t="shared" si="610"/>
        <v>176.10842310023628</v>
      </c>
      <c r="K2540" s="114"/>
      <c r="L2540" s="116"/>
      <c r="M2540" s="118"/>
      <c r="N2540" s="120"/>
      <c r="S2540" s="2"/>
    </row>
    <row r="2541" spans="1:19" x14ac:dyDescent="0.25">
      <c r="A2541" s="20">
        <f t="shared" si="611"/>
        <v>63425</v>
      </c>
      <c r="B2541" s="21">
        <f t="shared" si="619"/>
        <v>-70</v>
      </c>
      <c r="C2541" s="21">
        <f t="shared" si="620"/>
        <v>127.09143431318716</v>
      </c>
      <c r="D2541" s="21">
        <f t="shared" si="608"/>
        <v>1.8982906810974438E-4</v>
      </c>
      <c r="E2541" s="21">
        <f t="shared" si="609"/>
        <v>4.7428809745003976E-3</v>
      </c>
      <c r="F2541" s="21">
        <f>SUM(E2541:$E$5004)</f>
        <v>3.7129552763568636</v>
      </c>
      <c r="G2541" s="21">
        <f t="shared" si="612"/>
        <v>6651898.5970700178</v>
      </c>
      <c r="H2541" s="21">
        <f t="shared" si="613"/>
        <v>2.4483216124437353E-5</v>
      </c>
      <c r="I2541" s="21">
        <f t="shared" si="614"/>
        <v>0.12452858064673793</v>
      </c>
      <c r="J2541" s="22">
        <f t="shared" si="610"/>
        <v>176.10902430258261</v>
      </c>
      <c r="K2541" s="114"/>
      <c r="L2541" s="116"/>
      <c r="M2541" s="118"/>
      <c r="N2541" s="120"/>
      <c r="S2541" s="2"/>
    </row>
    <row r="2542" spans="1:19" x14ac:dyDescent="0.25">
      <c r="A2542" s="20">
        <f t="shared" si="611"/>
        <v>63450</v>
      </c>
      <c r="B2542" s="21">
        <f t="shared" si="619"/>
        <v>-70</v>
      </c>
      <c r="C2542" s="21">
        <f t="shared" si="620"/>
        <v>126.93901606125273</v>
      </c>
      <c r="D2542" s="21">
        <f t="shared" si="608"/>
        <v>1.8960140985028741E-4</v>
      </c>
      <c r="E2542" s="21">
        <f t="shared" si="609"/>
        <v>4.7371929308397589E-3</v>
      </c>
      <c r="F2542" s="21">
        <f>SUM(E2542:$E$5004)</f>
        <v>3.7082123953823629</v>
      </c>
      <c r="G2542" s="21">
        <f t="shared" si="612"/>
        <v>6651898.5970700178</v>
      </c>
      <c r="H2542" s="21">
        <f t="shared" si="613"/>
        <v>2.4483216124437353E-5</v>
      </c>
      <c r="I2542" s="21">
        <f t="shared" si="614"/>
        <v>0.12452858064673793</v>
      </c>
      <c r="J2542" s="22">
        <f t="shared" si="610"/>
        <v>176.10950061456961</v>
      </c>
      <c r="K2542" s="114"/>
      <c r="L2542" s="116"/>
      <c r="M2542" s="118"/>
      <c r="N2542" s="120"/>
      <c r="S2542" s="2"/>
    </row>
    <row r="2543" spans="1:19" x14ac:dyDescent="0.25">
      <c r="A2543" s="20">
        <f t="shared" si="611"/>
        <v>63475</v>
      </c>
      <c r="B2543" s="21">
        <f t="shared" si="619"/>
        <v>-70</v>
      </c>
      <c r="C2543" s="21">
        <f t="shared" si="620"/>
        <v>126.78678060152328</v>
      </c>
      <c r="D2543" s="21">
        <f t="shared" si="608"/>
        <v>1.8937402461689326E-4</v>
      </c>
      <c r="E2543" s="21">
        <f t="shared" si="609"/>
        <v>4.7315117087377585E-3</v>
      </c>
      <c r="F2543" s="21">
        <f>SUM(E2543:$E$5004)</f>
        <v>3.7034752024515232</v>
      </c>
      <c r="G2543" s="21">
        <f t="shared" si="612"/>
        <v>6651898.5970700178</v>
      </c>
      <c r="H2543" s="21">
        <f t="shared" si="613"/>
        <v>2.4483216124437353E-5</v>
      </c>
      <c r="I2543" s="21">
        <f t="shared" si="614"/>
        <v>0.12452858064673793</v>
      </c>
      <c r="J2543" s="22">
        <f t="shared" si="610"/>
        <v>176.10985218496489</v>
      </c>
      <c r="K2543" s="114"/>
      <c r="L2543" s="117"/>
      <c r="M2543" s="118"/>
      <c r="N2543" s="120"/>
      <c r="S2543" s="2"/>
    </row>
    <row r="2544" spans="1:19" x14ac:dyDescent="0.25">
      <c r="A2544" s="20">
        <f t="shared" si="611"/>
        <v>63500</v>
      </c>
      <c r="B2544" s="21">
        <f t="shared" si="619"/>
        <v>-70</v>
      </c>
      <c r="C2544" s="21">
        <f t="shared" si="620"/>
        <v>126.63472771477986</v>
      </c>
      <c r="D2544" s="21">
        <f t="shared" si="608"/>
        <v>1.8914691208212739E-4</v>
      </c>
      <c r="E2544" s="21">
        <f t="shared" si="609"/>
        <v>4.7258373000134369E-3</v>
      </c>
      <c r="F2544" s="21">
        <f>SUM(E2544:$E$5004)</f>
        <v>3.698743690742786</v>
      </c>
      <c r="G2544" s="21">
        <f t="shared" si="612"/>
        <v>6651898.5970700178</v>
      </c>
      <c r="H2544" s="21">
        <f t="shared" si="613"/>
        <v>2.4483216124437353E-5</v>
      </c>
      <c r="I2544" s="21">
        <f t="shared" si="614"/>
        <v>0.12452858064673793</v>
      </c>
      <c r="J2544" s="22">
        <f t="shared" si="610"/>
        <v>176.11007916262352</v>
      </c>
      <c r="K2544" s="113">
        <f t="shared" ref="K2544" si="621">AVERAGE(J2544:J2563)</f>
        <v>176.10400461748685</v>
      </c>
      <c r="L2544" s="115">
        <f t="shared" ref="L2544" si="622">K2544/0.1667</f>
        <v>1056.41274515589</v>
      </c>
      <c r="M2544" s="118">
        <f>AVERAGE(A2544:A2563)</f>
        <v>63737.5</v>
      </c>
      <c r="N2544" s="119">
        <f>K2524-K2544</f>
        <v>-4.638591387958968E-3</v>
      </c>
      <c r="S2544" s="2"/>
    </row>
    <row r="2545" spans="1:19" x14ac:dyDescent="0.25">
      <c r="A2545" s="20">
        <f t="shared" si="611"/>
        <v>63525</v>
      </c>
      <c r="B2545" s="21">
        <f t="shared" si="619"/>
        <v>-70</v>
      </c>
      <c r="C2545" s="21">
        <f t="shared" si="620"/>
        <v>126.48285718206621</v>
      </c>
      <c r="D2545" s="21">
        <f t="shared" si="608"/>
        <v>1.8892007191894755E-4</v>
      </c>
      <c r="E2545" s="21">
        <f t="shared" si="609"/>
        <v>4.7201696964956439E-3</v>
      </c>
      <c r="F2545" s="21">
        <f>SUM(E2545:$E$5004)</f>
        <v>3.6940178534427721</v>
      </c>
      <c r="G2545" s="21">
        <f t="shared" si="612"/>
        <v>6651898.5970700178</v>
      </c>
      <c r="H2545" s="21">
        <f t="shared" si="613"/>
        <v>2.4483216124437353E-5</v>
      </c>
      <c r="I2545" s="21">
        <f t="shared" si="614"/>
        <v>0.12452858064673793</v>
      </c>
      <c r="J2545" s="22">
        <f t="shared" si="610"/>
        <v>176.11018169648602</v>
      </c>
      <c r="K2545" s="114"/>
      <c r="L2545" s="116"/>
      <c r="M2545" s="118"/>
      <c r="N2545" s="120"/>
      <c r="S2545" s="2"/>
    </row>
    <row r="2546" spans="1:19" x14ac:dyDescent="0.25">
      <c r="A2546" s="20">
        <f t="shared" si="611"/>
        <v>63550</v>
      </c>
      <c r="B2546" s="21">
        <f t="shared" si="619"/>
        <v>-70</v>
      </c>
      <c r="C2546" s="21">
        <f t="shared" si="620"/>
        <v>126.33116878468874</v>
      </c>
      <c r="D2546" s="21">
        <f t="shared" si="608"/>
        <v>1.886935038007039E-4</v>
      </c>
      <c r="E2546" s="21">
        <f t="shared" si="609"/>
        <v>4.7145088900230284E-3</v>
      </c>
      <c r="F2546" s="21">
        <f>SUM(E2546:$E$5004)</f>
        <v>3.6892976837462772</v>
      </c>
      <c r="G2546" s="21">
        <f t="shared" si="612"/>
        <v>6651898.5970700178</v>
      </c>
      <c r="H2546" s="21">
        <f t="shared" si="613"/>
        <v>2.4483216124437353E-5</v>
      </c>
      <c r="I2546" s="21">
        <f t="shared" si="614"/>
        <v>0.12452858064673793</v>
      </c>
      <c r="J2546" s="22">
        <f t="shared" si="610"/>
        <v>176.11015993557842</v>
      </c>
      <c r="K2546" s="114"/>
      <c r="L2546" s="116"/>
      <c r="M2546" s="118"/>
      <c r="N2546" s="120"/>
      <c r="S2546" s="2"/>
    </row>
    <row r="2547" spans="1:19" x14ac:dyDescent="0.25">
      <c r="A2547" s="20">
        <f t="shared" si="611"/>
        <v>63575</v>
      </c>
      <c r="B2547" s="21">
        <f t="shared" si="619"/>
        <v>-70</v>
      </c>
      <c r="C2547" s="21">
        <f t="shared" si="620"/>
        <v>126.17966230421619</v>
      </c>
      <c r="D2547" s="21">
        <f t="shared" si="608"/>
        <v>1.8846720740113839E-4</v>
      </c>
      <c r="E2547" s="21">
        <f t="shared" si="609"/>
        <v>4.7088548724440312E-3</v>
      </c>
      <c r="F2547" s="21">
        <f>SUM(E2547:$E$5004)</f>
        <v>3.6845831748562539</v>
      </c>
      <c r="G2547" s="21">
        <f t="shared" si="612"/>
        <v>6651898.5970700178</v>
      </c>
      <c r="H2547" s="21">
        <f t="shared" si="613"/>
        <v>2.4483216124437353E-5</v>
      </c>
      <c r="I2547" s="21">
        <f t="shared" si="614"/>
        <v>0.12452858064673793</v>
      </c>
      <c r="J2547" s="22">
        <f t="shared" si="610"/>
        <v>176.11001402901107</v>
      </c>
      <c r="K2547" s="114"/>
      <c r="L2547" s="116"/>
      <c r="M2547" s="118"/>
      <c r="N2547" s="120"/>
      <c r="S2547" s="2"/>
    </row>
    <row r="2548" spans="1:19" x14ac:dyDescent="0.25">
      <c r="A2548" s="20">
        <f t="shared" si="611"/>
        <v>63600</v>
      </c>
      <c r="B2548" s="21">
        <f t="shared" si="619"/>
        <v>-70</v>
      </c>
      <c r="C2548" s="21">
        <f t="shared" si="620"/>
        <v>126.02833752247918</v>
      </c>
      <c r="D2548" s="21">
        <f t="shared" si="608"/>
        <v>1.8824118239438412E-4</v>
      </c>
      <c r="E2548" s="21">
        <f t="shared" si="609"/>
        <v>4.703207635616863E-3</v>
      </c>
      <c r="F2548" s="21">
        <f>SUM(E2548:$E$5004)</f>
        <v>3.67987431998381</v>
      </c>
      <c r="G2548" s="21">
        <f t="shared" si="612"/>
        <v>6651898.5970700178</v>
      </c>
      <c r="H2548" s="21">
        <f t="shared" si="613"/>
        <v>2.4483216124437353E-5</v>
      </c>
      <c r="I2548" s="21">
        <f t="shared" si="614"/>
        <v>0.12452858064673793</v>
      </c>
      <c r="J2548" s="22">
        <f t="shared" si="610"/>
        <v>176.10974412597747</v>
      </c>
      <c r="K2548" s="114"/>
      <c r="L2548" s="116"/>
      <c r="M2548" s="118"/>
      <c r="N2548" s="120"/>
      <c r="S2548" s="2"/>
    </row>
    <row r="2549" spans="1:19" x14ac:dyDescent="0.25">
      <c r="A2549" s="20">
        <f t="shared" si="611"/>
        <v>63625</v>
      </c>
      <c r="B2549" s="21">
        <f t="shared" si="619"/>
        <v>-70</v>
      </c>
      <c r="C2549" s="21">
        <f t="shared" si="620"/>
        <v>125.87719422156988</v>
      </c>
      <c r="D2549" s="21">
        <f t="shared" si="608"/>
        <v>1.8801542845496487E-4</v>
      </c>
      <c r="E2549" s="21">
        <f t="shared" si="609"/>
        <v>4.6975671714095018E-3</v>
      </c>
      <c r="F2549" s="21">
        <f>SUM(E2549:$E$5004)</f>
        <v>3.6751711123481927</v>
      </c>
      <c r="G2549" s="21">
        <f t="shared" si="612"/>
        <v>6651898.5970700178</v>
      </c>
      <c r="H2549" s="21">
        <f t="shared" si="613"/>
        <v>2.4483216124437353E-5</v>
      </c>
      <c r="I2549" s="21">
        <f t="shared" si="614"/>
        <v>0.12452858064673793</v>
      </c>
      <c r="J2549" s="22">
        <f t="shared" si="610"/>
        <v>176.10935037575405</v>
      </c>
      <c r="K2549" s="114"/>
      <c r="L2549" s="116"/>
      <c r="M2549" s="118"/>
      <c r="N2549" s="120"/>
      <c r="S2549" s="2"/>
    </row>
    <row r="2550" spans="1:19" x14ac:dyDescent="0.25">
      <c r="A2550" s="20">
        <f t="shared" si="611"/>
        <v>63650</v>
      </c>
      <c r="B2550" s="21">
        <f t="shared" si="619"/>
        <v>-70</v>
      </c>
      <c r="C2550" s="21">
        <f t="shared" si="620"/>
        <v>125.7262321838421</v>
      </c>
      <c r="D2550" s="21">
        <f t="shared" si="608"/>
        <v>1.8778994525779524E-4</v>
      </c>
      <c r="E2550" s="21">
        <f t="shared" si="609"/>
        <v>4.6919334716996807E-3</v>
      </c>
      <c r="F2550" s="21">
        <f>SUM(E2550:$E$5004)</f>
        <v>3.6704735451767831</v>
      </c>
      <c r="G2550" s="21">
        <f t="shared" si="612"/>
        <v>6651898.5970700178</v>
      </c>
      <c r="H2550" s="21">
        <f t="shared" si="613"/>
        <v>2.4483216124437353E-5</v>
      </c>
      <c r="I2550" s="21">
        <f t="shared" si="614"/>
        <v>0.12452858064673793</v>
      </c>
      <c r="J2550" s="22">
        <f t="shared" si="610"/>
        <v>176.1088329276991</v>
      </c>
      <c r="K2550" s="114"/>
      <c r="L2550" s="116"/>
      <c r="M2550" s="118"/>
      <c r="N2550" s="120"/>
      <c r="S2550" s="2"/>
    </row>
    <row r="2551" spans="1:19" x14ac:dyDescent="0.25">
      <c r="A2551" s="20">
        <f t="shared" si="611"/>
        <v>63675</v>
      </c>
      <c r="B2551" s="21">
        <f t="shared" si="619"/>
        <v>-70</v>
      </c>
      <c r="C2551" s="21">
        <f t="shared" si="620"/>
        <v>125.57545119191039</v>
      </c>
      <c r="D2551" s="21">
        <f t="shared" si="608"/>
        <v>1.8756473247817922E-4</v>
      </c>
      <c r="E2551" s="21">
        <f t="shared" si="609"/>
        <v>4.6863065283748702E-3</v>
      </c>
      <c r="F2551" s="21">
        <f>SUM(E2551:$E$5004)</f>
        <v>3.6657816117050839</v>
      </c>
      <c r="G2551" s="21">
        <f t="shared" si="612"/>
        <v>6651898.5970700178</v>
      </c>
      <c r="H2551" s="21">
        <f t="shared" si="613"/>
        <v>2.4483216124437353E-5</v>
      </c>
      <c r="I2551" s="21">
        <f t="shared" si="614"/>
        <v>0.12452858064673793</v>
      </c>
      <c r="J2551" s="22">
        <f t="shared" si="610"/>
        <v>176.10819193125181</v>
      </c>
      <c r="K2551" s="114"/>
      <c r="L2551" s="116"/>
      <c r="M2551" s="118"/>
      <c r="N2551" s="120"/>
      <c r="S2551" s="2"/>
    </row>
    <row r="2552" spans="1:19" x14ac:dyDescent="0.25">
      <c r="A2552" s="20">
        <f t="shared" si="611"/>
        <v>63700</v>
      </c>
      <c r="B2552" s="21">
        <f t="shared" si="619"/>
        <v>-70</v>
      </c>
      <c r="C2552" s="21">
        <f t="shared" si="620"/>
        <v>125.4248510286501</v>
      </c>
      <c r="D2552" s="21">
        <f t="shared" si="608"/>
        <v>1.8733978979181039E-4</v>
      </c>
      <c r="E2552" s="21">
        <f t="shared" si="609"/>
        <v>4.6806863333322688E-3</v>
      </c>
      <c r="F2552" s="21">
        <f>SUM(E2552:$E$5004)</f>
        <v>3.6610953051767092</v>
      </c>
      <c r="G2552" s="21">
        <f t="shared" si="612"/>
        <v>6651898.5970700178</v>
      </c>
      <c r="H2552" s="21">
        <f t="shared" si="613"/>
        <v>2.4483216124437353E-5</v>
      </c>
      <c r="I2552" s="21">
        <f t="shared" si="614"/>
        <v>0.12452858064673793</v>
      </c>
      <c r="J2552" s="22">
        <f t="shared" si="610"/>
        <v>176.10742753593152</v>
      </c>
      <c r="K2552" s="114"/>
      <c r="L2552" s="116"/>
      <c r="M2552" s="118"/>
      <c r="N2552" s="120"/>
      <c r="S2552" s="2"/>
    </row>
    <row r="2553" spans="1:19" x14ac:dyDescent="0.25">
      <c r="A2553" s="20">
        <f t="shared" si="611"/>
        <v>63725</v>
      </c>
      <c r="B2553" s="21">
        <f t="shared" si="619"/>
        <v>-70</v>
      </c>
      <c r="C2553" s="21">
        <f t="shared" si="620"/>
        <v>125.27443147719688</v>
      </c>
      <c r="D2553" s="21">
        <f t="shared" si="608"/>
        <v>1.8711511687477113E-4</v>
      </c>
      <c r="E2553" s="21">
        <f t="shared" si="609"/>
        <v>4.6750728784787973E-3</v>
      </c>
      <c r="F2553" s="21">
        <f>SUM(E2553:$E$5004)</f>
        <v>3.6564146188433773</v>
      </c>
      <c r="G2553" s="21">
        <f t="shared" si="612"/>
        <v>6651898.5970700178</v>
      </c>
      <c r="H2553" s="21">
        <f t="shared" si="613"/>
        <v>2.4483216124437353E-5</v>
      </c>
      <c r="I2553" s="21">
        <f t="shared" si="614"/>
        <v>0.12452858064673793</v>
      </c>
      <c r="J2553" s="22">
        <f t="shared" si="610"/>
        <v>176.10653989133684</v>
      </c>
      <c r="K2553" s="114"/>
      <c r="L2553" s="116"/>
      <c r="M2553" s="118"/>
      <c r="N2553" s="120"/>
      <c r="S2553" s="2"/>
    </row>
    <row r="2554" spans="1:19" x14ac:dyDescent="0.25">
      <c r="A2554" s="20">
        <f t="shared" si="611"/>
        <v>63750</v>
      </c>
      <c r="B2554" s="21">
        <f t="shared" si="619"/>
        <v>-70</v>
      </c>
      <c r="C2554" s="21">
        <f t="shared" si="620"/>
        <v>125.12419232094672</v>
      </c>
      <c r="D2554" s="21">
        <f t="shared" si="608"/>
        <v>1.8689071340353259E-4</v>
      </c>
      <c r="E2554" s="21">
        <f t="shared" si="609"/>
        <v>4.6694661557310771E-3</v>
      </c>
      <c r="F2554" s="21">
        <f>SUM(E2554:$E$5004)</f>
        <v>3.6517395459648982</v>
      </c>
      <c r="G2554" s="21">
        <f t="shared" si="612"/>
        <v>6651898.5970700178</v>
      </c>
      <c r="H2554" s="21">
        <f t="shared" si="613"/>
        <v>2.4483216124437353E-5</v>
      </c>
      <c r="I2554" s="21">
        <f t="shared" si="614"/>
        <v>0.12452858064673793</v>
      </c>
      <c r="J2554" s="22">
        <f t="shared" si="610"/>
        <v>176.10552914714506</v>
      </c>
      <c r="K2554" s="114"/>
      <c r="L2554" s="116"/>
      <c r="M2554" s="118"/>
      <c r="N2554" s="120"/>
      <c r="S2554" s="2"/>
    </row>
    <row r="2555" spans="1:19" x14ac:dyDescent="0.25">
      <c r="A2555" s="20">
        <f t="shared" si="611"/>
        <v>63775</v>
      </c>
      <c r="B2555" s="21">
        <f t="shared" si="619"/>
        <v>-70</v>
      </c>
      <c r="C2555" s="21">
        <f t="shared" si="620"/>
        <v>124.9741333435551</v>
      </c>
      <c r="D2555" s="21">
        <f t="shared" si="608"/>
        <v>1.8666657905495361E-4</v>
      </c>
      <c r="E2555" s="21">
        <f t="shared" si="609"/>
        <v>4.6638661570154285E-3</v>
      </c>
      <c r="F2555" s="21">
        <f>SUM(E2555:$E$5004)</f>
        <v>3.6470700798091675</v>
      </c>
      <c r="G2555" s="21">
        <f t="shared" si="612"/>
        <v>6651898.5970700178</v>
      </c>
      <c r="H2555" s="21">
        <f t="shared" si="613"/>
        <v>2.4483216124437353E-5</v>
      </c>
      <c r="I2555" s="21">
        <f t="shared" si="614"/>
        <v>0.12452858064673793</v>
      </c>
      <c r="J2555" s="22">
        <f t="shared" si="610"/>
        <v>176.10439545311104</v>
      </c>
      <c r="K2555" s="114"/>
      <c r="L2555" s="116"/>
      <c r="M2555" s="118"/>
      <c r="N2555" s="120"/>
      <c r="S2555" s="2"/>
    </row>
    <row r="2556" spans="1:19" x14ac:dyDescent="0.25">
      <c r="A2556" s="20">
        <f t="shared" si="611"/>
        <v>63800</v>
      </c>
      <c r="B2556" s="21">
        <f t="shared" si="619"/>
        <v>-70</v>
      </c>
      <c r="C2556" s="21">
        <f t="shared" si="620"/>
        <v>124.82425432893704</v>
      </c>
      <c r="D2556" s="21">
        <f t="shared" si="608"/>
        <v>1.8644271350628068E-4</v>
      </c>
      <c r="E2556" s="21">
        <f t="shared" si="609"/>
        <v>4.6582728742678532E-3</v>
      </c>
      <c r="F2556" s="21">
        <f>SUM(E2556:$E$5004)</f>
        <v>3.6424062136521522</v>
      </c>
      <c r="G2556" s="21">
        <f t="shared" si="612"/>
        <v>6651898.5970700178</v>
      </c>
      <c r="H2556" s="21">
        <f t="shared" si="613"/>
        <v>2.4483216124437353E-5</v>
      </c>
      <c r="I2556" s="21">
        <f t="shared" si="614"/>
        <v>0.12452858064673793</v>
      </c>
      <c r="J2556" s="22">
        <f t="shared" si="610"/>
        <v>176.10313895906648</v>
      </c>
      <c r="K2556" s="114"/>
      <c r="L2556" s="116"/>
      <c r="M2556" s="118"/>
      <c r="N2556" s="120"/>
      <c r="S2556" s="2"/>
    </row>
    <row r="2557" spans="1:19" x14ac:dyDescent="0.25">
      <c r="A2557" s="20">
        <f t="shared" si="611"/>
        <v>63825</v>
      </c>
      <c r="B2557" s="21">
        <f t="shared" si="619"/>
        <v>-70</v>
      </c>
      <c r="C2557" s="21">
        <f t="shared" si="620"/>
        <v>124.67455506126686</v>
      </c>
      <c r="D2557" s="21">
        <f t="shared" si="608"/>
        <v>1.8621911643514752E-4</v>
      </c>
      <c r="E2557" s="21">
        <f t="shared" si="609"/>
        <v>4.6526862994340206E-3</v>
      </c>
      <c r="F2557" s="21">
        <f>SUM(E2557:$E$5004)</f>
        <v>3.6377479407778841</v>
      </c>
      <c r="G2557" s="21">
        <f t="shared" si="612"/>
        <v>6651898.5970700178</v>
      </c>
      <c r="H2557" s="21">
        <f t="shared" si="613"/>
        <v>2.4483216124437353E-5</v>
      </c>
      <c r="I2557" s="21">
        <f t="shared" si="614"/>
        <v>0.12452858064673793</v>
      </c>
      <c r="J2557" s="22">
        <f t="shared" si="610"/>
        <v>176.10175981491938</v>
      </c>
      <c r="K2557" s="114"/>
      <c r="L2557" s="116"/>
      <c r="M2557" s="118"/>
      <c r="N2557" s="120"/>
      <c r="S2557" s="2"/>
    </row>
    <row r="2558" spans="1:19" x14ac:dyDescent="0.25">
      <c r="A2558" s="20">
        <f t="shared" si="611"/>
        <v>63850</v>
      </c>
      <c r="B2558" s="21">
        <f t="shared" si="619"/>
        <v>-70</v>
      </c>
      <c r="C2558" s="21">
        <f t="shared" si="620"/>
        <v>124.52503532497748</v>
      </c>
      <c r="D2558" s="21">
        <f t="shared" si="608"/>
        <v>1.8599578751957415E-4</v>
      </c>
      <c r="E2558" s="21">
        <f t="shared" si="609"/>
        <v>4.6471064244692634E-3</v>
      </c>
      <c r="F2558" s="21">
        <f>SUM(E2558:$E$5004)</f>
        <v>3.6330952544784498</v>
      </c>
      <c r="G2558" s="21">
        <f t="shared" si="612"/>
        <v>6651898.5970700178</v>
      </c>
      <c r="H2558" s="21">
        <f t="shared" si="613"/>
        <v>2.4483216124437353E-5</v>
      </c>
      <c r="I2558" s="21">
        <f t="shared" si="614"/>
        <v>0.12452858064673793</v>
      </c>
      <c r="J2558" s="22">
        <f t="shared" si="610"/>
        <v>176.10025817065261</v>
      </c>
      <c r="K2558" s="114"/>
      <c r="L2558" s="116"/>
      <c r="M2558" s="118"/>
      <c r="N2558" s="120"/>
      <c r="S2558" s="2"/>
    </row>
    <row r="2559" spans="1:19" x14ac:dyDescent="0.25">
      <c r="A2559" s="20">
        <f t="shared" si="611"/>
        <v>63875</v>
      </c>
      <c r="B2559" s="21">
        <f t="shared" si="619"/>
        <v>-70</v>
      </c>
      <c r="C2559" s="21">
        <f t="shared" si="620"/>
        <v>124.37569490476048</v>
      </c>
      <c r="D2559" s="21">
        <f t="shared" si="608"/>
        <v>1.8577272643796695E-4</v>
      </c>
      <c r="E2559" s="21">
        <f t="shared" si="609"/>
        <v>4.6415332413385609E-3</v>
      </c>
      <c r="F2559" s="21">
        <f>SUM(E2559:$E$5004)</f>
        <v>3.6284481480539812</v>
      </c>
      <c r="G2559" s="21">
        <f t="shared" si="612"/>
        <v>6651898.5970700178</v>
      </c>
      <c r="H2559" s="21">
        <f t="shared" si="613"/>
        <v>2.4483216124437353E-5</v>
      </c>
      <c r="I2559" s="21">
        <f t="shared" si="614"/>
        <v>0.12452858064673793</v>
      </c>
      <c r="J2559" s="22">
        <f t="shared" si="610"/>
        <v>176.09863417632357</v>
      </c>
      <c r="K2559" s="114"/>
      <c r="L2559" s="116"/>
      <c r="M2559" s="118"/>
      <c r="N2559" s="120"/>
      <c r="S2559" s="2"/>
    </row>
    <row r="2560" spans="1:19" x14ac:dyDescent="0.25">
      <c r="A2560" s="20">
        <f t="shared" si="611"/>
        <v>63900</v>
      </c>
      <c r="B2560" s="21">
        <f t="shared" si="619"/>
        <v>-70</v>
      </c>
      <c r="C2560" s="21">
        <f t="shared" si="620"/>
        <v>124.22653358556565</v>
      </c>
      <c r="D2560" s="21">
        <f t="shared" si="608"/>
        <v>1.8554993286911794E-4</v>
      </c>
      <c r="E2560" s="21">
        <f t="shared" si="609"/>
        <v>4.6359667420165281E-3</v>
      </c>
      <c r="F2560" s="21">
        <f>SUM(E2560:$E$5004)</f>
        <v>3.6238066148126427</v>
      </c>
      <c r="G2560" s="21">
        <f t="shared" si="612"/>
        <v>6651898.5970700178</v>
      </c>
      <c r="H2560" s="21">
        <f t="shared" si="613"/>
        <v>2.4483216124437353E-5</v>
      </c>
      <c r="I2560" s="21">
        <f t="shared" si="614"/>
        <v>0.12452858064673793</v>
      </c>
      <c r="J2560" s="22">
        <f t="shared" si="610"/>
        <v>176.09688798206338</v>
      </c>
      <c r="K2560" s="114"/>
      <c r="L2560" s="116"/>
      <c r="M2560" s="118"/>
      <c r="N2560" s="120"/>
      <c r="S2560" s="2"/>
    </row>
    <row r="2561" spans="1:19" x14ac:dyDescent="0.25">
      <c r="A2561" s="20">
        <f t="shared" si="611"/>
        <v>63925</v>
      </c>
      <c r="B2561" s="21">
        <f t="shared" si="619"/>
        <v>-70</v>
      </c>
      <c r="C2561" s="21">
        <f t="shared" si="620"/>
        <v>124.07755115260065</v>
      </c>
      <c r="D2561" s="21">
        <f t="shared" si="608"/>
        <v>1.8532740649220431E-4</v>
      </c>
      <c r="E2561" s="21">
        <f t="shared" si="609"/>
        <v>4.6304069184874052E-3</v>
      </c>
      <c r="F2561" s="21">
        <f>SUM(E2561:$E$5004)</f>
        <v>3.6191706480706261</v>
      </c>
      <c r="G2561" s="21">
        <f t="shared" si="612"/>
        <v>6651898.5970700178</v>
      </c>
      <c r="H2561" s="21">
        <f t="shared" si="613"/>
        <v>2.4483216124437353E-5</v>
      </c>
      <c r="I2561" s="21">
        <f t="shared" si="614"/>
        <v>0.12452858064673793</v>
      </c>
      <c r="J2561" s="22">
        <f t="shared" si="610"/>
        <v>176.09501973807593</v>
      </c>
      <c r="K2561" s="114"/>
      <c r="L2561" s="116"/>
      <c r="M2561" s="118"/>
      <c r="N2561" s="120"/>
      <c r="S2561" s="2"/>
    </row>
    <row r="2562" spans="1:19" x14ac:dyDescent="0.25">
      <c r="A2562" s="20">
        <f t="shared" si="611"/>
        <v>63950</v>
      </c>
      <c r="B2562" s="21">
        <f t="shared" si="619"/>
        <v>-70</v>
      </c>
      <c r="C2562" s="21">
        <f t="shared" si="620"/>
        <v>123.92874739133076</v>
      </c>
      <c r="D2562" s="21">
        <f t="shared" si="608"/>
        <v>1.8510514698678808E-4</v>
      </c>
      <c r="E2562" s="21">
        <f t="shared" si="609"/>
        <v>4.6248537627450433E-3</v>
      </c>
      <c r="F2562" s="21">
        <f>SUM(E2562:$E$5004)</f>
        <v>3.6145402411521381</v>
      </c>
      <c r="G2562" s="21">
        <f t="shared" si="612"/>
        <v>6651898.5970700178</v>
      </c>
      <c r="H2562" s="21">
        <f t="shared" si="613"/>
        <v>2.4483216124437353E-5</v>
      </c>
      <c r="I2562" s="21">
        <f t="shared" si="614"/>
        <v>0.12452858064673793</v>
      </c>
      <c r="J2562" s="22">
        <f t="shared" si="610"/>
        <v>176.09302959463687</v>
      </c>
      <c r="K2562" s="114"/>
      <c r="L2562" s="116"/>
      <c r="M2562" s="118"/>
      <c r="N2562" s="120"/>
      <c r="S2562" s="2"/>
    </row>
    <row r="2563" spans="1:19" x14ac:dyDescent="0.25">
      <c r="A2563" s="20">
        <f t="shared" si="611"/>
        <v>63975</v>
      </c>
      <c r="B2563" s="21">
        <f t="shared" si="619"/>
        <v>-70</v>
      </c>
      <c r="C2563" s="21">
        <f t="shared" si="620"/>
        <v>123.78012208747847</v>
      </c>
      <c r="D2563" s="21">
        <f t="shared" si="608"/>
        <v>1.8488315403281542E-4</v>
      </c>
      <c r="E2563" s="21">
        <f t="shared" si="609"/>
        <v>4.6193072667928999E-3</v>
      </c>
      <c r="F2563" s="21">
        <f>SUM(E2563:$E$5004)</f>
        <v>3.6099153873893934</v>
      </c>
      <c r="G2563" s="21">
        <f t="shared" si="612"/>
        <v>6651898.5970700178</v>
      </c>
      <c r="H2563" s="21">
        <f t="shared" si="613"/>
        <v>2.4483216124437353E-5</v>
      </c>
      <c r="I2563" s="21">
        <f t="shared" si="614"/>
        <v>0.12452858064673793</v>
      </c>
      <c r="J2563" s="22">
        <f t="shared" si="610"/>
        <v>176.09091770209332</v>
      </c>
      <c r="K2563" s="114"/>
      <c r="L2563" s="117"/>
      <c r="M2563" s="118"/>
      <c r="N2563" s="120"/>
      <c r="S2563" s="2"/>
    </row>
    <row r="2564" spans="1:19" x14ac:dyDescent="0.25">
      <c r="A2564" s="20">
        <f t="shared" si="611"/>
        <v>64000</v>
      </c>
      <c r="B2564" s="21">
        <f t="shared" si="619"/>
        <v>-70</v>
      </c>
      <c r="C2564" s="21">
        <f t="shared" si="620"/>
        <v>123.63167502702343</v>
      </c>
      <c r="D2564" s="21">
        <f t="shared" ref="D2564:D2627" si="623">C2564/(1718*(B2564+459.7))</f>
        <v>1.846614273106166E-4</v>
      </c>
      <c r="E2564" s="21">
        <f t="shared" ref="E2564:E2627" si="624">25*(D2564+D2565)/2</f>
        <v>4.61376742264402E-3</v>
      </c>
      <c r="F2564" s="21">
        <f>SUM(E2564:$E$5004)</f>
        <v>3.6052960801226002</v>
      </c>
      <c r="G2564" s="21">
        <f t="shared" si="612"/>
        <v>6651898.5970700178</v>
      </c>
      <c r="H2564" s="21">
        <f t="shared" si="613"/>
        <v>2.4483216124437353E-5</v>
      </c>
      <c r="I2564" s="21">
        <f t="shared" si="614"/>
        <v>0.12452858064673793</v>
      </c>
      <c r="J2564" s="22">
        <f t="shared" ref="J2564:J2627" si="625">G2564*D2564*EXP(-H2564*(125000-A2564)-I2564*F2564)</f>
        <v>176.08868421086268</v>
      </c>
      <c r="K2564" s="113">
        <f t="shared" ref="K2564" si="626">AVERAGE(J2564:J2583)</f>
        <v>176.05943485964011</v>
      </c>
      <c r="L2564" s="115">
        <f t="shared" ref="L2564" si="627">K2564/0.1667</f>
        <v>1056.1453800818244</v>
      </c>
      <c r="M2564" s="118">
        <f>AVERAGE(A2564:A2583)</f>
        <v>64237.5</v>
      </c>
      <c r="N2564" s="119">
        <f>K2544-K2564</f>
        <v>4.4569757846744551E-2</v>
      </c>
      <c r="S2564" s="2"/>
    </row>
    <row r="2565" spans="1:19" x14ac:dyDescent="0.25">
      <c r="A2565" s="20">
        <f t="shared" ref="A2565:A2628" si="628">A2564+25</f>
        <v>64025</v>
      </c>
      <c r="B2565" s="21">
        <f t="shared" si="619"/>
        <v>-70</v>
      </c>
      <c r="C2565" s="21">
        <f t="shared" si="620"/>
        <v>123.4834059962018</v>
      </c>
      <c r="D2565" s="21">
        <f t="shared" si="623"/>
        <v>1.84439966500905E-4</v>
      </c>
      <c r="E2565" s="21">
        <f t="shared" si="624"/>
        <v>4.6082342223210246E-3</v>
      </c>
      <c r="F2565" s="21">
        <f>SUM(E2565:$E$5004)</f>
        <v>3.6006823126999565</v>
      </c>
      <c r="G2565" s="21">
        <f t="shared" ref="G2565:G2628" si="629">$G$4</f>
        <v>6651898.5970700178</v>
      </c>
      <c r="H2565" s="21">
        <f t="shared" ref="H2565:H2628" si="630">$H$4</f>
        <v>2.4483216124437353E-5</v>
      </c>
      <c r="I2565" s="21">
        <f t="shared" ref="I2565:I2628" si="631">$I$4</f>
        <v>0.12452858064673793</v>
      </c>
      <c r="J2565" s="22">
        <f t="shared" si="625"/>
        <v>176.08632927143174</v>
      </c>
      <c r="K2565" s="114"/>
      <c r="L2565" s="116"/>
      <c r="M2565" s="118"/>
      <c r="N2565" s="120"/>
      <c r="S2565" s="2"/>
    </row>
    <row r="2566" spans="1:19" x14ac:dyDescent="0.25">
      <c r="A2566" s="20">
        <f t="shared" si="628"/>
        <v>64050</v>
      </c>
      <c r="B2566" s="21">
        <f t="shared" si="619"/>
        <v>-70</v>
      </c>
      <c r="C2566" s="21">
        <f t="shared" si="620"/>
        <v>123.33531478150609</v>
      </c>
      <c r="D2566" s="21">
        <f t="shared" si="623"/>
        <v>1.8421877128477698E-4</v>
      </c>
      <c r="E2566" s="21">
        <f t="shared" si="624"/>
        <v>4.6027076578561057E-3</v>
      </c>
      <c r="F2566" s="21">
        <f>SUM(E2566:$E$5004)</f>
        <v>3.5960740784776348</v>
      </c>
      <c r="G2566" s="21">
        <f t="shared" si="629"/>
        <v>6651898.5970700178</v>
      </c>
      <c r="H2566" s="21">
        <f t="shared" si="630"/>
        <v>2.4483216124437353E-5</v>
      </c>
      <c r="I2566" s="21">
        <f t="shared" si="631"/>
        <v>0.12452858064673793</v>
      </c>
      <c r="J2566" s="22">
        <f t="shared" si="625"/>
        <v>176.08385303435617</v>
      </c>
      <c r="K2566" s="114"/>
      <c r="L2566" s="116"/>
      <c r="M2566" s="118"/>
      <c r="N2566" s="120"/>
      <c r="S2566" s="2"/>
    </row>
    <row r="2567" spans="1:19" x14ac:dyDescent="0.25">
      <c r="A2567" s="20">
        <f t="shared" si="628"/>
        <v>64075</v>
      </c>
      <c r="B2567" s="21">
        <f t="shared" si="619"/>
        <v>-70</v>
      </c>
      <c r="C2567" s="21">
        <f t="shared" si="620"/>
        <v>123.187401169685</v>
      </c>
      <c r="D2567" s="21">
        <f t="shared" si="623"/>
        <v>1.8399784134371148E-4</v>
      </c>
      <c r="E2567" s="21">
        <f t="shared" si="624"/>
        <v>4.5971877212910104E-3</v>
      </c>
      <c r="F2567" s="21">
        <f>SUM(E2567:$E$5004)</f>
        <v>3.5914713708197787</v>
      </c>
      <c r="G2567" s="21">
        <f t="shared" si="629"/>
        <v>6651898.5970700178</v>
      </c>
      <c r="H2567" s="21">
        <f t="shared" si="630"/>
        <v>2.4483216124437353E-5</v>
      </c>
      <c r="I2567" s="21">
        <f t="shared" si="631"/>
        <v>0.12452858064673793</v>
      </c>
      <c r="J2567" s="22">
        <f t="shared" si="625"/>
        <v>176.08125565025978</v>
      </c>
      <c r="K2567" s="114"/>
      <c r="L2567" s="116"/>
      <c r="M2567" s="118"/>
      <c r="N2567" s="120"/>
      <c r="S2567" s="2"/>
    </row>
    <row r="2568" spans="1:19" x14ac:dyDescent="0.25">
      <c r="A2568" s="20">
        <f t="shared" si="628"/>
        <v>64100</v>
      </c>
      <c r="B2568" s="21">
        <f t="shared" si="619"/>
        <v>-70</v>
      </c>
      <c r="C2568" s="21">
        <f t="shared" si="620"/>
        <v>123.03966494774292</v>
      </c>
      <c r="D2568" s="21">
        <f t="shared" si="623"/>
        <v>1.8377717635956935E-4</v>
      </c>
      <c r="E2568" s="21">
        <f t="shared" si="624"/>
        <v>4.5916744046770267E-3</v>
      </c>
      <c r="F2568" s="21">
        <f>SUM(E2568:$E$5004)</f>
        <v>3.5868741830984874</v>
      </c>
      <c r="G2568" s="21">
        <f t="shared" si="629"/>
        <v>6651898.5970700178</v>
      </c>
      <c r="H2568" s="21">
        <f t="shared" si="630"/>
        <v>2.4483216124437353E-5</v>
      </c>
      <c r="I2568" s="21">
        <f t="shared" si="631"/>
        <v>0.12452858064673793</v>
      </c>
      <c r="J2568" s="22">
        <f t="shared" si="625"/>
        <v>176.07853726983328</v>
      </c>
      <c r="K2568" s="114"/>
      <c r="L2568" s="116"/>
      <c r="M2568" s="118"/>
      <c r="N2568" s="120"/>
      <c r="S2568" s="2"/>
    </row>
    <row r="2569" spans="1:19" x14ac:dyDescent="0.25">
      <c r="A2569" s="20">
        <f t="shared" si="628"/>
        <v>64125</v>
      </c>
      <c r="B2569" s="21">
        <f t="shared" si="619"/>
        <v>-70</v>
      </c>
      <c r="C2569" s="21">
        <f t="shared" si="620"/>
        <v>122.89210590293955</v>
      </c>
      <c r="D2569" s="21">
        <f t="shared" si="623"/>
        <v>1.8355677601459281E-4</v>
      </c>
      <c r="E2569" s="21">
        <f t="shared" si="624"/>
        <v>4.5861677000749801E-3</v>
      </c>
      <c r="F2569" s="21">
        <f>SUM(E2569:$E$5004)</f>
        <v>3.5822825086938108</v>
      </c>
      <c r="G2569" s="21">
        <f t="shared" si="629"/>
        <v>6651898.5970700178</v>
      </c>
      <c r="H2569" s="21">
        <f t="shared" si="630"/>
        <v>2.4483216124437353E-5</v>
      </c>
      <c r="I2569" s="21">
        <f t="shared" si="631"/>
        <v>0.12452858064673793</v>
      </c>
      <c r="J2569" s="22">
        <f t="shared" si="625"/>
        <v>176.0756980438338</v>
      </c>
      <c r="K2569" s="114"/>
      <c r="L2569" s="116"/>
      <c r="M2569" s="118"/>
      <c r="N2569" s="120"/>
      <c r="S2569" s="2"/>
    </row>
    <row r="2570" spans="1:19" x14ac:dyDescent="0.25">
      <c r="A2570" s="20">
        <f t="shared" si="628"/>
        <v>64150</v>
      </c>
      <c r="B2570" s="21">
        <f t="shared" si="619"/>
        <v>-70</v>
      </c>
      <c r="C2570" s="21">
        <f t="shared" si="620"/>
        <v>122.74472382278999</v>
      </c>
      <c r="D2570" s="21">
        <f t="shared" si="623"/>
        <v>1.8333663999140558E-4</v>
      </c>
      <c r="E2570" s="21">
        <f t="shared" si="624"/>
        <v>4.5806675995552146E-3</v>
      </c>
      <c r="F2570" s="21">
        <f>SUM(E2570:$E$5004)</f>
        <v>3.577696340993735</v>
      </c>
      <c r="G2570" s="21">
        <f t="shared" si="629"/>
        <v>6651898.5970700178</v>
      </c>
      <c r="H2570" s="21">
        <f t="shared" si="630"/>
        <v>2.4483216124437353E-5</v>
      </c>
      <c r="I2570" s="21">
        <f t="shared" si="631"/>
        <v>0.12452858064673793</v>
      </c>
      <c r="J2570" s="22">
        <f t="shared" si="625"/>
        <v>176.07273812308426</v>
      </c>
      <c r="K2570" s="114"/>
      <c r="L2570" s="116"/>
      <c r="M2570" s="118"/>
      <c r="N2570" s="120"/>
      <c r="S2570" s="2"/>
    </row>
    <row r="2571" spans="1:19" x14ac:dyDescent="0.25">
      <c r="A2571" s="20">
        <f t="shared" si="628"/>
        <v>64175</v>
      </c>
      <c r="B2571" s="21">
        <f t="shared" si="619"/>
        <v>-70</v>
      </c>
      <c r="C2571" s="21">
        <f t="shared" si="620"/>
        <v>122.59751849506392</v>
      </c>
      <c r="D2571" s="21">
        <f t="shared" si="623"/>
        <v>1.8311676797301159E-4</v>
      </c>
      <c r="E2571" s="21">
        <f t="shared" si="624"/>
        <v>4.5751740951975846E-3</v>
      </c>
      <c r="F2571" s="21">
        <f>SUM(E2571:$E$5004)</f>
        <v>3.57311567339418</v>
      </c>
      <c r="G2571" s="21">
        <f t="shared" si="629"/>
        <v>6651898.5970700178</v>
      </c>
      <c r="H2571" s="21">
        <f t="shared" si="630"/>
        <v>2.4483216124437353E-5</v>
      </c>
      <c r="I2571" s="21">
        <f t="shared" si="631"/>
        <v>0.12452858064673793</v>
      </c>
      <c r="J2571" s="22">
        <f t="shared" si="625"/>
        <v>176.06965765847207</v>
      </c>
      <c r="K2571" s="114"/>
      <c r="L2571" s="116"/>
      <c r="M2571" s="118"/>
      <c r="N2571" s="120"/>
      <c r="S2571" s="2"/>
    </row>
    <row r="2572" spans="1:19" x14ac:dyDescent="0.25">
      <c r="A2572" s="20">
        <f t="shared" si="628"/>
        <v>64200</v>
      </c>
      <c r="B2572" s="21">
        <f t="shared" si="619"/>
        <v>-70</v>
      </c>
      <c r="C2572" s="21">
        <f t="shared" si="620"/>
        <v>122.45048970778571</v>
      </c>
      <c r="D2572" s="21">
        <f t="shared" si="623"/>
        <v>1.8289715964279514E-4</v>
      </c>
      <c r="E2572" s="21">
        <f t="shared" si="624"/>
        <v>4.5696871790914407E-3</v>
      </c>
      <c r="F2572" s="21">
        <f>SUM(E2572:$E$5004)</f>
        <v>3.5685404992989822</v>
      </c>
      <c r="G2572" s="21">
        <f t="shared" si="629"/>
        <v>6651898.5970700178</v>
      </c>
      <c r="H2572" s="21">
        <f t="shared" si="630"/>
        <v>2.4483216124437353E-5</v>
      </c>
      <c r="I2572" s="21">
        <f t="shared" si="631"/>
        <v>0.12452858064673793</v>
      </c>
      <c r="J2572" s="22">
        <f t="shared" si="625"/>
        <v>176.06645680094886</v>
      </c>
      <c r="K2572" s="114"/>
      <c r="L2572" s="116"/>
      <c r="M2572" s="118"/>
      <c r="N2572" s="120"/>
      <c r="S2572" s="2"/>
    </row>
    <row r="2573" spans="1:19" x14ac:dyDescent="0.25">
      <c r="A2573" s="20">
        <f t="shared" si="628"/>
        <v>64225</v>
      </c>
      <c r="B2573" s="21">
        <f t="shared" si="619"/>
        <v>-70</v>
      </c>
      <c r="C2573" s="21">
        <f t="shared" si="620"/>
        <v>122.30363724923373</v>
      </c>
      <c r="D2573" s="21">
        <f t="shared" si="623"/>
        <v>1.8267781468452008E-4</v>
      </c>
      <c r="E2573" s="21">
        <f t="shared" si="624"/>
        <v>4.5642068433356239E-3</v>
      </c>
      <c r="F2573" s="21">
        <f>SUM(E2573:$E$5004)</f>
        <v>3.5639708121198916</v>
      </c>
      <c r="G2573" s="21">
        <f t="shared" si="629"/>
        <v>6651898.5970700178</v>
      </c>
      <c r="H2573" s="21">
        <f t="shared" si="630"/>
        <v>2.4483216124437353E-5</v>
      </c>
      <c r="I2573" s="21">
        <f t="shared" si="631"/>
        <v>0.12452858064673793</v>
      </c>
      <c r="J2573" s="22">
        <f t="shared" si="625"/>
        <v>176.06313570152918</v>
      </c>
      <c r="K2573" s="114"/>
      <c r="L2573" s="116"/>
      <c r="M2573" s="118"/>
      <c r="N2573" s="120"/>
      <c r="S2573" s="2"/>
    </row>
    <row r="2574" spans="1:19" x14ac:dyDescent="0.25">
      <c r="A2574" s="20">
        <f t="shared" si="628"/>
        <v>64250</v>
      </c>
      <c r="B2574" s="21">
        <f t="shared" si="619"/>
        <v>-70</v>
      </c>
      <c r="C2574" s="21">
        <f t="shared" si="620"/>
        <v>122.1569609079406</v>
      </c>
      <c r="D2574" s="21">
        <f t="shared" si="623"/>
        <v>1.824587327823298E-4</v>
      </c>
      <c r="E2574" s="21">
        <f t="shared" si="624"/>
        <v>4.5587330800384521E-3</v>
      </c>
      <c r="F2574" s="21">
        <f>SUM(E2574:$E$5004)</f>
        <v>3.5594066052765552</v>
      </c>
      <c r="G2574" s="21">
        <f t="shared" si="629"/>
        <v>6651898.5970700178</v>
      </c>
      <c r="H2574" s="21">
        <f t="shared" si="630"/>
        <v>2.4483216124437353E-5</v>
      </c>
      <c r="I2574" s="21">
        <f t="shared" si="631"/>
        <v>0.12452858064673793</v>
      </c>
      <c r="J2574" s="22">
        <f t="shared" si="625"/>
        <v>176.05969451129047</v>
      </c>
      <c r="K2574" s="114"/>
      <c r="L2574" s="116"/>
      <c r="M2574" s="118"/>
      <c r="N2574" s="120"/>
      <c r="S2574" s="2"/>
    </row>
    <row r="2575" spans="1:19" x14ac:dyDescent="0.25">
      <c r="A2575" s="20">
        <f t="shared" si="628"/>
        <v>64275</v>
      </c>
      <c r="B2575" s="21">
        <f t="shared" si="619"/>
        <v>-70</v>
      </c>
      <c r="C2575" s="21">
        <f t="shared" si="620"/>
        <v>122.0104604726923</v>
      </c>
      <c r="D2575" s="21">
        <f t="shared" si="623"/>
        <v>1.8223991362074631E-4</v>
      </c>
      <c r="E2575" s="21">
        <f t="shared" si="624"/>
        <v>4.553265881317701E-3</v>
      </c>
      <c r="F2575" s="21">
        <f>SUM(E2575:$E$5004)</f>
        <v>3.5548478721965173</v>
      </c>
      <c r="G2575" s="21">
        <f t="shared" si="629"/>
        <v>6651898.5970700178</v>
      </c>
      <c r="H2575" s="21">
        <f t="shared" si="630"/>
        <v>2.4483216124437353E-5</v>
      </c>
      <c r="I2575" s="21">
        <f t="shared" si="631"/>
        <v>0.12452858064673793</v>
      </c>
      <c r="J2575" s="22">
        <f t="shared" si="625"/>
        <v>176.05613338137141</v>
      </c>
      <c r="K2575" s="114"/>
      <c r="L2575" s="116"/>
      <c r="M2575" s="118"/>
      <c r="N2575" s="120"/>
      <c r="S2575" s="2"/>
    </row>
    <row r="2576" spans="1:19" x14ac:dyDescent="0.25">
      <c r="A2576" s="20">
        <f t="shared" si="628"/>
        <v>64300</v>
      </c>
      <c r="B2576" s="21">
        <f t="shared" si="619"/>
        <v>-70</v>
      </c>
      <c r="C2576" s="21">
        <f t="shared" si="620"/>
        <v>121.8641357325281</v>
      </c>
      <c r="D2576" s="21">
        <f t="shared" si="623"/>
        <v>1.820213568846698E-4</v>
      </c>
      <c r="E2576" s="21">
        <f t="shared" si="624"/>
        <v>4.5478052393006074E-3</v>
      </c>
      <c r="F2576" s="21">
        <f>SUM(E2576:$E$5004)</f>
        <v>3.550294606315199</v>
      </c>
      <c r="G2576" s="21">
        <f t="shared" si="629"/>
        <v>6651898.5970700178</v>
      </c>
      <c r="H2576" s="21">
        <f t="shared" si="630"/>
        <v>2.4483216124437353E-5</v>
      </c>
      <c r="I2576" s="21">
        <f t="shared" si="631"/>
        <v>0.12452858064673793</v>
      </c>
      <c r="J2576" s="22">
        <f t="shared" si="625"/>
        <v>176.05245246297162</v>
      </c>
      <c r="K2576" s="114"/>
      <c r="L2576" s="116"/>
      <c r="M2576" s="118"/>
      <c r="N2576" s="120"/>
      <c r="S2576" s="2"/>
    </row>
    <row r="2577" spans="1:19" x14ac:dyDescent="0.25">
      <c r="A2577" s="20">
        <f t="shared" si="628"/>
        <v>64325</v>
      </c>
      <c r="B2577" s="21">
        <f t="shared" si="619"/>
        <v>-70</v>
      </c>
      <c r="C2577" s="21">
        <f t="shared" si="620"/>
        <v>121.71798647674046</v>
      </c>
      <c r="D2577" s="21">
        <f t="shared" si="623"/>
        <v>1.8180306225937874E-4</v>
      </c>
      <c r="E2577" s="21">
        <f t="shared" si="624"/>
        <v>4.542351146123844E-3</v>
      </c>
      <c r="F2577" s="21">
        <f>SUM(E2577:$E$5004)</f>
        <v>3.5457468010758992</v>
      </c>
      <c r="G2577" s="21">
        <f t="shared" si="629"/>
        <v>6651898.5970700178</v>
      </c>
      <c r="H2577" s="21">
        <f t="shared" si="630"/>
        <v>2.4483216124437353E-5</v>
      </c>
      <c r="I2577" s="21">
        <f t="shared" si="631"/>
        <v>0.12452858064673793</v>
      </c>
      <c r="J2577" s="22">
        <f t="shared" si="625"/>
        <v>176.04865190735086</v>
      </c>
      <c r="K2577" s="114"/>
      <c r="L2577" s="116"/>
      <c r="M2577" s="118"/>
      <c r="N2577" s="120"/>
      <c r="S2577" s="2"/>
    </row>
    <row r="2578" spans="1:19" x14ac:dyDescent="0.25">
      <c r="A2578" s="20">
        <f t="shared" si="628"/>
        <v>64350</v>
      </c>
      <c r="B2578" s="21">
        <f t="shared" si="619"/>
        <v>-70</v>
      </c>
      <c r="C2578" s="21">
        <f t="shared" si="620"/>
        <v>121.57201249487439</v>
      </c>
      <c r="D2578" s="21">
        <f t="shared" si="623"/>
        <v>1.8158502943052876E-4</v>
      </c>
      <c r="E2578" s="21">
        <f t="shared" si="624"/>
        <v>4.5369035939335162E-3</v>
      </c>
      <c r="F2578" s="21">
        <f>SUM(E2578:$E$5004)</f>
        <v>3.5412044499297757</v>
      </c>
      <c r="G2578" s="21">
        <f t="shared" si="629"/>
        <v>6651898.5970700178</v>
      </c>
      <c r="H2578" s="21">
        <f t="shared" si="630"/>
        <v>2.4483216124437353E-5</v>
      </c>
      <c r="I2578" s="21">
        <f t="shared" si="631"/>
        <v>0.12452858064673793</v>
      </c>
      <c r="J2578" s="22">
        <f t="shared" si="625"/>
        <v>176.04473186582828</v>
      </c>
      <c r="K2578" s="114"/>
      <c r="L2578" s="116"/>
      <c r="M2578" s="118"/>
      <c r="N2578" s="120"/>
      <c r="S2578" s="2"/>
    </row>
    <row r="2579" spans="1:19" x14ac:dyDescent="0.25">
      <c r="A2579" s="20">
        <f t="shared" si="628"/>
        <v>64375</v>
      </c>
      <c r="B2579" s="21">
        <f t="shared" si="619"/>
        <v>-70</v>
      </c>
      <c r="C2579" s="21">
        <f t="shared" si="620"/>
        <v>121.42621357672732</v>
      </c>
      <c r="D2579" s="21">
        <f t="shared" si="623"/>
        <v>1.8136725808415256E-4</v>
      </c>
      <c r="E2579" s="21">
        <f t="shared" si="624"/>
        <v>4.5314625748851473E-3</v>
      </c>
      <c r="F2579" s="21">
        <f>SUM(E2579:$E$5004)</f>
        <v>3.5366675463358428</v>
      </c>
      <c r="G2579" s="21">
        <f t="shared" si="629"/>
        <v>6651898.5970700178</v>
      </c>
      <c r="H2579" s="21">
        <f t="shared" si="630"/>
        <v>2.4483216124437353E-5</v>
      </c>
      <c r="I2579" s="21">
        <f t="shared" si="631"/>
        <v>0.12452858064673793</v>
      </c>
      <c r="J2579" s="22">
        <f t="shared" si="625"/>
        <v>176.04069248978135</v>
      </c>
      <c r="K2579" s="114"/>
      <c r="L2579" s="116"/>
      <c r="M2579" s="118"/>
      <c r="N2579" s="120"/>
      <c r="S2579" s="2"/>
    </row>
    <row r="2580" spans="1:19" x14ac:dyDescent="0.25">
      <c r="A2580" s="20">
        <f t="shared" si="628"/>
        <v>64400</v>
      </c>
      <c r="B2580" s="21">
        <f t="shared" si="619"/>
        <v>-70</v>
      </c>
      <c r="C2580" s="21">
        <f t="shared" si="620"/>
        <v>121.28058951234871</v>
      </c>
      <c r="D2580" s="21">
        <f t="shared" si="623"/>
        <v>1.8114974790665921E-4</v>
      </c>
      <c r="E2580" s="21">
        <f t="shared" si="624"/>
        <v>4.5260280811436678E-3</v>
      </c>
      <c r="F2580" s="21">
        <f>SUM(E2580:$E$5004)</f>
        <v>3.5321360837609577</v>
      </c>
      <c r="G2580" s="21">
        <f t="shared" si="629"/>
        <v>6651898.5970700178</v>
      </c>
      <c r="H2580" s="21">
        <f t="shared" si="630"/>
        <v>2.4483216124437353E-5</v>
      </c>
      <c r="I2580" s="21">
        <f t="shared" si="631"/>
        <v>0.12452858064673793</v>
      </c>
      <c r="J2580" s="22">
        <f t="shared" si="625"/>
        <v>176.03653393064533</v>
      </c>
      <c r="K2580" s="114"/>
      <c r="L2580" s="116"/>
      <c r="M2580" s="118"/>
      <c r="N2580" s="120"/>
      <c r="S2580" s="2"/>
    </row>
    <row r="2581" spans="1:19" x14ac:dyDescent="0.25">
      <c r="A2581" s="20">
        <f t="shared" si="628"/>
        <v>64425</v>
      </c>
      <c r="B2581" s="21">
        <f t="shared" si="619"/>
        <v>-70</v>
      </c>
      <c r="C2581" s="21">
        <f t="shared" si="620"/>
        <v>121.13514009204002</v>
      </c>
      <c r="D2581" s="21">
        <f t="shared" si="623"/>
        <v>1.8093249858483425E-4</v>
      </c>
      <c r="E2581" s="21">
        <f t="shared" si="624"/>
        <v>4.5206001048834097E-3</v>
      </c>
      <c r="F2581" s="21">
        <f>SUM(E2581:$E$5004)</f>
        <v>3.5276100556798138</v>
      </c>
      <c r="G2581" s="21">
        <f t="shared" si="629"/>
        <v>6651898.5970700178</v>
      </c>
      <c r="H2581" s="21">
        <f t="shared" si="630"/>
        <v>2.4483216124437353E-5</v>
      </c>
      <c r="I2581" s="21">
        <f t="shared" si="631"/>
        <v>0.12452858064673793</v>
      </c>
      <c r="J2581" s="22">
        <f t="shared" si="625"/>
        <v>176.03225633991261</v>
      </c>
      <c r="K2581" s="114"/>
      <c r="L2581" s="116"/>
      <c r="M2581" s="118"/>
      <c r="N2581" s="120"/>
      <c r="S2581" s="2"/>
    </row>
    <row r="2582" spans="1:19" x14ac:dyDescent="0.25">
      <c r="A2582" s="20">
        <f t="shared" si="628"/>
        <v>64450</v>
      </c>
      <c r="B2582" s="21">
        <f t="shared" si="619"/>
        <v>-70</v>
      </c>
      <c r="C2582" s="21">
        <f t="shared" si="620"/>
        <v>120.98986510635399</v>
      </c>
      <c r="D2582" s="21">
        <f t="shared" si="623"/>
        <v>1.8071550980583852E-4</v>
      </c>
      <c r="E2582" s="21">
        <f t="shared" si="624"/>
        <v>4.5151786382880829E-3</v>
      </c>
      <c r="F2582" s="21">
        <f>SUM(E2582:$E$5004)</f>
        <v>3.5230894555749304</v>
      </c>
      <c r="G2582" s="21">
        <f t="shared" si="629"/>
        <v>6651898.5970700178</v>
      </c>
      <c r="H2582" s="21">
        <f t="shared" si="630"/>
        <v>2.4483216124437353E-5</v>
      </c>
      <c r="I2582" s="21">
        <f t="shared" si="631"/>
        <v>0.12452858064673793</v>
      </c>
      <c r="J2582" s="22">
        <f t="shared" si="625"/>
        <v>176.02785986913167</v>
      </c>
      <c r="K2582" s="114"/>
      <c r="L2582" s="116"/>
      <c r="M2582" s="118"/>
      <c r="N2582" s="120"/>
      <c r="S2582" s="2"/>
    </row>
    <row r="2583" spans="1:19" x14ac:dyDescent="0.25">
      <c r="A2583" s="20">
        <f t="shared" si="628"/>
        <v>64475</v>
      </c>
      <c r="B2583" s="21">
        <f t="shared" si="619"/>
        <v>-70</v>
      </c>
      <c r="C2583" s="21">
        <f t="shared" si="620"/>
        <v>120.84476434609458</v>
      </c>
      <c r="D2583" s="21">
        <f t="shared" si="623"/>
        <v>1.8049878125720806E-4</v>
      </c>
      <c r="E2583" s="21">
        <f t="shared" si="624"/>
        <v>4.509763673550775E-3</v>
      </c>
      <c r="F2583" s="21">
        <f>SUM(E2583:$E$5004)</f>
        <v>3.5185742769366426</v>
      </c>
      <c r="G2583" s="21">
        <f t="shared" si="629"/>
        <v>6651898.5970700178</v>
      </c>
      <c r="H2583" s="21">
        <f t="shared" si="630"/>
        <v>2.4483216124437353E-5</v>
      </c>
      <c r="I2583" s="21">
        <f t="shared" si="631"/>
        <v>0.12452858064673793</v>
      </c>
      <c r="J2583" s="22">
        <f t="shared" si="625"/>
        <v>176.02334466990632</v>
      </c>
      <c r="K2583" s="114"/>
      <c r="L2583" s="117"/>
      <c r="M2583" s="118"/>
      <c r="N2583" s="120"/>
      <c r="S2583" s="2"/>
    </row>
    <row r="2584" spans="1:19" x14ac:dyDescent="0.25">
      <c r="A2584" s="20">
        <f t="shared" si="628"/>
        <v>64500</v>
      </c>
      <c r="B2584" s="21">
        <f t="shared" si="619"/>
        <v>-70</v>
      </c>
      <c r="C2584" s="21">
        <f t="shared" si="620"/>
        <v>120.69983760231676</v>
      </c>
      <c r="D2584" s="21">
        <f t="shared" si="623"/>
        <v>1.8028231262685391E-4</v>
      </c>
      <c r="E2584" s="21">
        <f t="shared" si="624"/>
        <v>4.5043552028739362E-3</v>
      </c>
      <c r="F2584" s="21">
        <f>SUM(E2584:$E$5004)</f>
        <v>3.5140645132630919</v>
      </c>
      <c r="G2584" s="21">
        <f t="shared" si="629"/>
        <v>6651898.5970700178</v>
      </c>
      <c r="H2584" s="21">
        <f t="shared" si="630"/>
        <v>2.4483216124437353E-5</v>
      </c>
      <c r="I2584" s="21">
        <f t="shared" si="631"/>
        <v>0.12452858064673793</v>
      </c>
      <c r="J2584" s="22">
        <f t="shared" si="625"/>
        <v>176.01871089389533</v>
      </c>
      <c r="K2584" s="113">
        <f t="shared" ref="K2584" si="632">AVERAGE(J2584:J2603)</f>
        <v>175.96686022154466</v>
      </c>
      <c r="L2584" s="115">
        <f t="shared" ref="L2584" si="633">K2584/0.1667</f>
        <v>1055.5900433206039</v>
      </c>
      <c r="M2584" s="118">
        <f>AVERAGE(A2584:A2603)</f>
        <v>64737.5</v>
      </c>
      <c r="N2584" s="119">
        <f>K2564-K2584</f>
        <v>9.2574638095442197E-2</v>
      </c>
      <c r="S2584" s="2"/>
    </row>
    <row r="2585" spans="1:19" x14ac:dyDescent="0.25">
      <c r="A2585" s="20">
        <f t="shared" si="628"/>
        <v>64525</v>
      </c>
      <c r="B2585" s="21">
        <f t="shared" si="619"/>
        <v>-70</v>
      </c>
      <c r="C2585" s="21">
        <f t="shared" si="620"/>
        <v>120.55508466632594</v>
      </c>
      <c r="D2585" s="21">
        <f t="shared" si="623"/>
        <v>1.8006610360306105E-4</v>
      </c>
      <c r="E2585" s="21">
        <f t="shared" si="624"/>
        <v>4.4989532184693684E-3</v>
      </c>
      <c r="F2585" s="21">
        <f>SUM(E2585:$E$5004)</f>
        <v>3.5095601580602178</v>
      </c>
      <c r="G2585" s="21">
        <f t="shared" si="629"/>
        <v>6651898.5970700178</v>
      </c>
      <c r="H2585" s="21">
        <f t="shared" si="630"/>
        <v>2.4483216124437353E-5</v>
      </c>
      <c r="I2585" s="21">
        <f t="shared" si="631"/>
        <v>0.12452858064673793</v>
      </c>
      <c r="J2585" s="22">
        <f t="shared" si="625"/>
        <v>176.01395869281117</v>
      </c>
      <c r="K2585" s="114"/>
      <c r="L2585" s="116"/>
      <c r="M2585" s="118"/>
      <c r="N2585" s="120"/>
      <c r="S2585" s="2"/>
    </row>
    <row r="2586" spans="1:19" x14ac:dyDescent="0.25">
      <c r="A2586" s="20">
        <f t="shared" si="628"/>
        <v>64550</v>
      </c>
      <c r="B2586" s="21">
        <f t="shared" si="619"/>
        <v>-70</v>
      </c>
      <c r="C2586" s="21">
        <f t="shared" si="620"/>
        <v>120.41050532967783</v>
      </c>
      <c r="D2586" s="21">
        <f t="shared" si="623"/>
        <v>1.7985015387448844E-4</v>
      </c>
      <c r="E2586" s="21">
        <f t="shared" si="624"/>
        <v>4.4935577125582125E-3</v>
      </c>
      <c r="F2586" s="21">
        <f>SUM(E2586:$E$5004)</f>
        <v>3.5050612048417475</v>
      </c>
      <c r="G2586" s="21">
        <f t="shared" si="629"/>
        <v>6651898.5970700178</v>
      </c>
      <c r="H2586" s="21">
        <f t="shared" si="630"/>
        <v>2.4483216124437353E-5</v>
      </c>
      <c r="I2586" s="21">
        <f t="shared" si="631"/>
        <v>0.12452858064673793</v>
      </c>
      <c r="J2586" s="22">
        <f t="shared" si="625"/>
        <v>176.00908821841932</v>
      </c>
      <c r="K2586" s="114"/>
      <c r="L2586" s="116"/>
      <c r="M2586" s="118"/>
      <c r="N2586" s="120"/>
      <c r="S2586" s="2"/>
    </row>
    <row r="2587" spans="1:19" x14ac:dyDescent="0.25">
      <c r="A2587" s="20">
        <f t="shared" si="628"/>
        <v>64575</v>
      </c>
      <c r="B2587" s="21">
        <f t="shared" si="619"/>
        <v>-70</v>
      </c>
      <c r="C2587" s="21">
        <f t="shared" si="620"/>
        <v>120.26609938417825</v>
      </c>
      <c r="D2587" s="21">
        <f t="shared" si="623"/>
        <v>1.7963446313016857E-4</v>
      </c>
      <c r="E2587" s="21">
        <f t="shared" si="624"/>
        <v>4.4881686773709404E-3</v>
      </c>
      <c r="F2587" s="21">
        <f>SUM(E2587:$E$5004)</f>
        <v>3.5005676471291896</v>
      </c>
      <c r="G2587" s="21">
        <f t="shared" si="629"/>
        <v>6651898.5970700178</v>
      </c>
      <c r="H2587" s="21">
        <f t="shared" si="630"/>
        <v>2.4483216124437353E-5</v>
      </c>
      <c r="I2587" s="21">
        <f t="shared" si="631"/>
        <v>0.12452858064673793</v>
      </c>
      <c r="J2587" s="22">
        <f t="shared" si="625"/>
        <v>176.00409962253801</v>
      </c>
      <c r="K2587" s="114"/>
      <c r="L2587" s="116"/>
      <c r="M2587" s="118"/>
      <c r="N2587" s="120"/>
      <c r="S2587" s="2"/>
    </row>
    <row r="2588" spans="1:19" x14ac:dyDescent="0.25">
      <c r="A2588" s="20">
        <f t="shared" si="628"/>
        <v>64600</v>
      </c>
      <c r="B2588" s="21">
        <f t="shared" si="619"/>
        <v>-70</v>
      </c>
      <c r="C2588" s="21">
        <f t="shared" si="620"/>
        <v>120.12186662188255</v>
      </c>
      <c r="D2588" s="21">
        <f t="shared" si="623"/>
        <v>1.7941903105950661E-4</v>
      </c>
      <c r="E2588" s="21">
        <f t="shared" si="624"/>
        <v>4.4827861051473378E-3</v>
      </c>
      <c r="F2588" s="21">
        <f>SUM(E2588:$E$5004)</f>
        <v>3.4960794784518194</v>
      </c>
      <c r="G2588" s="21">
        <f t="shared" si="629"/>
        <v>6651898.5970700178</v>
      </c>
      <c r="H2588" s="21">
        <f t="shared" si="630"/>
        <v>2.4483216124437353E-5</v>
      </c>
      <c r="I2588" s="21">
        <f t="shared" si="631"/>
        <v>0.12452858064673793</v>
      </c>
      <c r="J2588" s="22">
        <f t="shared" si="625"/>
        <v>175.99899305703681</v>
      </c>
      <c r="K2588" s="114"/>
      <c r="L2588" s="116"/>
      <c r="M2588" s="118"/>
      <c r="N2588" s="120"/>
      <c r="S2588" s="2"/>
    </row>
    <row r="2589" spans="1:19" x14ac:dyDescent="0.25">
      <c r="A2589" s="20">
        <f t="shared" si="628"/>
        <v>64625</v>
      </c>
      <c r="B2589" s="21">
        <f t="shared" si="619"/>
        <v>-70</v>
      </c>
      <c r="C2589" s="21">
        <f t="shared" si="620"/>
        <v>119.97780683509555</v>
      </c>
      <c r="D2589" s="21">
        <f t="shared" si="623"/>
        <v>1.7920385735228041E-4</v>
      </c>
      <c r="E2589" s="21">
        <f t="shared" si="624"/>
        <v>4.4774099881365005E-3</v>
      </c>
      <c r="F2589" s="21">
        <f>SUM(E2589:$E$5004)</f>
        <v>3.491596692346671</v>
      </c>
      <c r="G2589" s="21">
        <f t="shared" si="629"/>
        <v>6651898.5970700178</v>
      </c>
      <c r="H2589" s="21">
        <f t="shared" si="630"/>
        <v>2.4483216124437353E-5</v>
      </c>
      <c r="I2589" s="21">
        <f t="shared" si="631"/>
        <v>0.12452858064673793</v>
      </c>
      <c r="J2589" s="22">
        <f t="shared" si="625"/>
        <v>175.99376867383631</v>
      </c>
      <c r="K2589" s="114"/>
      <c r="L2589" s="116"/>
      <c r="M2589" s="118"/>
      <c r="N2589" s="120"/>
      <c r="S2589" s="2"/>
    </row>
    <row r="2590" spans="1:19" x14ac:dyDescent="0.25">
      <c r="A2590" s="20">
        <f t="shared" si="628"/>
        <v>64650</v>
      </c>
      <c r="B2590" s="21">
        <f t="shared" si="619"/>
        <v>-70</v>
      </c>
      <c r="C2590" s="21">
        <f t="shared" si="620"/>
        <v>119.83391981637108</v>
      </c>
      <c r="D2590" s="21">
        <f t="shared" si="623"/>
        <v>1.7898894169863968E-4</v>
      </c>
      <c r="E2590" s="21">
        <f t="shared" si="624"/>
        <v>4.4720403185968208E-3</v>
      </c>
      <c r="F2590" s="21">
        <f>SUM(E2590:$E$5004)</f>
        <v>3.4871192823585346</v>
      </c>
      <c r="G2590" s="21">
        <f t="shared" si="629"/>
        <v>6651898.5970700178</v>
      </c>
      <c r="H2590" s="21">
        <f t="shared" si="630"/>
        <v>2.4483216124437353E-5</v>
      </c>
      <c r="I2590" s="21">
        <f t="shared" si="631"/>
        <v>0.12452858064673793</v>
      </c>
      <c r="J2590" s="22">
        <f t="shared" si="625"/>
        <v>175.98842662490702</v>
      </c>
      <c r="K2590" s="114"/>
      <c r="L2590" s="116"/>
      <c r="M2590" s="118"/>
      <c r="N2590" s="120"/>
      <c r="S2590" s="2"/>
    </row>
    <row r="2591" spans="1:19" x14ac:dyDescent="0.25">
      <c r="A2591" s="20">
        <f t="shared" si="628"/>
        <v>64675</v>
      </c>
      <c r="B2591" s="21">
        <f t="shared" si="619"/>
        <v>-70</v>
      </c>
      <c r="C2591" s="21">
        <f t="shared" si="620"/>
        <v>119.69020535851189</v>
      </c>
      <c r="D2591" s="21">
        <f t="shared" si="623"/>
        <v>1.7877428378910599E-4</v>
      </c>
      <c r="E2591" s="21">
        <f t="shared" si="624"/>
        <v>4.4666770887959728E-3</v>
      </c>
      <c r="F2591" s="21">
        <f>SUM(E2591:$E$5004)</f>
        <v>3.4826472420399375</v>
      </c>
      <c r="G2591" s="21">
        <f t="shared" si="629"/>
        <v>6651898.5970700178</v>
      </c>
      <c r="H2591" s="21">
        <f t="shared" si="630"/>
        <v>2.4483216124437353E-5</v>
      </c>
      <c r="I2591" s="21">
        <f t="shared" si="631"/>
        <v>0.12452858064673793</v>
      </c>
      <c r="J2591" s="22">
        <f t="shared" si="625"/>
        <v>175.98296706226918</v>
      </c>
      <c r="K2591" s="114"/>
      <c r="L2591" s="116"/>
      <c r="M2591" s="118"/>
      <c r="N2591" s="120"/>
      <c r="S2591" s="2"/>
    </row>
    <row r="2592" spans="1:19" x14ac:dyDescent="0.25">
      <c r="A2592" s="20">
        <f t="shared" si="628"/>
        <v>64700</v>
      </c>
      <c r="B2592" s="21">
        <f t="shared" si="619"/>
        <v>-70</v>
      </c>
      <c r="C2592" s="21">
        <f t="shared" si="620"/>
        <v>119.54666325456913</v>
      </c>
      <c r="D2592" s="21">
        <f t="shared" si="623"/>
        <v>1.7855988331457189E-4</v>
      </c>
      <c r="E2592" s="21">
        <f t="shared" si="624"/>
        <v>4.4613202910109041E-3</v>
      </c>
      <c r="F2592" s="21">
        <f>SUM(E2592:$E$5004)</f>
        <v>3.4781805649511419</v>
      </c>
      <c r="G2592" s="21">
        <f t="shared" si="629"/>
        <v>6651898.5970700178</v>
      </c>
      <c r="H2592" s="21">
        <f t="shared" si="630"/>
        <v>2.4483216124437353E-5</v>
      </c>
      <c r="I2592" s="21">
        <f t="shared" si="631"/>
        <v>0.12452858064673793</v>
      </c>
      <c r="J2592" s="22">
        <f t="shared" si="625"/>
        <v>175.97739013799122</v>
      </c>
      <c r="K2592" s="114"/>
      <c r="L2592" s="116"/>
      <c r="M2592" s="118"/>
      <c r="N2592" s="120"/>
      <c r="S2592" s="2"/>
    </row>
    <row r="2593" spans="1:19" x14ac:dyDescent="0.25">
      <c r="A2593" s="20">
        <f t="shared" si="628"/>
        <v>64725</v>
      </c>
      <c r="B2593" s="21">
        <f t="shared" si="619"/>
        <v>-70</v>
      </c>
      <c r="C2593" s="21">
        <f t="shared" si="620"/>
        <v>119.40329329784203</v>
      </c>
      <c r="D2593" s="21">
        <f t="shared" si="623"/>
        <v>1.783457399663005E-4</v>
      </c>
      <c r="E2593" s="21">
        <f t="shared" si="624"/>
        <v>4.455969917527826E-3</v>
      </c>
      <c r="F2593" s="21">
        <f>SUM(E2593:$E$5004)</f>
        <v>3.4737192446601304</v>
      </c>
      <c r="G2593" s="21">
        <f t="shared" si="629"/>
        <v>6651898.5970700178</v>
      </c>
      <c r="H2593" s="21">
        <f t="shared" si="630"/>
        <v>2.4483216124437353E-5</v>
      </c>
      <c r="I2593" s="21">
        <f t="shared" si="631"/>
        <v>0.12452858064673793</v>
      </c>
      <c r="J2593" s="22">
        <f t="shared" si="625"/>
        <v>175.97169600418957</v>
      </c>
      <c r="K2593" s="114"/>
      <c r="L2593" s="116"/>
      <c r="M2593" s="118"/>
      <c r="N2593" s="120"/>
      <c r="S2593" s="2"/>
    </row>
    <row r="2594" spans="1:19" x14ac:dyDescent="0.25">
      <c r="A2594" s="20">
        <f t="shared" si="628"/>
        <v>64750</v>
      </c>
      <c r="B2594" s="21">
        <f t="shared" si="619"/>
        <v>-70</v>
      </c>
      <c r="C2594" s="21">
        <f t="shared" si="620"/>
        <v>119.26009528187797</v>
      </c>
      <c r="D2594" s="21">
        <f t="shared" si="623"/>
        <v>1.7813185343592557E-4</v>
      </c>
      <c r="E2594" s="21">
        <f t="shared" si="624"/>
        <v>4.4506259606421992E-3</v>
      </c>
      <c r="F2594" s="21">
        <f>SUM(E2594:$E$5004)</f>
        <v>3.4692632747426027</v>
      </c>
      <c r="G2594" s="21">
        <f t="shared" si="629"/>
        <v>6651898.5970700178</v>
      </c>
      <c r="H2594" s="21">
        <f t="shared" si="630"/>
        <v>2.4483216124437353E-5</v>
      </c>
      <c r="I2594" s="21">
        <f t="shared" si="631"/>
        <v>0.12452858064673793</v>
      </c>
      <c r="J2594" s="22">
        <f t="shared" si="625"/>
        <v>175.96588481302805</v>
      </c>
      <c r="K2594" s="114"/>
      <c r="L2594" s="116"/>
      <c r="M2594" s="118"/>
      <c r="N2594" s="120"/>
      <c r="S2594" s="2"/>
    </row>
    <row r="2595" spans="1:19" x14ac:dyDescent="0.25">
      <c r="A2595" s="20">
        <f t="shared" si="628"/>
        <v>64775</v>
      </c>
      <c r="B2595" s="21">
        <f t="shared" si="619"/>
        <v>-70</v>
      </c>
      <c r="C2595" s="21">
        <f t="shared" si="620"/>
        <v>119.11706900047174</v>
      </c>
      <c r="D2595" s="21">
        <f t="shared" si="623"/>
        <v>1.7791822341545039E-4</v>
      </c>
      <c r="E2595" s="21">
        <f t="shared" si="624"/>
        <v>4.4452884126587244E-3</v>
      </c>
      <c r="F2595" s="21">
        <f>SUM(E2595:$E$5004)</f>
        <v>3.4648126487819608</v>
      </c>
      <c r="G2595" s="21">
        <f t="shared" si="629"/>
        <v>6651898.5970700178</v>
      </c>
      <c r="H2595" s="21">
        <f t="shared" si="630"/>
        <v>2.4483216124437353E-5</v>
      </c>
      <c r="I2595" s="21">
        <f t="shared" si="631"/>
        <v>0.12452858064673793</v>
      </c>
      <c r="J2595" s="22">
        <f t="shared" si="625"/>
        <v>175.95995671671653</v>
      </c>
      <c r="K2595" s="114"/>
      <c r="L2595" s="116"/>
      <c r="M2595" s="118"/>
      <c r="N2595" s="120"/>
      <c r="S2595" s="2"/>
    </row>
    <row r="2596" spans="1:19" x14ac:dyDescent="0.25">
      <c r="A2596" s="20">
        <f t="shared" si="628"/>
        <v>64800</v>
      </c>
      <c r="B2596" s="21">
        <f t="shared" si="619"/>
        <v>-70</v>
      </c>
      <c r="C2596" s="21">
        <f t="shared" si="620"/>
        <v>118.97421424766539</v>
      </c>
      <c r="D2596" s="21">
        <f t="shared" si="623"/>
        <v>1.7770484959724755E-4</v>
      </c>
      <c r="E2596" s="21">
        <f t="shared" si="624"/>
        <v>4.4399572658913311E-3</v>
      </c>
      <c r="F2596" s="21">
        <f>SUM(E2596:$E$5004)</f>
        <v>3.4603673603693021</v>
      </c>
      <c r="G2596" s="21">
        <f t="shared" si="629"/>
        <v>6651898.5970700178</v>
      </c>
      <c r="H2596" s="21">
        <f t="shared" si="630"/>
        <v>2.4483216124437353E-5</v>
      </c>
      <c r="I2596" s="21">
        <f t="shared" si="631"/>
        <v>0.12452858064673793</v>
      </c>
      <c r="J2596" s="22">
        <f t="shared" si="625"/>
        <v>175.95391186751047</v>
      </c>
      <c r="K2596" s="114"/>
      <c r="L2596" s="116"/>
      <c r="M2596" s="118"/>
      <c r="N2596" s="120"/>
      <c r="S2596" s="2"/>
    </row>
    <row r="2597" spans="1:19" x14ac:dyDescent="0.25">
      <c r="A2597" s="20">
        <f t="shared" si="628"/>
        <v>64825</v>
      </c>
      <c r="B2597" s="21">
        <f t="shared" si="619"/>
        <v>-70</v>
      </c>
      <c r="C2597" s="21">
        <f t="shared" si="620"/>
        <v>118.83153081774816</v>
      </c>
      <c r="D2597" s="21">
        <f t="shared" si="623"/>
        <v>1.7749173167405893E-4</v>
      </c>
      <c r="E2597" s="21">
        <f t="shared" si="624"/>
        <v>4.4346325126631697E-3</v>
      </c>
      <c r="F2597" s="21">
        <f>SUM(E2597:$E$5004)</f>
        <v>3.4559274031034111</v>
      </c>
      <c r="G2597" s="21">
        <f t="shared" si="629"/>
        <v>6651898.5970700178</v>
      </c>
      <c r="H2597" s="21">
        <f t="shared" si="630"/>
        <v>2.4483216124437353E-5</v>
      </c>
      <c r="I2597" s="21">
        <f t="shared" si="631"/>
        <v>0.12452858064673793</v>
      </c>
      <c r="J2597" s="22">
        <f t="shared" si="625"/>
        <v>175.94775041771047</v>
      </c>
      <c r="K2597" s="114"/>
      <c r="L2597" s="116"/>
      <c r="M2597" s="118"/>
      <c r="N2597" s="120"/>
      <c r="S2597" s="2"/>
    </row>
    <row r="2598" spans="1:19" x14ac:dyDescent="0.25">
      <c r="A2598" s="20">
        <f t="shared" si="628"/>
        <v>64850</v>
      </c>
      <c r="B2598" s="21">
        <f t="shared" si="619"/>
        <v>-70</v>
      </c>
      <c r="C2598" s="21">
        <f t="shared" si="620"/>
        <v>118.68901850525586</v>
      </c>
      <c r="D2598" s="21">
        <f t="shared" si="623"/>
        <v>1.7727886933899462E-4</v>
      </c>
      <c r="E2598" s="21">
        <f t="shared" si="624"/>
        <v>4.4293141453065924E-3</v>
      </c>
      <c r="F2598" s="21">
        <f>SUM(E2598:$E$5004)</f>
        <v>3.4514927705907477</v>
      </c>
      <c r="G2598" s="21">
        <f t="shared" si="629"/>
        <v>6651898.5970700178</v>
      </c>
      <c r="H2598" s="21">
        <f t="shared" si="630"/>
        <v>2.4483216124437353E-5</v>
      </c>
      <c r="I2598" s="21">
        <f t="shared" si="631"/>
        <v>0.12452858064673793</v>
      </c>
      <c r="J2598" s="22">
        <f t="shared" si="625"/>
        <v>175.94147251966129</v>
      </c>
      <c r="K2598" s="114"/>
      <c r="L2598" s="116"/>
      <c r="M2598" s="118"/>
      <c r="N2598" s="120"/>
      <c r="S2598" s="2"/>
    </row>
    <row r="2599" spans="1:19" x14ac:dyDescent="0.25">
      <c r="A2599" s="20">
        <f t="shared" si="628"/>
        <v>64875</v>
      </c>
      <c r="B2599" s="21">
        <f t="shared" si="619"/>
        <v>-70</v>
      </c>
      <c r="C2599" s="21">
        <f t="shared" si="620"/>
        <v>118.54667710497071</v>
      </c>
      <c r="D2599" s="21">
        <f t="shared" si="623"/>
        <v>1.7706626228553279E-4</v>
      </c>
      <c r="E2599" s="21">
        <f t="shared" si="624"/>
        <v>4.424002156163149E-3</v>
      </c>
      <c r="F2599" s="21">
        <f>SUM(E2599:$E$5004)</f>
        <v>3.4470634564454414</v>
      </c>
      <c r="G2599" s="21">
        <f t="shared" si="629"/>
        <v>6651898.5970700178</v>
      </c>
      <c r="H2599" s="21">
        <f t="shared" si="630"/>
        <v>2.4483216124437353E-5</v>
      </c>
      <c r="I2599" s="21">
        <f t="shared" si="631"/>
        <v>0.12452858064673793</v>
      </c>
      <c r="J2599" s="22">
        <f t="shared" si="625"/>
        <v>175.93507832575074</v>
      </c>
      <c r="K2599" s="114"/>
      <c r="L2599" s="116"/>
      <c r="M2599" s="118"/>
      <c r="N2599" s="120"/>
      <c r="S2599" s="2"/>
    </row>
    <row r="2600" spans="1:19" x14ac:dyDescent="0.25">
      <c r="A2600" s="20">
        <f t="shared" si="628"/>
        <v>64900</v>
      </c>
      <c r="B2600" s="21">
        <f t="shared" si="619"/>
        <v>-70</v>
      </c>
      <c r="C2600" s="21">
        <f t="shared" si="620"/>
        <v>118.40450641192101</v>
      </c>
      <c r="D2600" s="21">
        <f t="shared" si="623"/>
        <v>1.7685391020751912E-4</v>
      </c>
      <c r="E2600" s="21">
        <f t="shared" si="624"/>
        <v>4.4186965375835746E-3</v>
      </c>
      <c r="F2600" s="21">
        <f>SUM(E2600:$E$5004)</f>
        <v>3.4426394542892789</v>
      </c>
      <c r="G2600" s="21">
        <f t="shared" si="629"/>
        <v>6651898.5970700178</v>
      </c>
      <c r="H2600" s="21">
        <f t="shared" si="630"/>
        <v>2.4483216124437353E-5</v>
      </c>
      <c r="I2600" s="21">
        <f t="shared" si="631"/>
        <v>0.12452858064673793</v>
      </c>
      <c r="J2600" s="22">
        <f t="shared" si="625"/>
        <v>175.92856798840947</v>
      </c>
      <c r="K2600" s="114"/>
      <c r="L2600" s="116"/>
      <c r="M2600" s="118"/>
      <c r="N2600" s="120"/>
      <c r="S2600" s="2"/>
    </row>
    <row r="2601" spans="1:19" x14ac:dyDescent="0.25">
      <c r="A2601" s="20">
        <f t="shared" si="628"/>
        <v>64925</v>
      </c>
      <c r="B2601" s="21">
        <f t="shared" si="619"/>
        <v>-70</v>
      </c>
      <c r="C2601" s="21">
        <f t="shared" si="620"/>
        <v>118.26250622138106</v>
      </c>
      <c r="D2601" s="21">
        <f t="shared" si="623"/>
        <v>1.7664181279916682E-4</v>
      </c>
      <c r="E2601" s="21">
        <f t="shared" si="624"/>
        <v>4.4133972819277792E-3</v>
      </c>
      <c r="F2601" s="21">
        <f>SUM(E2601:$E$5004)</f>
        <v>3.4382207577516946</v>
      </c>
      <c r="G2601" s="21">
        <f t="shared" si="629"/>
        <v>6651898.5970700178</v>
      </c>
      <c r="H2601" s="21">
        <f t="shared" si="630"/>
        <v>2.4483216124437353E-5</v>
      </c>
      <c r="I2601" s="21">
        <f t="shared" si="631"/>
        <v>0.12452858064673793</v>
      </c>
      <c r="J2601" s="22">
        <f t="shared" si="625"/>
        <v>175.92194166011049</v>
      </c>
      <c r="K2601" s="114"/>
      <c r="L2601" s="116"/>
      <c r="M2601" s="118"/>
      <c r="N2601" s="120"/>
      <c r="S2601" s="2"/>
    </row>
    <row r="2602" spans="1:19" x14ac:dyDescent="0.25">
      <c r="A2602" s="20">
        <f t="shared" si="628"/>
        <v>64950</v>
      </c>
      <c r="B2602" s="21">
        <f t="shared" si="619"/>
        <v>-70</v>
      </c>
      <c r="C2602" s="21">
        <f t="shared" si="620"/>
        <v>118.12067632887052</v>
      </c>
      <c r="D2602" s="21">
        <f t="shared" si="623"/>
        <v>1.7642996975505547E-4</v>
      </c>
      <c r="E2602" s="21">
        <f t="shared" si="624"/>
        <v>4.4081043815648304E-3</v>
      </c>
      <c r="F2602" s="21">
        <f>SUM(E2602:$E$5004)</f>
        <v>3.4338073604697668</v>
      </c>
      <c r="G2602" s="21">
        <f t="shared" si="629"/>
        <v>6651898.5970700178</v>
      </c>
      <c r="H2602" s="21">
        <f t="shared" si="630"/>
        <v>2.4483216124437353E-5</v>
      </c>
      <c r="I2602" s="21">
        <f t="shared" si="631"/>
        <v>0.12452858064673793</v>
      </c>
      <c r="J2602" s="22">
        <f t="shared" si="625"/>
        <v>175.91519949336734</v>
      </c>
      <c r="K2602" s="114"/>
      <c r="L2602" s="116"/>
      <c r="M2602" s="118"/>
      <c r="N2602" s="120"/>
      <c r="S2602" s="2"/>
    </row>
    <row r="2603" spans="1:19" x14ac:dyDescent="0.25">
      <c r="A2603" s="20">
        <f t="shared" si="628"/>
        <v>64975</v>
      </c>
      <c r="B2603" s="21">
        <f t="shared" ref="B2603:B2666" si="634">-70</f>
        <v>-70</v>
      </c>
      <c r="C2603" s="21">
        <f t="shared" ref="C2603:C2666" si="635">473.1*EXP(1.73-0.000048*A2603)</f>
        <v>117.97901653015424</v>
      </c>
      <c r="D2603" s="21">
        <f t="shared" si="623"/>
        <v>1.7621838077013099E-4</v>
      </c>
      <c r="E2603" s="21">
        <f t="shared" si="624"/>
        <v>4.4028178288729545E-3</v>
      </c>
      <c r="F2603" s="21">
        <f>SUM(E2603:$E$5004)</f>
        <v>3.4293992560882023</v>
      </c>
      <c r="G2603" s="21">
        <f t="shared" si="629"/>
        <v>6651898.5970700178</v>
      </c>
      <c r="H2603" s="21">
        <f t="shared" si="630"/>
        <v>2.4483216124437353E-5</v>
      </c>
      <c r="I2603" s="21">
        <f t="shared" si="631"/>
        <v>0.12452858064673793</v>
      </c>
      <c r="J2603" s="22">
        <f t="shared" si="625"/>
        <v>175.90834164073445</v>
      </c>
      <c r="K2603" s="114"/>
      <c r="L2603" s="117"/>
      <c r="M2603" s="118"/>
      <c r="N2603" s="120"/>
      <c r="S2603" s="2"/>
    </row>
    <row r="2604" spans="1:19" x14ac:dyDescent="0.25">
      <c r="A2604" s="20">
        <f t="shared" si="628"/>
        <v>65000</v>
      </c>
      <c r="B2604" s="21">
        <f t="shared" si="634"/>
        <v>-70</v>
      </c>
      <c r="C2604" s="21">
        <f t="shared" si="635"/>
        <v>117.83752662124222</v>
      </c>
      <c r="D2604" s="21">
        <f t="shared" si="623"/>
        <v>1.7600704553970536E-4</v>
      </c>
      <c r="E2604" s="21">
        <f t="shared" si="624"/>
        <v>4.3975376162395134E-3</v>
      </c>
      <c r="F2604" s="21">
        <f>SUM(E2604:$E$5004)</f>
        <v>3.4249964382593294</v>
      </c>
      <c r="G2604" s="21">
        <f t="shared" si="629"/>
        <v>6651898.5970700178</v>
      </c>
      <c r="H2604" s="21">
        <f t="shared" si="630"/>
        <v>2.4483216124437353E-5</v>
      </c>
      <c r="I2604" s="21">
        <f t="shared" si="631"/>
        <v>0.12452858064673793</v>
      </c>
      <c r="J2604" s="22">
        <f t="shared" si="625"/>
        <v>175.90136825480602</v>
      </c>
      <c r="K2604" s="113">
        <f t="shared" ref="K2604" si="636">AVERAGE(J2604:J2623)</f>
        <v>175.8274939976489</v>
      </c>
      <c r="L2604" s="115">
        <f t="shared" ref="L2604" si="637">K2604/0.1667</f>
        <v>1054.7540131832568</v>
      </c>
      <c r="M2604" s="118">
        <f>AVERAGE(A2604:A2623)</f>
        <v>65237.5</v>
      </c>
      <c r="N2604" s="119">
        <f>K2584-K2604</f>
        <v>0.13936622389576314</v>
      </c>
      <c r="S2604" s="2"/>
    </row>
    <row r="2605" spans="1:19" x14ac:dyDescent="0.25">
      <c r="A2605" s="20">
        <f t="shared" si="628"/>
        <v>65025</v>
      </c>
      <c r="B2605" s="21">
        <f t="shared" si="634"/>
        <v>-70</v>
      </c>
      <c r="C2605" s="21">
        <f t="shared" si="635"/>
        <v>117.69620639838888</v>
      </c>
      <c r="D2605" s="21">
        <f t="shared" si="623"/>
        <v>1.757959637594557E-4</v>
      </c>
      <c r="E2605" s="21">
        <f t="shared" si="624"/>
        <v>4.3922637360609982E-3</v>
      </c>
      <c r="F2605" s="21">
        <f>SUM(E2605:$E$5004)</f>
        <v>3.4205989006430899</v>
      </c>
      <c r="G2605" s="21">
        <f t="shared" si="629"/>
        <v>6651898.5970700178</v>
      </c>
      <c r="H2605" s="21">
        <f t="shared" si="630"/>
        <v>2.4483216124437353E-5</v>
      </c>
      <c r="I2605" s="21">
        <f t="shared" si="631"/>
        <v>0.12452858064673793</v>
      </c>
      <c r="J2605" s="22">
        <f t="shared" si="625"/>
        <v>175.89427948821506</v>
      </c>
      <c r="K2605" s="114"/>
      <c r="L2605" s="116"/>
      <c r="M2605" s="118"/>
      <c r="N2605" s="120"/>
      <c r="S2605" s="2"/>
    </row>
    <row r="2606" spans="1:19" x14ac:dyDescent="0.25">
      <c r="A2606" s="20">
        <f t="shared" si="628"/>
        <v>65050</v>
      </c>
      <c r="B2606" s="21">
        <f t="shared" si="634"/>
        <v>-70</v>
      </c>
      <c r="C2606" s="21">
        <f t="shared" si="635"/>
        <v>117.55505565809304</v>
      </c>
      <c r="D2606" s="21">
        <f t="shared" si="623"/>
        <v>1.7558513512542414E-4</v>
      </c>
      <c r="E2606" s="21">
        <f t="shared" si="624"/>
        <v>4.3869961807430219E-3</v>
      </c>
      <c r="F2606" s="21">
        <f>SUM(E2606:$E$5004)</f>
        <v>3.4162066369070292</v>
      </c>
      <c r="G2606" s="21">
        <f t="shared" si="629"/>
        <v>6651898.5970700178</v>
      </c>
      <c r="H2606" s="21">
        <f t="shared" si="630"/>
        <v>2.4483216124437353E-5</v>
      </c>
      <c r="I2606" s="21">
        <f t="shared" si="631"/>
        <v>0.12452858064673793</v>
      </c>
      <c r="J2606" s="22">
        <f t="shared" si="625"/>
        <v>175.88707549363292</v>
      </c>
      <c r="K2606" s="114"/>
      <c r="L2606" s="116"/>
      <c r="M2606" s="118"/>
      <c r="N2606" s="120"/>
      <c r="S2606" s="2"/>
    </row>
    <row r="2607" spans="1:19" x14ac:dyDescent="0.25">
      <c r="A2607" s="20">
        <f t="shared" si="628"/>
        <v>65075</v>
      </c>
      <c r="B2607" s="21">
        <f t="shared" si="634"/>
        <v>-70</v>
      </c>
      <c r="C2607" s="21">
        <f t="shared" si="635"/>
        <v>117.4140741970977</v>
      </c>
      <c r="D2607" s="21">
        <f t="shared" si="623"/>
        <v>1.7537455933401758E-4</v>
      </c>
      <c r="E2607" s="21">
        <f t="shared" si="624"/>
        <v>4.3817349427003041E-3</v>
      </c>
      <c r="F2607" s="21">
        <f>SUM(E2607:$E$5004)</f>
        <v>3.4118196407262857</v>
      </c>
      <c r="G2607" s="21">
        <f t="shared" si="629"/>
        <v>6651898.5970700178</v>
      </c>
      <c r="H2607" s="21">
        <f t="shared" si="630"/>
        <v>2.4483216124437353E-5</v>
      </c>
      <c r="I2607" s="21">
        <f t="shared" si="631"/>
        <v>0.12452858064673793</v>
      </c>
      <c r="J2607" s="22">
        <f t="shared" si="625"/>
        <v>175.87975642376887</v>
      </c>
      <c r="K2607" s="114"/>
      <c r="L2607" s="116"/>
      <c r="M2607" s="118"/>
      <c r="N2607" s="120"/>
      <c r="S2607" s="2"/>
    </row>
    <row r="2608" spans="1:19" x14ac:dyDescent="0.25">
      <c r="A2608" s="20">
        <f t="shared" si="628"/>
        <v>65100</v>
      </c>
      <c r="B2608" s="21">
        <f t="shared" si="634"/>
        <v>-70</v>
      </c>
      <c r="C2608" s="21">
        <f t="shared" si="635"/>
        <v>117.27326181238952</v>
      </c>
      <c r="D2608" s="21">
        <f t="shared" si="623"/>
        <v>1.7516423608200679E-4</v>
      </c>
      <c r="E2608" s="21">
        <f t="shared" si="624"/>
        <v>4.376480014356662E-3</v>
      </c>
      <c r="F2608" s="21">
        <f>SUM(E2608:$E$5004)</f>
        <v>3.4074379057835849</v>
      </c>
      <c r="G2608" s="21">
        <f t="shared" si="629"/>
        <v>6651898.5970700178</v>
      </c>
      <c r="H2608" s="21">
        <f t="shared" si="630"/>
        <v>2.4483216124437353E-5</v>
      </c>
      <c r="I2608" s="21">
        <f t="shared" si="631"/>
        <v>0.12452858064673793</v>
      </c>
      <c r="J2608" s="22">
        <f t="shared" si="625"/>
        <v>175.87232243136862</v>
      </c>
      <c r="K2608" s="114"/>
      <c r="L2608" s="116"/>
      <c r="M2608" s="118"/>
      <c r="N2608" s="120"/>
      <c r="S2608" s="2"/>
    </row>
    <row r="2609" spans="1:19" x14ac:dyDescent="0.25">
      <c r="A2609" s="20">
        <f t="shared" si="628"/>
        <v>65125</v>
      </c>
      <c r="B2609" s="21">
        <f t="shared" si="634"/>
        <v>-70</v>
      </c>
      <c r="C2609" s="21">
        <f t="shared" si="635"/>
        <v>117.1326183011986</v>
      </c>
      <c r="D2609" s="21">
        <f t="shared" si="623"/>
        <v>1.7495416506652621E-4</v>
      </c>
      <c r="E2609" s="21">
        <f t="shared" si="624"/>
        <v>4.3712313881449959E-3</v>
      </c>
      <c r="F2609" s="21">
        <f>SUM(E2609:$E$5004)</f>
        <v>3.4030614257692289</v>
      </c>
      <c r="G2609" s="21">
        <f t="shared" si="629"/>
        <v>6651898.5970700178</v>
      </c>
      <c r="H2609" s="21">
        <f t="shared" si="630"/>
        <v>2.4483216124437353E-5</v>
      </c>
      <c r="I2609" s="21">
        <f t="shared" si="631"/>
        <v>0.12452858064673793</v>
      </c>
      <c r="J2609" s="22">
        <f t="shared" si="625"/>
        <v>175.86477366921412</v>
      </c>
      <c r="K2609" s="114"/>
      <c r="L2609" s="116"/>
      <c r="M2609" s="118"/>
      <c r="N2609" s="120"/>
      <c r="S2609" s="2"/>
    </row>
    <row r="2610" spans="1:19" x14ac:dyDescent="0.25">
      <c r="A2610" s="20">
        <f t="shared" si="628"/>
        <v>65150</v>
      </c>
      <c r="B2610" s="21">
        <f t="shared" si="634"/>
        <v>-70</v>
      </c>
      <c r="C2610" s="21">
        <f t="shared" si="635"/>
        <v>116.99214346099822</v>
      </c>
      <c r="D2610" s="21">
        <f t="shared" si="623"/>
        <v>1.7474434598507347E-4</v>
      </c>
      <c r="E2610" s="21">
        <f t="shared" si="624"/>
        <v>4.3659890565072839E-3</v>
      </c>
      <c r="F2610" s="21">
        <f>SUM(E2610:$E$5004)</f>
        <v>3.3986901943810839</v>
      </c>
      <c r="G2610" s="21">
        <f t="shared" si="629"/>
        <v>6651898.5970700178</v>
      </c>
      <c r="H2610" s="21">
        <f t="shared" si="630"/>
        <v>2.4483216124437353E-5</v>
      </c>
      <c r="I2610" s="21">
        <f t="shared" si="631"/>
        <v>0.12452858064673793</v>
      </c>
      <c r="J2610" s="22">
        <f t="shared" si="625"/>
        <v>175.85711029012285</v>
      </c>
      <c r="K2610" s="114"/>
      <c r="L2610" s="116"/>
      <c r="M2610" s="118"/>
      <c r="N2610" s="120"/>
      <c r="S2610" s="2"/>
    </row>
    <row r="2611" spans="1:19" x14ac:dyDescent="0.25">
      <c r="A2611" s="20">
        <f t="shared" si="628"/>
        <v>65175</v>
      </c>
      <c r="B2611" s="21">
        <f t="shared" si="634"/>
        <v>-70</v>
      </c>
      <c r="C2611" s="21">
        <f t="shared" si="635"/>
        <v>116.8518370895047</v>
      </c>
      <c r="D2611" s="21">
        <f t="shared" si="623"/>
        <v>1.7453477853550923E-4</v>
      </c>
      <c r="E2611" s="21">
        <f t="shared" si="624"/>
        <v>4.3607530118945697E-3</v>
      </c>
      <c r="F2611" s="21">
        <f>SUM(E2611:$E$5004)</f>
        <v>3.3943242053245761</v>
      </c>
      <c r="G2611" s="21">
        <f t="shared" si="629"/>
        <v>6651898.5970700178</v>
      </c>
      <c r="H2611" s="21">
        <f t="shared" si="630"/>
        <v>2.4483216124437353E-5</v>
      </c>
      <c r="I2611" s="21">
        <f t="shared" si="631"/>
        <v>0.12452858064673793</v>
      </c>
      <c r="J2611" s="22">
        <f t="shared" si="625"/>
        <v>175.84933244694699</v>
      </c>
      <c r="K2611" s="114"/>
      <c r="L2611" s="116"/>
      <c r="M2611" s="118"/>
      <c r="N2611" s="120"/>
      <c r="S2611" s="2"/>
    </row>
    <row r="2612" spans="1:19" x14ac:dyDescent="0.25">
      <c r="A2612" s="20">
        <f t="shared" si="628"/>
        <v>65200</v>
      </c>
      <c r="B2612" s="21">
        <f t="shared" si="634"/>
        <v>-70</v>
      </c>
      <c r="C2612" s="21">
        <f t="shared" si="635"/>
        <v>116.71169898467679</v>
      </c>
      <c r="D2612" s="21">
        <f t="shared" si="623"/>
        <v>1.7432546241605629E-4</v>
      </c>
      <c r="E2612" s="21">
        <f t="shared" si="624"/>
        <v>4.3555232467669437E-3</v>
      </c>
      <c r="F2612" s="21">
        <f>SUM(E2612:$E$5004)</f>
        <v>3.3899634523126814</v>
      </c>
      <c r="G2612" s="21">
        <f t="shared" si="629"/>
        <v>6651898.5970700178</v>
      </c>
      <c r="H2612" s="21">
        <f t="shared" si="630"/>
        <v>2.4483216124437353E-5</v>
      </c>
      <c r="I2612" s="21">
        <f t="shared" si="631"/>
        <v>0.12452858064673793</v>
      </c>
      <c r="J2612" s="22">
        <f t="shared" si="625"/>
        <v>175.84144029257286</v>
      </c>
      <c r="K2612" s="114"/>
      <c r="L2612" s="116"/>
      <c r="M2612" s="118"/>
      <c r="N2612" s="120"/>
      <c r="S2612" s="2"/>
    </row>
    <row r="2613" spans="1:19" x14ac:dyDescent="0.25">
      <c r="A2613" s="20">
        <f t="shared" si="628"/>
        <v>65225</v>
      </c>
      <c r="B2613" s="21">
        <f t="shared" si="634"/>
        <v>-70</v>
      </c>
      <c r="C2613" s="21">
        <f t="shared" si="635"/>
        <v>116.57172894471552</v>
      </c>
      <c r="D2613" s="21">
        <f t="shared" si="623"/>
        <v>1.7411639732529922E-4</v>
      </c>
      <c r="E2613" s="21">
        <f t="shared" si="624"/>
        <v>4.3502997535935463E-3</v>
      </c>
      <c r="F2613" s="21">
        <f>SUM(E2613:$E$5004)</f>
        <v>3.3856079290659142</v>
      </c>
      <c r="G2613" s="21">
        <f t="shared" si="629"/>
        <v>6651898.5970700178</v>
      </c>
      <c r="H2613" s="21">
        <f t="shared" si="630"/>
        <v>2.4483216124437353E-5</v>
      </c>
      <c r="I2613" s="21">
        <f t="shared" si="631"/>
        <v>0.12452858064673793</v>
      </c>
      <c r="J2613" s="22">
        <f t="shared" si="625"/>
        <v>175.83343397991956</v>
      </c>
      <c r="K2613" s="114"/>
      <c r="L2613" s="116"/>
      <c r="M2613" s="118"/>
      <c r="N2613" s="120"/>
      <c r="S2613" s="2"/>
    </row>
    <row r="2614" spans="1:19" x14ac:dyDescent="0.25">
      <c r="A2614" s="20">
        <f t="shared" si="628"/>
        <v>65250</v>
      </c>
      <c r="B2614" s="21">
        <f t="shared" si="634"/>
        <v>-70</v>
      </c>
      <c r="C2614" s="21">
        <f t="shared" si="635"/>
        <v>116.43192676806413</v>
      </c>
      <c r="D2614" s="21">
        <f t="shared" si="623"/>
        <v>1.7390758296218447E-4</v>
      </c>
      <c r="E2614" s="21">
        <f t="shared" si="624"/>
        <v>4.345082524852547E-3</v>
      </c>
      <c r="F2614" s="21">
        <f>SUM(E2614:$E$5004)</f>
        <v>3.3812576293123202</v>
      </c>
      <c r="G2614" s="21">
        <f t="shared" si="629"/>
        <v>6651898.5970700178</v>
      </c>
      <c r="H2614" s="21">
        <f t="shared" si="630"/>
        <v>2.4483216124437353E-5</v>
      </c>
      <c r="I2614" s="21">
        <f t="shared" si="631"/>
        <v>0.12452858064673793</v>
      </c>
      <c r="J2614" s="22">
        <f t="shared" si="625"/>
        <v>175.82531366193939</v>
      </c>
      <c r="K2614" s="114"/>
      <c r="L2614" s="116"/>
      <c r="M2614" s="118"/>
      <c r="N2614" s="120"/>
      <c r="S2614" s="2"/>
    </row>
    <row r="2615" spans="1:19" x14ac:dyDescent="0.25">
      <c r="A2615" s="20">
        <f t="shared" si="628"/>
        <v>65275</v>
      </c>
      <c r="B2615" s="21">
        <f t="shared" si="634"/>
        <v>-70</v>
      </c>
      <c r="C2615" s="21">
        <f t="shared" si="635"/>
        <v>116.2922922534074</v>
      </c>
      <c r="D2615" s="21">
        <f t="shared" si="623"/>
        <v>1.7369901902601924E-4</v>
      </c>
      <c r="E2615" s="21">
        <f t="shared" si="624"/>
        <v>4.3398715530311325E-3</v>
      </c>
      <c r="F2615" s="21">
        <f>SUM(E2615:$E$5004)</f>
        <v>3.3769125467874677</v>
      </c>
      <c r="G2615" s="21">
        <f t="shared" si="629"/>
        <v>6651898.5970700178</v>
      </c>
      <c r="H2615" s="21">
        <f t="shared" si="630"/>
        <v>2.4483216124437353E-5</v>
      </c>
      <c r="I2615" s="21">
        <f t="shared" si="631"/>
        <v>0.12452858064673793</v>
      </c>
      <c r="J2615" s="22">
        <f t="shared" si="625"/>
        <v>175.81707949161611</v>
      </c>
      <c r="K2615" s="114"/>
      <c r="L2615" s="116"/>
      <c r="M2615" s="118"/>
      <c r="N2615" s="120"/>
      <c r="S2615" s="2"/>
    </row>
    <row r="2616" spans="1:19" x14ac:dyDescent="0.25">
      <c r="A2616" s="20">
        <f t="shared" si="628"/>
        <v>65300</v>
      </c>
      <c r="B2616" s="21">
        <f t="shared" si="634"/>
        <v>-70</v>
      </c>
      <c r="C2616" s="21">
        <f t="shared" si="635"/>
        <v>116.15282519967157</v>
      </c>
      <c r="D2616" s="21">
        <f t="shared" si="623"/>
        <v>1.7349070521647137E-4</v>
      </c>
      <c r="E2616" s="21">
        <f t="shared" si="624"/>
        <v>4.334666830625505E-3</v>
      </c>
      <c r="F2616" s="21">
        <f>SUM(E2616:$E$5004)</f>
        <v>3.3725726752344363</v>
      </c>
      <c r="G2616" s="21">
        <f t="shared" si="629"/>
        <v>6651898.5970700178</v>
      </c>
      <c r="H2616" s="21">
        <f t="shared" si="630"/>
        <v>2.4483216124437353E-5</v>
      </c>
      <c r="I2616" s="21">
        <f t="shared" si="631"/>
        <v>0.12452858064673793</v>
      </c>
      <c r="J2616" s="22">
        <f t="shared" si="625"/>
        <v>175.80873162196491</v>
      </c>
      <c r="K2616" s="114"/>
      <c r="L2616" s="116"/>
      <c r="M2616" s="118"/>
      <c r="N2616" s="120"/>
      <c r="S2616" s="2"/>
    </row>
    <row r="2617" spans="1:19" x14ac:dyDescent="0.25">
      <c r="A2617" s="20">
        <f t="shared" si="628"/>
        <v>65325</v>
      </c>
      <c r="B2617" s="21">
        <f t="shared" si="634"/>
        <v>-70</v>
      </c>
      <c r="C2617" s="21">
        <f t="shared" si="635"/>
        <v>116.01352540602413</v>
      </c>
      <c r="D2617" s="21">
        <f t="shared" si="623"/>
        <v>1.7328264123356901E-4</v>
      </c>
      <c r="E2617" s="21">
        <f t="shared" si="624"/>
        <v>4.3294683501408629E-3</v>
      </c>
      <c r="F2617" s="21">
        <f>SUM(E2617:$E$5004)</f>
        <v>3.3682380084038108</v>
      </c>
      <c r="G2617" s="21">
        <f t="shared" si="629"/>
        <v>6651898.5970700178</v>
      </c>
      <c r="H2617" s="21">
        <f t="shared" si="630"/>
        <v>2.4483216124437353E-5</v>
      </c>
      <c r="I2617" s="21">
        <f t="shared" si="631"/>
        <v>0.12452858064673793</v>
      </c>
      <c r="J2617" s="22">
        <f t="shared" si="625"/>
        <v>175.80027020603126</v>
      </c>
      <c r="K2617" s="114"/>
      <c r="L2617" s="116"/>
      <c r="M2617" s="118"/>
      <c r="N2617" s="120"/>
      <c r="S2617" s="2"/>
    </row>
    <row r="2618" spans="1:19" x14ac:dyDescent="0.25">
      <c r="A2618" s="20">
        <f t="shared" si="628"/>
        <v>65350</v>
      </c>
      <c r="B2618" s="21">
        <f t="shared" si="634"/>
        <v>-70</v>
      </c>
      <c r="C2618" s="21">
        <f t="shared" si="635"/>
        <v>115.87439267187334</v>
      </c>
      <c r="D2618" s="21">
        <f t="shared" si="623"/>
        <v>1.7307482677770002E-4</v>
      </c>
      <c r="E2618" s="21">
        <f t="shared" si="624"/>
        <v>4.3242761040913937E-3</v>
      </c>
      <c r="F2618" s="21">
        <f>SUM(E2618:$E$5004)</f>
        <v>3.3639085400536697</v>
      </c>
      <c r="G2618" s="21">
        <f t="shared" si="629"/>
        <v>6651898.5970700178</v>
      </c>
      <c r="H2618" s="21">
        <f t="shared" si="630"/>
        <v>2.4483216124437353E-5</v>
      </c>
      <c r="I2618" s="21">
        <f t="shared" si="631"/>
        <v>0.12452858064673793</v>
      </c>
      <c r="J2618" s="22">
        <f t="shared" si="625"/>
        <v>175.7916953968905</v>
      </c>
      <c r="K2618" s="114"/>
      <c r="L2618" s="116"/>
      <c r="M2618" s="118"/>
      <c r="N2618" s="120"/>
      <c r="S2618" s="2"/>
    </row>
    <row r="2619" spans="1:19" x14ac:dyDescent="0.25">
      <c r="A2619" s="20">
        <f t="shared" si="628"/>
        <v>65375</v>
      </c>
      <c r="B2619" s="21">
        <f t="shared" si="634"/>
        <v>-70</v>
      </c>
      <c r="C2619" s="21">
        <f t="shared" si="635"/>
        <v>115.73542679686803</v>
      </c>
      <c r="D2619" s="21">
        <f t="shared" si="623"/>
        <v>1.728672615496115E-4</v>
      </c>
      <c r="E2619" s="21">
        <f t="shared" si="624"/>
        <v>4.3190900850002614E-3</v>
      </c>
      <c r="F2619" s="21">
        <f>SUM(E2619:$E$5004)</f>
        <v>3.3595842639495785</v>
      </c>
      <c r="G2619" s="21">
        <f t="shared" si="629"/>
        <v>6651898.5970700178</v>
      </c>
      <c r="H2619" s="21">
        <f t="shared" si="630"/>
        <v>2.4483216124437353E-5</v>
      </c>
      <c r="I2619" s="21">
        <f t="shared" si="631"/>
        <v>0.12452858064673793</v>
      </c>
      <c r="J2619" s="22">
        <f t="shared" si="625"/>
        <v>175.78300734764701</v>
      </c>
      <c r="K2619" s="114"/>
      <c r="L2619" s="116"/>
      <c r="M2619" s="118"/>
      <c r="N2619" s="120"/>
      <c r="S2619" s="2"/>
    </row>
    <row r="2620" spans="1:19" x14ac:dyDescent="0.25">
      <c r="A2620" s="20">
        <f t="shared" si="628"/>
        <v>65400</v>
      </c>
      <c r="B2620" s="21">
        <f t="shared" si="634"/>
        <v>-70</v>
      </c>
      <c r="C2620" s="21">
        <f t="shared" si="635"/>
        <v>115.59662758089723</v>
      </c>
      <c r="D2620" s="21">
        <f t="shared" si="623"/>
        <v>1.7265994525040939E-4</v>
      </c>
      <c r="E2620" s="21">
        <f t="shared" si="624"/>
        <v>4.3139102853995961E-3</v>
      </c>
      <c r="F2620" s="21">
        <f>SUM(E2620:$E$5004)</f>
        <v>3.3552651738645789</v>
      </c>
      <c r="G2620" s="21">
        <f t="shared" si="629"/>
        <v>6651898.5970700178</v>
      </c>
      <c r="H2620" s="21">
        <f t="shared" si="630"/>
        <v>2.4483216124437353E-5</v>
      </c>
      <c r="I2620" s="21">
        <f t="shared" si="631"/>
        <v>0.12452858064673793</v>
      </c>
      <c r="J2620" s="22">
        <f t="shared" si="625"/>
        <v>175.77420621143344</v>
      </c>
      <c r="K2620" s="114"/>
      <c r="L2620" s="116"/>
      <c r="M2620" s="118"/>
      <c r="N2620" s="120"/>
      <c r="S2620" s="2"/>
    </row>
    <row r="2621" spans="1:19" x14ac:dyDescent="0.25">
      <c r="A2621" s="20">
        <f t="shared" si="628"/>
        <v>65425</v>
      </c>
      <c r="B2621" s="21">
        <f t="shared" si="634"/>
        <v>-70</v>
      </c>
      <c r="C2621" s="21">
        <f t="shared" si="635"/>
        <v>115.45799482409018</v>
      </c>
      <c r="D2621" s="21">
        <f t="shared" si="623"/>
        <v>1.7245287758155833E-4</v>
      </c>
      <c r="E2621" s="21">
        <f t="shared" si="624"/>
        <v>4.3087366978304901E-3</v>
      </c>
      <c r="F2621" s="21">
        <f>SUM(E2621:$E$5004)</f>
        <v>3.3509512635791792</v>
      </c>
      <c r="G2621" s="21">
        <f t="shared" si="629"/>
        <v>6651898.5970700178</v>
      </c>
      <c r="H2621" s="21">
        <f t="shared" si="630"/>
        <v>2.4483216124437353E-5</v>
      </c>
      <c r="I2621" s="21">
        <f t="shared" si="631"/>
        <v>0.12452858064673793</v>
      </c>
      <c r="J2621" s="22">
        <f t="shared" si="625"/>
        <v>175.76529214141041</v>
      </c>
      <c r="K2621" s="114"/>
      <c r="L2621" s="116"/>
      <c r="M2621" s="118"/>
      <c r="N2621" s="120"/>
      <c r="S2621" s="2"/>
    </row>
    <row r="2622" spans="1:19" x14ac:dyDescent="0.25">
      <c r="A2622" s="20">
        <f t="shared" si="628"/>
        <v>65450</v>
      </c>
      <c r="B2622" s="21">
        <f t="shared" si="634"/>
        <v>-70</v>
      </c>
      <c r="C2622" s="21">
        <f t="shared" si="635"/>
        <v>115.31952832681563</v>
      </c>
      <c r="D2622" s="21">
        <f t="shared" si="623"/>
        <v>1.7224605824488082E-4</v>
      </c>
      <c r="E2622" s="21">
        <f t="shared" si="624"/>
        <v>4.3035693148429713E-3</v>
      </c>
      <c r="F2622" s="21">
        <f>SUM(E2622:$E$5004)</f>
        <v>3.3466425268813493</v>
      </c>
      <c r="G2622" s="21">
        <f t="shared" si="629"/>
        <v>6651898.5970700178</v>
      </c>
      <c r="H2622" s="21">
        <f t="shared" si="630"/>
        <v>2.4483216124437353E-5</v>
      </c>
      <c r="I2622" s="21">
        <f t="shared" si="631"/>
        <v>0.12452858064673793</v>
      </c>
      <c r="J2622" s="22">
        <f t="shared" si="625"/>
        <v>175.75626529076521</v>
      </c>
      <c r="K2622" s="114"/>
      <c r="L2622" s="116"/>
      <c r="M2622" s="118"/>
      <c r="N2622" s="120"/>
      <c r="S2622" s="2"/>
    </row>
    <row r="2623" spans="1:19" x14ac:dyDescent="0.25">
      <c r="A2623" s="20">
        <f t="shared" si="628"/>
        <v>65475</v>
      </c>
      <c r="B2623" s="21">
        <f t="shared" si="634"/>
        <v>-70</v>
      </c>
      <c r="C2623" s="21">
        <f t="shared" si="635"/>
        <v>115.18122788968175</v>
      </c>
      <c r="D2623" s="21">
        <f t="shared" si="623"/>
        <v>1.7203948694255686E-4</v>
      </c>
      <c r="E2623" s="21">
        <f t="shared" si="624"/>
        <v>4.2984081289960093E-3</v>
      </c>
      <c r="F2623" s="21">
        <f>SUM(E2623:$E$5004)</f>
        <v>3.3423389575665059</v>
      </c>
      <c r="G2623" s="21">
        <f t="shared" si="629"/>
        <v>6651898.5970700178</v>
      </c>
      <c r="H2623" s="21">
        <f t="shared" si="630"/>
        <v>2.4483216124437353E-5</v>
      </c>
      <c r="I2623" s="21">
        <f t="shared" si="631"/>
        <v>0.12452858064673793</v>
      </c>
      <c r="J2623" s="22">
        <f t="shared" si="625"/>
        <v>175.74712581271157</v>
      </c>
      <c r="K2623" s="114"/>
      <c r="L2623" s="117"/>
      <c r="M2623" s="118"/>
      <c r="N2623" s="120"/>
      <c r="S2623" s="2"/>
    </row>
    <row r="2624" spans="1:19" x14ac:dyDescent="0.25">
      <c r="A2624" s="20">
        <f t="shared" si="628"/>
        <v>65500</v>
      </c>
      <c r="B2624" s="21">
        <f t="shared" si="634"/>
        <v>-70</v>
      </c>
      <c r="C2624" s="21">
        <f t="shared" si="635"/>
        <v>115.04309331353599</v>
      </c>
      <c r="D2624" s="21">
        <f t="shared" si="623"/>
        <v>1.718331633771239E-4</v>
      </c>
      <c r="E2624" s="21">
        <f t="shared" si="624"/>
        <v>4.2932531328574971E-3</v>
      </c>
      <c r="F2624" s="21">
        <f>SUM(E2624:$E$5004)</f>
        <v>3.3380405494375101</v>
      </c>
      <c r="G2624" s="21">
        <f t="shared" si="629"/>
        <v>6651898.5970700178</v>
      </c>
      <c r="H2624" s="21">
        <f t="shared" si="630"/>
        <v>2.4483216124437353E-5</v>
      </c>
      <c r="I2624" s="21">
        <f t="shared" si="631"/>
        <v>0.12452858064673793</v>
      </c>
      <c r="J2624" s="22">
        <f t="shared" si="625"/>
        <v>175.73787386048883</v>
      </c>
      <c r="K2624" s="113">
        <f t="shared" ref="K2624" si="638">AVERAGE(J2624:J2643)</f>
        <v>175.64255686788547</v>
      </c>
      <c r="L2624" s="115">
        <f t="shared" ref="L2624" si="639">K2624/0.1667</f>
        <v>1053.6446122848561</v>
      </c>
      <c r="M2624" s="118">
        <f>AVERAGE(A2624:A2643)</f>
        <v>65737.5</v>
      </c>
      <c r="N2624" s="119">
        <f>K2604-K2624</f>
        <v>0.18493712976342636</v>
      </c>
      <c r="S2624" s="2"/>
    </row>
    <row r="2625" spans="1:19" x14ac:dyDescent="0.25">
      <c r="A2625" s="20">
        <f t="shared" si="628"/>
        <v>65525</v>
      </c>
      <c r="B2625" s="21">
        <f t="shared" si="634"/>
        <v>-70</v>
      </c>
      <c r="C2625" s="21">
        <f t="shared" si="635"/>
        <v>114.90512439946447</v>
      </c>
      <c r="D2625" s="21">
        <f t="shared" si="623"/>
        <v>1.7162708725147589E-4</v>
      </c>
      <c r="E2625" s="21">
        <f t="shared" si="624"/>
        <v>4.2881043190042389E-3</v>
      </c>
      <c r="F2625" s="21">
        <f>SUM(E2625:$E$5004)</f>
        <v>3.3337472963046517</v>
      </c>
      <c r="G2625" s="21">
        <f t="shared" si="629"/>
        <v>6651898.5970700178</v>
      </c>
      <c r="H2625" s="21">
        <f t="shared" si="630"/>
        <v>2.4483216124437353E-5</v>
      </c>
      <c r="I2625" s="21">
        <f t="shared" si="631"/>
        <v>0.12452858064673793</v>
      </c>
      <c r="J2625" s="22">
        <f t="shared" si="625"/>
        <v>175.72850958736117</v>
      </c>
      <c r="K2625" s="114"/>
      <c r="L2625" s="116"/>
      <c r="M2625" s="118"/>
      <c r="N2625" s="120"/>
      <c r="S2625" s="2"/>
    </row>
    <row r="2626" spans="1:19" x14ac:dyDescent="0.25">
      <c r="A2626" s="20">
        <f t="shared" si="628"/>
        <v>65550</v>
      </c>
      <c r="B2626" s="21">
        <f t="shared" si="634"/>
        <v>-70</v>
      </c>
      <c r="C2626" s="21">
        <f t="shared" si="635"/>
        <v>114.76732094879195</v>
      </c>
      <c r="D2626" s="21">
        <f t="shared" si="623"/>
        <v>1.7142125826886322E-4</v>
      </c>
      <c r="E2626" s="21">
        <f t="shared" si="624"/>
        <v>4.2829616800219399E-3</v>
      </c>
      <c r="F2626" s="21">
        <f>SUM(E2626:$E$5004)</f>
        <v>3.3294591919856478</v>
      </c>
      <c r="G2626" s="21">
        <f t="shared" si="629"/>
        <v>6651898.5970700178</v>
      </c>
      <c r="H2626" s="21">
        <f t="shared" si="630"/>
        <v>2.4483216124437353E-5</v>
      </c>
      <c r="I2626" s="21">
        <f t="shared" si="631"/>
        <v>0.12452858064673793</v>
      </c>
      <c r="J2626" s="22">
        <f t="shared" si="625"/>
        <v>175.71903314661714</v>
      </c>
      <c r="K2626" s="114"/>
      <c r="L2626" s="116"/>
      <c r="M2626" s="118"/>
      <c r="N2626" s="120"/>
      <c r="S2626" s="2"/>
    </row>
    <row r="2627" spans="1:19" x14ac:dyDescent="0.25">
      <c r="A2627" s="20">
        <f t="shared" si="628"/>
        <v>65575</v>
      </c>
      <c r="B2627" s="21">
        <f t="shared" si="634"/>
        <v>-70</v>
      </c>
      <c r="C2627" s="21">
        <f t="shared" si="635"/>
        <v>114.62968276308136</v>
      </c>
      <c r="D2627" s="21">
        <f t="shared" si="623"/>
        <v>1.7121567613289195E-4</v>
      </c>
      <c r="E2627" s="21">
        <f t="shared" si="624"/>
        <v>4.2778252085051991E-3</v>
      </c>
      <c r="F2627" s="21">
        <f>SUM(E2627:$E$5004)</f>
        <v>3.3251762303056251</v>
      </c>
      <c r="G2627" s="21">
        <f t="shared" si="629"/>
        <v>6651898.5970700178</v>
      </c>
      <c r="H2627" s="21">
        <f t="shared" si="630"/>
        <v>2.4483216124437353E-5</v>
      </c>
      <c r="I2627" s="21">
        <f t="shared" si="631"/>
        <v>0.12452858064673793</v>
      </c>
      <c r="J2627" s="22">
        <f t="shared" si="625"/>
        <v>175.70944469156854</v>
      </c>
      <c r="K2627" s="114"/>
      <c r="L2627" s="116"/>
      <c r="M2627" s="118"/>
      <c r="N2627" s="120"/>
      <c r="S2627" s="2"/>
    </row>
    <row r="2628" spans="1:19" x14ac:dyDescent="0.25">
      <c r="A2628" s="20">
        <f t="shared" si="628"/>
        <v>65600</v>
      </c>
      <c r="B2628" s="21">
        <f t="shared" si="634"/>
        <v>-70</v>
      </c>
      <c r="C2628" s="21">
        <f t="shared" si="635"/>
        <v>114.49220964413382</v>
      </c>
      <c r="D2628" s="21">
        <f t="shared" ref="D2628:D2691" si="640">C2628/(1718*(B2628+459.7))</f>
        <v>1.71010340547524E-4</v>
      </c>
      <c r="E2628" s="21">
        <f t="shared" ref="E2628:E2691" si="641">25*(D2628+D2629)/2</f>
        <v>4.2726948970575E-3</v>
      </c>
      <c r="F2628" s="21">
        <f>SUM(E2628:$E$5004)</f>
        <v>3.32089840509712</v>
      </c>
      <c r="G2628" s="21">
        <f t="shared" si="629"/>
        <v>6651898.5970700178</v>
      </c>
      <c r="H2628" s="21">
        <f t="shared" si="630"/>
        <v>2.4483216124437353E-5</v>
      </c>
      <c r="I2628" s="21">
        <f t="shared" si="631"/>
        <v>0.12452858064673793</v>
      </c>
      <c r="J2628" s="22">
        <f t="shared" ref="J2628:J2691" si="642">G2628*D2628*EXP(-H2628*(125000-A2628)-I2628*F2628)</f>
        <v>175.69974437555047</v>
      </c>
      <c r="K2628" s="114"/>
      <c r="L2628" s="116"/>
      <c r="M2628" s="118"/>
      <c r="N2628" s="120"/>
      <c r="S2628" s="2"/>
    </row>
    <row r="2629" spans="1:19" x14ac:dyDescent="0.25">
      <c r="A2629" s="20">
        <f t="shared" ref="A2629:A2692" si="643">A2628+25</f>
        <v>65625</v>
      </c>
      <c r="B2629" s="21">
        <f t="shared" si="634"/>
        <v>-70</v>
      </c>
      <c r="C2629" s="21">
        <f t="shared" si="635"/>
        <v>114.35490139398794</v>
      </c>
      <c r="D2629" s="21">
        <f t="shared" si="640"/>
        <v>1.7080525121707595E-4</v>
      </c>
      <c r="E2629" s="21">
        <f t="shared" si="641"/>
        <v>4.2675707382911886E-3</v>
      </c>
      <c r="F2629" s="21">
        <f>SUM(E2629:$E$5004)</f>
        <v>3.3166257102000625</v>
      </c>
      <c r="G2629" s="21">
        <f t="shared" ref="G2629:G2692" si="644">$G$4</f>
        <v>6651898.5970700178</v>
      </c>
      <c r="H2629" s="21">
        <f t="shared" ref="H2629:H2692" si="645">$H$4</f>
        <v>2.4483216124437353E-5</v>
      </c>
      <c r="I2629" s="21">
        <f t="shared" ref="I2629:I2692" si="646">$I$4</f>
        <v>0.12452858064673793</v>
      </c>
      <c r="J2629" s="22">
        <f t="shared" si="642"/>
        <v>175.68993235191979</v>
      </c>
      <c r="K2629" s="114"/>
      <c r="L2629" s="116"/>
      <c r="M2629" s="118"/>
      <c r="N2629" s="120"/>
      <c r="S2629" s="2"/>
    </row>
    <row r="2630" spans="1:19" x14ac:dyDescent="0.25">
      <c r="A2630" s="20">
        <f t="shared" si="643"/>
        <v>65650</v>
      </c>
      <c r="B2630" s="21">
        <f t="shared" si="634"/>
        <v>-70</v>
      </c>
      <c r="C2630" s="21">
        <f t="shared" si="635"/>
        <v>114.21775781491981</v>
      </c>
      <c r="D2630" s="21">
        <f t="shared" si="640"/>
        <v>1.7060040784621914E-4</v>
      </c>
      <c r="E2630" s="21">
        <f t="shared" si="641"/>
        <v>4.2624527248274792E-3</v>
      </c>
      <c r="F2630" s="21">
        <f>SUM(E2630:$E$5004)</f>
        <v>3.3123581394617707</v>
      </c>
      <c r="G2630" s="21">
        <f t="shared" si="644"/>
        <v>6651898.5970700178</v>
      </c>
      <c r="H2630" s="21">
        <f t="shared" si="645"/>
        <v>2.4483216124437353E-5</v>
      </c>
      <c r="I2630" s="21">
        <f t="shared" si="646"/>
        <v>0.12452858064673793</v>
      </c>
      <c r="J2630" s="22">
        <f t="shared" si="642"/>
        <v>175.68000877405518</v>
      </c>
      <c r="K2630" s="114"/>
      <c r="L2630" s="116"/>
      <c r="M2630" s="118"/>
      <c r="N2630" s="120"/>
      <c r="S2630" s="2"/>
    </row>
    <row r="2631" spans="1:19" x14ac:dyDescent="0.25">
      <c r="A2631" s="20">
        <f t="shared" si="643"/>
        <v>65675</v>
      </c>
      <c r="B2631" s="21">
        <f t="shared" si="634"/>
        <v>-70</v>
      </c>
      <c r="C2631" s="21">
        <f t="shared" si="635"/>
        <v>114.0807787094427</v>
      </c>
      <c r="D2631" s="21">
        <f t="shared" si="640"/>
        <v>1.7039581013997919E-4</v>
      </c>
      <c r="E2631" s="21">
        <f t="shared" si="641"/>
        <v>4.257340849296431E-3</v>
      </c>
      <c r="F2631" s="21">
        <f>SUM(E2631:$E$5004)</f>
        <v>3.3080956867369435</v>
      </c>
      <c r="G2631" s="21">
        <f t="shared" si="644"/>
        <v>6651898.5970700178</v>
      </c>
      <c r="H2631" s="21">
        <f t="shared" si="645"/>
        <v>2.4483216124437353E-5</v>
      </c>
      <c r="I2631" s="21">
        <f t="shared" si="646"/>
        <v>0.12452858064673793</v>
      </c>
      <c r="J2631" s="22">
        <f t="shared" si="642"/>
        <v>175.66997379535601</v>
      </c>
      <c r="K2631" s="114"/>
      <c r="L2631" s="116"/>
      <c r="M2631" s="118"/>
      <c r="N2631" s="120"/>
      <c r="S2631" s="2"/>
    </row>
    <row r="2632" spans="1:19" x14ac:dyDescent="0.25">
      <c r="A2632" s="20">
        <f t="shared" si="643"/>
        <v>65700</v>
      </c>
      <c r="B2632" s="21">
        <f t="shared" si="634"/>
        <v>-70</v>
      </c>
      <c r="C2632" s="21">
        <f t="shared" si="635"/>
        <v>113.94396388030664</v>
      </c>
      <c r="D2632" s="21">
        <f t="shared" si="640"/>
        <v>1.7019145780373525E-4</v>
      </c>
      <c r="E2632" s="21">
        <f t="shared" si="641"/>
        <v>4.2522351043369393E-3</v>
      </c>
      <c r="F2632" s="21">
        <f>SUM(E2632:$E$5004)</f>
        <v>3.3038383458876472</v>
      </c>
      <c r="G2632" s="21">
        <f t="shared" si="644"/>
        <v>6651898.5970700178</v>
      </c>
      <c r="H2632" s="21">
        <f t="shared" si="645"/>
        <v>2.4483216124437353E-5</v>
      </c>
      <c r="I2632" s="21">
        <f t="shared" si="646"/>
        <v>0.12452858064673793</v>
      </c>
      <c r="J2632" s="22">
        <f t="shared" si="642"/>
        <v>175.6598275692418</v>
      </c>
      <c r="K2632" s="114"/>
      <c r="L2632" s="116"/>
      <c r="M2632" s="118"/>
      <c r="N2632" s="120"/>
      <c r="S2632" s="2"/>
    </row>
    <row r="2633" spans="1:19" x14ac:dyDescent="0.25">
      <c r="A2633" s="20">
        <f t="shared" si="643"/>
        <v>65725</v>
      </c>
      <c r="B2633" s="21">
        <f t="shared" si="634"/>
        <v>-70</v>
      </c>
      <c r="C2633" s="21">
        <f t="shared" si="635"/>
        <v>113.8073131304982</v>
      </c>
      <c r="D2633" s="21">
        <f t="shared" si="640"/>
        <v>1.6998735054321988E-4</v>
      </c>
      <c r="E2633" s="21">
        <f t="shared" si="641"/>
        <v>4.2471354825967334E-3</v>
      </c>
      <c r="F2633" s="21">
        <f>SUM(E2633:$E$5004)</f>
        <v>3.2995861107833102</v>
      </c>
      <c r="G2633" s="21">
        <f t="shared" si="644"/>
        <v>6651898.5970700178</v>
      </c>
      <c r="H2633" s="21">
        <f t="shared" si="645"/>
        <v>2.4483216124437353E-5</v>
      </c>
      <c r="I2633" s="21">
        <f t="shared" si="646"/>
        <v>0.12452858064673793</v>
      </c>
      <c r="J2633" s="22">
        <f t="shared" si="642"/>
        <v>175.64957024915148</v>
      </c>
      <c r="K2633" s="114"/>
      <c r="L2633" s="116"/>
      <c r="M2633" s="118"/>
      <c r="N2633" s="120"/>
      <c r="S2633" s="2"/>
    </row>
    <row r="2634" spans="1:19" x14ac:dyDescent="0.25">
      <c r="A2634" s="20">
        <f t="shared" si="643"/>
        <v>65750</v>
      </c>
      <c r="B2634" s="21">
        <f t="shared" si="634"/>
        <v>-70</v>
      </c>
      <c r="C2634" s="21">
        <f t="shared" si="635"/>
        <v>113.67082626324041</v>
      </c>
      <c r="D2634" s="21">
        <f t="shared" si="640"/>
        <v>1.6978348806451877E-4</v>
      </c>
      <c r="E2634" s="21">
        <f t="shared" si="641"/>
        <v>4.2420419767323567E-3</v>
      </c>
      <c r="F2634" s="21">
        <f>SUM(E2634:$E$5004)</f>
        <v>3.2953389753007132</v>
      </c>
      <c r="G2634" s="21">
        <f t="shared" si="644"/>
        <v>6651898.5970700178</v>
      </c>
      <c r="H2634" s="21">
        <f t="shared" si="645"/>
        <v>2.4483216124437353E-5</v>
      </c>
      <c r="I2634" s="21">
        <f t="shared" si="646"/>
        <v>0.12452858064673793</v>
      </c>
      <c r="J2634" s="22">
        <f t="shared" si="642"/>
        <v>175.63920198854314</v>
      </c>
      <c r="K2634" s="114"/>
      <c r="L2634" s="116"/>
      <c r="M2634" s="118"/>
      <c r="N2634" s="120"/>
      <c r="S2634" s="2"/>
    </row>
    <row r="2635" spans="1:19" x14ac:dyDescent="0.25">
      <c r="A2635" s="20">
        <f t="shared" si="643"/>
        <v>65775</v>
      </c>
      <c r="B2635" s="21">
        <f t="shared" si="634"/>
        <v>-70</v>
      </c>
      <c r="C2635" s="21">
        <f t="shared" si="635"/>
        <v>113.53450308199206</v>
      </c>
      <c r="D2635" s="21">
        <f t="shared" si="640"/>
        <v>1.6957987007406978E-4</v>
      </c>
      <c r="E2635" s="21">
        <f t="shared" si="641"/>
        <v>4.2369545794091606E-3</v>
      </c>
      <c r="F2635" s="21">
        <f>SUM(E2635:$E$5004)</f>
        <v>3.2910969333239803</v>
      </c>
      <c r="G2635" s="21">
        <f t="shared" si="644"/>
        <v>6651898.5970700178</v>
      </c>
      <c r="H2635" s="21">
        <f t="shared" si="645"/>
        <v>2.4483216124437353E-5</v>
      </c>
      <c r="I2635" s="21">
        <f t="shared" si="646"/>
        <v>0.12452858064673793</v>
      </c>
      <c r="J2635" s="22">
        <f t="shared" si="642"/>
        <v>175.6287229408926</v>
      </c>
      <c r="K2635" s="114"/>
      <c r="L2635" s="116"/>
      <c r="M2635" s="118"/>
      <c r="N2635" s="120"/>
      <c r="S2635" s="2"/>
    </row>
    <row r="2636" spans="1:19" x14ac:dyDescent="0.25">
      <c r="A2636" s="20">
        <f t="shared" si="643"/>
        <v>65800</v>
      </c>
      <c r="B2636" s="21">
        <f t="shared" si="634"/>
        <v>-70</v>
      </c>
      <c r="C2636" s="21">
        <f t="shared" si="635"/>
        <v>113.39834339044776</v>
      </c>
      <c r="D2636" s="21">
        <f t="shared" si="640"/>
        <v>1.6937649627866302E-4</v>
      </c>
      <c r="E2636" s="21">
        <f t="shared" si="641"/>
        <v>4.2318732833012893E-3</v>
      </c>
      <c r="F2636" s="21">
        <f>SUM(E2636:$E$5004)</f>
        <v>3.2868599787445714</v>
      </c>
      <c r="G2636" s="21">
        <f t="shared" si="644"/>
        <v>6651898.5970700178</v>
      </c>
      <c r="H2636" s="21">
        <f t="shared" si="645"/>
        <v>2.4483216124437353E-5</v>
      </c>
      <c r="I2636" s="21">
        <f t="shared" si="646"/>
        <v>0.12452858064673793</v>
      </c>
      <c r="J2636" s="22">
        <f t="shared" si="642"/>
        <v>175.61813325969331</v>
      </c>
      <c r="K2636" s="114"/>
      <c r="L2636" s="116"/>
      <c r="M2636" s="118"/>
      <c r="N2636" s="120"/>
      <c r="S2636" s="2"/>
    </row>
    <row r="2637" spans="1:19" x14ac:dyDescent="0.25">
      <c r="A2637" s="20">
        <f t="shared" si="643"/>
        <v>65825</v>
      </c>
      <c r="B2637" s="21">
        <f t="shared" si="634"/>
        <v>-70</v>
      </c>
      <c r="C2637" s="21">
        <f t="shared" si="635"/>
        <v>113.26234699253752</v>
      </c>
      <c r="D2637" s="21">
        <f t="shared" si="640"/>
        <v>1.6917336638544011E-4</v>
      </c>
      <c r="E2637" s="21">
        <f t="shared" si="641"/>
        <v>4.2267980810916771E-3</v>
      </c>
      <c r="F2637" s="21">
        <f>SUM(E2637:$E$5004)</f>
        <v>3.2826281054612698</v>
      </c>
      <c r="G2637" s="21">
        <f t="shared" si="644"/>
        <v>6651898.5970700178</v>
      </c>
      <c r="H2637" s="21">
        <f t="shared" si="645"/>
        <v>2.4483216124437353E-5</v>
      </c>
      <c r="I2637" s="21">
        <f t="shared" si="646"/>
        <v>0.12452858064673793</v>
      </c>
      <c r="J2637" s="22">
        <f t="shared" si="642"/>
        <v>175.60743309845552</v>
      </c>
      <c r="K2637" s="114"/>
      <c r="L2637" s="116"/>
      <c r="M2637" s="118"/>
      <c r="N2637" s="120"/>
      <c r="S2637" s="2"/>
    </row>
    <row r="2638" spans="1:19" x14ac:dyDescent="0.25">
      <c r="A2638" s="20">
        <f t="shared" si="643"/>
        <v>65850</v>
      </c>
      <c r="B2638" s="21">
        <f t="shared" si="634"/>
        <v>-70</v>
      </c>
      <c r="C2638" s="21">
        <f t="shared" si="635"/>
        <v>113.12651369242656</v>
      </c>
      <c r="D2638" s="21">
        <f t="shared" si="640"/>
        <v>1.6897048010189409E-4</v>
      </c>
      <c r="E2638" s="21">
        <f t="shared" si="641"/>
        <v>4.221728965472034E-3</v>
      </c>
      <c r="F2638" s="21">
        <f>SUM(E2638:$E$5004)</f>
        <v>3.2784013073801779</v>
      </c>
      <c r="G2638" s="21">
        <f t="shared" si="644"/>
        <v>6651898.5970700178</v>
      </c>
      <c r="H2638" s="21">
        <f t="shared" si="645"/>
        <v>2.4483216124437353E-5</v>
      </c>
      <c r="I2638" s="21">
        <f t="shared" si="646"/>
        <v>0.12452858064673793</v>
      </c>
      <c r="J2638" s="22">
        <f t="shared" si="642"/>
        <v>175.59662261070579</v>
      </c>
      <c r="K2638" s="114"/>
      <c r="L2638" s="116"/>
      <c r="M2638" s="118"/>
      <c r="N2638" s="120"/>
      <c r="S2638" s="2"/>
    </row>
    <row r="2639" spans="1:19" x14ac:dyDescent="0.25">
      <c r="A2639" s="20">
        <f t="shared" si="643"/>
        <v>65875</v>
      </c>
      <c r="B2639" s="21">
        <f t="shared" si="634"/>
        <v>-70</v>
      </c>
      <c r="C2639" s="21">
        <f t="shared" si="635"/>
        <v>112.99084329451485</v>
      </c>
      <c r="D2639" s="21">
        <f t="shared" si="640"/>
        <v>1.6876783713586861E-4</v>
      </c>
      <c r="E2639" s="21">
        <f t="shared" si="641"/>
        <v>4.2166659291428283E-3</v>
      </c>
      <c r="F2639" s="21">
        <f>SUM(E2639:$E$5004)</f>
        <v>3.2741795784147056</v>
      </c>
      <c r="G2639" s="21">
        <f t="shared" si="644"/>
        <v>6651898.5970700178</v>
      </c>
      <c r="H2639" s="21">
        <f t="shared" si="645"/>
        <v>2.4483216124437353E-5</v>
      </c>
      <c r="I2639" s="21">
        <f t="shared" si="646"/>
        <v>0.12452858064673793</v>
      </c>
      <c r="J2639" s="22">
        <f t="shared" si="642"/>
        <v>175.585701949986</v>
      </c>
      <c r="K2639" s="114"/>
      <c r="L2639" s="116"/>
      <c r="M2639" s="118"/>
      <c r="N2639" s="120"/>
      <c r="S2639" s="2"/>
    </row>
    <row r="2640" spans="1:19" x14ac:dyDescent="0.25">
      <c r="A2640" s="20">
        <f t="shared" si="643"/>
        <v>65900</v>
      </c>
      <c r="B2640" s="21">
        <f t="shared" si="634"/>
        <v>-70</v>
      </c>
      <c r="C2640" s="21">
        <f t="shared" si="635"/>
        <v>112.85533560343697</v>
      </c>
      <c r="D2640" s="21">
        <f t="shared" si="640"/>
        <v>1.6856543719555769E-4</v>
      </c>
      <c r="E2640" s="21">
        <f t="shared" si="641"/>
        <v>4.2116089648132895E-3</v>
      </c>
      <c r="F2640" s="21">
        <f>SUM(E2640:$E$5004)</f>
        <v>3.2699629124855631</v>
      </c>
      <c r="G2640" s="21">
        <f t="shared" si="644"/>
        <v>6651898.5970700178</v>
      </c>
      <c r="H2640" s="21">
        <f t="shared" si="645"/>
        <v>2.4483216124437353E-5</v>
      </c>
      <c r="I2640" s="21">
        <f t="shared" si="646"/>
        <v>0.12452858064673793</v>
      </c>
      <c r="J2640" s="22">
        <f t="shared" si="642"/>
        <v>175.57467126985267</v>
      </c>
      <c r="K2640" s="114"/>
      <c r="L2640" s="116"/>
      <c r="M2640" s="118"/>
      <c r="N2640" s="120"/>
      <c r="S2640" s="2"/>
    </row>
    <row r="2641" spans="1:19" x14ac:dyDescent="0.25">
      <c r="A2641" s="20">
        <f t="shared" si="643"/>
        <v>65925</v>
      </c>
      <c r="B2641" s="21">
        <f t="shared" si="634"/>
        <v>-70</v>
      </c>
      <c r="C2641" s="21">
        <f t="shared" si="635"/>
        <v>112.71999042406189</v>
      </c>
      <c r="D2641" s="21">
        <f t="shared" si="640"/>
        <v>1.6836327998950553E-4</v>
      </c>
      <c r="E2641" s="21">
        <f t="shared" si="641"/>
        <v>4.2065580652013894E-3</v>
      </c>
      <c r="F2641" s="21">
        <f>SUM(E2641:$E$5004)</f>
        <v>3.2657513035207497</v>
      </c>
      <c r="G2641" s="21">
        <f t="shared" si="644"/>
        <v>6651898.5970700178</v>
      </c>
      <c r="H2641" s="21">
        <f t="shared" si="645"/>
        <v>2.4483216124437353E-5</v>
      </c>
      <c r="I2641" s="21">
        <f t="shared" si="646"/>
        <v>0.12452858064673793</v>
      </c>
      <c r="J2641" s="22">
        <f t="shared" si="642"/>
        <v>175.56353072387708</v>
      </c>
      <c r="K2641" s="114"/>
      <c r="L2641" s="116"/>
      <c r="M2641" s="118"/>
      <c r="N2641" s="120"/>
      <c r="S2641" s="2"/>
    </row>
    <row r="2642" spans="1:19" x14ac:dyDescent="0.25">
      <c r="A2642" s="20">
        <f t="shared" si="643"/>
        <v>65950</v>
      </c>
      <c r="B2642" s="21">
        <f t="shared" si="634"/>
        <v>-70</v>
      </c>
      <c r="C2642" s="21">
        <f t="shared" si="635"/>
        <v>112.58480756149252</v>
      </c>
      <c r="D2642" s="21">
        <f t="shared" si="640"/>
        <v>1.6816136522660566E-4</v>
      </c>
      <c r="E2642" s="21">
        <f t="shared" si="641"/>
        <v>4.2015132230338289E-3</v>
      </c>
      <c r="F2642" s="21">
        <f>SUM(E2642:$E$5004)</f>
        <v>3.2615447454555477</v>
      </c>
      <c r="G2642" s="21">
        <f t="shared" si="644"/>
        <v>6651898.5970700178</v>
      </c>
      <c r="H2642" s="21">
        <f t="shared" si="645"/>
        <v>2.4483216124437353E-5</v>
      </c>
      <c r="I2642" s="21">
        <f t="shared" si="646"/>
        <v>0.12452858064673793</v>
      </c>
      <c r="J2642" s="22">
        <f t="shared" si="642"/>
        <v>175.55228046564341</v>
      </c>
      <c r="K2642" s="114"/>
      <c r="L2642" s="116"/>
      <c r="M2642" s="118"/>
      <c r="N2642" s="120"/>
      <c r="S2642" s="2"/>
    </row>
    <row r="2643" spans="1:19" x14ac:dyDescent="0.25">
      <c r="A2643" s="20">
        <f t="shared" si="643"/>
        <v>65975</v>
      </c>
      <c r="B2643" s="21">
        <f t="shared" si="634"/>
        <v>-70</v>
      </c>
      <c r="C2643" s="21">
        <f t="shared" si="635"/>
        <v>112.44978682106543</v>
      </c>
      <c r="D2643" s="21">
        <f t="shared" si="640"/>
        <v>1.6795969261610067E-4</v>
      </c>
      <c r="E2643" s="21">
        <f t="shared" si="641"/>
        <v>4.1964744310460361E-3</v>
      </c>
      <c r="F2643" s="21">
        <f>SUM(E2643:$E$5004)</f>
        <v>3.2573432322325138</v>
      </c>
      <c r="G2643" s="21">
        <f t="shared" si="644"/>
        <v>6651898.5970700178</v>
      </c>
      <c r="H2643" s="21">
        <f t="shared" si="645"/>
        <v>2.4483216124437353E-5</v>
      </c>
      <c r="I2643" s="21">
        <f t="shared" si="646"/>
        <v>0.12452858064673793</v>
      </c>
      <c r="J2643" s="22">
        <f t="shared" si="642"/>
        <v>175.54092064874894</v>
      </c>
      <c r="K2643" s="114"/>
      <c r="L2643" s="117"/>
      <c r="M2643" s="118"/>
      <c r="N2643" s="120"/>
      <c r="S2643" s="2"/>
    </row>
    <row r="2644" spans="1:19" x14ac:dyDescent="0.25">
      <c r="A2644" s="20">
        <f t="shared" si="643"/>
        <v>66000</v>
      </c>
      <c r="B2644" s="21">
        <f t="shared" si="634"/>
        <v>-70</v>
      </c>
      <c r="C2644" s="21">
        <f t="shared" si="635"/>
        <v>112.31492800835086</v>
      </c>
      <c r="D2644" s="21">
        <f t="shared" si="640"/>
        <v>1.677582618675822E-4</v>
      </c>
      <c r="E2644" s="21">
        <f t="shared" si="641"/>
        <v>4.1914416819821502E-3</v>
      </c>
      <c r="F2644" s="21">
        <f>SUM(E2644:$E$5004)</f>
        <v>3.2531467578014679</v>
      </c>
      <c r="G2644" s="21">
        <f t="shared" si="644"/>
        <v>6651898.5970700178</v>
      </c>
      <c r="H2644" s="21">
        <f t="shared" si="645"/>
        <v>2.4483216124437353E-5</v>
      </c>
      <c r="I2644" s="21">
        <f t="shared" si="646"/>
        <v>0.12452858064673793</v>
      </c>
      <c r="J2644" s="22">
        <f t="shared" si="642"/>
        <v>175.52945142680343</v>
      </c>
      <c r="K2644" s="113">
        <f t="shared" ref="K2644" si="647">AVERAGE(J2644:J2663)</f>
        <v>175.41327458129589</v>
      </c>
      <c r="L2644" s="115">
        <f t="shared" ref="L2644" si="648">K2644/0.1667</f>
        <v>1052.2691936490457</v>
      </c>
      <c r="M2644" s="118">
        <f>AVERAGE(A2644:A2663)</f>
        <v>66237.5</v>
      </c>
      <c r="N2644" s="119">
        <f>K2624-K2644</f>
        <v>0.22928228658958005</v>
      </c>
      <c r="S2644" s="2"/>
    </row>
    <row r="2645" spans="1:19" x14ac:dyDescent="0.25">
      <c r="A2645" s="20">
        <f t="shared" si="643"/>
        <v>66025</v>
      </c>
      <c r="B2645" s="21">
        <f t="shared" si="634"/>
        <v>-70</v>
      </c>
      <c r="C2645" s="21">
        <f t="shared" si="635"/>
        <v>112.18023092915203</v>
      </c>
      <c r="D2645" s="21">
        <f t="shared" si="640"/>
        <v>1.6755707269098979E-4</v>
      </c>
      <c r="E2645" s="21">
        <f t="shared" si="641"/>
        <v>4.1864149685950092E-3</v>
      </c>
      <c r="F2645" s="21">
        <f>SUM(E2645:$E$5004)</f>
        <v>3.2489553161194857</v>
      </c>
      <c r="G2645" s="21">
        <f t="shared" si="644"/>
        <v>6651898.5970700178</v>
      </c>
      <c r="H2645" s="21">
        <f t="shared" si="645"/>
        <v>2.4483216124437353E-5</v>
      </c>
      <c r="I2645" s="21">
        <f t="shared" si="646"/>
        <v>0.12452858064673793</v>
      </c>
      <c r="J2645" s="22">
        <f t="shared" si="642"/>
        <v>175.51787295342777</v>
      </c>
      <c r="K2645" s="114"/>
      <c r="L2645" s="116"/>
      <c r="M2645" s="118"/>
      <c r="N2645" s="120"/>
      <c r="S2645" s="2"/>
    </row>
    <row r="2646" spans="1:19" x14ac:dyDescent="0.25">
      <c r="A2646" s="20">
        <f t="shared" si="643"/>
        <v>66050</v>
      </c>
      <c r="B2646" s="21">
        <f t="shared" si="634"/>
        <v>-70</v>
      </c>
      <c r="C2646" s="21">
        <f t="shared" si="635"/>
        <v>112.04569538950511</v>
      </c>
      <c r="D2646" s="21">
        <f t="shared" si="640"/>
        <v>1.6735612479661099E-4</v>
      </c>
      <c r="E2646" s="21">
        <f t="shared" si="641"/>
        <v>4.1813942836461462E-3</v>
      </c>
      <c r="F2646" s="21">
        <f>SUM(E2646:$E$5004)</f>
        <v>3.2447689011508913</v>
      </c>
      <c r="G2646" s="21">
        <f t="shared" si="644"/>
        <v>6651898.5970700178</v>
      </c>
      <c r="H2646" s="21">
        <f t="shared" si="645"/>
        <v>2.4483216124437353E-5</v>
      </c>
      <c r="I2646" s="21">
        <f t="shared" si="646"/>
        <v>0.12452858064673793</v>
      </c>
      <c r="J2646" s="22">
        <f t="shared" si="642"/>
        <v>175.5061853822539</v>
      </c>
      <c r="K2646" s="114"/>
      <c r="L2646" s="116"/>
      <c r="M2646" s="118"/>
      <c r="N2646" s="120"/>
      <c r="S2646" s="2"/>
    </row>
    <row r="2647" spans="1:19" x14ac:dyDescent="0.25">
      <c r="A2647" s="20">
        <f t="shared" si="643"/>
        <v>66075</v>
      </c>
      <c r="B2647" s="21">
        <f t="shared" si="634"/>
        <v>-70</v>
      </c>
      <c r="C2647" s="21">
        <f t="shared" si="635"/>
        <v>111.91132119567888</v>
      </c>
      <c r="D2647" s="21">
        <f t="shared" si="640"/>
        <v>1.6715541789508076E-4</v>
      </c>
      <c r="E2647" s="21">
        <f t="shared" si="641"/>
        <v>4.1763796199057752E-3</v>
      </c>
      <c r="F2647" s="21">
        <f>SUM(E2647:$E$5004)</f>
        <v>3.2405875068672447</v>
      </c>
      <c r="G2647" s="21">
        <f t="shared" si="644"/>
        <v>6651898.5970700178</v>
      </c>
      <c r="H2647" s="21">
        <f t="shared" si="645"/>
        <v>2.4483216124437353E-5</v>
      </c>
      <c r="I2647" s="21">
        <f t="shared" si="646"/>
        <v>0.12452858064673793</v>
      </c>
      <c r="J2647" s="22">
        <f t="shared" si="642"/>
        <v>175.49438886692408</v>
      </c>
      <c r="K2647" s="114"/>
      <c r="L2647" s="116"/>
      <c r="M2647" s="118"/>
      <c r="N2647" s="120"/>
      <c r="S2647" s="2"/>
    </row>
    <row r="2648" spans="1:19" x14ac:dyDescent="0.25">
      <c r="A2648" s="20">
        <f t="shared" si="643"/>
        <v>66100</v>
      </c>
      <c r="B2648" s="21">
        <f t="shared" si="634"/>
        <v>-70</v>
      </c>
      <c r="C2648" s="21">
        <f t="shared" si="635"/>
        <v>111.77710815417454</v>
      </c>
      <c r="D2648" s="21">
        <f t="shared" si="640"/>
        <v>1.6695495169738125E-4</v>
      </c>
      <c r="E2648" s="21">
        <f t="shared" si="641"/>
        <v>4.1713709701527782E-3</v>
      </c>
      <c r="F2648" s="21">
        <f>SUM(E2648:$E$5004)</f>
        <v>3.2364111272473401</v>
      </c>
      <c r="G2648" s="21">
        <f t="shared" si="644"/>
        <v>6651898.5970700178</v>
      </c>
      <c r="H2648" s="21">
        <f t="shared" si="645"/>
        <v>2.4483216124437353E-5</v>
      </c>
      <c r="I2648" s="21">
        <f t="shared" si="646"/>
        <v>0.12452858064673793</v>
      </c>
      <c r="J2648" s="22">
        <f t="shared" si="642"/>
        <v>175.48248356109022</v>
      </c>
      <c r="K2648" s="114"/>
      <c r="L2648" s="116"/>
      <c r="M2648" s="118"/>
      <c r="N2648" s="120"/>
      <c r="S2648" s="2"/>
    </row>
    <row r="2649" spans="1:19" x14ac:dyDescent="0.25">
      <c r="A2649" s="20">
        <f t="shared" si="643"/>
        <v>66125</v>
      </c>
      <c r="B2649" s="21">
        <f t="shared" si="634"/>
        <v>-70</v>
      </c>
      <c r="C2649" s="21">
        <f t="shared" si="635"/>
        <v>111.64305607172525</v>
      </c>
      <c r="D2649" s="21">
        <f t="shared" si="640"/>
        <v>1.6675472591484101E-4</v>
      </c>
      <c r="E2649" s="21">
        <f t="shared" si="641"/>
        <v>4.1663683271746989E-3</v>
      </c>
      <c r="F2649" s="21">
        <f>SUM(E2649:$E$5004)</f>
        <v>3.2322397562771874</v>
      </c>
      <c r="G2649" s="21">
        <f t="shared" si="644"/>
        <v>6651898.5970700178</v>
      </c>
      <c r="H2649" s="21">
        <f t="shared" si="645"/>
        <v>2.4483216124437353E-5</v>
      </c>
      <c r="I2649" s="21">
        <f t="shared" si="646"/>
        <v>0.12452858064673793</v>
      </c>
      <c r="J2649" s="22">
        <f t="shared" si="642"/>
        <v>175.47046961841326</v>
      </c>
      <c r="K2649" s="114"/>
      <c r="L2649" s="116"/>
      <c r="M2649" s="118"/>
      <c r="N2649" s="120"/>
      <c r="S2649" s="2"/>
    </row>
    <row r="2650" spans="1:19" x14ac:dyDescent="0.25">
      <c r="A2650" s="20">
        <f t="shared" si="643"/>
        <v>66150</v>
      </c>
      <c r="B2650" s="21">
        <f t="shared" si="634"/>
        <v>-70</v>
      </c>
      <c r="C2650" s="21">
        <f t="shared" si="635"/>
        <v>111.50916475529597</v>
      </c>
      <c r="D2650" s="21">
        <f t="shared" si="640"/>
        <v>1.6655474025913485E-4</v>
      </c>
      <c r="E2650" s="21">
        <f t="shared" si="641"/>
        <v>4.1613716837677296E-3</v>
      </c>
      <c r="F2650" s="21">
        <f>SUM(E2650:$E$5004)</f>
        <v>3.2280733879500128</v>
      </c>
      <c r="G2650" s="21">
        <f t="shared" si="644"/>
        <v>6651898.5970700178</v>
      </c>
      <c r="H2650" s="21">
        <f t="shared" si="645"/>
        <v>2.4483216124437353E-5</v>
      </c>
      <c r="I2650" s="21">
        <f t="shared" si="646"/>
        <v>0.12452858064673793</v>
      </c>
      <c r="J2650" s="22">
        <f t="shared" si="642"/>
        <v>175.45834719256231</v>
      </c>
      <c r="K2650" s="114"/>
      <c r="L2650" s="116"/>
      <c r="M2650" s="118"/>
      <c r="N2650" s="120"/>
      <c r="S2650" s="2"/>
    </row>
    <row r="2651" spans="1:19" x14ac:dyDescent="0.25">
      <c r="A2651" s="20">
        <f t="shared" si="643"/>
        <v>66175</v>
      </c>
      <c r="B2651" s="21">
        <f t="shared" si="634"/>
        <v>-70</v>
      </c>
      <c r="C2651" s="21">
        <f t="shared" si="635"/>
        <v>111.37543401208325</v>
      </c>
      <c r="D2651" s="21">
        <f t="shared" si="640"/>
        <v>1.6635499444228352E-4</v>
      </c>
      <c r="E2651" s="21">
        <f t="shared" si="641"/>
        <v>4.1563810327367055E-3</v>
      </c>
      <c r="F2651" s="21">
        <f>SUM(E2651:$E$5004)</f>
        <v>3.2239120162662447</v>
      </c>
      <c r="G2651" s="21">
        <f t="shared" si="644"/>
        <v>6651898.5970700178</v>
      </c>
      <c r="H2651" s="21">
        <f t="shared" si="645"/>
        <v>2.4483216124437353E-5</v>
      </c>
      <c r="I2651" s="21">
        <f t="shared" si="646"/>
        <v>0.12452858064673793</v>
      </c>
      <c r="J2651" s="22">
        <f t="shared" si="642"/>
        <v>175.44611643721427</v>
      </c>
      <c r="K2651" s="114"/>
      <c r="L2651" s="116"/>
      <c r="M2651" s="118"/>
      <c r="N2651" s="120"/>
      <c r="S2651" s="2"/>
    </row>
    <row r="2652" spans="1:19" x14ac:dyDescent="0.25">
      <c r="A2652" s="20">
        <f t="shared" si="643"/>
        <v>66200</v>
      </c>
      <c r="B2652" s="21">
        <f t="shared" si="634"/>
        <v>-70</v>
      </c>
      <c r="C2652" s="21">
        <f t="shared" si="635"/>
        <v>111.24186364951474</v>
      </c>
      <c r="D2652" s="21">
        <f t="shared" si="640"/>
        <v>1.6615548817665293E-4</v>
      </c>
      <c r="E2652" s="21">
        <f t="shared" si="641"/>
        <v>4.1513963668950863E-3</v>
      </c>
      <c r="F2652" s="21">
        <f>SUM(E2652:$E$5004)</f>
        <v>3.2197556352335077</v>
      </c>
      <c r="G2652" s="21">
        <f t="shared" si="644"/>
        <v>6651898.5970700178</v>
      </c>
      <c r="H2652" s="21">
        <f t="shared" si="645"/>
        <v>2.4483216124437353E-5</v>
      </c>
      <c r="I2652" s="21">
        <f t="shared" si="646"/>
        <v>0.12452858064673793</v>
      </c>
      <c r="J2652" s="22">
        <f t="shared" si="642"/>
        <v>175.43377750605308</v>
      </c>
      <c r="K2652" s="114"/>
      <c r="L2652" s="116"/>
      <c r="M2652" s="118"/>
      <c r="N2652" s="120"/>
      <c r="S2652" s="2"/>
    </row>
    <row r="2653" spans="1:19" x14ac:dyDescent="0.25">
      <c r="A2653" s="20">
        <f t="shared" si="643"/>
        <v>66225</v>
      </c>
      <c r="B2653" s="21">
        <f t="shared" si="634"/>
        <v>-70</v>
      </c>
      <c r="C2653" s="21">
        <f t="shared" si="635"/>
        <v>111.10845347524908</v>
      </c>
      <c r="D2653" s="21">
        <f t="shared" si="640"/>
        <v>1.6595622117495396E-4</v>
      </c>
      <c r="E2653" s="21">
        <f t="shared" si="641"/>
        <v>4.1464176790649522E-3</v>
      </c>
      <c r="F2653" s="21">
        <f>SUM(E2653:$E$5004)</f>
        <v>3.2156042388666126</v>
      </c>
      <c r="G2653" s="21">
        <f t="shared" si="644"/>
        <v>6651898.5970700178</v>
      </c>
      <c r="H2653" s="21">
        <f t="shared" si="645"/>
        <v>2.4483216124437353E-5</v>
      </c>
      <c r="I2653" s="21">
        <f t="shared" si="646"/>
        <v>0.12452858064673793</v>
      </c>
      <c r="J2653" s="22">
        <f t="shared" si="642"/>
        <v>175.42133055276906</v>
      </c>
      <c r="K2653" s="114"/>
      <c r="L2653" s="116"/>
      <c r="M2653" s="118"/>
      <c r="N2653" s="120"/>
      <c r="S2653" s="2"/>
    </row>
    <row r="2654" spans="1:19" x14ac:dyDescent="0.25">
      <c r="A2654" s="20">
        <f t="shared" si="643"/>
        <v>66250</v>
      </c>
      <c r="B2654" s="21">
        <f t="shared" si="634"/>
        <v>-70</v>
      </c>
      <c r="C2654" s="21">
        <f t="shared" si="635"/>
        <v>110.97520329717567</v>
      </c>
      <c r="D2654" s="21">
        <f t="shared" si="640"/>
        <v>1.6575719315024224E-4</v>
      </c>
      <c r="E2654" s="21">
        <f t="shared" si="641"/>
        <v>4.1414449620769947E-3</v>
      </c>
      <c r="F2654" s="21">
        <f>SUM(E2654:$E$5004)</f>
        <v>3.2114578211875484</v>
      </c>
      <c r="G2654" s="21">
        <f t="shared" si="644"/>
        <v>6651898.5970700178</v>
      </c>
      <c r="H2654" s="21">
        <f t="shared" si="645"/>
        <v>2.4483216124437353E-5</v>
      </c>
      <c r="I2654" s="21">
        <f t="shared" si="646"/>
        <v>0.12452858064673793</v>
      </c>
      <c r="J2654" s="22">
        <f t="shared" si="642"/>
        <v>175.40877573105857</v>
      </c>
      <c r="K2654" s="114"/>
      <c r="L2654" s="116"/>
      <c r="M2654" s="118"/>
      <c r="N2654" s="120"/>
      <c r="S2654" s="2"/>
    </row>
    <row r="2655" spans="1:19" x14ac:dyDescent="0.25">
      <c r="A2655" s="20">
        <f t="shared" si="643"/>
        <v>66275</v>
      </c>
      <c r="B2655" s="21">
        <f t="shared" si="634"/>
        <v>-70</v>
      </c>
      <c r="C2655" s="21">
        <f t="shared" si="635"/>
        <v>110.84211292341416</v>
      </c>
      <c r="D2655" s="21">
        <f t="shared" si="640"/>
        <v>1.6555840381591729E-4</v>
      </c>
      <c r="E2655" s="21">
        <f t="shared" si="641"/>
        <v>4.1364782087704964E-3</v>
      </c>
      <c r="F2655" s="21">
        <f>SUM(E2655:$E$5004)</f>
        <v>3.2073163762254708</v>
      </c>
      <c r="G2655" s="21">
        <f t="shared" si="644"/>
        <v>6651898.5970700178</v>
      </c>
      <c r="H2655" s="21">
        <f t="shared" si="645"/>
        <v>2.4483216124437353E-5</v>
      </c>
      <c r="I2655" s="21">
        <f t="shared" si="646"/>
        <v>0.12452858064673793</v>
      </c>
      <c r="J2655" s="22">
        <f t="shared" si="642"/>
        <v>175.3961131946229</v>
      </c>
      <c r="K2655" s="114"/>
      <c r="L2655" s="116"/>
      <c r="M2655" s="118"/>
      <c r="N2655" s="120"/>
      <c r="S2655" s="2"/>
    </row>
    <row r="2656" spans="1:19" x14ac:dyDescent="0.25">
      <c r="A2656" s="20">
        <f t="shared" si="643"/>
        <v>66300</v>
      </c>
      <c r="B2656" s="21">
        <f t="shared" si="634"/>
        <v>-70</v>
      </c>
      <c r="C2656" s="21">
        <f t="shared" si="635"/>
        <v>110.70918216231442</v>
      </c>
      <c r="D2656" s="21">
        <f t="shared" si="640"/>
        <v>1.653598528857224E-4</v>
      </c>
      <c r="E2656" s="21">
        <f t="shared" si="641"/>
        <v>4.131517411993333E-3</v>
      </c>
      <c r="F2656" s="21">
        <f>SUM(E2656:$E$5004)</f>
        <v>3.2031798980167006</v>
      </c>
      <c r="G2656" s="21">
        <f t="shared" si="644"/>
        <v>6651898.5970700178</v>
      </c>
      <c r="H2656" s="21">
        <f t="shared" si="645"/>
        <v>2.4483216124437353E-5</v>
      </c>
      <c r="I2656" s="21">
        <f t="shared" si="646"/>
        <v>0.12452858064673793</v>
      </c>
      <c r="J2656" s="22">
        <f t="shared" si="642"/>
        <v>175.3833430971678</v>
      </c>
      <c r="K2656" s="114"/>
      <c r="L2656" s="116"/>
      <c r="M2656" s="118"/>
      <c r="N2656" s="120"/>
      <c r="S2656" s="2"/>
    </row>
    <row r="2657" spans="1:19" x14ac:dyDescent="0.25">
      <c r="A2657" s="20">
        <f t="shared" si="643"/>
        <v>66325</v>
      </c>
      <c r="B2657" s="21">
        <f t="shared" si="634"/>
        <v>-70</v>
      </c>
      <c r="C2657" s="21">
        <f t="shared" si="635"/>
        <v>110.5764108224561</v>
      </c>
      <c r="D2657" s="21">
        <f t="shared" si="640"/>
        <v>1.6516154007374423E-4</v>
      </c>
      <c r="E2657" s="21">
        <f t="shared" si="641"/>
        <v>4.1265625646019575E-3</v>
      </c>
      <c r="F2657" s="21">
        <f>SUM(E2657:$E$5004)</f>
        <v>3.1990483806047072</v>
      </c>
      <c r="G2657" s="21">
        <f t="shared" si="644"/>
        <v>6651898.5970700178</v>
      </c>
      <c r="H2657" s="21">
        <f t="shared" si="645"/>
        <v>2.4483216124437353E-5</v>
      </c>
      <c r="I2657" s="21">
        <f t="shared" si="646"/>
        <v>0.12452858064673793</v>
      </c>
      <c r="J2657" s="22">
        <f t="shared" si="642"/>
        <v>175.37046559240309</v>
      </c>
      <c r="K2657" s="114"/>
      <c r="L2657" s="116"/>
      <c r="M2657" s="118"/>
      <c r="N2657" s="120"/>
      <c r="S2657" s="2"/>
    </row>
    <row r="2658" spans="1:19" x14ac:dyDescent="0.25">
      <c r="A2658" s="20">
        <f t="shared" si="643"/>
        <v>66350</v>
      </c>
      <c r="B2658" s="21">
        <f t="shared" si="634"/>
        <v>-70</v>
      </c>
      <c r="C2658" s="21">
        <f t="shared" si="635"/>
        <v>110.4437987126485</v>
      </c>
      <c r="D2658" s="21">
        <f t="shared" si="640"/>
        <v>1.6496346509441235E-4</v>
      </c>
      <c r="E2658" s="21">
        <f t="shared" si="641"/>
        <v>4.1216136594613879E-3</v>
      </c>
      <c r="F2658" s="21">
        <f>SUM(E2658:$E$5004)</f>
        <v>3.1949218180401049</v>
      </c>
      <c r="G2658" s="21">
        <f t="shared" si="644"/>
        <v>6651898.5970700178</v>
      </c>
      <c r="H2658" s="21">
        <f t="shared" si="645"/>
        <v>2.4483216124437353E-5</v>
      </c>
      <c r="I2658" s="21">
        <f t="shared" si="646"/>
        <v>0.12452858064673793</v>
      </c>
      <c r="J2658" s="22">
        <f t="shared" si="642"/>
        <v>175.35748083404198</v>
      </c>
      <c r="K2658" s="114"/>
      <c r="L2658" s="116"/>
      <c r="M2658" s="118"/>
      <c r="N2658" s="120"/>
      <c r="S2658" s="2"/>
    </row>
    <row r="2659" spans="1:19" x14ac:dyDescent="0.25">
      <c r="A2659" s="20">
        <f t="shared" si="643"/>
        <v>66375</v>
      </c>
      <c r="B2659" s="21">
        <f t="shared" si="634"/>
        <v>-70</v>
      </c>
      <c r="C2659" s="21">
        <f t="shared" si="635"/>
        <v>110.31134564193013</v>
      </c>
      <c r="D2659" s="21">
        <f t="shared" si="640"/>
        <v>1.647656276624987E-4</v>
      </c>
      <c r="E2659" s="21">
        <f t="shared" si="641"/>
        <v>4.1166706894451999E-3</v>
      </c>
      <c r="F2659" s="21">
        <f>SUM(E2659:$E$5004)</f>
        <v>3.1908002043806434</v>
      </c>
      <c r="G2659" s="21">
        <f t="shared" si="644"/>
        <v>6651898.5970700178</v>
      </c>
      <c r="H2659" s="21">
        <f t="shared" si="645"/>
        <v>2.4483216124437353E-5</v>
      </c>
      <c r="I2659" s="21">
        <f t="shared" si="646"/>
        <v>0.12452858064673793</v>
      </c>
      <c r="J2659" s="22">
        <f t="shared" si="642"/>
        <v>175.34438897580014</v>
      </c>
      <c r="K2659" s="114"/>
      <c r="L2659" s="116"/>
      <c r="M2659" s="118"/>
      <c r="N2659" s="120"/>
      <c r="S2659" s="2"/>
    </row>
    <row r="2660" spans="1:19" x14ac:dyDescent="0.25">
      <c r="A2660" s="20">
        <f t="shared" si="643"/>
        <v>66400</v>
      </c>
      <c r="B2660" s="21">
        <f t="shared" si="634"/>
        <v>-70</v>
      </c>
      <c r="C2660" s="21">
        <f t="shared" si="635"/>
        <v>110.17905141956851</v>
      </c>
      <c r="D2660" s="21">
        <f t="shared" si="640"/>
        <v>1.6456802749311732E-4</v>
      </c>
      <c r="E2660" s="21">
        <f t="shared" si="641"/>
        <v>4.1117336474355169E-3</v>
      </c>
      <c r="F2660" s="21">
        <f>SUM(E2660:$E$5004)</f>
        <v>3.1866835336911983</v>
      </c>
      <c r="G2660" s="21">
        <f t="shared" si="644"/>
        <v>6651898.5970700178</v>
      </c>
      <c r="H2660" s="21">
        <f t="shared" si="645"/>
        <v>2.4483216124437353E-5</v>
      </c>
      <c r="I2660" s="21">
        <f t="shared" si="646"/>
        <v>0.12452858064673793</v>
      </c>
      <c r="J2660" s="22">
        <f t="shared" si="642"/>
        <v>175.33119017139518</v>
      </c>
      <c r="K2660" s="114"/>
      <c r="L2660" s="116"/>
      <c r="M2660" s="118"/>
      <c r="N2660" s="120"/>
      <c r="S2660" s="2"/>
    </row>
    <row r="2661" spans="1:19" x14ac:dyDescent="0.25">
      <c r="A2661" s="20">
        <f t="shared" si="643"/>
        <v>66425</v>
      </c>
      <c r="B2661" s="21">
        <f t="shared" si="634"/>
        <v>-70</v>
      </c>
      <c r="C2661" s="21">
        <f t="shared" si="635"/>
        <v>110.04691585506001</v>
      </c>
      <c r="D2661" s="21">
        <f t="shared" si="640"/>
        <v>1.6437066430172401E-4</v>
      </c>
      <c r="E2661" s="21">
        <f t="shared" si="641"/>
        <v>4.1068025263229961E-3</v>
      </c>
      <c r="F2661" s="21">
        <f>SUM(E2661:$E$5004)</f>
        <v>3.1825718000437631</v>
      </c>
      <c r="G2661" s="21">
        <f t="shared" si="644"/>
        <v>6651898.5970700178</v>
      </c>
      <c r="H2661" s="21">
        <f t="shared" si="645"/>
        <v>2.4483216124437353E-5</v>
      </c>
      <c r="I2661" s="21">
        <f t="shared" si="646"/>
        <v>0.12452858064673793</v>
      </c>
      <c r="J2661" s="22">
        <f t="shared" si="642"/>
        <v>175.31788457454647</v>
      </c>
      <c r="K2661" s="114"/>
      <c r="L2661" s="116"/>
      <c r="M2661" s="118"/>
      <c r="N2661" s="120"/>
      <c r="S2661" s="2"/>
    </row>
    <row r="2662" spans="1:19" x14ac:dyDescent="0.25">
      <c r="A2662" s="20">
        <f t="shared" si="643"/>
        <v>66450</v>
      </c>
      <c r="B2662" s="21">
        <f t="shared" si="634"/>
        <v>-70</v>
      </c>
      <c r="C2662" s="21">
        <f t="shared" si="635"/>
        <v>109.91493875812935</v>
      </c>
      <c r="D2662" s="21">
        <f t="shared" si="640"/>
        <v>1.6417353780411568E-4</v>
      </c>
      <c r="E2662" s="21">
        <f t="shared" si="641"/>
        <v>4.1018773190068221E-3</v>
      </c>
      <c r="F2662" s="21">
        <f>SUM(E2662:$E$5004)</f>
        <v>3.1784649975174402</v>
      </c>
      <c r="G2662" s="21">
        <f t="shared" si="644"/>
        <v>6651898.5970700178</v>
      </c>
      <c r="H2662" s="21">
        <f t="shared" si="645"/>
        <v>2.4483216124437353E-5</v>
      </c>
      <c r="I2662" s="21">
        <f t="shared" si="646"/>
        <v>0.12452858064673793</v>
      </c>
      <c r="J2662" s="22">
        <f t="shared" si="642"/>
        <v>175.30447233897388</v>
      </c>
      <c r="K2662" s="114"/>
      <c r="L2662" s="116"/>
      <c r="M2662" s="118"/>
      <c r="N2662" s="120"/>
      <c r="S2662" s="2"/>
    </row>
    <row r="2663" spans="1:19" x14ac:dyDescent="0.25">
      <c r="A2663" s="20">
        <f t="shared" si="643"/>
        <v>66475</v>
      </c>
      <c r="B2663" s="21">
        <f t="shared" si="634"/>
        <v>-70</v>
      </c>
      <c r="C2663" s="21">
        <f t="shared" si="635"/>
        <v>109.78311993872947</v>
      </c>
      <c r="D2663" s="21">
        <f t="shared" si="640"/>
        <v>1.6397664771643014E-4</v>
      </c>
      <c r="E2663" s="21">
        <f t="shared" si="641"/>
        <v>4.0969580183946985E-3</v>
      </c>
      <c r="F2663" s="21">
        <f>SUM(E2663:$E$5004)</f>
        <v>3.174363120198433</v>
      </c>
      <c r="G2663" s="21">
        <f t="shared" si="644"/>
        <v>6651898.5970700178</v>
      </c>
      <c r="H2663" s="21">
        <f t="shared" si="645"/>
        <v>2.4483216124437353E-5</v>
      </c>
      <c r="I2663" s="21">
        <f t="shared" si="646"/>
        <v>0.12452858064673793</v>
      </c>
      <c r="J2663" s="22">
        <f t="shared" si="642"/>
        <v>175.29095361839757</v>
      </c>
      <c r="K2663" s="114"/>
      <c r="L2663" s="117"/>
      <c r="M2663" s="118"/>
      <c r="N2663" s="120"/>
      <c r="S2663" s="2"/>
    </row>
    <row r="2664" spans="1:19" x14ac:dyDescent="0.25">
      <c r="A2664" s="20">
        <f t="shared" si="643"/>
        <v>66500</v>
      </c>
      <c r="B2664" s="21">
        <f t="shared" si="634"/>
        <v>-70</v>
      </c>
      <c r="C2664" s="21">
        <f t="shared" si="635"/>
        <v>109.65145920704131</v>
      </c>
      <c r="D2664" s="21">
        <f t="shared" si="640"/>
        <v>1.6377999375514568E-4</v>
      </c>
      <c r="E2664" s="21">
        <f t="shared" si="641"/>
        <v>4.0920446174028281E-3</v>
      </c>
      <c r="F2664" s="21">
        <f>SUM(E2664:$E$5004)</f>
        <v>3.1702661621800381</v>
      </c>
      <c r="G2664" s="21">
        <f t="shared" si="644"/>
        <v>6651898.5970700178</v>
      </c>
      <c r="H2664" s="21">
        <f t="shared" si="645"/>
        <v>2.4483216124437353E-5</v>
      </c>
      <c r="I2664" s="21">
        <f t="shared" si="646"/>
        <v>0.12452858064673793</v>
      </c>
      <c r="J2664" s="22">
        <f t="shared" si="642"/>
        <v>175.27732856653722</v>
      </c>
      <c r="K2664" s="113">
        <f t="shared" ref="K2664" si="649">AVERAGE(J2664:J2683)</f>
        <v>175.14087576163627</v>
      </c>
      <c r="L2664" s="115">
        <f t="shared" ref="L2664" si="650">K2664/0.1667</f>
        <v>1050.6351275443087</v>
      </c>
      <c r="M2664" s="118">
        <f>AVERAGE(A2664:A2683)</f>
        <v>66737.5</v>
      </c>
      <c r="N2664" s="119">
        <f>K2644-K2664</f>
        <v>0.27239881965962809</v>
      </c>
      <c r="S2664" s="2"/>
    </row>
    <row r="2665" spans="1:19" x14ac:dyDescent="0.25">
      <c r="A2665" s="20">
        <f t="shared" si="643"/>
        <v>66525</v>
      </c>
      <c r="B2665" s="21">
        <f t="shared" si="634"/>
        <v>-70</v>
      </c>
      <c r="C2665" s="21">
        <f t="shared" si="635"/>
        <v>109.51995637347336</v>
      </c>
      <c r="D2665" s="21">
        <f t="shared" si="640"/>
        <v>1.6358357563708056E-4</v>
      </c>
      <c r="E2665" s="21">
        <f t="shared" si="641"/>
        <v>4.087137108955914E-3</v>
      </c>
      <c r="F2665" s="21">
        <f>SUM(E2665:$E$5004)</f>
        <v>3.1661741175626359</v>
      </c>
      <c r="G2665" s="21">
        <f t="shared" si="644"/>
        <v>6651898.5970700178</v>
      </c>
      <c r="H2665" s="21">
        <f t="shared" si="645"/>
        <v>2.4483216124437353E-5</v>
      </c>
      <c r="I2665" s="21">
        <f t="shared" si="646"/>
        <v>0.12452858064673793</v>
      </c>
      <c r="J2665" s="22">
        <f t="shared" si="642"/>
        <v>175.26359733711161</v>
      </c>
      <c r="K2665" s="114"/>
      <c r="L2665" s="116"/>
      <c r="M2665" s="118"/>
      <c r="N2665" s="120"/>
      <c r="S2665" s="2"/>
    </row>
    <row r="2666" spans="1:19" x14ac:dyDescent="0.25">
      <c r="A2666" s="20">
        <f t="shared" si="643"/>
        <v>66550</v>
      </c>
      <c r="B2666" s="21">
        <f t="shared" si="634"/>
        <v>-70</v>
      </c>
      <c r="C2666" s="21">
        <f t="shared" si="635"/>
        <v>109.3886112486615</v>
      </c>
      <c r="D2666" s="21">
        <f t="shared" si="640"/>
        <v>1.633873930793926E-4</v>
      </c>
      <c r="E2666" s="21">
        <f t="shared" si="641"/>
        <v>4.0822354859871421E-3</v>
      </c>
      <c r="F2666" s="21">
        <f>SUM(E2666:$E$5004)</f>
        <v>3.1620869804536795</v>
      </c>
      <c r="G2666" s="21">
        <f t="shared" si="644"/>
        <v>6651898.5970700178</v>
      </c>
      <c r="H2666" s="21">
        <f t="shared" si="645"/>
        <v>2.4483216124437353E-5</v>
      </c>
      <c r="I2666" s="21">
        <f t="shared" si="646"/>
        <v>0.12452858064673793</v>
      </c>
      <c r="J2666" s="22">
        <f t="shared" si="642"/>
        <v>175.24976008383766</v>
      </c>
      <c r="K2666" s="114"/>
      <c r="L2666" s="116"/>
      <c r="M2666" s="118"/>
      <c r="N2666" s="120"/>
      <c r="S2666" s="2"/>
    </row>
    <row r="2667" spans="1:19" x14ac:dyDescent="0.25">
      <c r="A2667" s="20">
        <f t="shared" si="643"/>
        <v>66575</v>
      </c>
      <c r="B2667" s="21">
        <f t="shared" ref="B2667:B2730" si="651">-70</f>
        <v>-70</v>
      </c>
      <c r="C2667" s="21">
        <f t="shared" ref="C2667:C2730" si="652">473.1*EXP(1.73-0.000048*A2667)</f>
        <v>109.2574236434687</v>
      </c>
      <c r="D2667" s="21">
        <f t="shared" si="640"/>
        <v>1.6319144579957881E-4</v>
      </c>
      <c r="E2667" s="21">
        <f t="shared" si="641"/>
        <v>4.0773397414381766E-3</v>
      </c>
      <c r="F2667" s="21">
        <f>SUM(E2667:$E$5004)</f>
        <v>3.1580047449676929</v>
      </c>
      <c r="G2667" s="21">
        <f t="shared" si="644"/>
        <v>6651898.5970700178</v>
      </c>
      <c r="H2667" s="21">
        <f t="shared" si="645"/>
        <v>2.4483216124437353E-5</v>
      </c>
      <c r="I2667" s="21">
        <f t="shared" si="646"/>
        <v>0.12452858064673793</v>
      </c>
      <c r="J2667" s="22">
        <f t="shared" si="642"/>
        <v>175.23581696043004</v>
      </c>
      <c r="K2667" s="114"/>
      <c r="L2667" s="116"/>
      <c r="M2667" s="118"/>
      <c r="N2667" s="120"/>
      <c r="S2667" s="2"/>
    </row>
    <row r="2668" spans="1:19" x14ac:dyDescent="0.25">
      <c r="A2668" s="20">
        <f t="shared" si="643"/>
        <v>66600</v>
      </c>
      <c r="B2668" s="21">
        <f t="shared" si="651"/>
        <v>-70</v>
      </c>
      <c r="C2668" s="21">
        <f t="shared" si="652"/>
        <v>109.12639336898488</v>
      </c>
      <c r="D2668" s="21">
        <f t="shared" si="640"/>
        <v>1.6299573351547531E-4</v>
      </c>
      <c r="E2668" s="21">
        <f t="shared" si="641"/>
        <v>4.072449868259144E-3</v>
      </c>
      <c r="F2668" s="21">
        <f>SUM(E2668:$E$5004)</f>
        <v>3.1539274052262547</v>
      </c>
      <c r="G2668" s="21">
        <f t="shared" si="644"/>
        <v>6651898.5970700178</v>
      </c>
      <c r="H2668" s="21">
        <f t="shared" si="645"/>
        <v>2.4483216124437353E-5</v>
      </c>
      <c r="I2668" s="21">
        <f t="shared" si="646"/>
        <v>0.12452858064673793</v>
      </c>
      <c r="J2668" s="22">
        <f t="shared" si="642"/>
        <v>175.22176812060073</v>
      </c>
      <c r="K2668" s="114"/>
      <c r="L2668" s="116"/>
      <c r="M2668" s="118"/>
      <c r="N2668" s="120"/>
      <c r="S2668" s="2"/>
    </row>
    <row r="2669" spans="1:19" x14ac:dyDescent="0.25">
      <c r="A2669" s="20">
        <f t="shared" si="643"/>
        <v>66625</v>
      </c>
      <c r="B2669" s="21">
        <f t="shared" si="651"/>
        <v>-70</v>
      </c>
      <c r="C2669" s="21">
        <f t="shared" si="652"/>
        <v>108.99552023652637</v>
      </c>
      <c r="D2669" s="21">
        <f t="shared" si="640"/>
        <v>1.628002559452562E-4</v>
      </c>
      <c r="E2669" s="21">
        <f t="shared" si="641"/>
        <v>4.0675658594086237E-3</v>
      </c>
      <c r="F2669" s="21">
        <f>SUM(E2669:$E$5004)</f>
        <v>3.1498549553579949</v>
      </c>
      <c r="G2669" s="21">
        <f t="shared" si="644"/>
        <v>6651898.5970700178</v>
      </c>
      <c r="H2669" s="21">
        <f t="shared" si="645"/>
        <v>2.4483216124437353E-5</v>
      </c>
      <c r="I2669" s="21">
        <f t="shared" si="646"/>
        <v>0.12452858064673793</v>
      </c>
      <c r="J2669" s="22">
        <f t="shared" si="642"/>
        <v>175.20761371805816</v>
      </c>
      <c r="K2669" s="114"/>
      <c r="L2669" s="116"/>
      <c r="M2669" s="118"/>
      <c r="N2669" s="120"/>
      <c r="S2669" s="2"/>
    </row>
    <row r="2670" spans="1:19" x14ac:dyDescent="0.25">
      <c r="A2670" s="20">
        <f t="shared" si="643"/>
        <v>66650</v>
      </c>
      <c r="B2670" s="21">
        <f t="shared" si="651"/>
        <v>-70</v>
      </c>
      <c r="C2670" s="21">
        <f t="shared" si="652"/>
        <v>108.86480405763578</v>
      </c>
      <c r="D2670" s="21">
        <f t="shared" si="640"/>
        <v>1.6260501280743371E-4</v>
      </c>
      <c r="E2670" s="21">
        <f t="shared" si="641"/>
        <v>4.0626877078536443E-3</v>
      </c>
      <c r="F2670" s="21">
        <f>SUM(E2670:$E$5004)</f>
        <v>3.1457873894985866</v>
      </c>
      <c r="G2670" s="21">
        <f t="shared" si="644"/>
        <v>6651898.5970700178</v>
      </c>
      <c r="H2670" s="21">
        <f t="shared" si="645"/>
        <v>2.4483216124437353E-5</v>
      </c>
      <c r="I2670" s="21">
        <f t="shared" si="646"/>
        <v>0.12452858064673793</v>
      </c>
      <c r="J2670" s="22">
        <f t="shared" si="642"/>
        <v>175.1933539065063</v>
      </c>
      <c r="K2670" s="114"/>
      <c r="L2670" s="116"/>
      <c r="M2670" s="118"/>
      <c r="N2670" s="120"/>
      <c r="S2670" s="2"/>
    </row>
    <row r="2671" spans="1:19" x14ac:dyDescent="0.25">
      <c r="A2671" s="20">
        <f t="shared" si="643"/>
        <v>66675</v>
      </c>
      <c r="B2671" s="21">
        <f t="shared" si="651"/>
        <v>-70</v>
      </c>
      <c r="C2671" s="21">
        <f t="shared" si="652"/>
        <v>108.7342446440819</v>
      </c>
      <c r="D2671" s="21">
        <f t="shared" si="640"/>
        <v>1.6241000382085784E-4</v>
      </c>
      <c r="E2671" s="21">
        <f t="shared" si="641"/>
        <v>4.057815406569667E-3</v>
      </c>
      <c r="F2671" s="21">
        <f>SUM(E2671:$E$5004)</f>
        <v>3.1417247017907322</v>
      </c>
      <c r="G2671" s="21">
        <f t="shared" si="644"/>
        <v>6651898.5970700178</v>
      </c>
      <c r="H2671" s="21">
        <f t="shared" si="645"/>
        <v>2.4483216124437353E-5</v>
      </c>
      <c r="I2671" s="21">
        <f t="shared" si="646"/>
        <v>0.12452858064673793</v>
      </c>
      <c r="J2671" s="22">
        <f t="shared" si="642"/>
        <v>175.17898883964509</v>
      </c>
      <c r="K2671" s="114"/>
      <c r="L2671" s="116"/>
      <c r="M2671" s="118"/>
      <c r="N2671" s="120"/>
      <c r="S2671" s="2"/>
    </row>
    <row r="2672" spans="1:19" x14ac:dyDescent="0.25">
      <c r="A2672" s="20">
        <f t="shared" si="643"/>
        <v>66700</v>
      </c>
      <c r="B2672" s="21">
        <f t="shared" si="651"/>
        <v>-70</v>
      </c>
      <c r="C2672" s="21">
        <f t="shared" si="652"/>
        <v>108.60384180785908</v>
      </c>
      <c r="D2672" s="21">
        <f t="shared" si="640"/>
        <v>1.6221522870471552E-4</v>
      </c>
      <c r="E2672" s="21">
        <f t="shared" si="641"/>
        <v>4.0529489485405757E-3</v>
      </c>
      <c r="F2672" s="21">
        <f>SUM(E2672:$E$5004)</f>
        <v>3.1376668863841628</v>
      </c>
      <c r="G2672" s="21">
        <f t="shared" si="644"/>
        <v>6651898.5970700178</v>
      </c>
      <c r="H2672" s="21">
        <f t="shared" si="645"/>
        <v>2.4483216124437353E-5</v>
      </c>
      <c r="I2672" s="21">
        <f t="shared" si="646"/>
        <v>0.12452858064673793</v>
      </c>
      <c r="J2672" s="22">
        <f t="shared" si="642"/>
        <v>175.16451867116876</v>
      </c>
      <c r="K2672" s="114"/>
      <c r="L2672" s="116"/>
      <c r="M2672" s="118"/>
      <c r="N2672" s="120"/>
      <c r="S2672" s="2"/>
    </row>
    <row r="2673" spans="1:19" x14ac:dyDescent="0.25">
      <c r="A2673" s="20">
        <f t="shared" si="643"/>
        <v>66725</v>
      </c>
      <c r="B2673" s="21">
        <f t="shared" si="651"/>
        <v>-70</v>
      </c>
      <c r="C2673" s="21">
        <f t="shared" si="652"/>
        <v>108.47359536118724</v>
      </c>
      <c r="D2673" s="21">
        <f t="shared" si="640"/>
        <v>1.6202068717853057E-4</v>
      </c>
      <c r="E2673" s="21">
        <f t="shared" si="641"/>
        <v>4.0480883267586705E-3</v>
      </c>
      <c r="F2673" s="21">
        <f>SUM(E2673:$E$5004)</f>
        <v>3.133613937435622</v>
      </c>
      <c r="G2673" s="21">
        <f t="shared" si="644"/>
        <v>6651898.5970700178</v>
      </c>
      <c r="H2673" s="21">
        <f t="shared" si="645"/>
        <v>2.4483216124437353E-5</v>
      </c>
      <c r="I2673" s="21">
        <f t="shared" si="646"/>
        <v>0.12452858064673793</v>
      </c>
      <c r="J2673" s="22">
        <f t="shared" si="642"/>
        <v>175.14994355476568</v>
      </c>
      <c r="K2673" s="114"/>
      <c r="L2673" s="116"/>
      <c r="M2673" s="118"/>
      <c r="N2673" s="120"/>
      <c r="S2673" s="2"/>
    </row>
    <row r="2674" spans="1:19" x14ac:dyDescent="0.25">
      <c r="A2674" s="20">
        <f t="shared" si="643"/>
        <v>66750</v>
      </c>
      <c r="B2674" s="21">
        <f t="shared" si="651"/>
        <v>-70</v>
      </c>
      <c r="C2674" s="21">
        <f t="shared" si="652"/>
        <v>108.34350511651141</v>
      </c>
      <c r="D2674" s="21">
        <f t="shared" si="640"/>
        <v>1.6182637896216309E-4</v>
      </c>
      <c r="E2674" s="21">
        <f t="shared" si="641"/>
        <v>4.0432335342246552E-3</v>
      </c>
      <c r="F2674" s="21">
        <f>SUM(E2674:$E$5004)</f>
        <v>3.1295658491088627</v>
      </c>
      <c r="G2674" s="21">
        <f t="shared" si="644"/>
        <v>6651898.5970700178</v>
      </c>
      <c r="H2674" s="21">
        <f t="shared" si="645"/>
        <v>2.4483216124437353E-5</v>
      </c>
      <c r="I2674" s="21">
        <f t="shared" si="646"/>
        <v>0.12452858064673793</v>
      </c>
      <c r="J2674" s="22">
        <f t="shared" si="642"/>
        <v>175.13526364411774</v>
      </c>
      <c r="K2674" s="114"/>
      <c r="L2674" s="116"/>
      <c r="M2674" s="118"/>
      <c r="N2674" s="120"/>
      <c r="S2674" s="2"/>
    </row>
    <row r="2675" spans="1:19" x14ac:dyDescent="0.25">
      <c r="A2675" s="20">
        <f t="shared" si="643"/>
        <v>66775</v>
      </c>
      <c r="B2675" s="21">
        <f t="shared" si="651"/>
        <v>-70</v>
      </c>
      <c r="C2675" s="21">
        <f t="shared" si="652"/>
        <v>108.21357088650173</v>
      </c>
      <c r="D2675" s="21">
        <f t="shared" si="640"/>
        <v>1.6163230377580934E-4</v>
      </c>
      <c r="E2675" s="21">
        <f t="shared" si="641"/>
        <v>4.0383845639476289E-3</v>
      </c>
      <c r="F2675" s="21">
        <f>SUM(E2675:$E$5004)</f>
        <v>3.1255226155746385</v>
      </c>
      <c r="G2675" s="21">
        <f t="shared" si="644"/>
        <v>6651898.5970700178</v>
      </c>
      <c r="H2675" s="21">
        <f t="shared" si="645"/>
        <v>2.4483216124437353E-5</v>
      </c>
      <c r="I2675" s="21">
        <f t="shared" si="646"/>
        <v>0.12452858064673793</v>
      </c>
      <c r="J2675" s="22">
        <f t="shared" si="642"/>
        <v>175.1204790928999</v>
      </c>
      <c r="K2675" s="114"/>
      <c r="L2675" s="116"/>
      <c r="M2675" s="118"/>
      <c r="N2675" s="120"/>
      <c r="S2675" s="2"/>
    </row>
    <row r="2676" spans="1:19" x14ac:dyDescent="0.25">
      <c r="A2676" s="20">
        <f t="shared" si="643"/>
        <v>66800</v>
      </c>
      <c r="B2676" s="21">
        <f t="shared" si="651"/>
        <v>-70</v>
      </c>
      <c r="C2676" s="21">
        <f t="shared" si="652"/>
        <v>108.08379248405282</v>
      </c>
      <c r="D2676" s="21">
        <f t="shared" si="640"/>
        <v>1.61438461340001E-4</v>
      </c>
      <c r="E2676" s="21">
        <f t="shared" si="641"/>
        <v>4.0335414089450712E-3</v>
      </c>
      <c r="F2676" s="21">
        <f>SUM(E2676:$E$5004)</f>
        <v>3.1214842310106903</v>
      </c>
      <c r="G2676" s="21">
        <f t="shared" si="644"/>
        <v>6651898.5970700178</v>
      </c>
      <c r="H2676" s="21">
        <f t="shared" si="645"/>
        <v>2.4483216124437353E-5</v>
      </c>
      <c r="I2676" s="21">
        <f t="shared" si="646"/>
        <v>0.12452858064673793</v>
      </c>
      <c r="J2676" s="22">
        <f t="shared" si="642"/>
        <v>175.10559005477936</v>
      </c>
      <c r="K2676" s="114"/>
      <c r="L2676" s="116"/>
      <c r="M2676" s="118"/>
      <c r="N2676" s="120"/>
      <c r="S2676" s="2"/>
    </row>
    <row r="2677" spans="1:19" x14ac:dyDescent="0.25">
      <c r="A2677" s="20">
        <f t="shared" si="643"/>
        <v>66825</v>
      </c>
      <c r="B2677" s="21">
        <f t="shared" si="651"/>
        <v>-70</v>
      </c>
      <c r="C2677" s="21">
        <f t="shared" si="652"/>
        <v>107.95416972228371</v>
      </c>
      <c r="D2677" s="21">
        <f t="shared" si="640"/>
        <v>1.6124485137560476E-4</v>
      </c>
      <c r="E2677" s="21">
        <f t="shared" si="641"/>
        <v>4.0287040622428404E-3</v>
      </c>
      <c r="F2677" s="21">
        <f>SUM(E2677:$E$5004)</f>
        <v>3.1174506896017453</v>
      </c>
      <c r="G2677" s="21">
        <f t="shared" si="644"/>
        <v>6651898.5970700178</v>
      </c>
      <c r="H2677" s="21">
        <f t="shared" si="645"/>
        <v>2.4483216124437353E-5</v>
      </c>
      <c r="I2677" s="21">
        <f t="shared" si="646"/>
        <v>0.12452858064673793</v>
      </c>
      <c r="J2677" s="22">
        <f t="shared" si="642"/>
        <v>175.0905966834149</v>
      </c>
      <c r="K2677" s="114"/>
      <c r="L2677" s="116"/>
      <c r="M2677" s="118"/>
      <c r="N2677" s="120"/>
      <c r="S2677" s="2"/>
    </row>
    <row r="2678" spans="1:19" x14ac:dyDescent="0.25">
      <c r="A2678" s="20">
        <f t="shared" si="643"/>
        <v>66850</v>
      </c>
      <c r="B2678" s="21">
        <f t="shared" si="651"/>
        <v>-70</v>
      </c>
      <c r="C2678" s="21">
        <f t="shared" si="652"/>
        <v>107.82470241453771</v>
      </c>
      <c r="D2678" s="21">
        <f t="shared" si="640"/>
        <v>1.6105147360382247E-4</v>
      </c>
      <c r="E2678" s="21">
        <f t="shared" si="641"/>
        <v>4.0238725168751559E-3</v>
      </c>
      <c r="F2678" s="21">
        <f>SUM(E2678:$E$5004)</f>
        <v>3.1134219855395022</v>
      </c>
      <c r="G2678" s="21">
        <f t="shared" si="644"/>
        <v>6651898.5970700178</v>
      </c>
      <c r="H2678" s="21">
        <f t="shared" si="645"/>
        <v>2.4483216124437353E-5</v>
      </c>
      <c r="I2678" s="21">
        <f t="shared" si="646"/>
        <v>0.12452858064673793</v>
      </c>
      <c r="J2678" s="22">
        <f t="shared" si="642"/>
        <v>175.07549913245677</v>
      </c>
      <c r="K2678" s="114"/>
      <c r="L2678" s="116"/>
      <c r="M2678" s="118"/>
      <c r="N2678" s="120"/>
      <c r="S2678" s="2"/>
    </row>
    <row r="2679" spans="1:19" x14ac:dyDescent="0.25">
      <c r="A2679" s="20">
        <f t="shared" si="643"/>
        <v>66875</v>
      </c>
      <c r="B2679" s="21">
        <f t="shared" si="651"/>
        <v>-70</v>
      </c>
      <c r="C2679" s="21">
        <f t="shared" si="652"/>
        <v>107.69539037438182</v>
      </c>
      <c r="D2679" s="21">
        <f t="shared" si="640"/>
        <v>1.6085832774618997E-4</v>
      </c>
      <c r="E2679" s="21">
        <f t="shared" si="641"/>
        <v>4.0190467658845885E-3</v>
      </c>
      <c r="F2679" s="21">
        <f>SUM(E2679:$E$5004)</f>
        <v>3.1093981130226274</v>
      </c>
      <c r="G2679" s="21">
        <f t="shared" si="644"/>
        <v>6651898.5970700178</v>
      </c>
      <c r="H2679" s="21">
        <f t="shared" si="645"/>
        <v>2.4483216124437353E-5</v>
      </c>
      <c r="I2679" s="21">
        <f t="shared" si="646"/>
        <v>0.12452858064673793</v>
      </c>
      <c r="J2679" s="22">
        <f t="shared" si="642"/>
        <v>175.06029755554545</v>
      </c>
      <c r="K2679" s="114"/>
      <c r="L2679" s="116"/>
      <c r="M2679" s="118"/>
      <c r="N2679" s="120"/>
      <c r="S2679" s="2"/>
    </row>
    <row r="2680" spans="1:19" x14ac:dyDescent="0.25">
      <c r="A2680" s="20">
        <f t="shared" si="643"/>
        <v>66900</v>
      </c>
      <c r="B2680" s="21">
        <f t="shared" si="651"/>
        <v>-70</v>
      </c>
      <c r="C2680" s="21">
        <f t="shared" si="652"/>
        <v>107.56623341560662</v>
      </c>
      <c r="D2680" s="21">
        <f t="shared" si="640"/>
        <v>1.6066541352457715E-4</v>
      </c>
      <c r="E2680" s="21">
        <f t="shared" si="641"/>
        <v>4.0142268023220596E-3</v>
      </c>
      <c r="F2680" s="21">
        <f>SUM(E2680:$E$5004)</f>
        <v>3.1053790662567433</v>
      </c>
      <c r="G2680" s="21">
        <f t="shared" si="644"/>
        <v>6651898.5970700178</v>
      </c>
      <c r="H2680" s="21">
        <f t="shared" si="645"/>
        <v>2.4483216124437353E-5</v>
      </c>
      <c r="I2680" s="21">
        <f t="shared" si="646"/>
        <v>0.12452858064673793</v>
      </c>
      <c r="J2680" s="22">
        <f t="shared" si="642"/>
        <v>175.04499210631161</v>
      </c>
      <c r="K2680" s="114"/>
      <c r="L2680" s="116"/>
      <c r="M2680" s="118"/>
      <c r="N2680" s="120"/>
      <c r="S2680" s="2"/>
    </row>
    <row r="2681" spans="1:19" x14ac:dyDescent="0.25">
      <c r="A2681" s="20">
        <f t="shared" si="643"/>
        <v>66925</v>
      </c>
      <c r="B2681" s="21">
        <f t="shared" si="651"/>
        <v>-70</v>
      </c>
      <c r="C2681" s="21">
        <f t="shared" si="652"/>
        <v>107.43723135222618</v>
      </c>
      <c r="D2681" s="21">
        <f t="shared" si="640"/>
        <v>1.6047273066118766E-4</v>
      </c>
      <c r="E2681" s="21">
        <f t="shared" si="641"/>
        <v>4.0094126192468217E-3</v>
      </c>
      <c r="F2681" s="21">
        <f>SUM(E2681:$E$5004)</f>
        <v>3.1013648394544209</v>
      </c>
      <c r="G2681" s="21">
        <f t="shared" si="644"/>
        <v>6651898.5970700178</v>
      </c>
      <c r="H2681" s="21">
        <f t="shared" si="645"/>
        <v>2.4483216124437353E-5</v>
      </c>
      <c r="I2681" s="21">
        <f t="shared" si="646"/>
        <v>0.12452858064673793</v>
      </c>
      <c r="J2681" s="22">
        <f t="shared" si="642"/>
        <v>175.02958293837523</v>
      </c>
      <c r="K2681" s="114"/>
      <c r="L2681" s="116"/>
      <c r="M2681" s="118"/>
      <c r="N2681" s="120"/>
      <c r="S2681" s="2"/>
    </row>
    <row r="2682" spans="1:19" x14ac:dyDescent="0.25">
      <c r="A2682" s="20">
        <f t="shared" si="643"/>
        <v>66950</v>
      </c>
      <c r="B2682" s="21">
        <f t="shared" si="651"/>
        <v>-70</v>
      </c>
      <c r="C2682" s="21">
        <f t="shared" si="652"/>
        <v>107.30838399847745</v>
      </c>
      <c r="D2682" s="21">
        <f t="shared" si="640"/>
        <v>1.6028027887855805E-4</v>
      </c>
      <c r="E2682" s="21">
        <f t="shared" si="641"/>
        <v>4.0046042097264473E-3</v>
      </c>
      <c r="F2682" s="21">
        <f>SUM(E2682:$E$5004)</f>
        <v>3.0973554268351746</v>
      </c>
      <c r="G2682" s="21">
        <f t="shared" si="644"/>
        <v>6651898.5970700178</v>
      </c>
      <c r="H2682" s="21">
        <f t="shared" si="645"/>
        <v>2.4483216124437353E-5</v>
      </c>
      <c r="I2682" s="21">
        <f t="shared" si="646"/>
        <v>0.12452858064673793</v>
      </c>
      <c r="J2682" s="22">
        <f t="shared" si="642"/>
        <v>175.01407020534515</v>
      </c>
      <c r="K2682" s="114"/>
      <c r="L2682" s="116"/>
      <c r="M2682" s="118"/>
      <c r="N2682" s="120"/>
      <c r="S2682" s="2"/>
    </row>
    <row r="2683" spans="1:19" x14ac:dyDescent="0.25">
      <c r="A2683" s="20">
        <f t="shared" si="643"/>
        <v>66975</v>
      </c>
      <c r="B2683" s="21">
        <f t="shared" si="651"/>
        <v>-70</v>
      </c>
      <c r="C2683" s="21">
        <f t="shared" si="652"/>
        <v>107.17969116882023</v>
      </c>
      <c r="D2683" s="21">
        <f t="shared" si="640"/>
        <v>1.6008805789955772E-4</v>
      </c>
      <c r="E2683" s="21">
        <f t="shared" si="641"/>
        <v>3.9998015668368265E-3</v>
      </c>
      <c r="F2683" s="21">
        <f>SUM(E2683:$E$5004)</f>
        <v>3.0933508226254478</v>
      </c>
      <c r="G2683" s="21">
        <f t="shared" si="644"/>
        <v>6651898.5970700178</v>
      </c>
      <c r="H2683" s="21">
        <f t="shared" si="645"/>
        <v>2.4483216124437353E-5</v>
      </c>
      <c r="I2683" s="21">
        <f t="shared" si="646"/>
        <v>0.12452858064673793</v>
      </c>
      <c r="J2683" s="22">
        <f t="shared" si="642"/>
        <v>174.99845406081849</v>
      </c>
      <c r="K2683" s="114"/>
      <c r="L2683" s="117"/>
      <c r="M2683" s="118"/>
      <c r="N2683" s="120"/>
      <c r="S2683" s="2"/>
    </row>
    <row r="2684" spans="1:19" x14ac:dyDescent="0.25">
      <c r="A2684" s="20">
        <f t="shared" si="643"/>
        <v>67000</v>
      </c>
      <c r="B2684" s="21">
        <f t="shared" si="651"/>
        <v>-70</v>
      </c>
      <c r="C2684" s="21">
        <f t="shared" si="652"/>
        <v>107.05115267793677</v>
      </c>
      <c r="D2684" s="21">
        <f t="shared" si="640"/>
        <v>1.5989606744738836E-4</v>
      </c>
      <c r="E2684" s="21">
        <f t="shared" si="641"/>
        <v>3.995004683662152E-3</v>
      </c>
      <c r="F2684" s="21">
        <f>SUM(E2684:$E$5004)</f>
        <v>3.0893510210586115</v>
      </c>
      <c r="G2684" s="21">
        <f t="shared" si="644"/>
        <v>6651898.5970700178</v>
      </c>
      <c r="H2684" s="21">
        <f t="shared" si="645"/>
        <v>2.4483216124437353E-5</v>
      </c>
      <c r="I2684" s="21">
        <f t="shared" si="646"/>
        <v>0.12452858064673793</v>
      </c>
      <c r="J2684" s="22">
        <f t="shared" si="642"/>
        <v>174.9827346583796</v>
      </c>
      <c r="K2684" s="113">
        <f t="shared" ref="K2684" si="653">AVERAGE(J2684:J2703)</f>
        <v>174.82658983302179</v>
      </c>
      <c r="L2684" s="115">
        <f t="shared" ref="L2684" si="654">K2684/0.1667</f>
        <v>1048.7497890403226</v>
      </c>
      <c r="M2684" s="118">
        <f>AVERAGE(A2684:A2703)</f>
        <v>67237.5</v>
      </c>
      <c r="N2684" s="119">
        <f>K2664-K2684</f>
        <v>0.31428592861448124</v>
      </c>
      <c r="S2684" s="2"/>
    </row>
    <row r="2685" spans="1:19" x14ac:dyDescent="0.25">
      <c r="A2685" s="20">
        <f t="shared" si="643"/>
        <v>67025</v>
      </c>
      <c r="B2685" s="21">
        <f t="shared" si="651"/>
        <v>-70</v>
      </c>
      <c r="C2685" s="21">
        <f t="shared" si="652"/>
        <v>106.92276834073169</v>
      </c>
      <c r="D2685" s="21">
        <f t="shared" si="640"/>
        <v>1.5970430724558381E-4</v>
      </c>
      <c r="E2685" s="21">
        <f t="shared" si="641"/>
        <v>3.9902135532949136E-3</v>
      </c>
      <c r="F2685" s="21">
        <f>SUM(E2685:$E$5004)</f>
        <v>3.0853560163749503</v>
      </c>
      <c r="G2685" s="21">
        <f t="shared" si="644"/>
        <v>6651898.5970700178</v>
      </c>
      <c r="H2685" s="21">
        <f t="shared" si="645"/>
        <v>2.4483216124437353E-5</v>
      </c>
      <c r="I2685" s="21">
        <f t="shared" si="646"/>
        <v>0.12452858064673793</v>
      </c>
      <c r="J2685" s="22">
        <f t="shared" si="642"/>
        <v>174.96691215160052</v>
      </c>
      <c r="K2685" s="114"/>
      <c r="L2685" s="116"/>
      <c r="M2685" s="118"/>
      <c r="N2685" s="120"/>
      <c r="S2685" s="2"/>
    </row>
    <row r="2686" spans="1:19" x14ac:dyDescent="0.25">
      <c r="A2686" s="20">
        <f t="shared" si="643"/>
        <v>67050</v>
      </c>
      <c r="B2686" s="21">
        <f t="shared" si="651"/>
        <v>-70</v>
      </c>
      <c r="C2686" s="21">
        <f t="shared" si="652"/>
        <v>106.79453797233151</v>
      </c>
      <c r="D2686" s="21">
        <f t="shared" si="640"/>
        <v>1.5951277701800932E-4</v>
      </c>
      <c r="E2686" s="21">
        <f t="shared" si="641"/>
        <v>3.985428168835882E-3</v>
      </c>
      <c r="F2686" s="21">
        <f>SUM(E2686:$E$5004)</f>
        <v>3.0813658028216553</v>
      </c>
      <c r="G2686" s="21">
        <f t="shared" si="644"/>
        <v>6651898.5970700178</v>
      </c>
      <c r="H2686" s="21">
        <f t="shared" si="645"/>
        <v>2.4483216124437353E-5</v>
      </c>
      <c r="I2686" s="21">
        <f t="shared" si="646"/>
        <v>0.12452858064673793</v>
      </c>
      <c r="J2686" s="22">
        <f t="shared" si="642"/>
        <v>174.95098669403947</v>
      </c>
      <c r="K2686" s="114"/>
      <c r="L2686" s="116"/>
      <c r="M2686" s="118"/>
      <c r="N2686" s="120"/>
      <c r="S2686" s="2"/>
    </row>
    <row r="2687" spans="1:19" x14ac:dyDescent="0.25">
      <c r="A2687" s="20">
        <f t="shared" si="643"/>
        <v>67075</v>
      </c>
      <c r="B2687" s="21">
        <f t="shared" si="651"/>
        <v>-70</v>
      </c>
      <c r="C2687" s="21">
        <f t="shared" si="652"/>
        <v>106.66646138808443</v>
      </c>
      <c r="D2687" s="21">
        <f t="shared" si="640"/>
        <v>1.5932147648886123E-4</v>
      </c>
      <c r="E2687" s="21">
        <f t="shared" si="641"/>
        <v>3.9806485233941005E-3</v>
      </c>
      <c r="F2687" s="21">
        <f>SUM(E2687:$E$5004)</f>
        <v>3.0773803746528188</v>
      </c>
      <c r="G2687" s="21">
        <f t="shared" si="644"/>
        <v>6651898.5970700178</v>
      </c>
      <c r="H2687" s="21">
        <f t="shared" si="645"/>
        <v>2.4483216124437353E-5</v>
      </c>
      <c r="I2687" s="21">
        <f t="shared" si="646"/>
        <v>0.12452858064673793</v>
      </c>
      <c r="J2687" s="22">
        <f t="shared" si="642"/>
        <v>174.9349584392404</v>
      </c>
      <c r="K2687" s="114"/>
      <c r="L2687" s="116"/>
      <c r="M2687" s="118"/>
      <c r="N2687" s="120"/>
      <c r="S2687" s="2"/>
    </row>
    <row r="2688" spans="1:19" x14ac:dyDescent="0.25">
      <c r="A2688" s="20">
        <f t="shared" si="643"/>
        <v>67100</v>
      </c>
      <c r="B2688" s="21">
        <f t="shared" si="651"/>
        <v>-70</v>
      </c>
      <c r="C2688" s="21">
        <f t="shared" si="652"/>
        <v>106.53853840356021</v>
      </c>
      <c r="D2688" s="21">
        <f t="shared" si="640"/>
        <v>1.5913040538266684E-4</v>
      </c>
      <c r="E2688" s="21">
        <f t="shared" si="641"/>
        <v>3.975874610086882E-3</v>
      </c>
      <c r="F2688" s="21">
        <f>SUM(E2688:$E$5004)</f>
        <v>3.0733997261294252</v>
      </c>
      <c r="G2688" s="21">
        <f t="shared" si="644"/>
        <v>6651898.5970700178</v>
      </c>
      <c r="H2688" s="21">
        <f t="shared" si="645"/>
        <v>2.4483216124437353E-5</v>
      </c>
      <c r="I2688" s="21">
        <f t="shared" si="646"/>
        <v>0.12452858064673793</v>
      </c>
      <c r="J2688" s="22">
        <f t="shared" si="642"/>
        <v>174.91882754073308</v>
      </c>
      <c r="K2688" s="114"/>
      <c r="L2688" s="116"/>
      <c r="M2688" s="118"/>
      <c r="N2688" s="120"/>
      <c r="S2688" s="2"/>
    </row>
    <row r="2689" spans="1:19" x14ac:dyDescent="0.25">
      <c r="A2689" s="20">
        <f t="shared" si="643"/>
        <v>67125</v>
      </c>
      <c r="B2689" s="21">
        <f t="shared" si="651"/>
        <v>-70</v>
      </c>
      <c r="C2689" s="21">
        <f t="shared" si="652"/>
        <v>106.4107688345497</v>
      </c>
      <c r="D2689" s="21">
        <f t="shared" si="640"/>
        <v>1.5893956342428371E-4</v>
      </c>
      <c r="E2689" s="21">
        <f t="shared" si="641"/>
        <v>3.971106422039788E-3</v>
      </c>
      <c r="F2689" s="21">
        <f>SUM(E2689:$E$5004)</f>
        <v>3.0694238515193382</v>
      </c>
      <c r="G2689" s="21">
        <f t="shared" si="644"/>
        <v>6651898.5970700178</v>
      </c>
      <c r="H2689" s="21">
        <f t="shared" si="645"/>
        <v>2.4483216124437353E-5</v>
      </c>
      <c r="I2689" s="21">
        <f t="shared" si="646"/>
        <v>0.12452858064673793</v>
      </c>
      <c r="J2689" s="22">
        <f t="shared" si="642"/>
        <v>174.90259415203167</v>
      </c>
      <c r="K2689" s="114"/>
      <c r="L2689" s="116"/>
      <c r="M2689" s="118"/>
      <c r="N2689" s="120"/>
      <c r="S2689" s="2"/>
    </row>
    <row r="2690" spans="1:19" x14ac:dyDescent="0.25">
      <c r="A2690" s="20">
        <f t="shared" si="643"/>
        <v>67150</v>
      </c>
      <c r="B2690" s="21">
        <f t="shared" si="651"/>
        <v>-70</v>
      </c>
      <c r="C2690" s="21">
        <f t="shared" si="652"/>
        <v>106.28315249706466</v>
      </c>
      <c r="D2690" s="21">
        <f t="shared" si="640"/>
        <v>1.5874895033889935E-4</v>
      </c>
      <c r="E2690" s="21">
        <f t="shared" si="641"/>
        <v>3.9663439523866285E-3</v>
      </c>
      <c r="F2690" s="21">
        <f>SUM(E2690:$E$5004)</f>
        <v>3.0654527450972981</v>
      </c>
      <c r="G2690" s="21">
        <f t="shared" si="644"/>
        <v>6651898.5970700178</v>
      </c>
      <c r="H2690" s="21">
        <f t="shared" si="645"/>
        <v>2.4483216124437353E-5</v>
      </c>
      <c r="I2690" s="21">
        <f t="shared" si="646"/>
        <v>0.12452858064673793</v>
      </c>
      <c r="J2690" s="22">
        <f t="shared" si="642"/>
        <v>174.88625842663464</v>
      </c>
      <c r="K2690" s="114"/>
      <c r="L2690" s="116"/>
      <c r="M2690" s="118"/>
      <c r="N2690" s="120"/>
      <c r="S2690" s="2"/>
    </row>
    <row r="2691" spans="1:19" x14ac:dyDescent="0.25">
      <c r="A2691" s="20">
        <f t="shared" si="643"/>
        <v>67175</v>
      </c>
      <c r="B2691" s="21">
        <f t="shared" si="651"/>
        <v>-70</v>
      </c>
      <c r="C2691" s="21">
        <f t="shared" si="652"/>
        <v>106.15568920733763</v>
      </c>
      <c r="D2691" s="21">
        <f t="shared" si="640"/>
        <v>1.5855856585203094E-4</v>
      </c>
      <c r="E2691" s="21">
        <f t="shared" si="641"/>
        <v>3.9615871942694468E-3</v>
      </c>
      <c r="F2691" s="21">
        <f>SUM(E2691:$E$5004)</f>
        <v>3.0614864011449114</v>
      </c>
      <c r="G2691" s="21">
        <f t="shared" si="644"/>
        <v>6651898.5970700178</v>
      </c>
      <c r="H2691" s="21">
        <f t="shared" si="645"/>
        <v>2.4483216124437353E-5</v>
      </c>
      <c r="I2691" s="21">
        <f t="shared" si="646"/>
        <v>0.12452858064673793</v>
      </c>
      <c r="J2691" s="22">
        <f t="shared" si="642"/>
        <v>174.86982051802426</v>
      </c>
      <c r="K2691" s="114"/>
      <c r="L2691" s="116"/>
      <c r="M2691" s="118"/>
      <c r="N2691" s="120"/>
      <c r="S2691" s="2"/>
    </row>
    <row r="2692" spans="1:19" x14ac:dyDescent="0.25">
      <c r="A2692" s="20">
        <f t="shared" si="643"/>
        <v>67200</v>
      </c>
      <c r="B2692" s="21">
        <f t="shared" si="651"/>
        <v>-70</v>
      </c>
      <c r="C2692" s="21">
        <f t="shared" si="652"/>
        <v>106.0283787818214</v>
      </c>
      <c r="D2692" s="21">
        <f t="shared" ref="D2692:D2755" si="655">C2692/(1718*(B2692+459.7))</f>
        <v>1.5836840968952478E-4</v>
      </c>
      <c r="E2692" s="21">
        <f t="shared" ref="E2692:E2755" si="656">25*(D2692+D2693)/2</f>
        <v>3.9568361408385093E-3</v>
      </c>
      <c r="F2692" s="21">
        <f>SUM(E2692:$E$5004)</f>
        <v>3.0575248139506419</v>
      </c>
      <c r="G2692" s="21">
        <f t="shared" si="644"/>
        <v>6651898.5970700178</v>
      </c>
      <c r="H2692" s="21">
        <f t="shared" si="645"/>
        <v>2.4483216124437353E-5</v>
      </c>
      <c r="I2692" s="21">
        <f t="shared" si="646"/>
        <v>0.12452858064673793</v>
      </c>
      <c r="J2692" s="22">
        <f t="shared" ref="J2692:J2755" si="657">G2692*D2692*EXP(-H2692*(125000-A2692)-I2692*F2692)</f>
        <v>174.85328057966566</v>
      </c>
      <c r="K2692" s="114"/>
      <c r="L2692" s="116"/>
      <c r="M2692" s="118"/>
      <c r="N2692" s="120"/>
      <c r="S2692" s="2"/>
    </row>
    <row r="2693" spans="1:19" x14ac:dyDescent="0.25">
      <c r="A2693" s="20">
        <f t="shared" ref="A2693:A2756" si="658">A2692+25</f>
        <v>67225</v>
      </c>
      <c r="B2693" s="21">
        <f t="shared" si="651"/>
        <v>-70</v>
      </c>
      <c r="C2693" s="21">
        <f t="shared" si="652"/>
        <v>105.90122103718895</v>
      </c>
      <c r="D2693" s="21">
        <f t="shared" si="655"/>
        <v>1.5817848157755594E-4</v>
      </c>
      <c r="E2693" s="21">
        <f t="shared" si="656"/>
        <v>3.9520907852522965E-3</v>
      </c>
      <c r="F2693" s="21">
        <f>SUM(E2693:$E$5004)</f>
        <v>3.053567977809803</v>
      </c>
      <c r="G2693" s="21">
        <f t="shared" ref="G2693:G2756" si="659">$G$4</f>
        <v>6651898.5970700178</v>
      </c>
      <c r="H2693" s="21">
        <f t="shared" ref="H2693:H2756" si="660">$H$4</f>
        <v>2.4483216124437353E-5</v>
      </c>
      <c r="I2693" s="21">
        <f t="shared" ref="I2693:I2756" si="661">$I$4</f>
        <v>0.12452858064673793</v>
      </c>
      <c r="J2693" s="22">
        <f t="shared" si="657"/>
        <v>174.83663876500674</v>
      </c>
      <c r="K2693" s="114"/>
      <c r="L2693" s="116"/>
      <c r="M2693" s="118"/>
      <c r="N2693" s="120"/>
      <c r="S2693" s="2"/>
    </row>
    <row r="2694" spans="1:19" x14ac:dyDescent="0.25">
      <c r="A2694" s="20">
        <f t="shared" si="658"/>
        <v>67250</v>
      </c>
      <c r="B2694" s="21">
        <f t="shared" si="651"/>
        <v>-70</v>
      </c>
      <c r="C2694" s="21">
        <f t="shared" si="652"/>
        <v>105.77421579033302</v>
      </c>
      <c r="D2694" s="21">
        <f t="shared" si="655"/>
        <v>1.5798878124262779E-4</v>
      </c>
      <c r="E2694" s="21">
        <f t="shared" si="656"/>
        <v>3.9473511206774975E-3</v>
      </c>
      <c r="F2694" s="21">
        <f>SUM(E2694:$E$5004)</f>
        <v>3.0496158870245509</v>
      </c>
      <c r="G2694" s="21">
        <f t="shared" si="659"/>
        <v>6651898.5970700178</v>
      </c>
      <c r="H2694" s="21">
        <f t="shared" si="660"/>
        <v>2.4483216124437353E-5</v>
      </c>
      <c r="I2694" s="21">
        <f t="shared" si="661"/>
        <v>0.12452858064673793</v>
      </c>
      <c r="J2694" s="22">
        <f t="shared" si="657"/>
        <v>174.81989522747696</v>
      </c>
      <c r="K2694" s="114"/>
      <c r="L2694" s="116"/>
      <c r="M2694" s="118"/>
      <c r="N2694" s="120"/>
      <c r="S2694" s="2"/>
    </row>
    <row r="2695" spans="1:19" x14ac:dyDescent="0.25">
      <c r="A2695" s="20">
        <f t="shared" si="658"/>
        <v>67275</v>
      </c>
      <c r="B2695" s="21">
        <f t="shared" si="651"/>
        <v>-70</v>
      </c>
      <c r="C2695" s="21">
        <f t="shared" si="652"/>
        <v>105.64736285836617</v>
      </c>
      <c r="D2695" s="21">
        <f t="shared" si="655"/>
        <v>1.5779930841157202E-4</v>
      </c>
      <c r="E2695" s="21">
        <f t="shared" si="656"/>
        <v>3.9426171402889955E-3</v>
      </c>
      <c r="F2695" s="21">
        <f>SUM(E2695:$E$5004)</f>
        <v>3.0456685359038724</v>
      </c>
      <c r="G2695" s="21">
        <f t="shared" si="659"/>
        <v>6651898.5970700178</v>
      </c>
      <c r="H2695" s="21">
        <f t="shared" si="660"/>
        <v>2.4483216124437353E-5</v>
      </c>
      <c r="I2695" s="21">
        <f t="shared" si="661"/>
        <v>0.12452858064673793</v>
      </c>
      <c r="J2695" s="22">
        <f t="shared" si="657"/>
        <v>174.80305012048765</v>
      </c>
      <c r="K2695" s="114"/>
      <c r="L2695" s="116"/>
      <c r="M2695" s="118"/>
      <c r="N2695" s="120"/>
      <c r="S2695" s="2"/>
    </row>
    <row r="2696" spans="1:19" x14ac:dyDescent="0.25">
      <c r="A2696" s="20">
        <f t="shared" si="658"/>
        <v>67300</v>
      </c>
      <c r="B2696" s="21">
        <f t="shared" si="651"/>
        <v>-70</v>
      </c>
      <c r="C2696" s="21">
        <f t="shared" si="652"/>
        <v>105.52066205862008</v>
      </c>
      <c r="D2696" s="21">
        <f t="shared" si="655"/>
        <v>1.5761006281154763E-4</v>
      </c>
      <c r="E2696" s="21">
        <f t="shared" si="656"/>
        <v>3.9378888372698564E-3</v>
      </c>
      <c r="F2696" s="21">
        <f>SUM(E2696:$E$5004)</f>
        <v>3.0417259187635839</v>
      </c>
      <c r="G2696" s="21">
        <f t="shared" si="659"/>
        <v>6651898.5970700178</v>
      </c>
      <c r="H2696" s="21">
        <f t="shared" si="660"/>
        <v>2.4483216124437353E-5</v>
      </c>
      <c r="I2696" s="21">
        <f t="shared" si="661"/>
        <v>0.12452858064673793</v>
      </c>
      <c r="J2696" s="22">
        <f t="shared" si="657"/>
        <v>174.78610359743067</v>
      </c>
      <c r="K2696" s="114"/>
      <c r="L2696" s="116"/>
      <c r="M2696" s="118"/>
      <c r="N2696" s="120"/>
      <c r="S2696" s="2"/>
    </row>
    <row r="2697" spans="1:19" x14ac:dyDescent="0.25">
      <c r="A2697" s="20">
        <f t="shared" si="658"/>
        <v>67325</v>
      </c>
      <c r="B2697" s="21">
        <f t="shared" si="651"/>
        <v>-70</v>
      </c>
      <c r="C2697" s="21">
        <f t="shared" si="652"/>
        <v>105.39411320864555</v>
      </c>
      <c r="D2697" s="21">
        <f t="shared" si="655"/>
        <v>1.5742104417004087E-4</v>
      </c>
      <c r="E2697" s="21">
        <f t="shared" si="656"/>
        <v>3.9331662048113234E-3</v>
      </c>
      <c r="F2697" s="21">
        <f>SUM(E2697:$E$5004)</f>
        <v>3.0377880299263138</v>
      </c>
      <c r="G2697" s="21">
        <f t="shared" si="659"/>
        <v>6651898.5970700178</v>
      </c>
      <c r="H2697" s="21">
        <f t="shared" si="660"/>
        <v>2.4483216124437353E-5</v>
      </c>
      <c r="I2697" s="21">
        <f t="shared" si="661"/>
        <v>0.12452858064673793</v>
      </c>
      <c r="J2697" s="22">
        <f t="shared" si="657"/>
        <v>174.7690558116783</v>
      </c>
      <c r="K2697" s="114"/>
      <c r="L2697" s="116"/>
      <c r="M2697" s="118"/>
      <c r="N2697" s="120"/>
      <c r="S2697" s="2"/>
    </row>
    <row r="2698" spans="1:19" x14ac:dyDescent="0.25">
      <c r="A2698" s="20">
        <f t="shared" si="658"/>
        <v>67350</v>
      </c>
      <c r="B2698" s="21">
        <f t="shared" si="651"/>
        <v>-70</v>
      </c>
      <c r="C2698" s="21">
        <f t="shared" si="652"/>
        <v>105.26771612621231</v>
      </c>
      <c r="D2698" s="21">
        <f t="shared" si="655"/>
        <v>1.57232252214865E-4</v>
      </c>
      <c r="E2698" s="21">
        <f t="shared" si="656"/>
        <v>3.928449236112806E-3</v>
      </c>
      <c r="F2698" s="21">
        <f>SUM(E2698:$E$5004)</f>
        <v>3.033854863721503</v>
      </c>
      <c r="G2698" s="21">
        <f t="shared" si="659"/>
        <v>6651898.5970700178</v>
      </c>
      <c r="H2698" s="21">
        <f t="shared" si="660"/>
        <v>2.4483216124437353E-5</v>
      </c>
      <c r="I2698" s="21">
        <f t="shared" si="661"/>
        <v>0.12452858064673793</v>
      </c>
      <c r="J2698" s="22">
        <f t="shared" si="657"/>
        <v>174.7519069165825</v>
      </c>
      <c r="K2698" s="114"/>
      <c r="L2698" s="116"/>
      <c r="M2698" s="118"/>
      <c r="N2698" s="120"/>
      <c r="S2698" s="2"/>
    </row>
    <row r="2699" spans="1:19" x14ac:dyDescent="0.25">
      <c r="A2699" s="20">
        <f t="shared" si="658"/>
        <v>67375</v>
      </c>
      <c r="B2699" s="21">
        <f t="shared" si="651"/>
        <v>-70</v>
      </c>
      <c r="C2699" s="21">
        <f t="shared" si="652"/>
        <v>105.14147062930846</v>
      </c>
      <c r="D2699" s="21">
        <f t="shared" si="655"/>
        <v>1.5704368667415948E-4</v>
      </c>
      <c r="E2699" s="21">
        <f t="shared" si="656"/>
        <v>3.9237379243818662E-3</v>
      </c>
      <c r="F2699" s="21">
        <f>SUM(E2699:$E$5004)</f>
        <v>3.0299264144853897</v>
      </c>
      <c r="G2699" s="21">
        <f t="shared" si="659"/>
        <v>6651898.5970700178</v>
      </c>
      <c r="H2699" s="21">
        <f t="shared" si="660"/>
        <v>2.4483216124437353E-5</v>
      </c>
      <c r="I2699" s="21">
        <f t="shared" si="661"/>
        <v>0.12452858064673793</v>
      </c>
      <c r="J2699" s="22">
        <f t="shared" si="657"/>
        <v>174.73465706547449</v>
      </c>
      <c r="K2699" s="114"/>
      <c r="L2699" s="116"/>
      <c r="M2699" s="118"/>
      <c r="N2699" s="120"/>
      <c r="S2699" s="2"/>
    </row>
    <row r="2700" spans="1:19" x14ac:dyDescent="0.25">
      <c r="A2700" s="20">
        <f t="shared" si="658"/>
        <v>67400</v>
      </c>
      <c r="B2700" s="21">
        <f t="shared" si="651"/>
        <v>-70</v>
      </c>
      <c r="C2700" s="21">
        <f t="shared" si="652"/>
        <v>105.01537653614045</v>
      </c>
      <c r="D2700" s="21">
        <f t="shared" si="655"/>
        <v>1.5685534727638982E-4</v>
      </c>
      <c r="E2700" s="21">
        <f t="shared" si="656"/>
        <v>3.9190322628342156E-3</v>
      </c>
      <c r="F2700" s="21">
        <f>SUM(E2700:$E$5004)</f>
        <v>3.0260026765610082</v>
      </c>
      <c r="G2700" s="21">
        <f t="shared" si="659"/>
        <v>6651898.5970700178</v>
      </c>
      <c r="H2700" s="21">
        <f t="shared" si="660"/>
        <v>2.4483216124437353E-5</v>
      </c>
      <c r="I2700" s="21">
        <f t="shared" si="661"/>
        <v>0.12452858064673793</v>
      </c>
      <c r="J2700" s="22">
        <f t="shared" si="657"/>
        <v>174.71730641166386</v>
      </c>
      <c r="K2700" s="114"/>
      <c r="L2700" s="116"/>
      <c r="M2700" s="118"/>
      <c r="N2700" s="120"/>
      <c r="S2700" s="2"/>
    </row>
    <row r="2701" spans="1:19" x14ac:dyDescent="0.25">
      <c r="A2701" s="20">
        <f t="shared" si="658"/>
        <v>67425</v>
      </c>
      <c r="B2701" s="21">
        <f t="shared" si="651"/>
        <v>-70</v>
      </c>
      <c r="C2701" s="21">
        <f t="shared" si="652"/>
        <v>104.88943366513286</v>
      </c>
      <c r="D2701" s="21">
        <f t="shared" si="655"/>
        <v>1.5666723375034743E-4</v>
      </c>
      <c r="E2701" s="21">
        <f t="shared" si="656"/>
        <v>3.9143322446937015E-3</v>
      </c>
      <c r="F2701" s="21">
        <f>SUM(E2701:$E$5004)</f>
        <v>3.0220836442981733</v>
      </c>
      <c r="G2701" s="21">
        <f t="shared" si="659"/>
        <v>6651898.5970700178</v>
      </c>
      <c r="H2701" s="21">
        <f t="shared" si="660"/>
        <v>2.4483216124437353E-5</v>
      </c>
      <c r="I2701" s="21">
        <f t="shared" si="661"/>
        <v>0.12452858064673793</v>
      </c>
      <c r="J2701" s="22">
        <f t="shared" si="657"/>
        <v>174.69985510843867</v>
      </c>
      <c r="K2701" s="114"/>
      <c r="L2701" s="116"/>
      <c r="M2701" s="118"/>
      <c r="N2701" s="120"/>
      <c r="S2701" s="2"/>
    </row>
    <row r="2702" spans="1:19" x14ac:dyDescent="0.25">
      <c r="A2702" s="20">
        <f t="shared" si="658"/>
        <v>67450</v>
      </c>
      <c r="B2702" s="21">
        <f t="shared" si="651"/>
        <v>-70</v>
      </c>
      <c r="C2702" s="21">
        <f t="shared" si="652"/>
        <v>104.76364183492785</v>
      </c>
      <c r="D2702" s="21">
        <f t="shared" si="655"/>
        <v>1.5647934582514871E-4</v>
      </c>
      <c r="E2702" s="21">
        <f t="shared" si="656"/>
        <v>3.9096378631922968E-3</v>
      </c>
      <c r="F2702" s="21">
        <f>SUM(E2702:$E$5004)</f>
        <v>3.0181693120534803</v>
      </c>
      <c r="G2702" s="21">
        <f t="shared" si="659"/>
        <v>6651898.5970700178</v>
      </c>
      <c r="H2702" s="21">
        <f t="shared" si="660"/>
        <v>2.4483216124437353E-5</v>
      </c>
      <c r="I2702" s="21">
        <f t="shared" si="661"/>
        <v>0.12452858064673793</v>
      </c>
      <c r="J2702" s="22">
        <f t="shared" si="657"/>
        <v>174.68230330906417</v>
      </c>
      <c r="K2702" s="114"/>
      <c r="L2702" s="116"/>
      <c r="M2702" s="118"/>
      <c r="N2702" s="120"/>
      <c r="S2702" s="2"/>
    </row>
    <row r="2703" spans="1:19" x14ac:dyDescent="0.25">
      <c r="A2703" s="20">
        <f t="shared" si="658"/>
        <v>67475</v>
      </c>
      <c r="B2703" s="21">
        <f t="shared" si="651"/>
        <v>-70</v>
      </c>
      <c r="C2703" s="21">
        <f t="shared" si="652"/>
        <v>104.63800086438519</v>
      </c>
      <c r="D2703" s="21">
        <f t="shared" si="655"/>
        <v>1.56291683230235E-4</v>
      </c>
      <c r="E2703" s="21">
        <f t="shared" si="656"/>
        <v>3.9049491115700878E-3</v>
      </c>
      <c r="F2703" s="21">
        <f>SUM(E2703:$E$5004)</f>
        <v>3.0142596741902885</v>
      </c>
      <c r="G2703" s="21">
        <f t="shared" si="659"/>
        <v>6651898.5970700178</v>
      </c>
      <c r="H2703" s="21">
        <f t="shared" si="660"/>
        <v>2.4483216124437353E-5</v>
      </c>
      <c r="I2703" s="21">
        <f t="shared" si="661"/>
        <v>0.12452858064673793</v>
      </c>
      <c r="J2703" s="22">
        <f t="shared" si="657"/>
        <v>174.66465116678279</v>
      </c>
      <c r="K2703" s="114"/>
      <c r="L2703" s="117"/>
      <c r="M2703" s="118"/>
      <c r="N2703" s="120"/>
      <c r="S2703" s="2"/>
    </row>
    <row r="2704" spans="1:19" x14ac:dyDescent="0.25">
      <c r="A2704" s="20">
        <f t="shared" si="658"/>
        <v>67500</v>
      </c>
      <c r="B2704" s="21">
        <f t="shared" si="651"/>
        <v>-70</v>
      </c>
      <c r="C2704" s="21">
        <f t="shared" si="652"/>
        <v>104.5125105725818</v>
      </c>
      <c r="D2704" s="21">
        <f t="shared" si="655"/>
        <v>1.5610424569537207E-4</v>
      </c>
      <c r="E2704" s="21">
        <f t="shared" si="656"/>
        <v>3.9002659830752757E-3</v>
      </c>
      <c r="F2704" s="21">
        <f>SUM(E2704:$E$5004)</f>
        <v>3.0103547250787175</v>
      </c>
      <c r="G2704" s="21">
        <f t="shared" si="659"/>
        <v>6651898.5970700178</v>
      </c>
      <c r="H2704" s="21">
        <f t="shared" si="660"/>
        <v>2.4483216124437353E-5</v>
      </c>
      <c r="I2704" s="21">
        <f t="shared" si="661"/>
        <v>0.12452858064673793</v>
      </c>
      <c r="J2704" s="22">
        <f t="shared" si="657"/>
        <v>174.64689883481341</v>
      </c>
      <c r="K2704" s="113">
        <f t="shared" ref="K2704" si="662">AVERAGE(J2704:J2723)</f>
        <v>174.47164506339178</v>
      </c>
      <c r="L2704" s="115">
        <f t="shared" ref="L2704" si="663">K2704/0.1667</f>
        <v>1046.6205462710966</v>
      </c>
      <c r="M2704" s="118">
        <f>AVERAGE(A2704:A2723)</f>
        <v>67737.5</v>
      </c>
      <c r="N2704" s="119">
        <f>K2684-K2704</f>
        <v>0.3549447696300092</v>
      </c>
      <c r="S2704" s="2"/>
    </row>
    <row r="2705" spans="1:19" x14ac:dyDescent="0.25">
      <c r="A2705" s="20">
        <f t="shared" si="658"/>
        <v>67525</v>
      </c>
      <c r="B2705" s="21">
        <f t="shared" si="651"/>
        <v>-70</v>
      </c>
      <c r="C2705" s="21">
        <f t="shared" si="652"/>
        <v>104.38717077881175</v>
      </c>
      <c r="D2705" s="21">
        <f t="shared" si="655"/>
        <v>1.5591703295065001E-4</v>
      </c>
      <c r="E2705" s="21">
        <f t="shared" si="656"/>
        <v>3.8955884709641546E-3</v>
      </c>
      <c r="F2705" s="21">
        <f>SUM(E2705:$E$5004)</f>
        <v>3.0064544590956421</v>
      </c>
      <c r="G2705" s="21">
        <f t="shared" si="659"/>
        <v>6651898.5970700178</v>
      </c>
      <c r="H2705" s="21">
        <f t="shared" si="660"/>
        <v>2.4483216124437353E-5</v>
      </c>
      <c r="I2705" s="21">
        <f t="shared" si="661"/>
        <v>0.12452858064673793</v>
      </c>
      <c r="J2705" s="22">
        <f t="shared" si="657"/>
        <v>174.62904646635079</v>
      </c>
      <c r="K2705" s="114"/>
      <c r="L2705" s="116"/>
      <c r="M2705" s="118"/>
      <c r="N2705" s="120"/>
      <c r="S2705" s="2"/>
    </row>
    <row r="2706" spans="1:19" x14ac:dyDescent="0.25">
      <c r="A2706" s="20">
        <f t="shared" si="658"/>
        <v>67550</v>
      </c>
      <c r="B2706" s="21">
        <f t="shared" si="651"/>
        <v>-70</v>
      </c>
      <c r="C2706" s="21">
        <f t="shared" si="652"/>
        <v>104.26198130258568</v>
      </c>
      <c r="D2706" s="21">
        <f t="shared" si="655"/>
        <v>1.5573004472648237E-4</v>
      </c>
      <c r="E2706" s="21">
        <f t="shared" si="656"/>
        <v>3.8909165685011037E-3</v>
      </c>
      <c r="F2706" s="21">
        <f>SUM(E2706:$E$5004)</f>
        <v>3.0025588706246777</v>
      </c>
      <c r="G2706" s="21">
        <f t="shared" si="659"/>
        <v>6651898.5970700178</v>
      </c>
      <c r="H2706" s="21">
        <f t="shared" si="660"/>
        <v>2.4483216124437353E-5</v>
      </c>
      <c r="I2706" s="21">
        <f t="shared" si="661"/>
        <v>0.12452858064673793</v>
      </c>
      <c r="J2706" s="22">
        <f t="shared" si="657"/>
        <v>174.61109421456493</v>
      </c>
      <c r="K2706" s="114"/>
      <c r="L2706" s="116"/>
      <c r="M2706" s="118"/>
      <c r="N2706" s="120"/>
      <c r="S2706" s="2"/>
    </row>
    <row r="2707" spans="1:19" x14ac:dyDescent="0.25">
      <c r="A2707" s="20">
        <f t="shared" si="658"/>
        <v>67575</v>
      </c>
      <c r="B2707" s="21">
        <f t="shared" si="651"/>
        <v>-70</v>
      </c>
      <c r="C2707" s="21">
        <f t="shared" si="652"/>
        <v>104.13694196363062</v>
      </c>
      <c r="D2707" s="21">
        <f t="shared" si="655"/>
        <v>1.5554328075360592E-4</v>
      </c>
      <c r="E2707" s="21">
        <f t="shared" si="656"/>
        <v>3.8862502689585837E-3</v>
      </c>
      <c r="F2707" s="21">
        <f>SUM(E2707:$E$5004)</f>
        <v>2.9986679540561774</v>
      </c>
      <c r="G2707" s="21">
        <f t="shared" si="659"/>
        <v>6651898.5970700178</v>
      </c>
      <c r="H2707" s="21">
        <f t="shared" si="660"/>
        <v>2.4483216124437353E-5</v>
      </c>
      <c r="I2707" s="21">
        <f t="shared" si="661"/>
        <v>0.12452858064673793</v>
      </c>
      <c r="J2707" s="22">
        <f t="shared" si="657"/>
        <v>174.59304223260068</v>
      </c>
      <c r="K2707" s="114"/>
      <c r="L2707" s="116"/>
      <c r="M2707" s="118"/>
      <c r="N2707" s="120"/>
      <c r="S2707" s="2"/>
    </row>
    <row r="2708" spans="1:19" x14ac:dyDescent="0.25">
      <c r="A2708" s="20">
        <f t="shared" si="658"/>
        <v>67600</v>
      </c>
      <c r="B2708" s="21">
        <f t="shared" si="651"/>
        <v>-70</v>
      </c>
      <c r="C2708" s="21">
        <f t="shared" si="652"/>
        <v>104.01205258189005</v>
      </c>
      <c r="D2708" s="21">
        <f t="shared" si="655"/>
        <v>1.5535674076308073E-4</v>
      </c>
      <c r="E2708" s="21">
        <f t="shared" si="656"/>
        <v>3.8815895656171225E-3</v>
      </c>
      <c r="F2708" s="21">
        <f>SUM(E2708:$E$5004)</f>
        <v>2.9947817037872175</v>
      </c>
      <c r="G2708" s="21">
        <f t="shared" si="659"/>
        <v>6651898.5970700178</v>
      </c>
      <c r="H2708" s="21">
        <f t="shared" si="660"/>
        <v>2.4483216124437353E-5</v>
      </c>
      <c r="I2708" s="21">
        <f t="shared" si="661"/>
        <v>0.12452858064673793</v>
      </c>
      <c r="J2708" s="22">
        <f t="shared" si="657"/>
        <v>174.57489067357747</v>
      </c>
      <c r="K2708" s="114"/>
      <c r="L2708" s="116"/>
      <c r="M2708" s="118"/>
      <c r="N2708" s="120"/>
      <c r="S2708" s="2"/>
    </row>
    <row r="2709" spans="1:19" x14ac:dyDescent="0.25">
      <c r="A2709" s="20">
        <f t="shared" si="658"/>
        <v>67625</v>
      </c>
      <c r="B2709" s="21">
        <f t="shared" si="651"/>
        <v>-70</v>
      </c>
      <c r="C2709" s="21">
        <f t="shared" si="652"/>
        <v>103.88731297752317</v>
      </c>
      <c r="D2709" s="21">
        <f t="shared" si="655"/>
        <v>1.5517042448628908E-4</v>
      </c>
      <c r="E2709" s="21">
        <f t="shared" si="656"/>
        <v>3.8769344517653073E-3</v>
      </c>
      <c r="F2709" s="21">
        <f>SUM(E2709:$E$5004)</f>
        <v>2.990900114221601</v>
      </c>
      <c r="G2709" s="21">
        <f t="shared" si="659"/>
        <v>6651898.5970700178</v>
      </c>
      <c r="H2709" s="21">
        <f t="shared" si="660"/>
        <v>2.4483216124437353E-5</v>
      </c>
      <c r="I2709" s="21">
        <f t="shared" si="661"/>
        <v>0.12452858064673793</v>
      </c>
      <c r="J2709" s="22">
        <f t="shared" si="657"/>
        <v>174.55663969058818</v>
      </c>
      <c r="K2709" s="114"/>
      <c r="L2709" s="116"/>
      <c r="M2709" s="118"/>
      <c r="N2709" s="120"/>
      <c r="S2709" s="2"/>
    </row>
    <row r="2710" spans="1:19" x14ac:dyDescent="0.25">
      <c r="A2710" s="20">
        <f t="shared" si="658"/>
        <v>67650</v>
      </c>
      <c r="B2710" s="21">
        <f t="shared" si="651"/>
        <v>-70</v>
      </c>
      <c r="C2710" s="21">
        <f t="shared" si="652"/>
        <v>103.76272297090493</v>
      </c>
      <c r="D2710" s="21">
        <f t="shared" si="655"/>
        <v>1.5498433165493549E-4</v>
      </c>
      <c r="E2710" s="21">
        <f t="shared" si="656"/>
        <v>3.8722849206997718E-3</v>
      </c>
      <c r="F2710" s="21">
        <f>SUM(E2710:$E$5004)</f>
        <v>2.9870231797698361</v>
      </c>
      <c r="G2710" s="21">
        <f t="shared" si="659"/>
        <v>6651898.5970700178</v>
      </c>
      <c r="H2710" s="21">
        <f t="shared" si="660"/>
        <v>2.4483216124437353E-5</v>
      </c>
      <c r="I2710" s="21">
        <f t="shared" si="661"/>
        <v>0.12452858064673793</v>
      </c>
      <c r="J2710" s="22">
        <f t="shared" si="657"/>
        <v>174.53828943669888</v>
      </c>
      <c r="K2710" s="114"/>
      <c r="L2710" s="116"/>
      <c r="M2710" s="118"/>
      <c r="N2710" s="120"/>
      <c r="S2710" s="2"/>
    </row>
    <row r="2711" spans="1:19" x14ac:dyDescent="0.25">
      <c r="A2711" s="20">
        <f t="shared" si="658"/>
        <v>67675</v>
      </c>
      <c r="B2711" s="21">
        <f t="shared" si="651"/>
        <v>-70</v>
      </c>
      <c r="C2711" s="21">
        <f t="shared" si="652"/>
        <v>103.63828238262565</v>
      </c>
      <c r="D2711" s="21">
        <f t="shared" si="655"/>
        <v>1.5479846200104622E-4</v>
      </c>
      <c r="E2711" s="21">
        <f t="shared" si="656"/>
        <v>3.8676409657251907E-3</v>
      </c>
      <c r="F2711" s="21">
        <f>SUM(E2711:$E$5004)</f>
        <v>2.9831508948491354</v>
      </c>
      <c r="G2711" s="21">
        <f t="shared" si="659"/>
        <v>6651898.5970700178</v>
      </c>
      <c r="H2711" s="21">
        <f t="shared" si="660"/>
        <v>2.4483216124437353E-5</v>
      </c>
      <c r="I2711" s="21">
        <f t="shared" si="661"/>
        <v>0.12452858064673793</v>
      </c>
      <c r="J2711" s="22">
        <f t="shared" si="657"/>
        <v>174.51984006494854</v>
      </c>
      <c r="K2711" s="114"/>
      <c r="L2711" s="116"/>
      <c r="M2711" s="118"/>
      <c r="N2711" s="120"/>
      <c r="S2711" s="2"/>
    </row>
    <row r="2712" spans="1:19" x14ac:dyDescent="0.25">
      <c r="A2712" s="20">
        <f t="shared" si="658"/>
        <v>67700</v>
      </c>
      <c r="B2712" s="21">
        <f t="shared" si="651"/>
        <v>-70</v>
      </c>
      <c r="C2712" s="21">
        <f t="shared" si="652"/>
        <v>103.51399103349095</v>
      </c>
      <c r="D2712" s="21">
        <f t="shared" si="655"/>
        <v>1.5461281525696905E-4</v>
      </c>
      <c r="E2712" s="21">
        <f t="shared" si="656"/>
        <v>3.86300258015427E-3</v>
      </c>
      <c r="F2712" s="21">
        <f>SUM(E2712:$E$5004)</f>
        <v>2.97928325388341</v>
      </c>
      <c r="G2712" s="21">
        <f t="shared" si="659"/>
        <v>6651898.5970700178</v>
      </c>
      <c r="H2712" s="21">
        <f t="shared" si="660"/>
        <v>2.4483216124437353E-5</v>
      </c>
      <c r="I2712" s="21">
        <f t="shared" si="661"/>
        <v>0.12452858064673793</v>
      </c>
      <c r="J2712" s="22">
        <f t="shared" si="657"/>
        <v>174.50129172834821</v>
      </c>
      <c r="K2712" s="114"/>
      <c r="L2712" s="116"/>
      <c r="M2712" s="118"/>
      <c r="N2712" s="120"/>
      <c r="S2712" s="2"/>
    </row>
    <row r="2713" spans="1:19" x14ac:dyDescent="0.25">
      <c r="A2713" s="20">
        <f t="shared" si="658"/>
        <v>67725</v>
      </c>
      <c r="B2713" s="21">
        <f t="shared" si="651"/>
        <v>-70</v>
      </c>
      <c r="C2713" s="21">
        <f t="shared" si="652"/>
        <v>103.38984874452123</v>
      </c>
      <c r="D2713" s="21">
        <f t="shared" si="655"/>
        <v>1.5442739115537255E-4</v>
      </c>
      <c r="E2713" s="21">
        <f t="shared" si="656"/>
        <v>3.8583697573077312E-3</v>
      </c>
      <c r="F2713" s="21">
        <f>SUM(E2713:$E$5004)</f>
        <v>2.9754202513032553</v>
      </c>
      <c r="G2713" s="21">
        <f t="shared" si="659"/>
        <v>6651898.5970700178</v>
      </c>
      <c r="H2713" s="21">
        <f t="shared" si="660"/>
        <v>2.4483216124437353E-5</v>
      </c>
      <c r="I2713" s="21">
        <f t="shared" si="661"/>
        <v>0.12452858064673793</v>
      </c>
      <c r="J2713" s="22">
        <f t="shared" si="657"/>
        <v>174.4826445798806</v>
      </c>
      <c r="K2713" s="114"/>
      <c r="L2713" s="116"/>
      <c r="M2713" s="118"/>
      <c r="N2713" s="120"/>
      <c r="S2713" s="2"/>
    </row>
    <row r="2714" spans="1:19" x14ac:dyDescent="0.25">
      <c r="A2714" s="20">
        <f t="shared" si="658"/>
        <v>67750</v>
      </c>
      <c r="B2714" s="21">
        <f t="shared" si="651"/>
        <v>-70</v>
      </c>
      <c r="C2714" s="21">
        <f t="shared" si="652"/>
        <v>103.26585533695153</v>
      </c>
      <c r="D2714" s="21">
        <f t="shared" si="655"/>
        <v>1.5424218942924594E-4</v>
      </c>
      <c r="E2714" s="21">
        <f t="shared" si="656"/>
        <v>3.8537424905143096E-3</v>
      </c>
      <c r="F2714" s="21">
        <f>SUM(E2714:$E$5004)</f>
        <v>2.9715618815459477</v>
      </c>
      <c r="G2714" s="21">
        <f t="shared" si="659"/>
        <v>6651898.5970700178</v>
      </c>
      <c r="H2714" s="21">
        <f t="shared" si="660"/>
        <v>2.4483216124437353E-5</v>
      </c>
      <c r="I2714" s="21">
        <f t="shared" si="661"/>
        <v>0.12452858064673793</v>
      </c>
      <c r="J2714" s="22">
        <f t="shared" si="657"/>
        <v>174.46389877249928</v>
      </c>
      <c r="K2714" s="114"/>
      <c r="L2714" s="116"/>
      <c r="M2714" s="118"/>
      <c r="N2714" s="120"/>
      <c r="S2714" s="2"/>
    </row>
    <row r="2715" spans="1:19" x14ac:dyDescent="0.25">
      <c r="A2715" s="20">
        <f t="shared" si="658"/>
        <v>67775</v>
      </c>
      <c r="B2715" s="21">
        <f t="shared" si="651"/>
        <v>-70</v>
      </c>
      <c r="C2715" s="21">
        <f t="shared" si="652"/>
        <v>103.14201063223139</v>
      </c>
      <c r="D2715" s="21">
        <f t="shared" si="655"/>
        <v>1.5405720981189882E-4</v>
      </c>
      <c r="E2715" s="21">
        <f t="shared" si="656"/>
        <v>3.8491207731107409E-3</v>
      </c>
      <c r="F2715" s="21">
        <f>SUM(E2715:$E$5004)</f>
        <v>2.967708139055433</v>
      </c>
      <c r="G2715" s="21">
        <f t="shared" si="659"/>
        <v>6651898.5970700178</v>
      </c>
      <c r="H2715" s="21">
        <f t="shared" si="660"/>
        <v>2.4483216124437353E-5</v>
      </c>
      <c r="I2715" s="21">
        <f t="shared" si="661"/>
        <v>0.12452858064673793</v>
      </c>
      <c r="J2715" s="22">
        <f t="shared" si="657"/>
        <v>174.44505445912893</v>
      </c>
      <c r="K2715" s="114"/>
      <c r="L2715" s="116"/>
      <c r="M2715" s="118"/>
      <c r="N2715" s="120"/>
      <c r="S2715" s="2"/>
    </row>
    <row r="2716" spans="1:19" x14ac:dyDescent="0.25">
      <c r="A2716" s="20">
        <f t="shared" si="658"/>
        <v>67800</v>
      </c>
      <c r="B2716" s="21">
        <f t="shared" si="651"/>
        <v>-70</v>
      </c>
      <c r="C2716" s="21">
        <f t="shared" si="652"/>
        <v>103.0183144520244</v>
      </c>
      <c r="D2716" s="21">
        <f t="shared" si="655"/>
        <v>1.5387245203696046E-4</v>
      </c>
      <c r="E2716" s="21">
        <f t="shared" si="656"/>
        <v>3.84450459844175E-3</v>
      </c>
      <c r="F2716" s="21">
        <f>SUM(E2716:$E$5004)</f>
        <v>2.9638590182823226</v>
      </c>
      <c r="G2716" s="21">
        <f t="shared" si="659"/>
        <v>6651898.5970700178</v>
      </c>
      <c r="H2716" s="21">
        <f t="shared" si="660"/>
        <v>2.4483216124437353E-5</v>
      </c>
      <c r="I2716" s="21">
        <f t="shared" si="661"/>
        <v>0.12452858064673793</v>
      </c>
      <c r="J2716" s="22">
        <f t="shared" si="657"/>
        <v>174.42611179266368</v>
      </c>
      <c r="K2716" s="114"/>
      <c r="L2716" s="116"/>
      <c r="M2716" s="118"/>
      <c r="N2716" s="120"/>
      <c r="S2716" s="2"/>
    </row>
    <row r="2717" spans="1:19" x14ac:dyDescent="0.25">
      <c r="A2717" s="20">
        <f t="shared" si="658"/>
        <v>67825</v>
      </c>
      <c r="B2717" s="21">
        <f t="shared" si="651"/>
        <v>-70</v>
      </c>
      <c r="C2717" s="21">
        <f t="shared" si="652"/>
        <v>102.89476661820797</v>
      </c>
      <c r="D2717" s="21">
        <f t="shared" si="655"/>
        <v>1.5368791583837956E-4</v>
      </c>
      <c r="E2717" s="21">
        <f t="shared" si="656"/>
        <v>3.8398939598600457E-3</v>
      </c>
      <c r="F2717" s="21">
        <f>SUM(E2717:$E$5004)</f>
        <v>2.9600145136838814</v>
      </c>
      <c r="G2717" s="21">
        <f t="shared" si="659"/>
        <v>6651898.5970700178</v>
      </c>
      <c r="H2717" s="21">
        <f t="shared" si="660"/>
        <v>2.4483216124437353E-5</v>
      </c>
      <c r="I2717" s="21">
        <f t="shared" si="661"/>
        <v>0.12452858064673793</v>
      </c>
      <c r="J2717" s="22">
        <f t="shared" si="657"/>
        <v>174.40707092596756</v>
      </c>
      <c r="K2717" s="114"/>
      <c r="L2717" s="116"/>
      <c r="M2717" s="118"/>
      <c r="N2717" s="120"/>
      <c r="S2717" s="2"/>
    </row>
    <row r="2718" spans="1:19" x14ac:dyDescent="0.25">
      <c r="A2718" s="20">
        <f t="shared" si="658"/>
        <v>67850</v>
      </c>
      <c r="B2718" s="21">
        <f t="shared" si="651"/>
        <v>-70</v>
      </c>
      <c r="C2718" s="21">
        <f t="shared" si="652"/>
        <v>102.77136695287329</v>
      </c>
      <c r="D2718" s="21">
        <f t="shared" si="655"/>
        <v>1.5350360095042409E-4</v>
      </c>
      <c r="E2718" s="21">
        <f t="shared" si="656"/>
        <v>3.8352888507263072E-3</v>
      </c>
      <c r="F2718" s="21">
        <f>SUM(E2718:$E$5004)</f>
        <v>2.9561746197240213</v>
      </c>
      <c r="G2718" s="21">
        <f t="shared" si="659"/>
        <v>6651898.5970700178</v>
      </c>
      <c r="H2718" s="21">
        <f t="shared" si="660"/>
        <v>2.4483216124437353E-5</v>
      </c>
      <c r="I2718" s="21">
        <f t="shared" si="661"/>
        <v>0.12452858064673793</v>
      </c>
      <c r="J2718" s="22">
        <f t="shared" si="657"/>
        <v>174.38793201187366</v>
      </c>
      <c r="K2718" s="114"/>
      <c r="L2718" s="116"/>
      <c r="M2718" s="118"/>
      <c r="N2718" s="120"/>
      <c r="S2718" s="2"/>
    </row>
    <row r="2719" spans="1:19" x14ac:dyDescent="0.25">
      <c r="A2719" s="20">
        <f t="shared" si="658"/>
        <v>67875</v>
      </c>
      <c r="B2719" s="21">
        <f t="shared" si="651"/>
        <v>-70</v>
      </c>
      <c r="C2719" s="21">
        <f t="shared" si="652"/>
        <v>102.64811527832479</v>
      </c>
      <c r="D2719" s="21">
        <f t="shared" si="655"/>
        <v>1.5331950710768051E-4</v>
      </c>
      <c r="E2719" s="21">
        <f t="shared" si="656"/>
        <v>3.8306892644091768E-3</v>
      </c>
      <c r="F2719" s="21">
        <f>SUM(E2719:$E$5004)</f>
        <v>2.9523393308732953</v>
      </c>
      <c r="G2719" s="21">
        <f t="shared" si="659"/>
        <v>6651898.5970700178</v>
      </c>
      <c r="H2719" s="21">
        <f t="shared" si="660"/>
        <v>2.4483216124437353E-5</v>
      </c>
      <c r="I2719" s="21">
        <f t="shared" si="661"/>
        <v>0.12452858064673793</v>
      </c>
      <c r="J2719" s="22">
        <f t="shared" si="657"/>
        <v>174.36869520318339</v>
      </c>
      <c r="K2719" s="114"/>
      <c r="L2719" s="116"/>
      <c r="M2719" s="118"/>
      <c r="N2719" s="120"/>
      <c r="S2719" s="2"/>
    </row>
    <row r="2720" spans="1:19" x14ac:dyDescent="0.25">
      <c r="A2720" s="20">
        <f t="shared" si="658"/>
        <v>67900</v>
      </c>
      <c r="B2720" s="21">
        <f t="shared" si="651"/>
        <v>-70</v>
      </c>
      <c r="C2720" s="21">
        <f t="shared" si="652"/>
        <v>102.52501141708002</v>
      </c>
      <c r="D2720" s="21">
        <f t="shared" si="655"/>
        <v>1.5313563404505365E-4</v>
      </c>
      <c r="E2720" s="21">
        <f t="shared" si="656"/>
        <v>3.8260951942852483E-3</v>
      </c>
      <c r="F2720" s="21">
        <f>SUM(E2720:$E$5004)</f>
        <v>2.9485086416088855</v>
      </c>
      <c r="G2720" s="21">
        <f t="shared" si="659"/>
        <v>6651898.5970700178</v>
      </c>
      <c r="H2720" s="21">
        <f t="shared" si="660"/>
        <v>2.4483216124437353E-5</v>
      </c>
      <c r="I2720" s="21">
        <f t="shared" si="661"/>
        <v>0.12452858064673793</v>
      </c>
      <c r="J2720" s="22">
        <f t="shared" si="657"/>
        <v>174.34936065266621</v>
      </c>
      <c r="K2720" s="114"/>
      <c r="L2720" s="116"/>
      <c r="M2720" s="118"/>
      <c r="N2720" s="120"/>
      <c r="S2720" s="2"/>
    </row>
    <row r="2721" spans="1:19" x14ac:dyDescent="0.25">
      <c r="A2721" s="20">
        <f t="shared" si="658"/>
        <v>67925</v>
      </c>
      <c r="B2721" s="21">
        <f t="shared" si="651"/>
        <v>-70</v>
      </c>
      <c r="C2721" s="21">
        <f t="shared" si="652"/>
        <v>102.40205519186937</v>
      </c>
      <c r="D2721" s="21">
        <f t="shared" si="655"/>
        <v>1.5295198149776622E-4</v>
      </c>
      <c r="E2721" s="21">
        <f t="shared" si="656"/>
        <v>3.8215066337390605E-3</v>
      </c>
      <c r="F2721" s="21">
        <f>SUM(E2721:$E$5004)</f>
        <v>2.9446825464146009</v>
      </c>
      <c r="G2721" s="21">
        <f t="shared" si="659"/>
        <v>6651898.5970700178</v>
      </c>
      <c r="H2721" s="21">
        <f t="shared" si="660"/>
        <v>2.4483216124437353E-5</v>
      </c>
      <c r="I2721" s="21">
        <f t="shared" si="661"/>
        <v>0.12452858064673793</v>
      </c>
      <c r="J2721" s="22">
        <f t="shared" si="657"/>
        <v>174.32992851305895</v>
      </c>
      <c r="K2721" s="114"/>
      <c r="L2721" s="116"/>
      <c r="M2721" s="118"/>
      <c r="N2721" s="120"/>
      <c r="S2721" s="2"/>
    </row>
    <row r="2722" spans="1:19" x14ac:dyDescent="0.25">
      <c r="A2722" s="20">
        <f t="shared" si="658"/>
        <v>67950</v>
      </c>
      <c r="B2722" s="21">
        <f t="shared" si="651"/>
        <v>-70</v>
      </c>
      <c r="C2722" s="21">
        <f t="shared" si="652"/>
        <v>102.27924642563593</v>
      </c>
      <c r="D2722" s="21">
        <f t="shared" si="655"/>
        <v>1.5276854920135864E-4</v>
      </c>
      <c r="E2722" s="21">
        <f t="shared" si="656"/>
        <v>3.8169235761630867E-3</v>
      </c>
      <c r="F2722" s="21">
        <f>SUM(E2722:$E$5004)</f>
        <v>2.9408610397808621</v>
      </c>
      <c r="G2722" s="21">
        <f t="shared" si="659"/>
        <v>6651898.5970700178</v>
      </c>
      <c r="H2722" s="21">
        <f t="shared" si="660"/>
        <v>2.4483216124437353E-5</v>
      </c>
      <c r="I2722" s="21">
        <f t="shared" si="661"/>
        <v>0.12452858064673793</v>
      </c>
      <c r="J2722" s="22">
        <f t="shared" si="657"/>
        <v>174.31039893706566</v>
      </c>
      <c r="K2722" s="114"/>
      <c r="L2722" s="116"/>
      <c r="M2722" s="118"/>
      <c r="N2722" s="120"/>
      <c r="S2722" s="2"/>
    </row>
    <row r="2723" spans="1:19" x14ac:dyDescent="0.25">
      <c r="A2723" s="20">
        <f t="shared" si="658"/>
        <v>67975</v>
      </c>
      <c r="B2723" s="21">
        <f t="shared" si="651"/>
        <v>-70</v>
      </c>
      <c r="C2723" s="21">
        <f t="shared" si="652"/>
        <v>102.15658494153502</v>
      </c>
      <c r="D2723" s="21">
        <f t="shared" si="655"/>
        <v>1.525853368916883E-4</v>
      </c>
      <c r="E2723" s="21">
        <f t="shared" si="656"/>
        <v>3.8123460149577216E-3</v>
      </c>
      <c r="F2723" s="21">
        <f>SUM(E2723:$E$5004)</f>
        <v>2.9370441162046985</v>
      </c>
      <c r="G2723" s="21">
        <f t="shared" si="659"/>
        <v>6651898.5970700178</v>
      </c>
      <c r="H2723" s="21">
        <f t="shared" si="660"/>
        <v>2.4483216124437353E-5</v>
      </c>
      <c r="I2723" s="21">
        <f t="shared" si="661"/>
        <v>0.12452858064673793</v>
      </c>
      <c r="J2723" s="22">
        <f t="shared" si="657"/>
        <v>174.29077207735656</v>
      </c>
      <c r="K2723" s="114"/>
      <c r="L2723" s="117"/>
      <c r="M2723" s="118"/>
      <c r="N2723" s="120"/>
      <c r="S2723" s="2"/>
    </row>
    <row r="2724" spans="1:19" x14ac:dyDescent="0.25">
      <c r="A2724" s="20">
        <f t="shared" si="658"/>
        <v>68000</v>
      </c>
      <c r="B2724" s="21">
        <f t="shared" si="651"/>
        <v>-70</v>
      </c>
      <c r="C2724" s="21">
        <f t="shared" si="652"/>
        <v>102.03407056293403</v>
      </c>
      <c r="D2724" s="21">
        <f t="shared" si="655"/>
        <v>1.524023443049294E-4</v>
      </c>
      <c r="E2724" s="21">
        <f t="shared" si="656"/>
        <v>3.8077739435312765E-3</v>
      </c>
      <c r="F2724" s="21">
        <f>SUM(E2724:$E$5004)</f>
        <v>2.9332317701897406</v>
      </c>
      <c r="G2724" s="21">
        <f t="shared" si="659"/>
        <v>6651898.5970700178</v>
      </c>
      <c r="H2724" s="21">
        <f t="shared" si="660"/>
        <v>2.4483216124437353E-5</v>
      </c>
      <c r="I2724" s="21">
        <f t="shared" si="661"/>
        <v>0.12452858064673793</v>
      </c>
      <c r="J2724" s="22">
        <f t="shared" si="657"/>
        <v>174.27104808656804</v>
      </c>
      <c r="K2724" s="113">
        <f t="shared" ref="K2724" si="664">AVERAGE(J2724:J2743)</f>
        <v>174.07726672332365</v>
      </c>
      <c r="L2724" s="115">
        <f t="shared" ref="L2724" si="665">K2724/0.1667</f>
        <v>1044.254749390064</v>
      </c>
      <c r="M2724" s="118">
        <f>AVERAGE(A2724:A2743)</f>
        <v>68237.5</v>
      </c>
      <c r="N2724" s="119">
        <f>K2704-K2724</f>
        <v>0.39437834006812977</v>
      </c>
      <c r="S2724" s="2"/>
    </row>
    <row r="2725" spans="1:19" x14ac:dyDescent="0.25">
      <c r="A2725" s="20">
        <f t="shared" si="658"/>
        <v>68025</v>
      </c>
      <c r="B2725" s="21">
        <f t="shared" si="651"/>
        <v>-70</v>
      </c>
      <c r="C2725" s="21">
        <f t="shared" si="652"/>
        <v>101.91170311341233</v>
      </c>
      <c r="D2725" s="21">
        <f t="shared" si="655"/>
        <v>1.522195711775727E-4</v>
      </c>
      <c r="E2725" s="21">
        <f t="shared" si="656"/>
        <v>3.8032073552999686E-3</v>
      </c>
      <c r="F2725" s="21">
        <f>SUM(E2725:$E$5004)</f>
        <v>2.9294239962462099</v>
      </c>
      <c r="G2725" s="21">
        <f t="shared" si="659"/>
        <v>6651898.5970700178</v>
      </c>
      <c r="H2725" s="21">
        <f t="shared" si="660"/>
        <v>2.4483216124437353E-5</v>
      </c>
      <c r="I2725" s="21">
        <f t="shared" si="661"/>
        <v>0.12452858064673793</v>
      </c>
      <c r="J2725" s="22">
        <f t="shared" si="657"/>
        <v>174.25122711730177</v>
      </c>
      <c r="K2725" s="114"/>
      <c r="L2725" s="116"/>
      <c r="M2725" s="118"/>
      <c r="N2725" s="120"/>
      <c r="S2725" s="2"/>
    </row>
    <row r="2726" spans="1:19" x14ac:dyDescent="0.25">
      <c r="A2726" s="20">
        <f t="shared" si="658"/>
        <v>68050</v>
      </c>
      <c r="B2726" s="21">
        <f t="shared" si="651"/>
        <v>-70</v>
      </c>
      <c r="C2726" s="21">
        <f t="shared" si="652"/>
        <v>101.78948241676072</v>
      </c>
      <c r="D2726" s="21">
        <f t="shared" si="655"/>
        <v>1.5203701724642477E-4</v>
      </c>
      <c r="E2726" s="21">
        <f t="shared" si="656"/>
        <v>3.7986462436879085E-3</v>
      </c>
      <c r="F2726" s="21">
        <f>SUM(E2726:$E$5004)</f>
        <v>2.9256207888909094</v>
      </c>
      <c r="G2726" s="21">
        <f t="shared" si="659"/>
        <v>6651898.5970700178</v>
      </c>
      <c r="H2726" s="21">
        <f t="shared" si="660"/>
        <v>2.4483216124437353E-5</v>
      </c>
      <c r="I2726" s="21">
        <f t="shared" si="661"/>
        <v>0.12452858064673793</v>
      </c>
      <c r="J2726" s="22">
        <f t="shared" si="657"/>
        <v>174.23130932212445</v>
      </c>
      <c r="K2726" s="114"/>
      <c r="L2726" s="116"/>
      <c r="M2726" s="118"/>
      <c r="N2726" s="120"/>
      <c r="S2726" s="2"/>
    </row>
    <row r="2727" spans="1:19" x14ac:dyDescent="0.25">
      <c r="A2727" s="20">
        <f t="shared" si="658"/>
        <v>68075</v>
      </c>
      <c r="B2727" s="21">
        <f t="shared" si="651"/>
        <v>-70</v>
      </c>
      <c r="C2727" s="21">
        <f t="shared" si="652"/>
        <v>101.66740829698134</v>
      </c>
      <c r="D2727" s="21">
        <f t="shared" si="655"/>
        <v>1.5185468224860791E-4</v>
      </c>
      <c r="E2727" s="21">
        <f t="shared" si="656"/>
        <v>3.7940906021270968E-3</v>
      </c>
      <c r="F2727" s="21">
        <f>SUM(E2727:$E$5004)</f>
        <v>2.9218221426472217</v>
      </c>
      <c r="G2727" s="21">
        <f t="shared" si="659"/>
        <v>6651898.5970700178</v>
      </c>
      <c r="H2727" s="21">
        <f t="shared" si="660"/>
        <v>2.4483216124437353E-5</v>
      </c>
      <c r="I2727" s="21">
        <f t="shared" si="661"/>
        <v>0.12452858064673793</v>
      </c>
      <c r="J2727" s="22">
        <f t="shared" si="657"/>
        <v>174.21129485356698</v>
      </c>
      <c r="K2727" s="114"/>
      <c r="L2727" s="116"/>
      <c r="M2727" s="118"/>
      <c r="N2727" s="120"/>
      <c r="S2727" s="2"/>
    </row>
    <row r="2728" spans="1:19" x14ac:dyDescent="0.25">
      <c r="A2728" s="20">
        <f t="shared" si="658"/>
        <v>68100</v>
      </c>
      <c r="B2728" s="21">
        <f t="shared" si="651"/>
        <v>-70</v>
      </c>
      <c r="C2728" s="21">
        <f t="shared" si="652"/>
        <v>101.54548057828752</v>
      </c>
      <c r="D2728" s="21">
        <f t="shared" si="655"/>
        <v>1.516725659215598E-4</v>
      </c>
      <c r="E2728" s="21">
        <f t="shared" si="656"/>
        <v>3.7895404240574073E-3</v>
      </c>
      <c r="F2728" s="21">
        <f>SUM(E2728:$E$5004)</f>
        <v>2.9180280520450932</v>
      </c>
      <c r="G2728" s="21">
        <f t="shared" si="659"/>
        <v>6651898.5970700178</v>
      </c>
      <c r="H2728" s="21">
        <f t="shared" si="660"/>
        <v>2.4483216124437353E-5</v>
      </c>
      <c r="I2728" s="21">
        <f t="shared" si="661"/>
        <v>0.12452858064673793</v>
      </c>
      <c r="J2728" s="22">
        <f t="shared" si="657"/>
        <v>174.19118386412455</v>
      </c>
      <c r="K2728" s="114"/>
      <c r="L2728" s="116"/>
      <c r="M2728" s="118"/>
      <c r="N2728" s="120"/>
      <c r="S2728" s="2"/>
    </row>
    <row r="2729" spans="1:19" x14ac:dyDescent="0.25">
      <c r="A2729" s="20">
        <f t="shared" si="658"/>
        <v>68125</v>
      </c>
      <c r="B2729" s="21">
        <f t="shared" si="651"/>
        <v>-70</v>
      </c>
      <c r="C2729" s="21">
        <f t="shared" si="652"/>
        <v>101.42369908510327</v>
      </c>
      <c r="D2729" s="21">
        <f t="shared" si="655"/>
        <v>1.514906680030328E-4</v>
      </c>
      <c r="E2729" s="21">
        <f t="shared" si="656"/>
        <v>3.7849957029265835E-3</v>
      </c>
      <c r="F2729" s="21">
        <f>SUM(E2729:$E$5004)</f>
        <v>2.9142385116210363</v>
      </c>
      <c r="G2729" s="21">
        <f t="shared" si="659"/>
        <v>6651898.5970700178</v>
      </c>
      <c r="H2729" s="21">
        <f t="shared" si="660"/>
        <v>2.4483216124437353E-5</v>
      </c>
      <c r="I2729" s="21">
        <f t="shared" si="661"/>
        <v>0.12452858064673793</v>
      </c>
      <c r="J2729" s="22">
        <f t="shared" si="657"/>
        <v>174.17097650625547</v>
      </c>
      <c r="K2729" s="114"/>
      <c r="L2729" s="116"/>
      <c r="M2729" s="118"/>
      <c r="N2729" s="120"/>
      <c r="S2729" s="2"/>
    </row>
    <row r="2730" spans="1:19" x14ac:dyDescent="0.25">
      <c r="A2730" s="20">
        <f t="shared" si="658"/>
        <v>68150</v>
      </c>
      <c r="B2730" s="21">
        <f t="shared" si="651"/>
        <v>-70</v>
      </c>
      <c r="C2730" s="21">
        <f t="shared" si="652"/>
        <v>101.30206364206323</v>
      </c>
      <c r="D2730" s="21">
        <f t="shared" si="655"/>
        <v>1.5130898823109392E-4</v>
      </c>
      <c r="E2730" s="21">
        <f t="shared" si="656"/>
        <v>3.7804564321902256E-3</v>
      </c>
      <c r="F2730" s="21">
        <f>SUM(E2730:$E$5004)</f>
        <v>2.9104535159181095</v>
      </c>
      <c r="G2730" s="21">
        <f t="shared" si="659"/>
        <v>6651898.5970700178</v>
      </c>
      <c r="H2730" s="21">
        <f t="shared" si="660"/>
        <v>2.4483216124437353E-5</v>
      </c>
      <c r="I2730" s="21">
        <f t="shared" si="661"/>
        <v>0.12452858064673793</v>
      </c>
      <c r="J2730" s="22">
        <f t="shared" si="657"/>
        <v>174.15067293238104</v>
      </c>
      <c r="K2730" s="114"/>
      <c r="L2730" s="116"/>
      <c r="M2730" s="118"/>
      <c r="N2730" s="120"/>
      <c r="S2730" s="2"/>
    </row>
    <row r="2731" spans="1:19" x14ac:dyDescent="0.25">
      <c r="A2731" s="20">
        <f t="shared" si="658"/>
        <v>68175</v>
      </c>
      <c r="B2731" s="21">
        <f t="shared" ref="B2731:B2794" si="666">-70</f>
        <v>-70</v>
      </c>
      <c r="C2731" s="21">
        <f t="shared" ref="C2731:C2794" si="667">473.1*EXP(1.73-0.000048*A2731)</f>
        <v>101.18057407401231</v>
      </c>
      <c r="D2731" s="21">
        <f t="shared" si="655"/>
        <v>1.5112752634412416E-4</v>
      </c>
      <c r="E2731" s="21">
        <f t="shared" si="656"/>
        <v>3.7759226053117835E-3</v>
      </c>
      <c r="F2731" s="21">
        <f>SUM(E2731:$E$5004)</f>
        <v>2.9066730594859189</v>
      </c>
      <c r="G2731" s="21">
        <f t="shared" si="659"/>
        <v>6651898.5970700178</v>
      </c>
      <c r="H2731" s="21">
        <f t="shared" si="660"/>
        <v>2.4483216124437353E-5</v>
      </c>
      <c r="I2731" s="21">
        <f t="shared" si="661"/>
        <v>0.12452858064673793</v>
      </c>
      <c r="J2731" s="22">
        <f t="shared" si="657"/>
        <v>174.130273294885</v>
      </c>
      <c r="K2731" s="114"/>
      <c r="L2731" s="116"/>
      <c r="M2731" s="118"/>
      <c r="N2731" s="120"/>
      <c r="S2731" s="2"/>
    </row>
    <row r="2732" spans="1:19" x14ac:dyDescent="0.25">
      <c r="A2732" s="20">
        <f t="shared" si="658"/>
        <v>68200</v>
      </c>
      <c r="B2732" s="21">
        <f t="shared" si="666"/>
        <v>-70</v>
      </c>
      <c r="C2732" s="21">
        <f t="shared" si="667"/>
        <v>101.05923020600557</v>
      </c>
      <c r="D2732" s="21">
        <f t="shared" si="655"/>
        <v>1.5094628208081853E-4</v>
      </c>
      <c r="E2732" s="21">
        <f t="shared" si="656"/>
        <v>3.7713942157625458E-3</v>
      </c>
      <c r="F2732" s="21">
        <f>SUM(E2732:$E$5004)</f>
        <v>2.9028971368806076</v>
      </c>
      <c r="G2732" s="21">
        <f t="shared" si="659"/>
        <v>6651898.5970700178</v>
      </c>
      <c r="H2732" s="21">
        <f t="shared" si="660"/>
        <v>2.4483216124437353E-5</v>
      </c>
      <c r="I2732" s="21">
        <f t="shared" si="661"/>
        <v>0.12452858064673793</v>
      </c>
      <c r="J2732" s="22">
        <f t="shared" si="657"/>
        <v>174.10977774611308</v>
      </c>
      <c r="K2732" s="114"/>
      <c r="L2732" s="116"/>
      <c r="M2732" s="118"/>
      <c r="N2732" s="120"/>
      <c r="S2732" s="2"/>
    </row>
    <row r="2733" spans="1:19" x14ac:dyDescent="0.25">
      <c r="A2733" s="20">
        <f t="shared" si="658"/>
        <v>68225</v>
      </c>
      <c r="B2733" s="21">
        <f t="shared" si="666"/>
        <v>-70</v>
      </c>
      <c r="C2733" s="21">
        <f t="shared" si="667"/>
        <v>100.9380318633078</v>
      </c>
      <c r="D2733" s="21">
        <f t="shared" si="655"/>
        <v>1.5076525518018517E-4</v>
      </c>
      <c r="E2733" s="21">
        <f t="shared" si="656"/>
        <v>3.7668712570216299E-3</v>
      </c>
      <c r="F2733" s="21">
        <f>SUM(E2733:$E$5004)</f>
        <v>2.8991257426648449</v>
      </c>
      <c r="G2733" s="21">
        <f t="shared" si="659"/>
        <v>6651898.5970700178</v>
      </c>
      <c r="H2733" s="21">
        <f t="shared" si="660"/>
        <v>2.4483216124437353E-5</v>
      </c>
      <c r="I2733" s="21">
        <f t="shared" si="661"/>
        <v>0.12452858064673793</v>
      </c>
      <c r="J2733" s="22">
        <f t="shared" si="657"/>
        <v>174.08918643837237</v>
      </c>
      <c r="K2733" s="114"/>
      <c r="L2733" s="116"/>
      <c r="M2733" s="118"/>
      <c r="N2733" s="120"/>
      <c r="S2733" s="2"/>
    </row>
    <row r="2734" spans="1:19" x14ac:dyDescent="0.25">
      <c r="A2734" s="20">
        <f t="shared" si="658"/>
        <v>68250</v>
      </c>
      <c r="B2734" s="21">
        <f t="shared" si="666"/>
        <v>-70</v>
      </c>
      <c r="C2734" s="21">
        <f t="shared" si="667"/>
        <v>100.8169788713933</v>
      </c>
      <c r="D2734" s="21">
        <f t="shared" si="655"/>
        <v>1.5058444538154525E-4</v>
      </c>
      <c r="E2734" s="21">
        <f t="shared" si="656"/>
        <v>3.7623537225759756E-3</v>
      </c>
      <c r="F2734" s="21">
        <f>SUM(E2734:$E$5004)</f>
        <v>2.895358871407824</v>
      </c>
      <c r="G2734" s="21">
        <f t="shared" si="659"/>
        <v>6651898.5970700178</v>
      </c>
      <c r="H2734" s="21">
        <f t="shared" si="660"/>
        <v>2.4483216124437353E-5</v>
      </c>
      <c r="I2734" s="21">
        <f t="shared" si="661"/>
        <v>0.12452858064673793</v>
      </c>
      <c r="J2734" s="22">
        <f t="shared" si="657"/>
        <v>174.06849952393085</v>
      </c>
      <c r="K2734" s="114"/>
      <c r="L2734" s="116"/>
      <c r="M2734" s="118"/>
      <c r="N2734" s="120"/>
      <c r="S2734" s="2"/>
    </row>
    <row r="2735" spans="1:19" x14ac:dyDescent="0.25">
      <c r="A2735" s="20">
        <f t="shared" si="658"/>
        <v>68275</v>
      </c>
      <c r="B2735" s="21">
        <f t="shared" si="666"/>
        <v>-70</v>
      </c>
      <c r="C2735" s="21">
        <f t="shared" si="667"/>
        <v>100.69607105594585</v>
      </c>
      <c r="D2735" s="21">
        <f t="shared" si="655"/>
        <v>1.5040385242453278E-4</v>
      </c>
      <c r="E2735" s="21">
        <f t="shared" si="656"/>
        <v>3.7578416059203322E-3</v>
      </c>
      <c r="F2735" s="21">
        <f>SUM(E2735:$E$5004)</f>
        <v>2.8915965176852474</v>
      </c>
      <c r="G2735" s="21">
        <f t="shared" si="659"/>
        <v>6651898.5970700178</v>
      </c>
      <c r="H2735" s="21">
        <f t="shared" si="660"/>
        <v>2.4483216124437353E-5</v>
      </c>
      <c r="I2735" s="21">
        <f t="shared" si="661"/>
        <v>0.12452858064673793</v>
      </c>
      <c r="J2735" s="22">
        <f t="shared" si="657"/>
        <v>174.04771715501727</v>
      </c>
      <c r="K2735" s="114"/>
      <c r="L2735" s="116"/>
      <c r="M2735" s="118"/>
      <c r="N2735" s="120"/>
      <c r="S2735" s="2"/>
    </row>
    <row r="2736" spans="1:19" x14ac:dyDescent="0.25">
      <c r="A2736" s="20">
        <f t="shared" si="658"/>
        <v>68300</v>
      </c>
      <c r="B2736" s="21">
        <f t="shared" si="666"/>
        <v>-70</v>
      </c>
      <c r="C2736" s="21">
        <f t="shared" si="667"/>
        <v>100.57530824285813</v>
      </c>
      <c r="D2736" s="21">
        <f t="shared" si="655"/>
        <v>1.5022347604909381E-4</v>
      </c>
      <c r="E2736" s="21">
        <f t="shared" si="656"/>
        <v>3.7533349005572504E-3</v>
      </c>
      <c r="F2736" s="21">
        <f>SUM(E2736:$E$5004)</f>
        <v>2.8878386760793271</v>
      </c>
      <c r="G2736" s="21">
        <f t="shared" si="659"/>
        <v>6651898.5970700178</v>
      </c>
      <c r="H2736" s="21">
        <f t="shared" si="660"/>
        <v>2.4483216124437353E-5</v>
      </c>
      <c r="I2736" s="21">
        <f t="shared" si="661"/>
        <v>0.12452858064673793</v>
      </c>
      <c r="J2736" s="22">
        <f t="shared" si="657"/>
        <v>174.02683948381997</v>
      </c>
      <c r="K2736" s="114"/>
      <c r="L2736" s="116"/>
      <c r="M2736" s="118"/>
      <c r="N2736" s="120"/>
      <c r="S2736" s="2"/>
    </row>
    <row r="2737" spans="1:19" x14ac:dyDescent="0.25">
      <c r="A2737" s="20">
        <f t="shared" si="658"/>
        <v>68325</v>
      </c>
      <c r="B2737" s="21">
        <f t="shared" si="666"/>
        <v>-70</v>
      </c>
      <c r="C2737" s="21">
        <f t="shared" si="667"/>
        <v>100.45469025823159</v>
      </c>
      <c r="D2737" s="21">
        <f t="shared" si="655"/>
        <v>1.5004331599548622E-4</v>
      </c>
      <c r="E2737" s="21">
        <f t="shared" si="656"/>
        <v>3.7488335999970738E-3</v>
      </c>
      <c r="F2737" s="21">
        <f>SUM(E2737:$E$5004)</f>
        <v>2.8840853411787704</v>
      </c>
      <c r="G2737" s="21">
        <f t="shared" si="659"/>
        <v>6651898.5970700178</v>
      </c>
      <c r="H2737" s="21">
        <f t="shared" si="660"/>
        <v>2.4483216124437353E-5</v>
      </c>
      <c r="I2737" s="21">
        <f t="shared" si="661"/>
        <v>0.12452858064673793</v>
      </c>
      <c r="J2737" s="22">
        <f t="shared" si="657"/>
        <v>174.00586666248677</v>
      </c>
      <c r="K2737" s="114"/>
      <c r="L2737" s="116"/>
      <c r="M2737" s="118"/>
      <c r="N2737" s="120"/>
      <c r="S2737" s="2"/>
    </row>
    <row r="2738" spans="1:19" x14ac:dyDescent="0.25">
      <c r="A2738" s="20">
        <f t="shared" si="658"/>
        <v>68350</v>
      </c>
      <c r="B2738" s="21">
        <f t="shared" si="666"/>
        <v>-70</v>
      </c>
      <c r="C2738" s="21">
        <f t="shared" si="667"/>
        <v>100.33421692837645</v>
      </c>
      <c r="D2738" s="21">
        <f t="shared" si="655"/>
        <v>1.4986337200427967E-4</v>
      </c>
      <c r="E2738" s="21">
        <f t="shared" si="656"/>
        <v>3.7443376977579295E-3</v>
      </c>
      <c r="F2738" s="21">
        <f>SUM(E2738:$E$5004)</f>
        <v>2.8803365075787735</v>
      </c>
      <c r="G2738" s="21">
        <f t="shared" si="659"/>
        <v>6651898.5970700178</v>
      </c>
      <c r="H2738" s="21">
        <f t="shared" si="660"/>
        <v>2.4483216124437353E-5</v>
      </c>
      <c r="I2738" s="21">
        <f t="shared" si="661"/>
        <v>0.12452858064673793</v>
      </c>
      <c r="J2738" s="22">
        <f t="shared" si="657"/>
        <v>173.98479884312479</v>
      </c>
      <c r="K2738" s="114"/>
      <c r="L2738" s="116"/>
      <c r="M2738" s="118"/>
      <c r="N2738" s="120"/>
      <c r="S2738" s="2"/>
    </row>
    <row r="2739" spans="1:19" x14ac:dyDescent="0.25">
      <c r="A2739" s="20">
        <f t="shared" si="658"/>
        <v>68375</v>
      </c>
      <c r="B2739" s="21">
        <f t="shared" si="666"/>
        <v>-70</v>
      </c>
      <c r="C2739" s="21">
        <f t="shared" si="667"/>
        <v>100.213888079811</v>
      </c>
      <c r="D2739" s="21">
        <f t="shared" si="655"/>
        <v>1.4968364381635468E-4</v>
      </c>
      <c r="E2739" s="21">
        <f t="shared" si="656"/>
        <v>3.7398471873657168E-3</v>
      </c>
      <c r="F2739" s="21">
        <f>SUM(E2739:$E$5004)</f>
        <v>2.8765921698810146</v>
      </c>
      <c r="G2739" s="21">
        <f t="shared" si="659"/>
        <v>6651898.5970700178</v>
      </c>
      <c r="H2739" s="21">
        <f t="shared" si="660"/>
        <v>2.4483216124437353E-5</v>
      </c>
      <c r="I2739" s="21">
        <f t="shared" si="661"/>
        <v>0.12452858064673793</v>
      </c>
      <c r="J2739" s="22">
        <f t="shared" si="657"/>
        <v>173.96363617779934</v>
      </c>
      <c r="K2739" s="114"/>
      <c r="L2739" s="116"/>
      <c r="M2739" s="118"/>
      <c r="N2739" s="120"/>
      <c r="S2739" s="2"/>
    </row>
    <row r="2740" spans="1:19" x14ac:dyDescent="0.25">
      <c r="A2740" s="20">
        <f t="shared" si="658"/>
        <v>68400</v>
      </c>
      <c r="B2740" s="21">
        <f t="shared" si="666"/>
        <v>-70</v>
      </c>
      <c r="C2740" s="21">
        <f t="shared" si="667"/>
        <v>100.09370353926172</v>
      </c>
      <c r="D2740" s="21">
        <f t="shared" si="655"/>
        <v>1.4950413117290266E-4</v>
      </c>
      <c r="E2740" s="21">
        <f t="shared" si="656"/>
        <v>3.7353620623540996E-3</v>
      </c>
      <c r="F2740" s="21">
        <f>SUM(E2740:$E$5004)</f>
        <v>2.8728523226936495</v>
      </c>
      <c r="G2740" s="21">
        <f t="shared" si="659"/>
        <v>6651898.5970700178</v>
      </c>
      <c r="H2740" s="21">
        <f t="shared" si="660"/>
        <v>2.4483216124437353E-5</v>
      </c>
      <c r="I2740" s="21">
        <f t="shared" si="661"/>
        <v>0.12452858064673793</v>
      </c>
      <c r="J2740" s="22">
        <f t="shared" si="657"/>
        <v>173.942378818534</v>
      </c>
      <c r="K2740" s="114"/>
      <c r="L2740" s="116"/>
      <c r="M2740" s="118"/>
      <c r="N2740" s="120"/>
      <c r="S2740" s="2"/>
    </row>
    <row r="2741" spans="1:19" x14ac:dyDescent="0.25">
      <c r="A2741" s="20">
        <f t="shared" si="658"/>
        <v>68425</v>
      </c>
      <c r="B2741" s="21">
        <f t="shared" si="666"/>
        <v>-70</v>
      </c>
      <c r="C2741" s="21">
        <f t="shared" si="667"/>
        <v>99.973663133662782</v>
      </c>
      <c r="D2741" s="21">
        <f t="shared" si="655"/>
        <v>1.4932483381542528E-4</v>
      </c>
      <c r="E2741" s="21">
        <f t="shared" si="656"/>
        <v>3.7308823162644968E-3</v>
      </c>
      <c r="F2741" s="21">
        <f>SUM(E2741:$E$5004)</f>
        <v>2.8691169606312954</v>
      </c>
      <c r="G2741" s="21">
        <f t="shared" si="659"/>
        <v>6651898.5970700178</v>
      </c>
      <c r="H2741" s="21">
        <f t="shared" si="660"/>
        <v>2.4483216124437353E-5</v>
      </c>
      <c r="I2741" s="21">
        <f t="shared" si="661"/>
        <v>0.12452858064673793</v>
      </c>
      <c r="J2741" s="22">
        <f t="shared" si="657"/>
        <v>173.92102691730966</v>
      </c>
      <c r="K2741" s="114"/>
      <c r="L2741" s="116"/>
      <c r="M2741" s="118"/>
      <c r="N2741" s="120"/>
      <c r="S2741" s="2"/>
    </row>
    <row r="2742" spans="1:19" x14ac:dyDescent="0.25">
      <c r="A2742" s="20">
        <f t="shared" si="658"/>
        <v>68450</v>
      </c>
      <c r="B2742" s="21">
        <f t="shared" si="666"/>
        <v>-70</v>
      </c>
      <c r="C2742" s="21">
        <f t="shared" si="667"/>
        <v>99.853766690156078</v>
      </c>
      <c r="D2742" s="21">
        <f t="shared" si="655"/>
        <v>1.491457514857345E-4</v>
      </c>
      <c r="E2742" s="21">
        <f t="shared" si="656"/>
        <v>3.7264079426460772E-3</v>
      </c>
      <c r="F2742" s="21">
        <f>SUM(E2742:$E$5004)</f>
        <v>2.8653860783150309</v>
      </c>
      <c r="G2742" s="21">
        <f t="shared" si="659"/>
        <v>6651898.5970700178</v>
      </c>
      <c r="H2742" s="21">
        <f t="shared" si="660"/>
        <v>2.4483216124437353E-5</v>
      </c>
      <c r="I2742" s="21">
        <f t="shared" si="661"/>
        <v>0.12452858064673793</v>
      </c>
      <c r="J2742" s="22">
        <f t="shared" si="657"/>
        <v>173.89958062606456</v>
      </c>
      <c r="K2742" s="114"/>
      <c r="L2742" s="116"/>
      <c r="M2742" s="118"/>
      <c r="N2742" s="120"/>
      <c r="S2742" s="2"/>
    </row>
    <row r="2743" spans="1:19" x14ac:dyDescent="0.25">
      <c r="A2743" s="20">
        <f t="shared" si="658"/>
        <v>68475</v>
      </c>
      <c r="B2743" s="21">
        <f t="shared" si="666"/>
        <v>-70</v>
      </c>
      <c r="C2743" s="21">
        <f t="shared" si="667"/>
        <v>99.73401403609067</v>
      </c>
      <c r="D2743" s="21">
        <f t="shared" si="655"/>
        <v>1.4896688392595164E-4</v>
      </c>
      <c r="E2743" s="21">
        <f t="shared" si="656"/>
        <v>3.7219389350557366E-3</v>
      </c>
      <c r="F2743" s="21">
        <f>SUM(E2743:$E$5004)</f>
        <v>2.8616596703723847</v>
      </c>
      <c r="G2743" s="21">
        <f t="shared" si="659"/>
        <v>6651898.5970700178</v>
      </c>
      <c r="H2743" s="21">
        <f t="shared" si="660"/>
        <v>2.4483216124437353E-5</v>
      </c>
      <c r="I2743" s="21">
        <f t="shared" si="661"/>
        <v>0.12452858064673793</v>
      </c>
      <c r="J2743" s="22">
        <f t="shared" si="657"/>
        <v>173.87804009669333</v>
      </c>
      <c r="K2743" s="114"/>
      <c r="L2743" s="117"/>
      <c r="M2743" s="118"/>
      <c r="N2743" s="120"/>
      <c r="S2743" s="2"/>
    </row>
    <row r="2744" spans="1:19" x14ac:dyDescent="0.25">
      <c r="A2744" s="20">
        <f t="shared" si="658"/>
        <v>68500</v>
      </c>
      <c r="B2744" s="21">
        <f t="shared" si="666"/>
        <v>-70</v>
      </c>
      <c r="C2744" s="21">
        <f t="shared" si="667"/>
        <v>99.614404999022653</v>
      </c>
      <c r="D2744" s="21">
        <f t="shared" si="655"/>
        <v>1.4878823087850727E-4</v>
      </c>
      <c r="E2744" s="21">
        <f t="shared" si="656"/>
        <v>3.7174752870581056E-3</v>
      </c>
      <c r="F2744" s="21">
        <f>SUM(E2744:$E$5004)</f>
        <v>2.85793773143733</v>
      </c>
      <c r="G2744" s="21">
        <f t="shared" si="659"/>
        <v>6651898.5970700178</v>
      </c>
      <c r="H2744" s="21">
        <f t="shared" si="660"/>
        <v>2.4483216124437353E-5</v>
      </c>
      <c r="I2744" s="21">
        <f t="shared" si="661"/>
        <v>0.12452858064673793</v>
      </c>
      <c r="J2744" s="22">
        <f t="shared" si="657"/>
        <v>173.85640548104655</v>
      </c>
      <c r="K2744" s="113">
        <f t="shared" ref="K2744" si="668">AVERAGE(J2744:J2763)</f>
        <v>173.64467535751402</v>
      </c>
      <c r="L2744" s="115">
        <f t="shared" ref="L2744" si="669">K2744/0.1667</f>
        <v>1041.6597202010439</v>
      </c>
      <c r="M2744" s="118">
        <f>AVERAGE(A2744:A2763)</f>
        <v>68737.5</v>
      </c>
      <c r="N2744" s="119">
        <f>K2724-K2744</f>
        <v>0.43259136580962831</v>
      </c>
      <c r="S2744" s="2"/>
    </row>
    <row r="2745" spans="1:19" x14ac:dyDescent="0.25">
      <c r="A2745" s="20">
        <f t="shared" si="658"/>
        <v>68525</v>
      </c>
      <c r="B2745" s="21">
        <f t="shared" si="666"/>
        <v>-70</v>
      </c>
      <c r="C2745" s="21">
        <f t="shared" si="667"/>
        <v>99.494939406715091</v>
      </c>
      <c r="D2745" s="21">
        <f t="shared" si="655"/>
        <v>1.4860979208614116E-4</v>
      </c>
      <c r="E2745" s="21">
        <f t="shared" si="656"/>
        <v>3.7130169922255309E-3</v>
      </c>
      <c r="F2745" s="21">
        <f>SUM(E2745:$E$5004)</f>
        <v>2.8542202561502714</v>
      </c>
      <c r="G2745" s="21">
        <f t="shared" si="659"/>
        <v>6651898.5970700178</v>
      </c>
      <c r="H2745" s="21">
        <f t="shared" si="660"/>
        <v>2.4483216124437353E-5</v>
      </c>
      <c r="I2745" s="21">
        <f t="shared" si="661"/>
        <v>0.12452858064673793</v>
      </c>
      <c r="J2745" s="22">
        <f t="shared" si="657"/>
        <v>173.8346769309309</v>
      </c>
      <c r="K2745" s="114"/>
      <c r="L2745" s="116"/>
      <c r="M2745" s="118"/>
      <c r="N2745" s="120"/>
      <c r="S2745" s="2"/>
    </row>
    <row r="2746" spans="1:19" x14ac:dyDescent="0.25">
      <c r="A2746" s="20">
        <f t="shared" si="658"/>
        <v>68550</v>
      </c>
      <c r="B2746" s="21">
        <f t="shared" si="666"/>
        <v>-70</v>
      </c>
      <c r="C2746" s="21">
        <f t="shared" si="667"/>
        <v>99.375617087137456</v>
      </c>
      <c r="D2746" s="21">
        <f t="shared" si="655"/>
        <v>1.4843156729190128E-4</v>
      </c>
      <c r="E2746" s="21">
        <f t="shared" si="656"/>
        <v>3.7085640441380653E-3</v>
      </c>
      <c r="F2746" s="21">
        <f>SUM(E2746:$E$5004)</f>
        <v>2.8505072391580448</v>
      </c>
      <c r="G2746" s="21">
        <f t="shared" si="659"/>
        <v>6651898.5970700178</v>
      </c>
      <c r="H2746" s="21">
        <f t="shared" si="660"/>
        <v>2.4483216124437353E-5</v>
      </c>
      <c r="I2746" s="21">
        <f t="shared" si="661"/>
        <v>0.12452858064673793</v>
      </c>
      <c r="J2746" s="22">
        <f t="shared" si="657"/>
        <v>173.81285459810786</v>
      </c>
      <c r="K2746" s="114"/>
      <c r="L2746" s="116"/>
      <c r="M2746" s="118"/>
      <c r="N2746" s="120"/>
      <c r="S2746" s="2"/>
    </row>
    <row r="2747" spans="1:19" x14ac:dyDescent="0.25">
      <c r="A2747" s="20">
        <f t="shared" si="658"/>
        <v>68575</v>
      </c>
      <c r="B2747" s="21">
        <f t="shared" si="666"/>
        <v>-70</v>
      </c>
      <c r="C2747" s="21">
        <f t="shared" si="667"/>
        <v>99.256437868465582</v>
      </c>
      <c r="D2747" s="21">
        <f t="shared" si="655"/>
        <v>1.4825355623914396E-4</v>
      </c>
      <c r="E2747" s="21">
        <f t="shared" si="656"/>
        <v>3.7041164363834657E-3</v>
      </c>
      <c r="F2747" s="21">
        <f>SUM(E2747:$E$5004)</f>
        <v>2.8467986751139067</v>
      </c>
      <c r="G2747" s="21">
        <f t="shared" si="659"/>
        <v>6651898.5970700178</v>
      </c>
      <c r="H2747" s="21">
        <f t="shared" si="660"/>
        <v>2.4483216124437353E-5</v>
      </c>
      <c r="I2747" s="21">
        <f t="shared" si="661"/>
        <v>0.12452858064673793</v>
      </c>
      <c r="J2747" s="22">
        <f t="shared" si="657"/>
        <v>173.79093863429367</v>
      </c>
      <c r="K2747" s="114"/>
      <c r="L2747" s="116"/>
      <c r="M2747" s="118"/>
      <c r="N2747" s="120"/>
      <c r="S2747" s="2"/>
    </row>
    <row r="2748" spans="1:19" x14ac:dyDescent="0.25">
      <c r="A2748" s="20">
        <f t="shared" si="658"/>
        <v>68600</v>
      </c>
      <c r="B2748" s="21">
        <f t="shared" si="666"/>
        <v>-70</v>
      </c>
      <c r="C2748" s="21">
        <f t="shared" si="667"/>
        <v>99.137401579081427</v>
      </c>
      <c r="D2748" s="21">
        <f t="shared" si="655"/>
        <v>1.4807575867153329E-4</v>
      </c>
      <c r="E2748" s="21">
        <f t="shared" si="656"/>
        <v>3.6996741625571748E-3</v>
      </c>
      <c r="F2748" s="21">
        <f>SUM(E2748:$E$5004)</f>
        <v>2.8430945586775236</v>
      </c>
      <c r="G2748" s="21">
        <f t="shared" si="659"/>
        <v>6651898.5970700178</v>
      </c>
      <c r="H2748" s="21">
        <f t="shared" si="660"/>
        <v>2.4483216124437353E-5</v>
      </c>
      <c r="I2748" s="21">
        <f t="shared" si="661"/>
        <v>0.12452858064673793</v>
      </c>
      <c r="J2748" s="22">
        <f t="shared" si="657"/>
        <v>173.768929191159</v>
      </c>
      <c r="K2748" s="114"/>
      <c r="L2748" s="116"/>
      <c r="M2748" s="118"/>
      <c r="N2748" s="120"/>
      <c r="S2748" s="2"/>
    </row>
    <row r="2749" spans="1:19" x14ac:dyDescent="0.25">
      <c r="A2749" s="20">
        <f t="shared" si="658"/>
        <v>68625</v>
      </c>
      <c r="B2749" s="21">
        <f t="shared" si="666"/>
        <v>-70</v>
      </c>
      <c r="C2749" s="21">
        <f t="shared" si="667"/>
        <v>99.018508047572666</v>
      </c>
      <c r="D2749" s="21">
        <f t="shared" si="655"/>
        <v>1.4789817433304069E-4</v>
      </c>
      <c r="E2749" s="21">
        <f t="shared" si="656"/>
        <v>3.6952372162623167E-3</v>
      </c>
      <c r="F2749" s="21">
        <f>SUM(E2749:$E$5004)</f>
        <v>2.8393948845149666</v>
      </c>
      <c r="G2749" s="21">
        <f t="shared" si="659"/>
        <v>6651898.5970700178</v>
      </c>
      <c r="H2749" s="21">
        <f t="shared" si="660"/>
        <v>2.4483216124437353E-5</v>
      </c>
      <c r="I2749" s="21">
        <f t="shared" si="661"/>
        <v>0.12452858064673793</v>
      </c>
      <c r="J2749" s="22">
        <f t="shared" si="657"/>
        <v>173.74682642032798</v>
      </c>
      <c r="K2749" s="114"/>
      <c r="L2749" s="116"/>
      <c r="M2749" s="118"/>
      <c r="N2749" s="120"/>
      <c r="S2749" s="2"/>
    </row>
    <row r="2750" spans="1:19" x14ac:dyDescent="0.25">
      <c r="A2750" s="20">
        <f t="shared" si="658"/>
        <v>68650</v>
      </c>
      <c r="B2750" s="21">
        <f t="shared" si="666"/>
        <v>-70</v>
      </c>
      <c r="C2750" s="21">
        <f t="shared" si="667"/>
        <v>98.899757102732607</v>
      </c>
      <c r="D2750" s="21">
        <f t="shared" si="655"/>
        <v>1.4772080296794466E-4</v>
      </c>
      <c r="E2750" s="21">
        <f t="shared" si="656"/>
        <v>3.6908055911096887E-3</v>
      </c>
      <c r="F2750" s="21">
        <f>SUM(E2750:$E$5004)</f>
        <v>2.8356996472987044</v>
      </c>
      <c r="G2750" s="21">
        <f t="shared" si="659"/>
        <v>6651898.5970700178</v>
      </c>
      <c r="H2750" s="21">
        <f t="shared" si="660"/>
        <v>2.4483216124437353E-5</v>
      </c>
      <c r="I2750" s="21">
        <f t="shared" si="661"/>
        <v>0.12452858064673793</v>
      </c>
      <c r="J2750" s="22">
        <f t="shared" si="657"/>
        <v>173.72463047337814</v>
      </c>
      <c r="K2750" s="114"/>
      <c r="L2750" s="116"/>
      <c r="M2750" s="118"/>
      <c r="N2750" s="120"/>
      <c r="S2750" s="2"/>
    </row>
    <row r="2751" spans="1:19" x14ac:dyDescent="0.25">
      <c r="A2751" s="20">
        <f t="shared" si="658"/>
        <v>68675</v>
      </c>
      <c r="B2751" s="21">
        <f t="shared" si="666"/>
        <v>-70</v>
      </c>
      <c r="C2751" s="21">
        <f t="shared" si="667"/>
        <v>98.781148573559818</v>
      </c>
      <c r="D2751" s="21">
        <f t="shared" si="655"/>
        <v>1.4754364432083039E-4</v>
      </c>
      <c r="E2751" s="21">
        <f t="shared" si="656"/>
        <v>3.686379280717749E-3</v>
      </c>
      <c r="F2751" s="21">
        <f>SUM(E2751:$E$5004)</f>
        <v>2.8320088417075953</v>
      </c>
      <c r="G2751" s="21">
        <f t="shared" si="659"/>
        <v>6651898.5970700178</v>
      </c>
      <c r="H2751" s="21">
        <f t="shared" si="660"/>
        <v>2.4483216124437353E-5</v>
      </c>
      <c r="I2751" s="21">
        <f t="shared" si="661"/>
        <v>0.12452858064673793</v>
      </c>
      <c r="J2751" s="22">
        <f t="shared" si="657"/>
        <v>173.7023415018399</v>
      </c>
      <c r="K2751" s="114"/>
      <c r="L2751" s="116"/>
      <c r="M2751" s="118"/>
      <c r="N2751" s="120"/>
      <c r="S2751" s="2"/>
    </row>
    <row r="2752" spans="1:19" x14ac:dyDescent="0.25">
      <c r="A2752" s="20">
        <f t="shared" si="658"/>
        <v>68700</v>
      </c>
      <c r="B2752" s="21">
        <f t="shared" si="666"/>
        <v>-70</v>
      </c>
      <c r="C2752" s="21">
        <f t="shared" si="667"/>
        <v>98.6626822892581</v>
      </c>
      <c r="D2752" s="21">
        <f t="shared" si="655"/>
        <v>1.4736669813658951E-4</v>
      </c>
      <c r="E2752" s="21">
        <f t="shared" si="656"/>
        <v>3.6819582787126115E-3</v>
      </c>
      <c r="F2752" s="21">
        <f>SUM(E2752:$E$5004)</f>
        <v>2.8283224624268772</v>
      </c>
      <c r="G2752" s="21">
        <f t="shared" si="659"/>
        <v>6651898.5970700178</v>
      </c>
      <c r="H2752" s="21">
        <f t="shared" si="660"/>
        <v>2.4483216124437353E-5</v>
      </c>
      <c r="I2752" s="21">
        <f t="shared" si="661"/>
        <v>0.12452858064673793</v>
      </c>
      <c r="J2752" s="22">
        <f t="shared" si="657"/>
        <v>173.67995965719618</v>
      </c>
      <c r="K2752" s="114"/>
      <c r="L2752" s="116"/>
      <c r="M2752" s="118"/>
      <c r="N2752" s="120"/>
      <c r="S2752" s="2"/>
    </row>
    <row r="2753" spans="1:19" x14ac:dyDescent="0.25">
      <c r="A2753" s="20">
        <f t="shared" si="658"/>
        <v>68725</v>
      </c>
      <c r="B2753" s="21">
        <f t="shared" si="666"/>
        <v>-70</v>
      </c>
      <c r="C2753" s="21">
        <f t="shared" si="667"/>
        <v>98.54435807923592</v>
      </c>
      <c r="D2753" s="21">
        <f t="shared" si="655"/>
        <v>1.4718996416041941E-4</v>
      </c>
      <c r="E2753" s="21">
        <f t="shared" si="656"/>
        <v>3.677542578728031E-3</v>
      </c>
      <c r="F2753" s="21">
        <f>SUM(E2753:$E$5004)</f>
        <v>2.8246405041481646</v>
      </c>
      <c r="G2753" s="21">
        <f t="shared" si="659"/>
        <v>6651898.5970700178</v>
      </c>
      <c r="H2753" s="21">
        <f t="shared" si="660"/>
        <v>2.4483216124437353E-5</v>
      </c>
      <c r="I2753" s="21">
        <f t="shared" si="661"/>
        <v>0.12452858064673793</v>
      </c>
      <c r="J2753" s="22">
        <f t="shared" si="657"/>
        <v>173.65748509088155</v>
      </c>
      <c r="K2753" s="114"/>
      <c r="L2753" s="116"/>
      <c r="M2753" s="118"/>
      <c r="N2753" s="120"/>
      <c r="S2753" s="2"/>
    </row>
    <row r="2754" spans="1:19" x14ac:dyDescent="0.25">
      <c r="A2754" s="20">
        <f t="shared" si="658"/>
        <v>68750</v>
      </c>
      <c r="B2754" s="21">
        <f t="shared" si="666"/>
        <v>-70</v>
      </c>
      <c r="C2754" s="21">
        <f t="shared" si="667"/>
        <v>98.426175773106365</v>
      </c>
      <c r="D2754" s="21">
        <f t="shared" si="655"/>
        <v>1.4701344213782305E-4</v>
      </c>
      <c r="E2754" s="21">
        <f t="shared" si="656"/>
        <v>3.6731321744053989E-3</v>
      </c>
      <c r="F2754" s="21">
        <f>SUM(E2754:$E$5004)</f>
        <v>2.8209629615694363</v>
      </c>
      <c r="G2754" s="21">
        <f t="shared" si="659"/>
        <v>6651898.5970700178</v>
      </c>
      <c r="H2754" s="21">
        <f t="shared" si="660"/>
        <v>2.4483216124437353E-5</v>
      </c>
      <c r="I2754" s="21">
        <f t="shared" si="661"/>
        <v>0.12452858064673793</v>
      </c>
      <c r="J2754" s="22">
        <f t="shared" si="657"/>
        <v>173.63491795428197</v>
      </c>
      <c r="K2754" s="114"/>
      <c r="L2754" s="116"/>
      <c r="M2754" s="118"/>
      <c r="N2754" s="120"/>
      <c r="S2754" s="2"/>
    </row>
    <row r="2755" spans="1:19" x14ac:dyDescent="0.25">
      <c r="A2755" s="20">
        <f t="shared" si="658"/>
        <v>68775</v>
      </c>
      <c r="B2755" s="21">
        <f t="shared" si="666"/>
        <v>-70</v>
      </c>
      <c r="C2755" s="21">
        <f t="shared" si="667"/>
        <v>98.308135200686962</v>
      </c>
      <c r="D2755" s="21">
        <f t="shared" si="655"/>
        <v>1.4683713181460885E-4</v>
      </c>
      <c r="E2755" s="21">
        <f t="shared" si="656"/>
        <v>3.6687270593937335E-3</v>
      </c>
      <c r="F2755" s="21">
        <f>SUM(E2755:$E$5004)</f>
        <v>2.8172898293950306</v>
      </c>
      <c r="G2755" s="21">
        <f t="shared" si="659"/>
        <v>6651898.5970700178</v>
      </c>
      <c r="H2755" s="21">
        <f t="shared" si="660"/>
        <v>2.4483216124437353E-5</v>
      </c>
      <c r="I2755" s="21">
        <f t="shared" si="661"/>
        <v>0.12452858064673793</v>
      </c>
      <c r="J2755" s="22">
        <f t="shared" si="657"/>
        <v>173.61225839873472</v>
      </c>
      <c r="K2755" s="114"/>
      <c r="L2755" s="116"/>
      <c r="M2755" s="118"/>
      <c r="N2755" s="120"/>
      <c r="S2755" s="2"/>
    </row>
    <row r="2756" spans="1:19" x14ac:dyDescent="0.25">
      <c r="A2756" s="20">
        <f t="shared" si="658"/>
        <v>68800</v>
      </c>
      <c r="B2756" s="21">
        <f t="shared" si="666"/>
        <v>-70</v>
      </c>
      <c r="C2756" s="21">
        <f t="shared" si="667"/>
        <v>98.190236191999247</v>
      </c>
      <c r="D2756" s="21">
        <f t="shared" ref="D2756:D2819" si="670">C2756/(1718*(B2756+459.7))</f>
        <v>1.4666103293688984E-4</v>
      </c>
      <c r="E2756" s="21">
        <f t="shared" ref="E2756:E2819" si="671">25*(D2756+D2757)/2</f>
        <v>3.6643272273496679E-3</v>
      </c>
      <c r="F2756" s="21">
        <f>SUM(E2756:$E$5004)</f>
        <v>2.8136211023356372</v>
      </c>
      <c r="G2756" s="21">
        <f t="shared" si="659"/>
        <v>6651898.5970700178</v>
      </c>
      <c r="H2756" s="21">
        <f t="shared" si="660"/>
        <v>2.4483216124437353E-5</v>
      </c>
      <c r="I2756" s="21">
        <f t="shared" si="661"/>
        <v>0.12452858064673793</v>
      </c>
      <c r="J2756" s="22">
        <f t="shared" ref="J2756:J2819" si="672">G2756*D2756*EXP(-H2756*(125000-A2756)-I2756*F2756)</f>
        <v>173.58950657552748</v>
      </c>
      <c r="K2756" s="114"/>
      <c r="L2756" s="116"/>
      <c r="M2756" s="118"/>
      <c r="N2756" s="120"/>
      <c r="S2756" s="2"/>
    </row>
    <row r="2757" spans="1:19" x14ac:dyDescent="0.25">
      <c r="A2757" s="20">
        <f t="shared" ref="A2757:A2820" si="673">A2756+25</f>
        <v>68825</v>
      </c>
      <c r="B2757" s="21">
        <f t="shared" si="666"/>
        <v>-70</v>
      </c>
      <c r="C2757" s="21">
        <f t="shared" si="667"/>
        <v>98.072478577268612</v>
      </c>
      <c r="D2757" s="21">
        <f t="shared" si="670"/>
        <v>1.4648514525108359E-4</v>
      </c>
      <c r="E2757" s="21">
        <f t="shared" si="671"/>
        <v>3.6599326719374422E-3</v>
      </c>
      <c r="F2757" s="21">
        <f>SUM(E2757:$E$5004)</f>
        <v>2.8099567751082875</v>
      </c>
      <c r="G2757" s="21">
        <f t="shared" ref="G2757:G2820" si="674">$G$4</f>
        <v>6651898.5970700178</v>
      </c>
      <c r="H2757" s="21">
        <f t="shared" ref="H2757:H2820" si="675">$H$4</f>
        <v>2.4483216124437353E-5</v>
      </c>
      <c r="I2757" s="21">
        <f t="shared" ref="I2757:I2820" si="676">$I$4</f>
        <v>0.12452858064673793</v>
      </c>
      <c r="J2757" s="22">
        <f t="shared" si="672"/>
        <v>173.56666263589781</v>
      </c>
      <c r="K2757" s="114"/>
      <c r="L2757" s="116"/>
      <c r="M2757" s="118"/>
      <c r="N2757" s="120"/>
      <c r="S2757" s="2"/>
    </row>
    <row r="2758" spans="1:19" x14ac:dyDescent="0.25">
      <c r="A2758" s="20">
        <f t="shared" si="673"/>
        <v>68850</v>
      </c>
      <c r="B2758" s="21">
        <f t="shared" si="666"/>
        <v>-70</v>
      </c>
      <c r="C2758" s="21">
        <f t="shared" si="667"/>
        <v>97.954862186924032</v>
      </c>
      <c r="D2758" s="21">
        <f t="shared" si="670"/>
        <v>1.4630946850391176E-4</v>
      </c>
      <c r="E2758" s="21">
        <f t="shared" si="671"/>
        <v>3.6555433868288956E-3</v>
      </c>
      <c r="F2758" s="21">
        <f>SUM(E2758:$E$5004)</f>
        <v>2.8062968424363497</v>
      </c>
      <c r="G2758" s="21">
        <f t="shared" si="674"/>
        <v>6651898.5970700178</v>
      </c>
      <c r="H2758" s="21">
        <f t="shared" si="675"/>
        <v>2.4483216124437353E-5</v>
      </c>
      <c r="I2758" s="21">
        <f t="shared" si="676"/>
        <v>0.12452858064673793</v>
      </c>
      <c r="J2758" s="22">
        <f t="shared" si="672"/>
        <v>173.54372673103316</v>
      </c>
      <c r="K2758" s="114"/>
      <c r="L2758" s="116"/>
      <c r="M2758" s="118"/>
      <c r="N2758" s="120"/>
      <c r="S2758" s="2"/>
    </row>
    <row r="2759" spans="1:19" x14ac:dyDescent="0.25">
      <c r="A2759" s="20">
        <f t="shared" si="673"/>
        <v>68875</v>
      </c>
      <c r="B2759" s="21">
        <f t="shared" si="666"/>
        <v>-70</v>
      </c>
      <c r="C2759" s="21">
        <f t="shared" si="667"/>
        <v>97.837386851597969</v>
      </c>
      <c r="D2759" s="21">
        <f t="shared" si="670"/>
        <v>1.461340024423999E-4</v>
      </c>
      <c r="E2759" s="21">
        <f t="shared" si="671"/>
        <v>3.6511593657034586E-3</v>
      </c>
      <c r="F2759" s="21">
        <f>SUM(E2759:$E$5004)</f>
        <v>2.8026412990495206</v>
      </c>
      <c r="G2759" s="21">
        <f t="shared" si="674"/>
        <v>6651898.5970700178</v>
      </c>
      <c r="H2759" s="21">
        <f t="shared" si="675"/>
        <v>2.4483216124437353E-5</v>
      </c>
      <c r="I2759" s="21">
        <f t="shared" si="676"/>
        <v>0.12452858064673793</v>
      </c>
      <c r="J2759" s="22">
        <f t="shared" si="672"/>
        <v>173.52069901207003</v>
      </c>
      <c r="K2759" s="114"/>
      <c r="L2759" s="116"/>
      <c r="M2759" s="118"/>
      <c r="N2759" s="120"/>
      <c r="S2759" s="2"/>
    </row>
    <row r="2760" spans="1:19" x14ac:dyDescent="0.25">
      <c r="A2760" s="20">
        <f t="shared" si="673"/>
        <v>68900</v>
      </c>
      <c r="B2760" s="21">
        <f t="shared" si="666"/>
        <v>-70</v>
      </c>
      <c r="C2760" s="21">
        <f t="shared" si="667"/>
        <v>97.720052402125873</v>
      </c>
      <c r="D2760" s="21">
        <f t="shared" si="670"/>
        <v>1.4595874681387681E-4</v>
      </c>
      <c r="E2760" s="21">
        <f t="shared" si="671"/>
        <v>3.6467806022481399E-3</v>
      </c>
      <c r="F2760" s="21">
        <f>SUM(E2760:$E$5004)</f>
        <v>2.7989901396838182</v>
      </c>
      <c r="G2760" s="21">
        <f t="shared" si="674"/>
        <v>6651898.5970700178</v>
      </c>
      <c r="H2760" s="21">
        <f t="shared" si="675"/>
        <v>2.4483216124437353E-5</v>
      </c>
      <c r="I2760" s="21">
        <f t="shared" si="676"/>
        <v>0.12452858064673793</v>
      </c>
      <c r="J2760" s="22">
        <f t="shared" si="672"/>
        <v>173.49757963009361</v>
      </c>
      <c r="K2760" s="114"/>
      <c r="L2760" s="116"/>
      <c r="M2760" s="118"/>
      <c r="N2760" s="120"/>
      <c r="S2760" s="2"/>
    </row>
    <row r="2761" spans="1:19" x14ac:dyDescent="0.25">
      <c r="A2761" s="20">
        <f t="shared" si="673"/>
        <v>68925</v>
      </c>
      <c r="B2761" s="21">
        <f t="shared" si="666"/>
        <v>-70</v>
      </c>
      <c r="C2761" s="21">
        <f t="shared" si="667"/>
        <v>97.602858669546109</v>
      </c>
      <c r="D2761" s="21">
        <f t="shared" si="670"/>
        <v>1.4578370136597436E-4</v>
      </c>
      <c r="E2761" s="21">
        <f t="shared" si="671"/>
        <v>3.6424070901575176E-3</v>
      </c>
      <c r="F2761" s="21">
        <f>SUM(E2761:$E$5004)</f>
        <v>2.7953433590815688</v>
      </c>
      <c r="G2761" s="21">
        <f t="shared" si="674"/>
        <v>6651898.5970700178</v>
      </c>
      <c r="H2761" s="21">
        <f t="shared" si="675"/>
        <v>2.4483216124437353E-5</v>
      </c>
      <c r="I2761" s="21">
        <f t="shared" si="676"/>
        <v>0.12452858064673793</v>
      </c>
      <c r="J2761" s="22">
        <f t="shared" si="672"/>
        <v>173.47436873613759</v>
      </c>
      <c r="K2761" s="114"/>
      <c r="L2761" s="116"/>
      <c r="M2761" s="118"/>
      <c r="N2761" s="120"/>
      <c r="S2761" s="2"/>
    </row>
    <row r="2762" spans="1:19" x14ac:dyDescent="0.25">
      <c r="A2762" s="20">
        <f t="shared" si="673"/>
        <v>68950</v>
      </c>
      <c r="B2762" s="21">
        <f t="shared" si="666"/>
        <v>-70</v>
      </c>
      <c r="C2762" s="21">
        <f t="shared" si="667"/>
        <v>97.485805485099704</v>
      </c>
      <c r="D2762" s="21">
        <f t="shared" si="670"/>
        <v>1.4560886584662704E-4</v>
      </c>
      <c r="E2762" s="21">
        <f t="shared" si="671"/>
        <v>3.6380388231337353E-3</v>
      </c>
      <c r="F2762" s="21">
        <f>SUM(E2762:$E$5004)</f>
        <v>2.7917009519914116</v>
      </c>
      <c r="G2762" s="21">
        <f t="shared" si="674"/>
        <v>6651898.5970700178</v>
      </c>
      <c r="H2762" s="21">
        <f t="shared" si="675"/>
        <v>2.4483216124437353E-5</v>
      </c>
      <c r="I2762" s="21">
        <f t="shared" si="676"/>
        <v>0.12452858064673793</v>
      </c>
      <c r="J2762" s="22">
        <f t="shared" si="672"/>
        <v>173.45106648118312</v>
      </c>
      <c r="K2762" s="114"/>
      <c r="L2762" s="116"/>
      <c r="M2762" s="118"/>
      <c r="N2762" s="120"/>
      <c r="S2762" s="2"/>
    </row>
    <row r="2763" spans="1:19" x14ac:dyDescent="0.25">
      <c r="A2763" s="20">
        <f t="shared" si="673"/>
        <v>68975</v>
      </c>
      <c r="B2763" s="21">
        <f t="shared" si="666"/>
        <v>-70</v>
      </c>
      <c r="C2763" s="21">
        <f t="shared" si="667"/>
        <v>97.368892680230047</v>
      </c>
      <c r="D2763" s="21">
        <f t="shared" si="670"/>
        <v>1.4543424000407174E-4</v>
      </c>
      <c r="E2763" s="21">
        <f t="shared" si="671"/>
        <v>3.6336757948864859E-3</v>
      </c>
      <c r="F2763" s="21">
        <f>SUM(E2763:$E$5004)</f>
        <v>2.7880629131682779</v>
      </c>
      <c r="G2763" s="21">
        <f t="shared" si="674"/>
        <v>6651898.5970700178</v>
      </c>
      <c r="H2763" s="21">
        <f t="shared" si="675"/>
        <v>2.4483216124437353E-5</v>
      </c>
      <c r="I2763" s="21">
        <f t="shared" si="676"/>
        <v>0.12452858064673793</v>
      </c>
      <c r="J2763" s="22">
        <f t="shared" si="672"/>
        <v>173.42767301615919</v>
      </c>
      <c r="K2763" s="114"/>
      <c r="L2763" s="117"/>
      <c r="M2763" s="118"/>
      <c r="N2763" s="120"/>
      <c r="S2763" s="2"/>
    </row>
    <row r="2764" spans="1:19" x14ac:dyDescent="0.25">
      <c r="A2764" s="41">
        <f t="shared" si="673"/>
        <v>69000</v>
      </c>
      <c r="B2764" s="42">
        <f t="shared" si="666"/>
        <v>-70</v>
      </c>
      <c r="C2764" s="42">
        <f t="shared" si="667"/>
        <v>97.25212008658265</v>
      </c>
      <c r="D2764" s="42">
        <f t="shared" si="670"/>
        <v>1.4525982358684712E-4</v>
      </c>
      <c r="E2764" s="42">
        <f t="shared" si="671"/>
        <v>3.6293179991330094E-3</v>
      </c>
      <c r="F2764" s="42">
        <f>SUM(E2764:$E$5004)</f>
        <v>2.7844292373733905</v>
      </c>
      <c r="G2764" s="42">
        <f t="shared" si="674"/>
        <v>6651898.5970700178</v>
      </c>
      <c r="H2764" s="42">
        <f t="shared" si="675"/>
        <v>2.4483216124437353E-5</v>
      </c>
      <c r="I2764" s="42">
        <f t="shared" si="676"/>
        <v>0.12452858064673793</v>
      </c>
      <c r="J2764" s="43">
        <f t="shared" si="672"/>
        <v>173.40418849194128</v>
      </c>
      <c r="K2764" s="113">
        <f t="shared" ref="K2764" si="677">AVERAGE(J2764:J2783)</f>
        <v>173.17508516605665</v>
      </c>
      <c r="L2764" s="139">
        <f t="shared" ref="L2764" si="678">K2764/0.1667</f>
        <v>1038.8427424478505</v>
      </c>
      <c r="M2764" s="133">
        <f>AVERAGE(A2764:A2783)</f>
        <v>69237.5</v>
      </c>
      <c r="N2764" s="119">
        <f>K2744-K2764</f>
        <v>0.46959019145737102</v>
      </c>
      <c r="S2764" s="2"/>
    </row>
    <row r="2765" spans="1:19" x14ac:dyDescent="0.25">
      <c r="A2765" s="41">
        <f t="shared" si="673"/>
        <v>69025</v>
      </c>
      <c r="B2765" s="42">
        <f t="shared" si="666"/>
        <v>-70</v>
      </c>
      <c r="C2765" s="42">
        <f t="shared" si="667"/>
        <v>97.135487536005016</v>
      </c>
      <c r="D2765" s="42">
        <f t="shared" si="670"/>
        <v>1.4508561634379364E-4</v>
      </c>
      <c r="E2765" s="42">
        <f t="shared" si="671"/>
        <v>3.6249654295980797E-3</v>
      </c>
      <c r="F2765" s="42">
        <f>SUM(E2765:$E$5004)</f>
        <v>2.7807999193742576</v>
      </c>
      <c r="G2765" s="42">
        <f t="shared" si="674"/>
        <v>6651898.5970700178</v>
      </c>
      <c r="H2765" s="42">
        <f t="shared" si="675"/>
        <v>2.4483216124437353E-5</v>
      </c>
      <c r="I2765" s="42">
        <f t="shared" si="676"/>
        <v>0.12452858064673793</v>
      </c>
      <c r="J2765" s="43">
        <f t="shared" si="672"/>
        <v>173.38061305935173</v>
      </c>
      <c r="K2765" s="114"/>
      <c r="L2765" s="130"/>
      <c r="M2765" s="133"/>
      <c r="N2765" s="120"/>
      <c r="S2765" s="2"/>
    </row>
    <row r="2766" spans="1:19" x14ac:dyDescent="0.25">
      <c r="A2766" s="41">
        <f t="shared" si="673"/>
        <v>69050</v>
      </c>
      <c r="B2766" s="42">
        <f t="shared" si="666"/>
        <v>-70</v>
      </c>
      <c r="C2766" s="42">
        <f t="shared" si="667"/>
        <v>97.018994860546215</v>
      </c>
      <c r="D2766" s="42">
        <f t="shared" si="670"/>
        <v>1.4491161802405273E-4</v>
      </c>
      <c r="E2766" s="42">
        <f t="shared" si="671"/>
        <v>3.6206180800139954E-3</v>
      </c>
      <c r="F2766" s="42">
        <f>SUM(E2766:$E$5004)</f>
        <v>2.7771749539446589</v>
      </c>
      <c r="G2766" s="42">
        <f t="shared" si="674"/>
        <v>6651898.5970700178</v>
      </c>
      <c r="H2766" s="42">
        <f t="shared" si="675"/>
        <v>2.4483216124437353E-5</v>
      </c>
      <c r="I2766" s="42">
        <f t="shared" si="676"/>
        <v>0.12452858064673793</v>
      </c>
      <c r="J2766" s="43">
        <f t="shared" si="672"/>
        <v>173.35694686915875</v>
      </c>
      <c r="K2766" s="114"/>
      <c r="L2766" s="130"/>
      <c r="M2766" s="133"/>
      <c r="N2766" s="120"/>
      <c r="S2766" s="2"/>
    </row>
    <row r="2767" spans="1:19" x14ac:dyDescent="0.25">
      <c r="A2767" s="41">
        <f t="shared" si="673"/>
        <v>69075</v>
      </c>
      <c r="B2767" s="42">
        <f t="shared" si="666"/>
        <v>-70</v>
      </c>
      <c r="C2767" s="42">
        <f t="shared" si="667"/>
        <v>96.902641892456799</v>
      </c>
      <c r="D2767" s="42">
        <f t="shared" si="670"/>
        <v>1.4473782837706687E-4</v>
      </c>
      <c r="E2767" s="42">
        <f t="shared" si="671"/>
        <v>3.6162759441205707E-3</v>
      </c>
      <c r="F2767" s="42">
        <f>SUM(E2767:$E$5004)</f>
        <v>2.7735543358646453</v>
      </c>
      <c r="G2767" s="42">
        <f t="shared" si="674"/>
        <v>6651898.5970700178</v>
      </c>
      <c r="H2767" s="42">
        <f t="shared" si="675"/>
        <v>2.4483216124437353E-5</v>
      </c>
      <c r="I2767" s="42">
        <f t="shared" si="676"/>
        <v>0.12452858064673793</v>
      </c>
      <c r="J2767" s="43">
        <f t="shared" si="672"/>
        <v>173.33319007207621</v>
      </c>
      <c r="K2767" s="114"/>
      <c r="L2767" s="130"/>
      <c r="M2767" s="133"/>
      <c r="N2767" s="120"/>
      <c r="S2767" s="2"/>
    </row>
    <row r="2768" spans="1:19" x14ac:dyDescent="0.25">
      <c r="A2768" s="41">
        <f t="shared" si="673"/>
        <v>69100</v>
      </c>
      <c r="B2768" s="42">
        <f t="shared" si="666"/>
        <v>-70</v>
      </c>
      <c r="C2768" s="42">
        <f t="shared" si="667"/>
        <v>96.78642846418839</v>
      </c>
      <c r="D2768" s="42">
        <f t="shared" si="670"/>
        <v>1.4456424715257878E-4</v>
      </c>
      <c r="E2768" s="42">
        <f t="shared" si="671"/>
        <v>3.61193901566513E-3</v>
      </c>
      <c r="F2768" s="42">
        <f>SUM(E2768:$E$5004)</f>
        <v>2.7699380599205243</v>
      </c>
      <c r="G2768" s="42">
        <f t="shared" si="674"/>
        <v>6651898.5970700178</v>
      </c>
      <c r="H2768" s="42">
        <f t="shared" si="675"/>
        <v>2.4483216124437353E-5</v>
      </c>
      <c r="I2768" s="42">
        <f t="shared" si="676"/>
        <v>0.12452858064673793</v>
      </c>
      <c r="J2768" s="43">
        <f t="shared" si="672"/>
        <v>173.30934281876307</v>
      </c>
      <c r="K2768" s="114"/>
      <c r="L2768" s="130"/>
      <c r="M2768" s="133"/>
      <c r="N2768" s="120"/>
      <c r="S2768" s="2"/>
    </row>
    <row r="2769" spans="1:19" x14ac:dyDescent="0.25">
      <c r="A2769" s="41">
        <f t="shared" si="673"/>
        <v>69125</v>
      </c>
      <c r="B2769" s="42">
        <f t="shared" si="666"/>
        <v>-70</v>
      </c>
      <c r="C2769" s="42">
        <f t="shared" si="667"/>
        <v>96.670354408393735</v>
      </c>
      <c r="D2769" s="42">
        <f t="shared" si="670"/>
        <v>1.4439087410063163E-4</v>
      </c>
      <c r="E2769" s="42">
        <f t="shared" si="671"/>
        <v>3.6076072884024973E-3</v>
      </c>
      <c r="F2769" s="42">
        <f>SUM(E2769:$E$5004)</f>
        <v>2.7663261209048597</v>
      </c>
      <c r="G2769" s="42">
        <f t="shared" si="674"/>
        <v>6651898.5970700178</v>
      </c>
      <c r="H2769" s="42">
        <f t="shared" si="675"/>
        <v>2.4483216124437353E-5</v>
      </c>
      <c r="I2769" s="42">
        <f t="shared" si="676"/>
        <v>0.12452858064673793</v>
      </c>
      <c r="J2769" s="43">
        <f t="shared" si="672"/>
        <v>173.28540525982345</v>
      </c>
      <c r="K2769" s="114"/>
      <c r="L2769" s="130"/>
      <c r="M2769" s="133"/>
      <c r="N2769" s="120"/>
      <c r="S2769" s="2"/>
    </row>
    <row r="2770" spans="1:19" x14ac:dyDescent="0.25">
      <c r="A2770" s="41">
        <f t="shared" si="673"/>
        <v>69150</v>
      </c>
      <c r="B2770" s="42">
        <f t="shared" si="666"/>
        <v>-70</v>
      </c>
      <c r="C2770" s="42">
        <f t="shared" si="667"/>
        <v>96.554419557926124</v>
      </c>
      <c r="D2770" s="42">
        <f t="shared" si="670"/>
        <v>1.4421770897156812E-4</v>
      </c>
      <c r="E2770" s="42">
        <f t="shared" si="671"/>
        <v>3.6032807560949817E-3</v>
      </c>
      <c r="F2770" s="42">
        <f>SUM(E2770:$E$5004)</f>
        <v>2.7627185136164556</v>
      </c>
      <c r="G2770" s="42">
        <f t="shared" si="674"/>
        <v>6651898.5970700178</v>
      </c>
      <c r="H2770" s="42">
        <f t="shared" si="675"/>
        <v>2.4483216124437353E-5</v>
      </c>
      <c r="I2770" s="42">
        <f t="shared" si="676"/>
        <v>0.12452858064673793</v>
      </c>
      <c r="J2770" s="43">
        <f t="shared" si="672"/>
        <v>173.26137754580529</v>
      </c>
      <c r="K2770" s="114"/>
      <c r="L2770" s="130"/>
      <c r="M2770" s="133"/>
      <c r="N2770" s="120"/>
      <c r="S2770" s="2"/>
    </row>
    <row r="2771" spans="1:19" x14ac:dyDescent="0.25">
      <c r="A2771" s="41">
        <f t="shared" si="673"/>
        <v>69175</v>
      </c>
      <c r="B2771" s="42">
        <f t="shared" si="666"/>
        <v>-70</v>
      </c>
      <c r="C2771" s="42">
        <f t="shared" si="667"/>
        <v>96.438623745839337</v>
      </c>
      <c r="D2771" s="42">
        <f t="shared" si="670"/>
        <v>1.4404475151603041E-4</v>
      </c>
      <c r="E2771" s="42">
        <f t="shared" si="671"/>
        <v>3.5989594125123785E-3</v>
      </c>
      <c r="F2771" s="42">
        <f>SUM(E2771:$E$5004)</f>
        <v>2.7591152328603608</v>
      </c>
      <c r="G2771" s="42">
        <f t="shared" si="674"/>
        <v>6651898.5970700178</v>
      </c>
      <c r="H2771" s="42">
        <f t="shared" si="675"/>
        <v>2.4483216124437353E-5</v>
      </c>
      <c r="I2771" s="42">
        <f t="shared" si="676"/>
        <v>0.12452858064673793</v>
      </c>
      <c r="J2771" s="43">
        <f t="shared" si="672"/>
        <v>173.23725982720057</v>
      </c>
      <c r="K2771" s="114"/>
      <c r="L2771" s="130"/>
      <c r="M2771" s="133"/>
      <c r="N2771" s="120"/>
      <c r="S2771" s="2"/>
    </row>
    <row r="2772" spans="1:19" x14ac:dyDescent="0.25">
      <c r="A2772" s="41">
        <f t="shared" si="673"/>
        <v>69200</v>
      </c>
      <c r="B2772" s="42">
        <f t="shared" si="666"/>
        <v>-70</v>
      </c>
      <c r="C2772" s="42">
        <f t="shared" si="667"/>
        <v>96.322966805387452</v>
      </c>
      <c r="D2772" s="42">
        <f t="shared" si="670"/>
        <v>1.4387200148495985E-4</v>
      </c>
      <c r="E2772" s="42">
        <f t="shared" si="671"/>
        <v>3.5946432514319514E-3</v>
      </c>
      <c r="F2772" s="42">
        <f>SUM(E2772:$E$5004)</f>
        <v>2.7555162734478484</v>
      </c>
      <c r="G2772" s="42">
        <f t="shared" si="674"/>
        <v>6651898.5970700178</v>
      </c>
      <c r="H2772" s="42">
        <f t="shared" si="675"/>
        <v>2.4483216124437353E-5</v>
      </c>
      <c r="I2772" s="42">
        <f t="shared" si="676"/>
        <v>0.12452858064673793</v>
      </c>
      <c r="J2772" s="43">
        <f t="shared" si="672"/>
        <v>173.21305225444496</v>
      </c>
      <c r="K2772" s="114"/>
      <c r="L2772" s="130"/>
      <c r="M2772" s="133"/>
      <c r="N2772" s="120"/>
      <c r="S2772" s="2"/>
    </row>
    <row r="2773" spans="1:19" x14ac:dyDescent="0.25">
      <c r="A2773" s="41">
        <f t="shared" si="673"/>
        <v>69225</v>
      </c>
      <c r="B2773" s="42">
        <f t="shared" si="666"/>
        <v>-70</v>
      </c>
      <c r="C2773" s="42">
        <f t="shared" si="667"/>
        <v>96.207448570024397</v>
      </c>
      <c r="D2773" s="42">
        <f t="shared" si="670"/>
        <v>1.4369945862959628E-4</v>
      </c>
      <c r="E2773" s="42">
        <f t="shared" si="671"/>
        <v>3.5903322666384269E-3</v>
      </c>
      <c r="F2773" s="42">
        <f>SUM(E2773:$E$5004)</f>
        <v>2.7519216301964171</v>
      </c>
      <c r="G2773" s="42">
        <f t="shared" si="674"/>
        <v>6651898.5970700178</v>
      </c>
      <c r="H2773" s="42">
        <f t="shared" si="675"/>
        <v>2.4483216124437353E-5</v>
      </c>
      <c r="I2773" s="42">
        <f t="shared" si="676"/>
        <v>0.12452858064673793</v>
      </c>
      <c r="J2773" s="43">
        <f t="shared" si="672"/>
        <v>173.18875497791691</v>
      </c>
      <c r="K2773" s="114"/>
      <c r="L2773" s="130"/>
      <c r="M2773" s="133"/>
      <c r="N2773" s="120"/>
      <c r="S2773" s="2"/>
    </row>
    <row r="2774" spans="1:19" x14ac:dyDescent="0.25">
      <c r="A2774" s="41">
        <f t="shared" si="673"/>
        <v>69250</v>
      </c>
      <c r="B2774" s="42">
        <f t="shared" si="666"/>
        <v>-70</v>
      </c>
      <c r="C2774" s="42">
        <f t="shared" si="667"/>
        <v>96.092068873403875</v>
      </c>
      <c r="D2774" s="42">
        <f t="shared" si="670"/>
        <v>1.4352712270147789E-4</v>
      </c>
      <c r="E2774" s="42">
        <f t="shared" si="671"/>
        <v>3.5860264519239869E-3</v>
      </c>
      <c r="F2774" s="42">
        <f>SUM(E2774:$E$5004)</f>
        <v>2.7483312979297789</v>
      </c>
      <c r="G2774" s="42">
        <f t="shared" si="674"/>
        <v>6651898.5970700178</v>
      </c>
      <c r="H2774" s="42">
        <f t="shared" si="675"/>
        <v>2.4483216124437353E-5</v>
      </c>
      <c r="I2774" s="42">
        <f t="shared" si="676"/>
        <v>0.12452858064673793</v>
      </c>
      <c r="J2774" s="43">
        <f t="shared" si="672"/>
        <v>173.16436814793747</v>
      </c>
      <c r="K2774" s="114"/>
      <c r="L2774" s="130"/>
      <c r="M2774" s="133"/>
      <c r="N2774" s="120"/>
      <c r="S2774" s="2"/>
    </row>
    <row r="2775" spans="1:19" x14ac:dyDescent="0.25">
      <c r="A2775" s="41">
        <f t="shared" si="673"/>
        <v>69275</v>
      </c>
      <c r="B2775" s="42">
        <f t="shared" si="666"/>
        <v>-70</v>
      </c>
      <c r="C2775" s="42">
        <f t="shared" si="667"/>
        <v>95.97682754937918</v>
      </c>
      <c r="D2775" s="42">
        <f t="shared" si="670"/>
        <v>1.4335499345244108E-4</v>
      </c>
      <c r="E2775" s="42">
        <f t="shared" si="671"/>
        <v>3.5817258010882582E-3</v>
      </c>
      <c r="F2775" s="42">
        <f>SUM(E2775:$E$5004)</f>
        <v>2.7447452714778544</v>
      </c>
      <c r="G2775" s="42">
        <f t="shared" si="674"/>
        <v>6651898.5970700178</v>
      </c>
      <c r="H2775" s="42">
        <f t="shared" si="675"/>
        <v>2.4483216124437353E-5</v>
      </c>
      <c r="I2775" s="42">
        <f t="shared" si="676"/>
        <v>0.12452858064673793</v>
      </c>
      <c r="J2775" s="43">
        <f t="shared" si="672"/>
        <v>173.1398919147702</v>
      </c>
      <c r="K2775" s="114"/>
      <c r="L2775" s="130"/>
      <c r="M2775" s="133"/>
      <c r="N2775" s="120"/>
      <c r="S2775" s="2"/>
    </row>
    <row r="2776" spans="1:19" x14ac:dyDescent="0.25">
      <c r="A2776" s="41">
        <f t="shared" si="673"/>
        <v>69300</v>
      </c>
      <c r="B2776" s="42">
        <f t="shared" si="666"/>
        <v>-70</v>
      </c>
      <c r="C2776" s="42">
        <f t="shared" si="667"/>
        <v>95.861724432002731</v>
      </c>
      <c r="D2776" s="42">
        <f t="shared" si="670"/>
        <v>1.4318307063461959E-4</v>
      </c>
      <c r="E2776" s="42">
        <f t="shared" si="671"/>
        <v>3.5774303079383024E-3</v>
      </c>
      <c r="F2776" s="42">
        <f>SUM(E2776:$E$5004)</f>
        <v>2.7411635456767671</v>
      </c>
      <c r="G2776" s="42">
        <f t="shared" si="674"/>
        <v>6651898.5970700178</v>
      </c>
      <c r="H2776" s="42">
        <f t="shared" si="675"/>
        <v>2.4483216124437353E-5</v>
      </c>
      <c r="I2776" s="42">
        <f t="shared" si="676"/>
        <v>0.12452858064673793</v>
      </c>
      <c r="J2776" s="43">
        <f t="shared" si="672"/>
        <v>173.11532642861982</v>
      </c>
      <c r="K2776" s="114"/>
      <c r="L2776" s="130"/>
      <c r="M2776" s="133"/>
      <c r="N2776" s="120"/>
      <c r="S2776" s="2"/>
    </row>
    <row r="2777" spans="1:19" x14ac:dyDescent="0.25">
      <c r="A2777" s="41">
        <f t="shared" si="673"/>
        <v>69325</v>
      </c>
      <c r="B2777" s="42">
        <f t="shared" si="666"/>
        <v>-70</v>
      </c>
      <c r="C2777" s="42">
        <f t="shared" si="667"/>
        <v>95.746759355526052</v>
      </c>
      <c r="D2777" s="42">
        <f t="shared" si="670"/>
        <v>1.4301135400044459E-4</v>
      </c>
      <c r="E2777" s="42">
        <f t="shared" si="671"/>
        <v>3.5731399662886068E-3</v>
      </c>
      <c r="F2777" s="42">
        <f>SUM(E2777:$E$5004)</f>
        <v>2.7375861153688286</v>
      </c>
      <c r="G2777" s="42">
        <f t="shared" si="674"/>
        <v>6651898.5970700178</v>
      </c>
      <c r="H2777" s="42">
        <f t="shared" si="675"/>
        <v>2.4483216124437353E-5</v>
      </c>
      <c r="I2777" s="42">
        <f t="shared" si="676"/>
        <v>0.12452858064673793</v>
      </c>
      <c r="J2777" s="43">
        <f t="shared" si="672"/>
        <v>173.09067183963296</v>
      </c>
      <c r="K2777" s="114"/>
      <c r="L2777" s="130"/>
      <c r="M2777" s="133"/>
      <c r="N2777" s="120"/>
      <c r="S2777" s="2"/>
    </row>
    <row r="2778" spans="1:19" x14ac:dyDescent="0.25">
      <c r="A2778" s="41">
        <f t="shared" si="673"/>
        <v>69350</v>
      </c>
      <c r="B2778" s="42">
        <f t="shared" si="666"/>
        <v>-70</v>
      </c>
      <c r="C2778" s="42">
        <f t="shared" si="667"/>
        <v>95.631932154399323</v>
      </c>
      <c r="D2778" s="42">
        <f t="shared" si="670"/>
        <v>1.4283984330264396E-4</v>
      </c>
      <c r="E2778" s="42">
        <f t="shared" si="671"/>
        <v>3.5688547699610803E-3</v>
      </c>
      <c r="F2778" s="42">
        <f>SUM(E2778:$E$5004)</f>
        <v>2.73401297540254</v>
      </c>
      <c r="G2778" s="42">
        <f t="shared" si="674"/>
        <v>6651898.5970700178</v>
      </c>
      <c r="H2778" s="42">
        <f t="shared" si="675"/>
        <v>2.4483216124437353E-5</v>
      </c>
      <c r="I2778" s="42">
        <f t="shared" si="676"/>
        <v>0.12452858064673793</v>
      </c>
      <c r="J2778" s="43">
        <f t="shared" si="672"/>
        <v>173.06592829789673</v>
      </c>
      <c r="K2778" s="114"/>
      <c r="L2778" s="130"/>
      <c r="M2778" s="133"/>
      <c r="N2778" s="120"/>
      <c r="S2778" s="2"/>
    </row>
    <row r="2779" spans="1:19" x14ac:dyDescent="0.25">
      <c r="A2779" s="41">
        <f t="shared" si="673"/>
        <v>69375</v>
      </c>
      <c r="B2779" s="42">
        <f t="shared" si="666"/>
        <v>-70</v>
      </c>
      <c r="C2779" s="42">
        <f t="shared" si="667"/>
        <v>95.51724266327146</v>
      </c>
      <c r="D2779" s="42">
        <f t="shared" si="670"/>
        <v>1.4266853829424244E-4</v>
      </c>
      <c r="E2779" s="42">
        <f t="shared" si="671"/>
        <v>3.5645747127850394E-3</v>
      </c>
      <c r="F2779" s="42">
        <f>SUM(E2779:$E$5004)</f>
        <v>2.7304441206325789</v>
      </c>
      <c r="G2779" s="42">
        <f t="shared" si="674"/>
        <v>6651898.5970700178</v>
      </c>
      <c r="H2779" s="42">
        <f t="shared" si="675"/>
        <v>2.4483216124437353E-5</v>
      </c>
      <c r="I2779" s="42">
        <f t="shared" si="676"/>
        <v>0.12452858064673793</v>
      </c>
      <c r="J2779" s="43">
        <f t="shared" si="672"/>
        <v>173.04109595343903</v>
      </c>
      <c r="K2779" s="114"/>
      <c r="L2779" s="130"/>
      <c r="M2779" s="133"/>
      <c r="N2779" s="120"/>
      <c r="S2779" s="2"/>
    </row>
    <row r="2780" spans="1:19" x14ac:dyDescent="0.25">
      <c r="A2780" s="41">
        <f t="shared" si="673"/>
        <v>69400</v>
      </c>
      <c r="B2780" s="42">
        <f t="shared" si="666"/>
        <v>-70</v>
      </c>
      <c r="C2780" s="42">
        <f t="shared" si="667"/>
        <v>95.402690716989554</v>
      </c>
      <c r="D2780" s="42">
        <f t="shared" si="670"/>
        <v>1.4249743872856073E-4</v>
      </c>
      <c r="E2780" s="42">
        <f t="shared" si="671"/>
        <v>3.5602997885972008E-3</v>
      </c>
      <c r="F2780" s="42">
        <f>SUM(E2780:$E$5004)</f>
        <v>2.7268795459197941</v>
      </c>
      <c r="G2780" s="42">
        <f t="shared" si="674"/>
        <v>6651898.5970700178</v>
      </c>
      <c r="H2780" s="42">
        <f t="shared" si="675"/>
        <v>2.4483216124437353E-5</v>
      </c>
      <c r="I2780" s="42">
        <f t="shared" si="676"/>
        <v>0.12452858064673793</v>
      </c>
      <c r="J2780" s="43">
        <f t="shared" si="672"/>
        <v>173.01617495622776</v>
      </c>
      <c r="K2780" s="114"/>
      <c r="L2780" s="130"/>
      <c r="M2780" s="133"/>
      <c r="N2780" s="120"/>
      <c r="S2780" s="2"/>
    </row>
    <row r="2781" spans="1:19" x14ac:dyDescent="0.25">
      <c r="A2781" s="41">
        <f t="shared" si="673"/>
        <v>69425</v>
      </c>
      <c r="B2781" s="42">
        <f t="shared" si="666"/>
        <v>-70</v>
      </c>
      <c r="C2781" s="42">
        <f t="shared" si="667"/>
        <v>95.288276150598733</v>
      </c>
      <c r="D2781" s="42">
        <f t="shared" si="670"/>
        <v>1.4232654435921536E-4</v>
      </c>
      <c r="E2781" s="42">
        <f t="shared" si="671"/>
        <v>3.556029991241673E-3</v>
      </c>
      <c r="F2781" s="42">
        <f>SUM(E2781:$E$5004)</f>
        <v>2.7233192461311964</v>
      </c>
      <c r="G2781" s="42">
        <f t="shared" si="674"/>
        <v>6651898.5970700178</v>
      </c>
      <c r="H2781" s="42">
        <f t="shared" si="675"/>
        <v>2.4483216124437353E-5</v>
      </c>
      <c r="I2781" s="42">
        <f t="shared" si="676"/>
        <v>0.12452858064673793</v>
      </c>
      <c r="J2781" s="43">
        <f t="shared" si="672"/>
        <v>172.99116545617028</v>
      </c>
      <c r="K2781" s="114"/>
      <c r="L2781" s="130"/>
      <c r="M2781" s="133"/>
      <c r="N2781" s="120"/>
      <c r="S2781" s="2"/>
    </row>
    <row r="2782" spans="1:19" x14ac:dyDescent="0.25">
      <c r="A2782" s="41">
        <f t="shared" si="673"/>
        <v>69450</v>
      </c>
      <c r="B2782" s="42">
        <f t="shared" si="666"/>
        <v>-70</v>
      </c>
      <c r="C2782" s="42">
        <f t="shared" si="667"/>
        <v>95.173998799342058</v>
      </c>
      <c r="D2782" s="42">
        <f t="shared" si="670"/>
        <v>1.4215585494011849E-4</v>
      </c>
      <c r="E2782" s="42">
        <f t="shared" si="671"/>
        <v>3.5517653145699479E-3</v>
      </c>
      <c r="F2782" s="42">
        <f>SUM(E2782:$E$5004)</f>
        <v>2.7197632161399552</v>
      </c>
      <c r="G2782" s="42">
        <f t="shared" si="674"/>
        <v>6651898.5970700178</v>
      </c>
      <c r="H2782" s="42">
        <f t="shared" si="675"/>
        <v>2.4483216124437353E-5</v>
      </c>
      <c r="I2782" s="42">
        <f t="shared" si="676"/>
        <v>0.12452858064673793</v>
      </c>
      <c r="J2782" s="43">
        <f t="shared" si="672"/>
        <v>172.9660676031134</v>
      </c>
      <c r="K2782" s="114"/>
      <c r="L2782" s="130"/>
      <c r="M2782" s="133"/>
      <c r="N2782" s="120"/>
      <c r="S2782" s="2"/>
    </row>
    <row r="2783" spans="1:19" x14ac:dyDescent="0.25">
      <c r="A2783" s="41">
        <f t="shared" si="673"/>
        <v>69475</v>
      </c>
      <c r="B2783" s="42">
        <f t="shared" si="666"/>
        <v>-70</v>
      </c>
      <c r="C2783" s="42">
        <f t="shared" si="667"/>
        <v>95.059858498660105</v>
      </c>
      <c r="D2783" s="42">
        <f t="shared" si="670"/>
        <v>1.4198537022547733E-4</v>
      </c>
      <c r="E2783" s="42">
        <f t="shared" si="671"/>
        <v>3.5475057524408885E-3</v>
      </c>
      <c r="F2783" s="42">
        <f>SUM(E2783:$E$5004)</f>
        <v>2.7162114508253854</v>
      </c>
      <c r="G2783" s="42">
        <f t="shared" si="674"/>
        <v>6651898.5970700178</v>
      </c>
      <c r="H2783" s="42">
        <f t="shared" si="675"/>
        <v>2.4483216124437353E-5</v>
      </c>
      <c r="I2783" s="42">
        <f t="shared" si="676"/>
        <v>0.12452858064673793</v>
      </c>
      <c r="J2783" s="43">
        <f t="shared" si="672"/>
        <v>172.94088154684277</v>
      </c>
      <c r="K2783" s="114"/>
      <c r="L2783" s="140"/>
      <c r="M2783" s="133"/>
      <c r="N2783" s="120"/>
      <c r="S2783" s="2"/>
    </row>
    <row r="2784" spans="1:19" x14ac:dyDescent="0.25">
      <c r="A2784" s="20">
        <f t="shared" si="673"/>
        <v>69500</v>
      </c>
      <c r="B2784" s="21">
        <f t="shared" si="666"/>
        <v>-70</v>
      </c>
      <c r="C2784" s="21">
        <f t="shared" si="667"/>
        <v>94.945855084190768</v>
      </c>
      <c r="D2784" s="21">
        <f t="shared" si="670"/>
        <v>1.4181508996979374E-4</v>
      </c>
      <c r="E2784" s="21">
        <f t="shared" si="671"/>
        <v>3.5432512987207255E-3</v>
      </c>
      <c r="F2784" s="21">
        <f>SUM(E2784:$E$5004)</f>
        <v>2.7126639450729444</v>
      </c>
      <c r="G2784" s="21">
        <f t="shared" si="674"/>
        <v>6651898.5970700178</v>
      </c>
      <c r="H2784" s="21">
        <f t="shared" si="675"/>
        <v>2.4483216124437353E-5</v>
      </c>
      <c r="I2784" s="21">
        <f t="shared" si="676"/>
        <v>0.12452858064673793</v>
      </c>
      <c r="J2784" s="22">
        <f t="shared" si="672"/>
        <v>172.91560743708226</v>
      </c>
      <c r="K2784" s="113">
        <f t="shared" ref="K2784" si="679">AVERAGE(J2784:J2803)</f>
        <v>172.6697024924926</v>
      </c>
      <c r="L2784" s="115">
        <f t="shared" ref="L2784" si="680">K2784/0.1667</f>
        <v>1035.8110527444069</v>
      </c>
      <c r="M2784" s="118">
        <f>AVERAGE(A2784:A2803)</f>
        <v>69737.5</v>
      </c>
      <c r="N2784" s="119">
        <f>K2764-K2784</f>
        <v>0.50538267356404276</v>
      </c>
      <c r="S2784" s="2"/>
    </row>
    <row r="2785" spans="1:19" x14ac:dyDescent="0.25">
      <c r="A2785" s="20">
        <f t="shared" si="673"/>
        <v>69525</v>
      </c>
      <c r="B2785" s="21">
        <f t="shared" si="666"/>
        <v>-70</v>
      </c>
      <c r="C2785" s="21">
        <f t="shared" si="667"/>
        <v>94.831988391769215</v>
      </c>
      <c r="D2785" s="21">
        <f t="shared" si="670"/>
        <v>1.4164501392786429E-4</v>
      </c>
      <c r="E2785" s="21">
        <f t="shared" si="671"/>
        <v>3.5390019472830458E-3</v>
      </c>
      <c r="F2785" s="21">
        <f>SUM(E2785:$E$5004)</f>
        <v>2.7091206937742234</v>
      </c>
      <c r="G2785" s="21">
        <f t="shared" si="674"/>
        <v>6651898.5970700178</v>
      </c>
      <c r="H2785" s="21">
        <f t="shared" si="675"/>
        <v>2.4483216124437353E-5</v>
      </c>
      <c r="I2785" s="21">
        <f t="shared" si="676"/>
        <v>0.12452858064673793</v>
      </c>
      <c r="J2785" s="22">
        <f t="shared" si="672"/>
        <v>172.89024542349406</v>
      </c>
      <c r="K2785" s="114"/>
      <c r="L2785" s="116"/>
      <c r="M2785" s="118"/>
      <c r="N2785" s="120"/>
      <c r="S2785" s="2"/>
    </row>
    <row r="2786" spans="1:19" x14ac:dyDescent="0.25">
      <c r="A2786" s="20">
        <f t="shared" si="673"/>
        <v>69550</v>
      </c>
      <c r="B2786" s="21">
        <f t="shared" si="666"/>
        <v>-70</v>
      </c>
      <c r="C2786" s="21">
        <f t="shared" si="667"/>
        <v>94.718258257427323</v>
      </c>
      <c r="D2786" s="21">
        <f t="shared" si="670"/>
        <v>1.4147514185477937E-4</v>
      </c>
      <c r="E2786" s="21">
        <f t="shared" si="671"/>
        <v>3.5347576920087818E-3</v>
      </c>
      <c r="F2786" s="21">
        <f>SUM(E2786:$E$5004)</f>
        <v>2.7055816918269411</v>
      </c>
      <c r="G2786" s="21">
        <f t="shared" si="674"/>
        <v>6651898.5970700178</v>
      </c>
      <c r="H2786" s="21">
        <f t="shared" si="675"/>
        <v>2.4483216124437353E-5</v>
      </c>
      <c r="I2786" s="21">
        <f t="shared" si="676"/>
        <v>0.12452858064673793</v>
      </c>
      <c r="J2786" s="22">
        <f t="shared" si="672"/>
        <v>172.86479565567763</v>
      </c>
      <c r="K2786" s="114"/>
      <c r="L2786" s="116"/>
      <c r="M2786" s="118"/>
      <c r="N2786" s="120"/>
      <c r="S2786" s="2"/>
    </row>
    <row r="2787" spans="1:19" x14ac:dyDescent="0.25">
      <c r="A2787" s="20">
        <f t="shared" si="673"/>
        <v>69575</v>
      </c>
      <c r="B2787" s="21">
        <f t="shared" si="666"/>
        <v>-70</v>
      </c>
      <c r="C2787" s="21">
        <f t="shared" si="667"/>
        <v>94.604664517393687</v>
      </c>
      <c r="D2787" s="21">
        <f t="shared" si="670"/>
        <v>1.4130547350592318E-4</v>
      </c>
      <c r="E2787" s="21">
        <f t="shared" si="671"/>
        <v>3.5305185267862048E-3</v>
      </c>
      <c r="F2787" s="21">
        <f>SUM(E2787:$E$5004)</f>
        <v>2.7020469341349314</v>
      </c>
      <c r="G2787" s="21">
        <f t="shared" si="674"/>
        <v>6651898.5970700178</v>
      </c>
      <c r="H2787" s="21">
        <f t="shared" si="675"/>
        <v>2.4483216124437353E-5</v>
      </c>
      <c r="I2787" s="21">
        <f t="shared" si="676"/>
        <v>0.12452858064673793</v>
      </c>
      <c r="J2787" s="22">
        <f t="shared" si="672"/>
        <v>172.83925828316978</v>
      </c>
      <c r="K2787" s="114"/>
      <c r="L2787" s="116"/>
      <c r="M2787" s="118"/>
      <c r="N2787" s="120"/>
      <c r="S2787" s="2"/>
    </row>
    <row r="2788" spans="1:19" x14ac:dyDescent="0.25">
      <c r="A2788" s="20">
        <f t="shared" si="673"/>
        <v>69600</v>
      </c>
      <c r="B2788" s="21">
        <f t="shared" si="666"/>
        <v>-70</v>
      </c>
      <c r="C2788" s="21">
        <f t="shared" si="667"/>
        <v>94.491207008093269</v>
      </c>
      <c r="D2788" s="21">
        <f t="shared" si="670"/>
        <v>1.4113600863697317E-4</v>
      </c>
      <c r="E2788" s="21">
        <f t="shared" si="671"/>
        <v>3.5262844455109152E-3</v>
      </c>
      <c r="F2788" s="21">
        <f>SUM(E2788:$E$5004)</f>
        <v>2.6985164156081458</v>
      </c>
      <c r="G2788" s="21">
        <f t="shared" si="674"/>
        <v>6651898.5970700178</v>
      </c>
      <c r="H2788" s="21">
        <f t="shared" si="675"/>
        <v>2.4483216124437353E-5</v>
      </c>
      <c r="I2788" s="21">
        <f t="shared" si="676"/>
        <v>0.12452858064673793</v>
      </c>
      <c r="J2788" s="22">
        <f t="shared" si="672"/>
        <v>172.81363345544398</v>
      </c>
      <c r="K2788" s="114"/>
      <c r="L2788" s="116"/>
      <c r="M2788" s="118"/>
      <c r="N2788" s="120"/>
      <c r="S2788" s="2"/>
    </row>
    <row r="2789" spans="1:19" x14ac:dyDescent="0.25">
      <c r="A2789" s="20">
        <f t="shared" si="673"/>
        <v>69625</v>
      </c>
      <c r="B2789" s="21">
        <f t="shared" si="666"/>
        <v>-70</v>
      </c>
      <c r="C2789" s="21">
        <f t="shared" si="667"/>
        <v>94.377885566147313</v>
      </c>
      <c r="D2789" s="21">
        <f t="shared" si="670"/>
        <v>1.4096674700390008E-4</v>
      </c>
      <c r="E2789" s="21">
        <f t="shared" si="671"/>
        <v>3.5220554420858389E-3</v>
      </c>
      <c r="F2789" s="21">
        <f>SUM(E2789:$E$5004)</f>
        <v>2.6949901311626343</v>
      </c>
      <c r="G2789" s="21">
        <f t="shared" si="674"/>
        <v>6651898.5970700178</v>
      </c>
      <c r="H2789" s="21">
        <f t="shared" si="675"/>
        <v>2.4483216124437353E-5</v>
      </c>
      <c r="I2789" s="21">
        <f t="shared" si="676"/>
        <v>0.12452858064673793</v>
      </c>
      <c r="J2789" s="22">
        <f t="shared" si="672"/>
        <v>172.7879213219104</v>
      </c>
      <c r="K2789" s="114"/>
      <c r="L2789" s="116"/>
      <c r="M2789" s="118"/>
      <c r="N2789" s="120"/>
      <c r="S2789" s="2"/>
    </row>
    <row r="2790" spans="1:19" x14ac:dyDescent="0.25">
      <c r="A2790" s="20">
        <f t="shared" si="673"/>
        <v>69650</v>
      </c>
      <c r="B2790" s="21">
        <f t="shared" si="666"/>
        <v>-70</v>
      </c>
      <c r="C2790" s="21">
        <f t="shared" si="667"/>
        <v>94.264700028372886</v>
      </c>
      <c r="D2790" s="21">
        <f t="shared" si="670"/>
        <v>1.4079768836296701E-4</v>
      </c>
      <c r="E2790" s="21">
        <f t="shared" si="671"/>
        <v>3.5178315104212061E-3</v>
      </c>
      <c r="F2790" s="21">
        <f>SUM(E2790:$E$5004)</f>
        <v>2.6914680757205485</v>
      </c>
      <c r="G2790" s="21">
        <f t="shared" si="674"/>
        <v>6651898.5970700178</v>
      </c>
      <c r="H2790" s="21">
        <f t="shared" si="675"/>
        <v>2.4483216124437353E-5</v>
      </c>
      <c r="I2790" s="21">
        <f t="shared" si="676"/>
        <v>0.12452858064673793</v>
      </c>
      <c r="J2790" s="22">
        <f t="shared" si="672"/>
        <v>172.76212203191488</v>
      </c>
      <c r="K2790" s="114"/>
      <c r="L2790" s="116"/>
      <c r="M2790" s="118"/>
      <c r="N2790" s="120"/>
      <c r="S2790" s="2"/>
    </row>
    <row r="2791" spans="1:19" x14ac:dyDescent="0.25">
      <c r="A2791" s="20">
        <f t="shared" si="673"/>
        <v>69675</v>
      </c>
      <c r="B2791" s="21">
        <f t="shared" si="666"/>
        <v>-70</v>
      </c>
      <c r="C2791" s="21">
        <f t="shared" si="667"/>
        <v>94.151650231782725</v>
      </c>
      <c r="D2791" s="21">
        <f t="shared" si="670"/>
        <v>1.4062883247072943E-4</v>
      </c>
      <c r="E2791" s="21">
        <f t="shared" si="671"/>
        <v>3.5136126444345549E-3</v>
      </c>
      <c r="F2791" s="21">
        <f>SUM(E2791:$E$5004)</f>
        <v>2.6879502442101275</v>
      </c>
      <c r="G2791" s="21">
        <f t="shared" si="674"/>
        <v>6651898.5970700178</v>
      </c>
      <c r="H2791" s="21">
        <f t="shared" si="675"/>
        <v>2.4483216124437353E-5</v>
      </c>
      <c r="I2791" s="21">
        <f t="shared" si="676"/>
        <v>0.12452858064673793</v>
      </c>
      <c r="J2791" s="22">
        <f t="shared" si="672"/>
        <v>172.73623573473884</v>
      </c>
      <c r="K2791" s="114"/>
      <c r="L2791" s="116"/>
      <c r="M2791" s="118"/>
      <c r="N2791" s="120"/>
      <c r="S2791" s="2"/>
    </row>
    <row r="2792" spans="1:19" x14ac:dyDescent="0.25">
      <c r="A2792" s="20">
        <f t="shared" si="673"/>
        <v>69700</v>
      </c>
      <c r="B2792" s="21">
        <f t="shared" si="666"/>
        <v>-70</v>
      </c>
      <c r="C2792" s="21">
        <f t="shared" si="667"/>
        <v>94.038736013585222</v>
      </c>
      <c r="D2792" s="21">
        <f t="shared" si="670"/>
        <v>1.40460179084035E-4</v>
      </c>
      <c r="E2792" s="21">
        <f t="shared" si="671"/>
        <v>3.5093988380507216E-3</v>
      </c>
      <c r="F2792" s="21">
        <f>SUM(E2792:$E$5004)</f>
        <v>2.684436631565692</v>
      </c>
      <c r="G2792" s="21">
        <f t="shared" si="674"/>
        <v>6651898.5970700178</v>
      </c>
      <c r="H2792" s="21">
        <f t="shared" si="675"/>
        <v>2.4483216124437353E-5</v>
      </c>
      <c r="I2792" s="21">
        <f t="shared" si="676"/>
        <v>0.12452858064673793</v>
      </c>
      <c r="J2792" s="22">
        <f t="shared" si="672"/>
        <v>172.71026257959917</v>
      </c>
      <c r="K2792" s="114"/>
      <c r="L2792" s="116"/>
      <c r="M2792" s="118"/>
      <c r="N2792" s="120"/>
      <c r="S2792" s="2"/>
    </row>
    <row r="2793" spans="1:19" x14ac:dyDescent="0.25">
      <c r="A2793" s="20">
        <f t="shared" si="673"/>
        <v>69725</v>
      </c>
      <c r="B2793" s="21">
        <f t="shared" si="666"/>
        <v>-70</v>
      </c>
      <c r="C2793" s="21">
        <f t="shared" si="667"/>
        <v>93.925957211183828</v>
      </c>
      <c r="D2793" s="21">
        <f t="shared" si="670"/>
        <v>1.4029172796002274E-4</v>
      </c>
      <c r="E2793" s="21">
        <f t="shared" si="671"/>
        <v>3.5051900852018213E-3</v>
      </c>
      <c r="F2793" s="21">
        <f>SUM(E2793:$E$5004)</f>
        <v>2.6809272327276412</v>
      </c>
      <c r="G2793" s="21">
        <f t="shared" si="674"/>
        <v>6651898.5970700178</v>
      </c>
      <c r="H2793" s="21">
        <f t="shared" si="675"/>
        <v>2.4483216124437353E-5</v>
      </c>
      <c r="I2793" s="21">
        <f t="shared" si="676"/>
        <v>0.12452858064673793</v>
      </c>
      <c r="J2793" s="22">
        <f t="shared" si="672"/>
        <v>172.68420271564716</v>
      </c>
      <c r="K2793" s="114"/>
      <c r="L2793" s="116"/>
      <c r="M2793" s="118"/>
      <c r="N2793" s="120"/>
      <c r="S2793" s="2"/>
    </row>
    <row r="2794" spans="1:19" x14ac:dyDescent="0.25">
      <c r="A2794" s="20">
        <f t="shared" si="673"/>
        <v>69750</v>
      </c>
      <c r="B2794" s="21">
        <f t="shared" si="666"/>
        <v>-70</v>
      </c>
      <c r="C2794" s="21">
        <f t="shared" si="667"/>
        <v>93.813313662177052</v>
      </c>
      <c r="D2794" s="21">
        <f t="shared" si="670"/>
        <v>1.4012347885612294E-4</v>
      </c>
      <c r="E2794" s="21">
        <f t="shared" si="671"/>
        <v>3.5009863798272475E-3</v>
      </c>
      <c r="F2794" s="21">
        <f>SUM(E2794:$E$5004)</f>
        <v>2.6774220426424398</v>
      </c>
      <c r="G2794" s="21">
        <f t="shared" si="674"/>
        <v>6651898.5970700178</v>
      </c>
      <c r="H2794" s="21">
        <f t="shared" si="675"/>
        <v>2.4483216124437353E-5</v>
      </c>
      <c r="I2794" s="21">
        <f t="shared" si="676"/>
        <v>0.12452858064673793</v>
      </c>
      <c r="J2794" s="22">
        <f t="shared" si="672"/>
        <v>172.65805629196871</v>
      </c>
      <c r="K2794" s="114"/>
      <c r="L2794" s="116"/>
      <c r="M2794" s="118"/>
      <c r="N2794" s="120"/>
      <c r="S2794" s="2"/>
    </row>
    <row r="2795" spans="1:19" x14ac:dyDescent="0.25">
      <c r="A2795" s="20">
        <f t="shared" si="673"/>
        <v>69775</v>
      </c>
      <c r="B2795" s="21">
        <f t="shared" ref="B2795:B2858" si="681">-70</f>
        <v>-70</v>
      </c>
      <c r="C2795" s="21">
        <f t="shared" ref="C2795:C2858" si="682">473.1*EXP(1.73-0.000048*A2795)</f>
        <v>93.700805204358119</v>
      </c>
      <c r="D2795" s="21">
        <f t="shared" si="670"/>
        <v>1.3995543153005687E-4</v>
      </c>
      <c r="E2795" s="21">
        <f t="shared" si="671"/>
        <v>3.4967877158736671E-3</v>
      </c>
      <c r="F2795" s="21">
        <f>SUM(E2795:$E$5004)</f>
        <v>2.6739210562626123</v>
      </c>
      <c r="G2795" s="21">
        <f t="shared" si="674"/>
        <v>6651898.5970700178</v>
      </c>
      <c r="H2795" s="21">
        <f t="shared" si="675"/>
        <v>2.4483216124437353E-5</v>
      </c>
      <c r="I2795" s="21">
        <f t="shared" si="676"/>
        <v>0.12452858064673793</v>
      </c>
      <c r="J2795" s="22">
        <f t="shared" si="672"/>
        <v>172.63182345758372</v>
      </c>
      <c r="K2795" s="114"/>
      <c r="L2795" s="116"/>
      <c r="M2795" s="118"/>
      <c r="N2795" s="120"/>
      <c r="S2795" s="2"/>
    </row>
    <row r="2796" spans="1:19" x14ac:dyDescent="0.25">
      <c r="A2796" s="20">
        <f t="shared" si="673"/>
        <v>69800</v>
      </c>
      <c r="B2796" s="21">
        <f t="shared" si="681"/>
        <v>-70</v>
      </c>
      <c r="C2796" s="21">
        <f t="shared" si="682"/>
        <v>93.588431675714915</v>
      </c>
      <c r="D2796" s="21">
        <f t="shared" si="670"/>
        <v>1.3978758573983646E-4</v>
      </c>
      <c r="E2796" s="21">
        <f t="shared" si="671"/>
        <v>3.4925940872950006E-3</v>
      </c>
      <c r="F2796" s="21">
        <f>SUM(E2796:$E$5004)</f>
        <v>2.6704242685467383</v>
      </c>
      <c r="G2796" s="21">
        <f t="shared" si="674"/>
        <v>6651898.5970700178</v>
      </c>
      <c r="H2796" s="21">
        <f t="shared" si="675"/>
        <v>2.4483216124437353E-5</v>
      </c>
      <c r="I2796" s="21">
        <f t="shared" si="676"/>
        <v>0.12452858064673793</v>
      </c>
      <c r="J2796" s="22">
        <f t="shared" si="672"/>
        <v>172.60550436144567</v>
      </c>
      <c r="K2796" s="114"/>
      <c r="L2796" s="116"/>
      <c r="M2796" s="118"/>
      <c r="N2796" s="120"/>
      <c r="S2796" s="2"/>
    </row>
    <row r="2797" spans="1:19" x14ac:dyDescent="0.25">
      <c r="A2797" s="20">
        <f t="shared" si="673"/>
        <v>69825</v>
      </c>
      <c r="B2797" s="21">
        <f t="shared" si="681"/>
        <v>-70</v>
      </c>
      <c r="C2797" s="21">
        <f t="shared" si="682"/>
        <v>93.476192914429475</v>
      </c>
      <c r="D2797" s="21">
        <f t="shared" si="670"/>
        <v>1.3961994124376363E-4</v>
      </c>
      <c r="E2797" s="21">
        <f t="shared" si="671"/>
        <v>3.488405488052424E-3</v>
      </c>
      <c r="F2797" s="21">
        <f>SUM(E2797:$E$5004)</f>
        <v>2.6669316744594429</v>
      </c>
      <c r="G2797" s="21">
        <f t="shared" si="674"/>
        <v>6651898.5970700178</v>
      </c>
      <c r="H2797" s="21">
        <f t="shared" si="675"/>
        <v>2.4483216124437353E-5</v>
      </c>
      <c r="I2797" s="21">
        <f t="shared" si="676"/>
        <v>0.12452858064673793</v>
      </c>
      <c r="J2797" s="22">
        <f t="shared" si="672"/>
        <v>172.57909915244113</v>
      </c>
      <c r="K2797" s="114"/>
      <c r="L2797" s="116"/>
      <c r="M2797" s="118"/>
      <c r="N2797" s="120"/>
      <c r="S2797" s="2"/>
    </row>
    <row r="2798" spans="1:19" x14ac:dyDescent="0.25">
      <c r="A2798" s="20">
        <f t="shared" si="673"/>
        <v>69850</v>
      </c>
      <c r="B2798" s="21">
        <f t="shared" si="681"/>
        <v>-70</v>
      </c>
      <c r="C2798" s="21">
        <f t="shared" si="682"/>
        <v>93.364088758877969</v>
      </c>
      <c r="D2798" s="21">
        <f t="shared" si="670"/>
        <v>1.394524978004303E-4</v>
      </c>
      <c r="E2798" s="21">
        <f t="shared" si="671"/>
        <v>3.4842219121143528E-3</v>
      </c>
      <c r="F2798" s="21">
        <f>SUM(E2798:$E$5004)</f>
        <v>2.6634432689713901</v>
      </c>
      <c r="G2798" s="21">
        <f t="shared" si="674"/>
        <v>6651898.5970700178</v>
      </c>
      <c r="H2798" s="21">
        <f t="shared" si="675"/>
        <v>2.4483216124437353E-5</v>
      </c>
      <c r="I2798" s="21">
        <f t="shared" si="676"/>
        <v>0.12452858064673793</v>
      </c>
      <c r="J2798" s="22">
        <f t="shared" si="672"/>
        <v>172.55260797938956</v>
      </c>
      <c r="K2798" s="114"/>
      <c r="L2798" s="116"/>
      <c r="M2798" s="118"/>
      <c r="N2798" s="120"/>
      <c r="S2798" s="2"/>
    </row>
    <row r="2799" spans="1:19" x14ac:dyDescent="0.25">
      <c r="A2799" s="20">
        <f t="shared" si="673"/>
        <v>69875</v>
      </c>
      <c r="B2799" s="21">
        <f t="shared" si="681"/>
        <v>-70</v>
      </c>
      <c r="C2799" s="21">
        <f t="shared" si="682"/>
        <v>93.252119047630444</v>
      </c>
      <c r="D2799" s="21">
        <f t="shared" si="670"/>
        <v>1.3928525516871795E-4</v>
      </c>
      <c r="E2799" s="21">
        <f t="shared" si="671"/>
        <v>3.4800433534564385E-3</v>
      </c>
      <c r="F2799" s="21">
        <f>SUM(E2799:$E$5004)</f>
        <v>2.6599590470592762</v>
      </c>
      <c r="G2799" s="21">
        <f t="shared" si="674"/>
        <v>6651898.5970700178</v>
      </c>
      <c r="H2799" s="21">
        <f t="shared" si="675"/>
        <v>2.4483216124437353E-5</v>
      </c>
      <c r="I2799" s="21">
        <f t="shared" si="676"/>
        <v>0.12452858064673793</v>
      </c>
      <c r="J2799" s="22">
        <f t="shared" si="672"/>
        <v>172.52603099104289</v>
      </c>
      <c r="K2799" s="114"/>
      <c r="L2799" s="116"/>
      <c r="M2799" s="118"/>
      <c r="N2799" s="120"/>
      <c r="S2799" s="2"/>
    </row>
    <row r="2800" spans="1:19" x14ac:dyDescent="0.25">
      <c r="A2800" s="20">
        <f t="shared" si="673"/>
        <v>69900</v>
      </c>
      <c r="B2800" s="21">
        <f t="shared" si="681"/>
        <v>-70</v>
      </c>
      <c r="C2800" s="21">
        <f t="shared" si="682"/>
        <v>93.140283619450457</v>
      </c>
      <c r="D2800" s="21">
        <f t="shared" si="670"/>
        <v>1.3911821310779712E-4</v>
      </c>
      <c r="E2800" s="21">
        <f t="shared" si="671"/>
        <v>3.4758698060615534E-3</v>
      </c>
      <c r="F2800" s="21">
        <f>SUM(E2800:$E$5004)</f>
        <v>2.6564790037058197</v>
      </c>
      <c r="G2800" s="21">
        <f t="shared" si="674"/>
        <v>6651898.5970700178</v>
      </c>
      <c r="H2800" s="21">
        <f t="shared" si="675"/>
        <v>2.4483216124437353E-5</v>
      </c>
      <c r="I2800" s="21">
        <f t="shared" si="676"/>
        <v>0.12452858064673793</v>
      </c>
      <c r="J2800" s="22">
        <f t="shared" si="672"/>
        <v>172.49936833608513</v>
      </c>
      <c r="K2800" s="114"/>
      <c r="L2800" s="116"/>
      <c r="M2800" s="118"/>
      <c r="N2800" s="120"/>
      <c r="S2800" s="2"/>
    </row>
    <row r="2801" spans="1:19" x14ac:dyDescent="0.25">
      <c r="A2801" s="20">
        <f t="shared" si="673"/>
        <v>69925</v>
      </c>
      <c r="B2801" s="21">
        <f t="shared" si="681"/>
        <v>-70</v>
      </c>
      <c r="C2801" s="21">
        <f t="shared" si="682"/>
        <v>93.028582313294933</v>
      </c>
      <c r="D2801" s="21">
        <f t="shared" si="670"/>
        <v>1.3895137137712711E-4</v>
      </c>
      <c r="E2801" s="21">
        <f t="shared" si="671"/>
        <v>3.471701263919789E-3</v>
      </c>
      <c r="F2801" s="21">
        <f>SUM(E2801:$E$5004)</f>
        <v>2.6530031338997571</v>
      </c>
      <c r="G2801" s="21">
        <f t="shared" si="674"/>
        <v>6651898.5970700178</v>
      </c>
      <c r="H2801" s="21">
        <f t="shared" si="675"/>
        <v>2.4483216124437353E-5</v>
      </c>
      <c r="I2801" s="21">
        <f t="shared" si="676"/>
        <v>0.12452858064673793</v>
      </c>
      <c r="J2801" s="22">
        <f t="shared" si="672"/>
        <v>172.47262016313167</v>
      </c>
      <c r="K2801" s="114"/>
      <c r="L2801" s="116"/>
      <c r="M2801" s="118"/>
      <c r="N2801" s="120"/>
      <c r="S2801" s="2"/>
    </row>
    <row r="2802" spans="1:19" x14ac:dyDescent="0.25">
      <c r="A2802" s="20">
        <f t="shared" si="673"/>
        <v>69950</v>
      </c>
      <c r="B2802" s="21">
        <f t="shared" si="681"/>
        <v>-70</v>
      </c>
      <c r="C2802" s="21">
        <f t="shared" si="682"/>
        <v>92.917014968314064</v>
      </c>
      <c r="D2802" s="21">
        <f t="shared" si="670"/>
        <v>1.3878472973645597E-4</v>
      </c>
      <c r="E2802" s="21">
        <f t="shared" si="671"/>
        <v>3.4675377210284454E-3</v>
      </c>
      <c r="F2802" s="21">
        <f>SUM(E2802:$E$5004)</f>
        <v>2.6495314326358379</v>
      </c>
      <c r="G2802" s="21">
        <f t="shared" si="674"/>
        <v>6651898.5970700178</v>
      </c>
      <c r="H2802" s="21">
        <f t="shared" si="675"/>
        <v>2.4483216124437353E-5</v>
      </c>
      <c r="I2802" s="21">
        <f t="shared" si="676"/>
        <v>0.12452858064673793</v>
      </c>
      <c r="J2802" s="22">
        <f t="shared" si="672"/>
        <v>172.44578662072962</v>
      </c>
      <c r="K2802" s="114"/>
      <c r="L2802" s="116"/>
      <c r="M2802" s="118"/>
      <c r="N2802" s="120"/>
      <c r="S2802" s="2"/>
    </row>
    <row r="2803" spans="1:19" x14ac:dyDescent="0.25">
      <c r="A2803" s="20">
        <f t="shared" si="673"/>
        <v>69975</v>
      </c>
      <c r="B2803" s="21">
        <f t="shared" si="681"/>
        <v>-70</v>
      </c>
      <c r="C2803" s="21">
        <f t="shared" si="682"/>
        <v>92.805581423850796</v>
      </c>
      <c r="D2803" s="21">
        <f t="shared" si="670"/>
        <v>1.3861828794581963E-4</v>
      </c>
      <c r="E2803" s="21">
        <f t="shared" si="671"/>
        <v>3.463379171392019E-3</v>
      </c>
      <c r="F2803" s="21">
        <f>SUM(E2803:$E$5004)</f>
        <v>2.6460638949148096</v>
      </c>
      <c r="G2803" s="21">
        <f t="shared" si="674"/>
        <v>6651898.5970700178</v>
      </c>
      <c r="H2803" s="21">
        <f t="shared" si="675"/>
        <v>2.4483216124437353E-5</v>
      </c>
      <c r="I2803" s="21">
        <f t="shared" si="676"/>
        <v>0.12452858064673793</v>
      </c>
      <c r="J2803" s="22">
        <f t="shared" si="672"/>
        <v>172.4188678573565</v>
      </c>
      <c r="K2803" s="114"/>
      <c r="L2803" s="117"/>
      <c r="M2803" s="118"/>
      <c r="N2803" s="120"/>
      <c r="S2803" s="2"/>
    </row>
    <row r="2804" spans="1:19" x14ac:dyDescent="0.25">
      <c r="A2804" s="20">
        <f t="shared" si="673"/>
        <v>70000</v>
      </c>
      <c r="B2804" s="21">
        <f t="shared" si="681"/>
        <v>-70</v>
      </c>
      <c r="C2804" s="21">
        <f t="shared" si="682"/>
        <v>92.694281519440821</v>
      </c>
      <c r="D2804" s="21">
        <f t="shared" si="670"/>
        <v>1.3845204576554189E-4</v>
      </c>
      <c r="E2804" s="21">
        <f t="shared" si="671"/>
        <v>3.4592256090221984E-3</v>
      </c>
      <c r="F2804" s="21">
        <f>SUM(E2804:$E$5004)</f>
        <v>2.6426005157434176</v>
      </c>
      <c r="G2804" s="21">
        <f t="shared" si="674"/>
        <v>6651898.5970700178</v>
      </c>
      <c r="H2804" s="21">
        <f t="shared" si="675"/>
        <v>2.4483216124437353E-5</v>
      </c>
      <c r="I2804" s="21">
        <f t="shared" si="676"/>
        <v>0.12452858064673793</v>
      </c>
      <c r="J2804" s="22">
        <f t="shared" si="672"/>
        <v>172.3918640214207</v>
      </c>
      <c r="K2804" s="113">
        <f t="shared" ref="K2804" si="683">AVERAGE(J2804:J2823)</f>
        <v>172.12972441547737</v>
      </c>
      <c r="L2804" s="115">
        <f t="shared" ref="L2804" si="684">K2804/0.1667</f>
        <v>1032.5718321264389</v>
      </c>
      <c r="M2804" s="118">
        <f>AVERAGE(A2804:A2823)</f>
        <v>70237.5</v>
      </c>
      <c r="N2804" s="119">
        <f>K2784-K2804</f>
        <v>0.5399780770152347</v>
      </c>
      <c r="S2804" s="2"/>
    </row>
    <row r="2805" spans="1:19" x14ac:dyDescent="0.25">
      <c r="A2805" s="20">
        <f t="shared" si="673"/>
        <v>70025</v>
      </c>
      <c r="B2805" s="21">
        <f t="shared" si="681"/>
        <v>-70</v>
      </c>
      <c r="C2805" s="21">
        <f t="shared" si="682"/>
        <v>92.583115094812214</v>
      </c>
      <c r="D2805" s="21">
        <f t="shared" si="670"/>
        <v>1.3828600295623394E-4</v>
      </c>
      <c r="E2805" s="21">
        <f t="shared" si="671"/>
        <v>3.4550770279378517E-3</v>
      </c>
      <c r="F2805" s="21">
        <f>SUM(E2805:$E$5004)</f>
        <v>2.6391412901343951</v>
      </c>
      <c r="G2805" s="21">
        <f t="shared" si="674"/>
        <v>6651898.5970700178</v>
      </c>
      <c r="H2805" s="21">
        <f t="shared" si="675"/>
        <v>2.4483216124437353E-5</v>
      </c>
      <c r="I2805" s="21">
        <f t="shared" si="676"/>
        <v>0.12452858064673793</v>
      </c>
      <c r="J2805" s="22">
        <f t="shared" si="672"/>
        <v>172.36477526126052</v>
      </c>
      <c r="K2805" s="114"/>
      <c r="L2805" s="116"/>
      <c r="M2805" s="118"/>
      <c r="N2805" s="120"/>
      <c r="S2805" s="2"/>
    </row>
    <row r="2806" spans="1:19" x14ac:dyDescent="0.25">
      <c r="A2806" s="20">
        <f t="shared" si="673"/>
        <v>70050</v>
      </c>
      <c r="B2806" s="21">
        <f t="shared" si="681"/>
        <v>-70</v>
      </c>
      <c r="C2806" s="21">
        <f t="shared" si="682"/>
        <v>92.472081989885382</v>
      </c>
      <c r="D2806" s="21">
        <f t="shared" si="670"/>
        <v>1.3812015927879419E-4</v>
      </c>
      <c r="E2806" s="21">
        <f t="shared" si="671"/>
        <v>3.4509334221650223E-3</v>
      </c>
      <c r="F2806" s="21">
        <f>SUM(E2806:$E$5004)</f>
        <v>2.6356862131064567</v>
      </c>
      <c r="G2806" s="21">
        <f t="shared" si="674"/>
        <v>6651898.5970700178</v>
      </c>
      <c r="H2806" s="21">
        <f t="shared" si="675"/>
        <v>2.4483216124437353E-5</v>
      </c>
      <c r="I2806" s="21">
        <f t="shared" si="676"/>
        <v>0.12452858064673793</v>
      </c>
      <c r="J2806" s="22">
        <f t="shared" si="672"/>
        <v>172.33760172514417</v>
      </c>
      <c r="K2806" s="114"/>
      <c r="L2806" s="116"/>
      <c r="M2806" s="118"/>
      <c r="N2806" s="120"/>
      <c r="S2806" s="2"/>
    </row>
    <row r="2807" spans="1:19" x14ac:dyDescent="0.25">
      <c r="A2807" s="20">
        <f t="shared" si="673"/>
        <v>70075</v>
      </c>
      <c r="B2807" s="21">
        <f t="shared" si="681"/>
        <v>-70</v>
      </c>
      <c r="C2807" s="21">
        <f t="shared" si="682"/>
        <v>92.36118204477259</v>
      </c>
      <c r="D2807" s="21">
        <f t="shared" si="670"/>
        <v>1.3795451449440764E-4</v>
      </c>
      <c r="E2807" s="21">
        <f t="shared" si="671"/>
        <v>3.4467947857369178E-3</v>
      </c>
      <c r="F2807" s="21">
        <f>SUM(E2807:$E$5004)</f>
        <v>2.6322352796842914</v>
      </c>
      <c r="G2807" s="21">
        <f t="shared" si="674"/>
        <v>6651898.5970700178</v>
      </c>
      <c r="H2807" s="21">
        <f t="shared" si="675"/>
        <v>2.4483216124437353E-5</v>
      </c>
      <c r="I2807" s="21">
        <f t="shared" si="676"/>
        <v>0.12452858064673793</v>
      </c>
      <c r="J2807" s="22">
        <f t="shared" si="672"/>
        <v>172.31034356126909</v>
      </c>
      <c r="K2807" s="114"/>
      <c r="L2807" s="116"/>
      <c r="M2807" s="118"/>
      <c r="N2807" s="120"/>
      <c r="S2807" s="2"/>
    </row>
    <row r="2808" spans="1:19" x14ac:dyDescent="0.25">
      <c r="A2808" s="20">
        <f t="shared" si="673"/>
        <v>70100</v>
      </c>
      <c r="B2808" s="21">
        <f t="shared" si="681"/>
        <v>-70</v>
      </c>
      <c r="C2808" s="21">
        <f t="shared" si="682"/>
        <v>92.250415099777868</v>
      </c>
      <c r="D2808" s="21">
        <f t="shared" si="670"/>
        <v>1.3778906836454577E-4</v>
      </c>
      <c r="E2808" s="21">
        <f t="shared" si="671"/>
        <v>3.4426611126938999E-3</v>
      </c>
      <c r="F2808" s="21">
        <f>SUM(E2808:$E$5004)</f>
        <v>2.6287884848985543</v>
      </c>
      <c r="G2808" s="21">
        <f t="shared" si="674"/>
        <v>6651898.5970700178</v>
      </c>
      <c r="H2808" s="21">
        <f t="shared" si="675"/>
        <v>2.4483216124437353E-5</v>
      </c>
      <c r="I2808" s="21">
        <f t="shared" si="676"/>
        <v>0.12452858064673793</v>
      </c>
      <c r="J2808" s="22">
        <f t="shared" si="672"/>
        <v>172.28300091776171</v>
      </c>
      <c r="K2808" s="114"/>
      <c r="L2808" s="116"/>
      <c r="M2808" s="118"/>
      <c r="N2808" s="120"/>
      <c r="S2808" s="2"/>
    </row>
    <row r="2809" spans="1:19" x14ac:dyDescent="0.25">
      <c r="A2809" s="20">
        <f t="shared" si="673"/>
        <v>70125</v>
      </c>
      <c r="B2809" s="21">
        <f t="shared" si="681"/>
        <v>-70</v>
      </c>
      <c r="C2809" s="21">
        <f t="shared" si="682"/>
        <v>92.139780995396876</v>
      </c>
      <c r="D2809" s="21">
        <f t="shared" si="670"/>
        <v>1.3762382065096623E-4</v>
      </c>
      <c r="E2809" s="21">
        <f t="shared" si="671"/>
        <v>3.4385323970834796E-3</v>
      </c>
      <c r="F2809" s="21">
        <f>SUM(E2809:$E$5004)</f>
        <v>2.6253458237858611</v>
      </c>
      <c r="G2809" s="21">
        <f t="shared" si="674"/>
        <v>6651898.5970700178</v>
      </c>
      <c r="H2809" s="21">
        <f t="shared" si="675"/>
        <v>2.4483216124437353E-5</v>
      </c>
      <c r="I2809" s="21">
        <f t="shared" si="676"/>
        <v>0.12452858064673793</v>
      </c>
      <c r="J2809" s="22">
        <f t="shared" si="672"/>
        <v>172.2555739426773</v>
      </c>
      <c r="K2809" s="114"/>
      <c r="L2809" s="116"/>
      <c r="M2809" s="118"/>
      <c r="N2809" s="120"/>
      <c r="S2809" s="2"/>
    </row>
    <row r="2810" spans="1:19" x14ac:dyDescent="0.25">
      <c r="A2810" s="20">
        <f t="shared" si="673"/>
        <v>70150</v>
      </c>
      <c r="B2810" s="21">
        <f t="shared" si="681"/>
        <v>-70</v>
      </c>
      <c r="C2810" s="21">
        <f t="shared" si="682"/>
        <v>92.029279572316426</v>
      </c>
      <c r="D2810" s="21">
        <f t="shared" si="670"/>
        <v>1.3745877111571216E-4</v>
      </c>
      <c r="E2810" s="21">
        <f t="shared" si="671"/>
        <v>3.4344086329603047E-3</v>
      </c>
      <c r="F2810" s="21">
        <f>SUM(E2810:$E$5004)</f>
        <v>2.6219072913887782</v>
      </c>
      <c r="G2810" s="21">
        <f t="shared" si="674"/>
        <v>6651898.5970700178</v>
      </c>
      <c r="H2810" s="21">
        <f t="shared" si="675"/>
        <v>2.4483216124437353E-5</v>
      </c>
      <c r="I2810" s="21">
        <f t="shared" si="676"/>
        <v>0.12452858064673793</v>
      </c>
      <c r="J2810" s="22">
        <f t="shared" si="672"/>
        <v>172.22806278399901</v>
      </c>
      <c r="K2810" s="114"/>
      <c r="L2810" s="116"/>
      <c r="M2810" s="118"/>
      <c r="N2810" s="120"/>
      <c r="S2810" s="2"/>
    </row>
    <row r="2811" spans="1:19" x14ac:dyDescent="0.25">
      <c r="A2811" s="20">
        <f t="shared" si="673"/>
        <v>70175</v>
      </c>
      <c r="B2811" s="21">
        <f t="shared" si="681"/>
        <v>-70</v>
      </c>
      <c r="C2811" s="21">
        <f t="shared" si="682"/>
        <v>91.918910671414423</v>
      </c>
      <c r="D2811" s="21">
        <f t="shared" si="670"/>
        <v>1.3729391952111222E-4</v>
      </c>
      <c r="E2811" s="21">
        <f t="shared" si="671"/>
        <v>3.4302898143861553E-3</v>
      </c>
      <c r="F2811" s="21">
        <f>SUM(E2811:$E$5004)</f>
        <v>2.6184728827558175</v>
      </c>
      <c r="G2811" s="21">
        <f t="shared" si="674"/>
        <v>6651898.5970700178</v>
      </c>
      <c r="H2811" s="21">
        <f t="shared" si="675"/>
        <v>2.4483216124437353E-5</v>
      </c>
      <c r="I2811" s="21">
        <f t="shared" si="676"/>
        <v>0.12452858064673793</v>
      </c>
      <c r="J2811" s="22">
        <f t="shared" si="672"/>
        <v>172.20046758963827</v>
      </c>
      <c r="K2811" s="114"/>
      <c r="L2811" s="116"/>
      <c r="M2811" s="118"/>
      <c r="N2811" s="120"/>
      <c r="S2811" s="2"/>
    </row>
    <row r="2812" spans="1:19" x14ac:dyDescent="0.25">
      <c r="A2812" s="20">
        <f t="shared" si="673"/>
        <v>70200</v>
      </c>
      <c r="B2812" s="21">
        <f t="shared" si="681"/>
        <v>-70</v>
      </c>
      <c r="C2812" s="21">
        <f t="shared" si="682"/>
        <v>91.808674133759723</v>
      </c>
      <c r="D2812" s="21">
        <f t="shared" si="670"/>
        <v>1.3712926562978018E-4</v>
      </c>
      <c r="E2812" s="21">
        <f t="shared" si="671"/>
        <v>3.4261759354299319E-3</v>
      </c>
      <c r="F2812" s="21">
        <f>SUM(E2812:$E$5004)</f>
        <v>2.6150425929414318</v>
      </c>
      <c r="G2812" s="21">
        <f t="shared" si="674"/>
        <v>6651898.5970700178</v>
      </c>
      <c r="H2812" s="21">
        <f t="shared" si="675"/>
        <v>2.4483216124437353E-5</v>
      </c>
      <c r="I2812" s="21">
        <f t="shared" si="676"/>
        <v>0.12452858064673793</v>
      </c>
      <c r="J2812" s="22">
        <f t="shared" si="672"/>
        <v>172.17278850743381</v>
      </c>
      <c r="K2812" s="114"/>
      <c r="L2812" s="116"/>
      <c r="M2812" s="118"/>
      <c r="N2812" s="120"/>
      <c r="S2812" s="2"/>
    </row>
    <row r="2813" spans="1:19" x14ac:dyDescent="0.25">
      <c r="A2813" s="20">
        <f t="shared" si="673"/>
        <v>70225</v>
      </c>
      <c r="B2813" s="21">
        <f t="shared" si="681"/>
        <v>-70</v>
      </c>
      <c r="C2813" s="21">
        <f t="shared" si="682"/>
        <v>91.698569800611637</v>
      </c>
      <c r="D2813" s="21">
        <f t="shared" si="670"/>
        <v>1.3696480920461434E-4</v>
      </c>
      <c r="E2813" s="21">
        <f t="shared" si="671"/>
        <v>3.4220669901676472E-3</v>
      </c>
      <c r="F2813" s="21">
        <f>SUM(E2813:$E$5004)</f>
        <v>2.6116164170060019</v>
      </c>
      <c r="G2813" s="21">
        <f t="shared" si="674"/>
        <v>6651898.5970700178</v>
      </c>
      <c r="H2813" s="21">
        <f t="shared" si="675"/>
        <v>2.4483216124437353E-5</v>
      </c>
      <c r="I2813" s="21">
        <f t="shared" si="676"/>
        <v>0.12452858064673793</v>
      </c>
      <c r="J2813" s="22">
        <f t="shared" si="672"/>
        <v>172.14502568515155</v>
      </c>
      <c r="K2813" s="114"/>
      <c r="L2813" s="116"/>
      <c r="M2813" s="118"/>
      <c r="N2813" s="120"/>
      <c r="S2813" s="2"/>
    </row>
    <row r="2814" spans="1:19" x14ac:dyDescent="0.25">
      <c r="A2814" s="20">
        <f t="shared" si="673"/>
        <v>70250</v>
      </c>
      <c r="B2814" s="21">
        <f t="shared" si="681"/>
        <v>-70</v>
      </c>
      <c r="C2814" s="21">
        <f t="shared" si="682"/>
        <v>91.588597513419884</v>
      </c>
      <c r="D2814" s="21">
        <f t="shared" si="670"/>
        <v>1.368005500087974E-4</v>
      </c>
      <c r="E2814" s="21">
        <f t="shared" si="671"/>
        <v>3.4179629726824178E-3</v>
      </c>
      <c r="F2814" s="21">
        <f>SUM(E2814:$E$5004)</f>
        <v>2.6081943500158333</v>
      </c>
      <c r="G2814" s="21">
        <f t="shared" si="674"/>
        <v>6651898.5970700178</v>
      </c>
      <c r="H2814" s="21">
        <f t="shared" si="675"/>
        <v>2.4483216124437353E-5</v>
      </c>
      <c r="I2814" s="21">
        <f t="shared" si="676"/>
        <v>0.12452858064673793</v>
      </c>
      <c r="J2814" s="22">
        <f t="shared" si="672"/>
        <v>172.11717927048403</v>
      </c>
      <c r="K2814" s="114"/>
      <c r="L2814" s="116"/>
      <c r="M2814" s="118"/>
      <c r="N2814" s="120"/>
      <c r="S2814" s="2"/>
    </row>
    <row r="2815" spans="1:19" x14ac:dyDescent="0.25">
      <c r="A2815" s="20">
        <f t="shared" si="673"/>
        <v>70275</v>
      </c>
      <c r="B2815" s="21">
        <f t="shared" si="681"/>
        <v>-70</v>
      </c>
      <c r="C2815" s="21">
        <f t="shared" si="682"/>
        <v>91.478757113824372</v>
      </c>
      <c r="D2815" s="21">
        <f t="shared" si="670"/>
        <v>1.3663648780579607E-4</v>
      </c>
      <c r="E2815" s="21">
        <f t="shared" si="671"/>
        <v>3.413863877064461E-3</v>
      </c>
      <c r="F2815" s="21">
        <f>SUM(E2815:$E$5004)</f>
        <v>2.6047763870431515</v>
      </c>
      <c r="G2815" s="21">
        <f t="shared" si="674"/>
        <v>6651898.5970700178</v>
      </c>
      <c r="H2815" s="21">
        <f t="shared" si="675"/>
        <v>2.4483216124437353E-5</v>
      </c>
      <c r="I2815" s="21">
        <f t="shared" si="676"/>
        <v>0.12452858064673793</v>
      </c>
      <c r="J2815" s="22">
        <f t="shared" si="672"/>
        <v>172.08924941105036</v>
      </c>
      <c r="K2815" s="114"/>
      <c r="L2815" s="116"/>
      <c r="M2815" s="118"/>
      <c r="N2815" s="120"/>
      <c r="S2815" s="2"/>
    </row>
    <row r="2816" spans="1:19" x14ac:dyDescent="0.25">
      <c r="A2816" s="20">
        <f t="shared" si="673"/>
        <v>70300</v>
      </c>
      <c r="B2816" s="21">
        <f t="shared" si="681"/>
        <v>-70</v>
      </c>
      <c r="C2816" s="21">
        <f t="shared" si="682"/>
        <v>91.369048443654918</v>
      </c>
      <c r="D2816" s="21">
        <f t="shared" si="670"/>
        <v>1.3647262235936083E-4</v>
      </c>
      <c r="E2816" s="21">
        <f t="shared" si="671"/>
        <v>3.4097696974110781E-3</v>
      </c>
      <c r="F2816" s="21">
        <f>SUM(E2816:$E$5004)</f>
        <v>2.6013625231660864</v>
      </c>
      <c r="G2816" s="21">
        <f t="shared" si="674"/>
        <v>6651898.5970700178</v>
      </c>
      <c r="H2816" s="21">
        <f t="shared" si="675"/>
        <v>2.4483216124437353E-5</v>
      </c>
      <c r="I2816" s="21">
        <f t="shared" si="676"/>
        <v>0.12452858064673793</v>
      </c>
      <c r="J2816" s="22">
        <f t="shared" si="672"/>
        <v>172.06123625439579</v>
      </c>
      <c r="K2816" s="114"/>
      <c r="L2816" s="116"/>
      <c r="M2816" s="118"/>
      <c r="N2816" s="120"/>
      <c r="S2816" s="2"/>
    </row>
    <row r="2817" spans="1:19" x14ac:dyDescent="0.25">
      <c r="A2817" s="20">
        <f t="shared" si="673"/>
        <v>70325</v>
      </c>
      <c r="B2817" s="21">
        <f t="shared" si="681"/>
        <v>-70</v>
      </c>
      <c r="C2817" s="21">
        <f t="shared" si="682"/>
        <v>91.259471344931043</v>
      </c>
      <c r="D2817" s="21">
        <f t="shared" si="670"/>
        <v>1.363089534335254E-4</v>
      </c>
      <c r="E2817" s="21">
        <f t="shared" si="671"/>
        <v>3.4056804278266477E-3</v>
      </c>
      <c r="F2817" s="21">
        <f>SUM(E2817:$E$5004)</f>
        <v>2.5979527534686753</v>
      </c>
      <c r="G2817" s="21">
        <f t="shared" si="674"/>
        <v>6651898.5970700178</v>
      </c>
      <c r="H2817" s="21">
        <f t="shared" si="675"/>
        <v>2.4483216124437353E-5</v>
      </c>
      <c r="I2817" s="21">
        <f t="shared" si="676"/>
        <v>0.12452858064673793</v>
      </c>
      <c r="J2817" s="22">
        <f t="shared" si="672"/>
        <v>172.03313994799112</v>
      </c>
      <c r="K2817" s="114"/>
      <c r="L2817" s="116"/>
      <c r="M2817" s="118"/>
      <c r="N2817" s="120"/>
      <c r="S2817" s="2"/>
    </row>
    <row r="2818" spans="1:19" x14ac:dyDescent="0.25">
      <c r="A2818" s="20">
        <f t="shared" si="673"/>
        <v>70350</v>
      </c>
      <c r="B2818" s="21">
        <f t="shared" si="681"/>
        <v>-70</v>
      </c>
      <c r="C2818" s="21">
        <f t="shared" si="682"/>
        <v>91.150025659861626</v>
      </c>
      <c r="D2818" s="21">
        <f t="shared" si="670"/>
        <v>1.3614548079260639E-4</v>
      </c>
      <c r="E2818" s="21">
        <f t="shared" si="671"/>
        <v>3.4015960624226215E-3</v>
      </c>
      <c r="F2818" s="21">
        <f>SUM(E2818:$E$5004)</f>
        <v>2.5945470730408493</v>
      </c>
      <c r="G2818" s="21">
        <f t="shared" si="674"/>
        <v>6651898.5970700178</v>
      </c>
      <c r="H2818" s="21">
        <f t="shared" si="675"/>
        <v>2.4483216124437353E-5</v>
      </c>
      <c r="I2818" s="21">
        <f t="shared" si="676"/>
        <v>0.12452858064673793</v>
      </c>
      <c r="J2818" s="22">
        <f t="shared" si="672"/>
        <v>172.00496063923237</v>
      </c>
      <c r="K2818" s="114"/>
      <c r="L2818" s="116"/>
      <c r="M2818" s="118"/>
      <c r="N2818" s="120"/>
      <c r="S2818" s="2"/>
    </row>
    <row r="2819" spans="1:19" x14ac:dyDescent="0.25">
      <c r="A2819" s="20">
        <f t="shared" si="673"/>
        <v>70375</v>
      </c>
      <c r="B2819" s="21">
        <f t="shared" si="681"/>
        <v>-70</v>
      </c>
      <c r="C2819" s="21">
        <f t="shared" si="682"/>
        <v>91.040711230844948</v>
      </c>
      <c r="D2819" s="21">
        <f t="shared" si="670"/>
        <v>1.3598220420120332E-4</v>
      </c>
      <c r="E2819" s="21">
        <f t="shared" si="671"/>
        <v>3.3975165953175138E-3</v>
      </c>
      <c r="F2819" s="21">
        <f>SUM(E2819:$E$5004)</f>
        <v>2.5911454769784275</v>
      </c>
      <c r="G2819" s="21">
        <f t="shared" si="674"/>
        <v>6651898.5970700178</v>
      </c>
      <c r="H2819" s="21">
        <f t="shared" si="675"/>
        <v>2.4483216124437353E-5</v>
      </c>
      <c r="I2819" s="21">
        <f t="shared" si="676"/>
        <v>0.12452858064673793</v>
      </c>
      <c r="J2819" s="22">
        <f t="shared" si="672"/>
        <v>171.97669847544083</v>
      </c>
      <c r="K2819" s="114"/>
      <c r="L2819" s="116"/>
      <c r="M2819" s="118"/>
      <c r="N2819" s="120"/>
      <c r="S2819" s="2"/>
    </row>
    <row r="2820" spans="1:19" x14ac:dyDescent="0.25">
      <c r="A2820" s="20">
        <f t="shared" si="673"/>
        <v>70400</v>
      </c>
      <c r="B2820" s="21">
        <f t="shared" si="681"/>
        <v>-70</v>
      </c>
      <c r="C2820" s="21">
        <f t="shared" si="682"/>
        <v>90.931527900468168</v>
      </c>
      <c r="D2820" s="21">
        <f t="shared" ref="D2820:D2883" si="685">C2820/(1718*(B2820+459.7))</f>
        <v>1.3581912342419778E-4</v>
      </c>
      <c r="E2820" s="21">
        <f t="shared" ref="E2820:E2883" si="686">25*(D2820+D2821)/2</f>
        <v>3.3934420206368898E-3</v>
      </c>
      <c r="F2820" s="21">
        <f>SUM(E2820:$E$5004)</f>
        <v>2.5877479603831102</v>
      </c>
      <c r="G2820" s="21">
        <f t="shared" si="674"/>
        <v>6651898.5970700178</v>
      </c>
      <c r="H2820" s="21">
        <f t="shared" si="675"/>
        <v>2.4483216124437353E-5</v>
      </c>
      <c r="I2820" s="21">
        <f t="shared" si="676"/>
        <v>0.12452858064673793</v>
      </c>
      <c r="J2820" s="22">
        <f t="shared" ref="J2820:J2883" si="687">G2820*D2820*EXP(-H2820*(125000-A2820)-I2820*F2820)</f>
        <v>171.94835360386205</v>
      </c>
      <c r="K2820" s="114"/>
      <c r="L2820" s="116"/>
      <c r="M2820" s="118"/>
      <c r="N2820" s="120"/>
      <c r="S2820" s="2"/>
    </row>
    <row r="2821" spans="1:19" x14ac:dyDescent="0.25">
      <c r="A2821" s="20">
        <f t="shared" ref="A2821:A2884" si="688">A2820+25</f>
        <v>70425</v>
      </c>
      <c r="B2821" s="21">
        <f t="shared" si="681"/>
        <v>-70</v>
      </c>
      <c r="C2821" s="21">
        <f t="shared" si="682"/>
        <v>90.822475511507236</v>
      </c>
      <c r="D2821" s="21">
        <f t="shared" si="685"/>
        <v>1.356562382267534E-4</v>
      </c>
      <c r="E2821" s="21">
        <f t="shared" si="686"/>
        <v>3.3893723325133618E-3</v>
      </c>
      <c r="F2821" s="21">
        <f>SUM(E2821:$E$5004)</f>
        <v>2.5843545183624723</v>
      </c>
      <c r="G2821" s="21">
        <f t="shared" ref="G2821:G2884" si="689">$G$4</f>
        <v>6651898.5970700178</v>
      </c>
      <c r="H2821" s="21">
        <f t="shared" ref="H2821:H2884" si="690">$H$4</f>
        <v>2.4483216124437353E-5</v>
      </c>
      <c r="I2821" s="21">
        <f t="shared" ref="I2821:I2884" si="691">$I$4</f>
        <v>0.12452858064673793</v>
      </c>
      <c r="J2821" s="22">
        <f t="shared" si="687"/>
        <v>171.91992617166611</v>
      </c>
      <c r="K2821" s="114"/>
      <c r="L2821" s="116"/>
      <c r="M2821" s="118"/>
      <c r="N2821" s="120"/>
      <c r="S2821" s="2"/>
    </row>
    <row r="2822" spans="1:19" x14ac:dyDescent="0.25">
      <c r="A2822" s="20">
        <f t="shared" si="688"/>
        <v>70450</v>
      </c>
      <c r="B2822" s="21">
        <f t="shared" si="681"/>
        <v>-70</v>
      </c>
      <c r="C2822" s="21">
        <f t="shared" si="682"/>
        <v>90.713553906926776</v>
      </c>
      <c r="D2822" s="21">
        <f t="shared" si="685"/>
        <v>1.3549354837431553E-4</v>
      </c>
      <c r="E2822" s="21">
        <f t="shared" si="686"/>
        <v>3.385307525086579E-3</v>
      </c>
      <c r="F2822" s="21">
        <f>SUM(E2822:$E$5004)</f>
        <v>2.5809651460299596</v>
      </c>
      <c r="G2822" s="21">
        <f t="shared" si="689"/>
        <v>6651898.5970700178</v>
      </c>
      <c r="H2822" s="21">
        <f t="shared" si="690"/>
        <v>2.4483216124437353E-5</v>
      </c>
      <c r="I2822" s="21">
        <f t="shared" si="691"/>
        <v>0.12452858064673793</v>
      </c>
      <c r="J2822" s="22">
        <f t="shared" si="687"/>
        <v>171.89141632594681</v>
      </c>
      <c r="K2822" s="114"/>
      <c r="L2822" s="116"/>
      <c r="M2822" s="118"/>
      <c r="N2822" s="120"/>
      <c r="S2822" s="2"/>
    </row>
    <row r="2823" spans="1:19" x14ac:dyDescent="0.25">
      <c r="A2823" s="20">
        <f t="shared" si="688"/>
        <v>70475</v>
      </c>
      <c r="B2823" s="21">
        <f t="shared" si="681"/>
        <v>-70</v>
      </c>
      <c r="C2823" s="21">
        <f t="shared" si="682"/>
        <v>90.604762929879612</v>
      </c>
      <c r="D2823" s="21">
        <f t="shared" si="685"/>
        <v>1.3533105363261076E-4</v>
      </c>
      <c r="E2823" s="21">
        <f t="shared" si="686"/>
        <v>3.3812475925032175E-3</v>
      </c>
      <c r="F2823" s="21">
        <f>SUM(E2823:$E$5004)</f>
        <v>2.5775798385048736</v>
      </c>
      <c r="G2823" s="21">
        <f t="shared" si="689"/>
        <v>6651898.5970700178</v>
      </c>
      <c r="H2823" s="21">
        <f t="shared" si="690"/>
        <v>2.4483216124437353E-5</v>
      </c>
      <c r="I2823" s="21">
        <f t="shared" si="691"/>
        <v>0.12452858064673793</v>
      </c>
      <c r="J2823" s="22">
        <f t="shared" si="687"/>
        <v>171.86282421372167</v>
      </c>
      <c r="K2823" s="114"/>
      <c r="L2823" s="117"/>
      <c r="M2823" s="118"/>
      <c r="N2823" s="120"/>
      <c r="S2823" s="2"/>
    </row>
    <row r="2824" spans="1:19" x14ac:dyDescent="0.25">
      <c r="A2824" s="20">
        <f t="shared" si="688"/>
        <v>70500</v>
      </c>
      <c r="B2824" s="21">
        <f t="shared" si="681"/>
        <v>-70</v>
      </c>
      <c r="C2824" s="21">
        <f t="shared" si="682"/>
        <v>90.496102423706745</v>
      </c>
      <c r="D2824" s="21">
        <f t="shared" si="685"/>
        <v>1.3516875376764662E-4</v>
      </c>
      <c r="E2824" s="21">
        <f t="shared" si="686"/>
        <v>3.3771925289169725E-3</v>
      </c>
      <c r="F2824" s="21">
        <f>SUM(E2824:$E$5004)</f>
        <v>2.5741985909123706</v>
      </c>
      <c r="G2824" s="21">
        <f t="shared" si="689"/>
        <v>6651898.5970700178</v>
      </c>
      <c r="H2824" s="21">
        <f t="shared" si="690"/>
        <v>2.4483216124437353E-5</v>
      </c>
      <c r="I2824" s="21">
        <f t="shared" si="691"/>
        <v>0.12452858064673793</v>
      </c>
      <c r="J2824" s="22">
        <f t="shared" si="687"/>
        <v>171.83414998193126</v>
      </c>
      <c r="K2824" s="113">
        <f t="shared" ref="K2824" si="692">AVERAGE(J2824:J2843)</f>
        <v>171.55633744080114</v>
      </c>
      <c r="L2824" s="115">
        <f t="shared" ref="L2824" si="693">K2824/0.1667</f>
        <v>1029.1321982051659</v>
      </c>
      <c r="M2824" s="118">
        <f>AVERAGE(A2824:A2843)</f>
        <v>70737.5</v>
      </c>
      <c r="N2824" s="137">
        <f>K2804-K2824</f>
        <v>0.57338697467622524</v>
      </c>
      <c r="S2824" s="2"/>
    </row>
    <row r="2825" spans="1:19" x14ac:dyDescent="0.25">
      <c r="A2825" s="20">
        <f t="shared" si="688"/>
        <v>70525</v>
      </c>
      <c r="B2825" s="21">
        <f t="shared" si="681"/>
        <v>-70</v>
      </c>
      <c r="C2825" s="21">
        <f t="shared" si="682"/>
        <v>90.387572231936943</v>
      </c>
      <c r="D2825" s="21">
        <f t="shared" si="685"/>
        <v>1.3500664854571118E-4</v>
      </c>
      <c r="E2825" s="21">
        <f t="shared" si="686"/>
        <v>3.3731423284885527E-3</v>
      </c>
      <c r="F2825" s="21">
        <f>SUM(E2825:$E$5004)</f>
        <v>2.5708213983834529</v>
      </c>
      <c r="G2825" s="21">
        <f t="shared" si="689"/>
        <v>6651898.5970700178</v>
      </c>
      <c r="H2825" s="21">
        <f t="shared" si="690"/>
        <v>2.4483216124437353E-5</v>
      </c>
      <c r="I2825" s="21">
        <f t="shared" si="691"/>
        <v>0.12452858064673793</v>
      </c>
      <c r="J2825" s="22">
        <f t="shared" si="687"/>
        <v>171.80539377743889</v>
      </c>
      <c r="K2825" s="114"/>
      <c r="L2825" s="116"/>
      <c r="M2825" s="118"/>
      <c r="N2825" s="138"/>
      <c r="S2825" s="2"/>
    </row>
    <row r="2826" spans="1:19" x14ac:dyDescent="0.25">
      <c r="A2826" s="20">
        <f t="shared" si="688"/>
        <v>70550</v>
      </c>
      <c r="B2826" s="21">
        <f t="shared" si="681"/>
        <v>-70</v>
      </c>
      <c r="C2826" s="21">
        <f t="shared" si="682"/>
        <v>90.27917219828683</v>
      </c>
      <c r="D2826" s="21">
        <f t="shared" si="685"/>
        <v>1.3484473773337305E-4</v>
      </c>
      <c r="E2826" s="21">
        <f t="shared" si="686"/>
        <v>3.36909698538567E-3</v>
      </c>
      <c r="F2826" s="21">
        <f>SUM(E2826:$E$5004)</f>
        <v>2.5674482560549645</v>
      </c>
      <c r="G2826" s="21">
        <f t="shared" si="689"/>
        <v>6651898.5970700178</v>
      </c>
      <c r="H2826" s="21">
        <f t="shared" si="690"/>
        <v>2.4483216124437353E-5</v>
      </c>
      <c r="I2826" s="21">
        <f t="shared" si="691"/>
        <v>0.12452858064673793</v>
      </c>
      <c r="J2826" s="22">
        <f t="shared" si="687"/>
        <v>171.7765557470307</v>
      </c>
      <c r="K2826" s="114"/>
      <c r="L2826" s="116"/>
      <c r="M2826" s="118"/>
      <c r="N2826" s="138"/>
      <c r="S2826" s="2"/>
    </row>
    <row r="2827" spans="1:19" x14ac:dyDescent="0.25">
      <c r="A2827" s="20">
        <f t="shared" si="688"/>
        <v>70575</v>
      </c>
      <c r="B2827" s="21">
        <f t="shared" si="681"/>
        <v>-70</v>
      </c>
      <c r="C2827" s="21">
        <f t="shared" si="682"/>
        <v>90.170902166660284</v>
      </c>
      <c r="D2827" s="21">
        <f t="shared" si="685"/>
        <v>1.3468302109748056E-4</v>
      </c>
      <c r="E2827" s="21">
        <f t="shared" si="686"/>
        <v>3.3650564937830279E-3</v>
      </c>
      <c r="F2827" s="21">
        <f>SUM(E2827:$E$5004)</f>
        <v>2.5640791590695802</v>
      </c>
      <c r="G2827" s="21">
        <f t="shared" si="689"/>
        <v>6651898.5970700178</v>
      </c>
      <c r="H2827" s="21">
        <f t="shared" si="690"/>
        <v>2.4483216124437353E-5</v>
      </c>
      <c r="I2827" s="21">
        <f t="shared" si="691"/>
        <v>0.12452858064673793</v>
      </c>
      <c r="J2827" s="22">
        <f t="shared" si="687"/>
        <v>171.74763603741474</v>
      </c>
      <c r="K2827" s="114"/>
      <c r="L2827" s="116"/>
      <c r="M2827" s="118"/>
      <c r="N2827" s="138"/>
      <c r="S2827" s="2"/>
    </row>
    <row r="2828" spans="1:19" x14ac:dyDescent="0.25">
      <c r="A2828" s="20">
        <f t="shared" si="688"/>
        <v>70600</v>
      </c>
      <c r="B2828" s="21">
        <f t="shared" si="681"/>
        <v>-70</v>
      </c>
      <c r="C2828" s="21">
        <f t="shared" si="682"/>
        <v>90.062761981148398</v>
      </c>
      <c r="D2828" s="21">
        <f t="shared" si="685"/>
        <v>1.3452149840516167E-4</v>
      </c>
      <c r="E2828" s="21">
        <f t="shared" si="686"/>
        <v>3.3610208478623178E-3</v>
      </c>
      <c r="F2828" s="21">
        <f>SUM(E2828:$E$5004)</f>
        <v>2.5607141025757967</v>
      </c>
      <c r="G2828" s="21">
        <f t="shared" si="689"/>
        <v>6651898.5970700178</v>
      </c>
      <c r="H2828" s="21">
        <f t="shared" si="690"/>
        <v>2.4483216124437353E-5</v>
      </c>
      <c r="I2828" s="21">
        <f t="shared" si="691"/>
        <v>0.12452858064673793</v>
      </c>
      <c r="J2828" s="22">
        <f t="shared" si="687"/>
        <v>171.71863479522085</v>
      </c>
      <c r="K2828" s="114"/>
      <c r="L2828" s="116"/>
      <c r="M2828" s="118"/>
      <c r="N2828" s="138"/>
      <c r="S2828" s="2"/>
    </row>
    <row r="2829" spans="1:19" x14ac:dyDescent="0.25">
      <c r="A2829" s="20">
        <f t="shared" si="688"/>
        <v>70625</v>
      </c>
      <c r="B2829" s="21">
        <f t="shared" si="681"/>
        <v>-70</v>
      </c>
      <c r="C2829" s="21">
        <f t="shared" si="682"/>
        <v>89.954751486029352</v>
      </c>
      <c r="D2829" s="21">
        <f t="shared" si="685"/>
        <v>1.3436016942382375E-4</v>
      </c>
      <c r="E2829" s="21">
        <f t="shared" si="686"/>
        <v>3.3569900418122097E-3</v>
      </c>
      <c r="F2829" s="21">
        <f>SUM(E2829:$E$5004)</f>
        <v>2.5573530817279346</v>
      </c>
      <c r="G2829" s="21">
        <f t="shared" si="689"/>
        <v>6651898.5970700178</v>
      </c>
      <c r="H2829" s="21">
        <f t="shared" si="690"/>
        <v>2.4483216124437353E-5</v>
      </c>
      <c r="I2829" s="21">
        <f t="shared" si="691"/>
        <v>0.12452858064673793</v>
      </c>
      <c r="J2829" s="22">
        <f t="shared" si="687"/>
        <v>171.68955216700036</v>
      </c>
      <c r="K2829" s="114"/>
      <c r="L2829" s="116"/>
      <c r="M2829" s="118"/>
      <c r="N2829" s="138"/>
      <c r="S2829" s="2"/>
    </row>
    <row r="2830" spans="1:19" x14ac:dyDescent="0.25">
      <c r="A2830" s="20">
        <f t="shared" si="688"/>
        <v>70650</v>
      </c>
      <c r="B2830" s="21">
        <f t="shared" si="681"/>
        <v>-70</v>
      </c>
      <c r="C2830" s="21">
        <f t="shared" si="682"/>
        <v>89.846870525767997</v>
      </c>
      <c r="D2830" s="21">
        <f t="shared" si="685"/>
        <v>1.3419903392115304E-4</v>
      </c>
      <c r="E2830" s="21">
        <f t="shared" si="686"/>
        <v>3.3529640698283418E-3</v>
      </c>
      <c r="F2830" s="21">
        <f>SUM(E2830:$E$5004)</f>
        <v>2.5539960916861224</v>
      </c>
      <c r="G2830" s="21">
        <f t="shared" si="689"/>
        <v>6651898.5970700178</v>
      </c>
      <c r="H2830" s="21">
        <f t="shared" si="690"/>
        <v>2.4483216124437353E-5</v>
      </c>
      <c r="I2830" s="21">
        <f t="shared" si="691"/>
        <v>0.12452858064673793</v>
      </c>
      <c r="J2830" s="22">
        <f t="shared" si="687"/>
        <v>171.66038829922584</v>
      </c>
      <c r="K2830" s="114"/>
      <c r="L2830" s="116"/>
      <c r="M2830" s="118"/>
      <c r="N2830" s="138"/>
      <c r="S2830" s="2"/>
    </row>
    <row r="2831" spans="1:19" x14ac:dyDescent="0.25">
      <c r="A2831" s="20">
        <f t="shared" si="688"/>
        <v>70675</v>
      </c>
      <c r="B2831" s="21">
        <f t="shared" si="681"/>
        <v>-70</v>
      </c>
      <c r="C2831" s="21">
        <f t="shared" si="682"/>
        <v>89.73911894501569</v>
      </c>
      <c r="D2831" s="21">
        <f t="shared" si="685"/>
        <v>1.3403809166511431E-4</v>
      </c>
      <c r="E2831" s="21">
        <f t="shared" si="686"/>
        <v>3.3489429261133142E-3</v>
      </c>
      <c r="F2831" s="21">
        <f>SUM(E2831:$E$5004)</f>
        <v>2.5506431276162935</v>
      </c>
      <c r="G2831" s="21">
        <f t="shared" si="689"/>
        <v>6651898.5970700178</v>
      </c>
      <c r="H2831" s="21">
        <f t="shared" si="690"/>
        <v>2.4483216124437353E-5</v>
      </c>
      <c r="I2831" s="21">
        <f t="shared" si="691"/>
        <v>0.12452858064673793</v>
      </c>
      <c r="J2831" s="22">
        <f t="shared" si="687"/>
        <v>171.6311433382904</v>
      </c>
      <c r="K2831" s="114"/>
      <c r="L2831" s="116"/>
      <c r="M2831" s="118"/>
      <c r="N2831" s="138"/>
      <c r="S2831" s="2"/>
    </row>
    <row r="2832" spans="1:19" x14ac:dyDescent="0.25">
      <c r="A2832" s="20">
        <f t="shared" si="688"/>
        <v>70700</v>
      </c>
      <c r="B2832" s="21">
        <f t="shared" si="681"/>
        <v>-70</v>
      </c>
      <c r="C2832" s="21">
        <f t="shared" si="682"/>
        <v>89.631496588610204</v>
      </c>
      <c r="D2832" s="21">
        <f t="shared" si="685"/>
        <v>1.3387734242395079E-4</v>
      </c>
      <c r="E2832" s="21">
        <f t="shared" si="686"/>
        <v>3.3449266048766789E-3</v>
      </c>
      <c r="F2832" s="21">
        <f>SUM(E2832:$E$5004)</f>
        <v>2.5472941846901804</v>
      </c>
      <c r="G2832" s="21">
        <f t="shared" si="689"/>
        <v>6651898.5970700178</v>
      </c>
      <c r="H2832" s="21">
        <f t="shared" si="690"/>
        <v>2.4483216124437353E-5</v>
      </c>
      <c r="I2832" s="21">
        <f t="shared" si="691"/>
        <v>0.12452858064673793</v>
      </c>
      <c r="J2832" s="22">
        <f t="shared" si="687"/>
        <v>171.60181743050774</v>
      </c>
      <c r="K2832" s="114"/>
      <c r="L2832" s="116"/>
      <c r="M2832" s="118"/>
      <c r="N2832" s="138"/>
      <c r="S2832" s="2"/>
    </row>
    <row r="2833" spans="1:19" x14ac:dyDescent="0.25">
      <c r="A2833" s="20">
        <f t="shared" si="688"/>
        <v>70725</v>
      </c>
      <c r="B2833" s="21">
        <f t="shared" si="681"/>
        <v>-70</v>
      </c>
      <c r="C2833" s="21">
        <f t="shared" si="682"/>
        <v>89.524003301575306</v>
      </c>
      <c r="D2833" s="21">
        <f t="shared" si="685"/>
        <v>1.3371678596618353E-4</v>
      </c>
      <c r="E2833" s="21">
        <f t="shared" si="686"/>
        <v>3.3409151003349329E-3</v>
      </c>
      <c r="F2833" s="21">
        <f>SUM(E2833:$E$5004)</f>
        <v>2.5439492580853047</v>
      </c>
      <c r="G2833" s="21">
        <f t="shared" si="689"/>
        <v>6651898.5970700178</v>
      </c>
      <c r="H2833" s="21">
        <f t="shared" si="690"/>
        <v>2.4483216124437353E-5</v>
      </c>
      <c r="I2833" s="21">
        <f t="shared" si="691"/>
        <v>0.12452858064673793</v>
      </c>
      <c r="J2833" s="22">
        <f t="shared" si="687"/>
        <v>171.5724107221117</v>
      </c>
      <c r="K2833" s="114"/>
      <c r="L2833" s="116"/>
      <c r="M2833" s="118"/>
      <c r="N2833" s="138"/>
      <c r="S2833" s="2"/>
    </row>
    <row r="2834" spans="1:19" x14ac:dyDescent="0.25">
      <c r="A2834" s="20">
        <f t="shared" si="688"/>
        <v>70750</v>
      </c>
      <c r="B2834" s="21">
        <f t="shared" si="681"/>
        <v>-70</v>
      </c>
      <c r="C2834" s="21">
        <f t="shared" si="682"/>
        <v>89.416638929120623</v>
      </c>
      <c r="D2834" s="21">
        <f t="shared" si="685"/>
        <v>1.3355642206061113E-4</v>
      </c>
      <c r="E2834" s="21">
        <f t="shared" si="686"/>
        <v>3.3369084067115086E-3</v>
      </c>
      <c r="F2834" s="21">
        <f>SUM(E2834:$E$5004)</f>
        <v>2.5406083429849691</v>
      </c>
      <c r="G2834" s="21">
        <f t="shared" si="689"/>
        <v>6651898.5970700178</v>
      </c>
      <c r="H2834" s="21">
        <f t="shared" si="690"/>
        <v>2.4483216124437353E-5</v>
      </c>
      <c r="I2834" s="21">
        <f t="shared" si="691"/>
        <v>0.12452858064673793</v>
      </c>
      <c r="J2834" s="22">
        <f t="shared" si="687"/>
        <v>171.5429233592557</v>
      </c>
      <c r="K2834" s="114"/>
      <c r="L2834" s="116"/>
      <c r="M2834" s="118"/>
      <c r="N2834" s="138"/>
      <c r="S2834" s="2"/>
    </row>
    <row r="2835" spans="1:19" x14ac:dyDescent="0.25">
      <c r="A2835" s="20">
        <f t="shared" si="688"/>
        <v>70775</v>
      </c>
      <c r="B2835" s="21">
        <f t="shared" si="681"/>
        <v>-70</v>
      </c>
      <c r="C2835" s="21">
        <f t="shared" si="682"/>
        <v>89.309403316641408</v>
      </c>
      <c r="D2835" s="21">
        <f t="shared" si="685"/>
        <v>1.3339625047630952E-4</v>
      </c>
      <c r="E2835" s="21">
        <f t="shared" si="686"/>
        <v>3.3329065182367652E-3</v>
      </c>
      <c r="F2835" s="21">
        <f>SUM(E2835:$E$5004)</f>
        <v>2.5372714345782574</v>
      </c>
      <c r="G2835" s="21">
        <f t="shared" si="689"/>
        <v>6651898.5970700178</v>
      </c>
      <c r="H2835" s="21">
        <f t="shared" si="690"/>
        <v>2.4483216124437353E-5</v>
      </c>
      <c r="I2835" s="21">
        <f t="shared" si="691"/>
        <v>0.12452858064673793</v>
      </c>
      <c r="J2835" s="22">
        <f t="shared" si="687"/>
        <v>171.51335548801259</v>
      </c>
      <c r="K2835" s="114"/>
      <c r="L2835" s="116"/>
      <c r="M2835" s="118"/>
      <c r="N2835" s="138"/>
      <c r="S2835" s="2"/>
    </row>
    <row r="2836" spans="1:19" x14ac:dyDescent="0.25">
      <c r="A2836" s="20">
        <f t="shared" si="688"/>
        <v>70800</v>
      </c>
      <c r="B2836" s="21">
        <f t="shared" si="681"/>
        <v>-70</v>
      </c>
      <c r="C2836" s="21">
        <f t="shared" si="682"/>
        <v>89.202296309718449</v>
      </c>
      <c r="D2836" s="21">
        <f t="shared" si="685"/>
        <v>1.3323627098263172E-4</v>
      </c>
      <c r="E2836" s="21">
        <f t="shared" si="686"/>
        <v>3.3289094291479855E-3</v>
      </c>
      <c r="F2836" s="21">
        <f>SUM(E2836:$E$5004)</f>
        <v>2.5339385280600206</v>
      </c>
      <c r="G2836" s="21">
        <f t="shared" si="689"/>
        <v>6651898.5970700178</v>
      </c>
      <c r="H2836" s="21">
        <f t="shared" si="690"/>
        <v>2.4483216124437353E-5</v>
      </c>
      <c r="I2836" s="21">
        <f t="shared" si="691"/>
        <v>0.12452858064673793</v>
      </c>
      <c r="J2836" s="22">
        <f t="shared" si="687"/>
        <v>171.48370725437459</v>
      </c>
      <c r="K2836" s="114"/>
      <c r="L2836" s="116"/>
      <c r="M2836" s="118"/>
      <c r="N2836" s="138"/>
      <c r="S2836" s="2"/>
    </row>
    <row r="2837" spans="1:19" x14ac:dyDescent="0.25">
      <c r="A2837" s="20">
        <f t="shared" si="688"/>
        <v>70825</v>
      </c>
      <c r="B2837" s="21">
        <f t="shared" si="681"/>
        <v>-70</v>
      </c>
      <c r="C2837" s="21">
        <f t="shared" si="682"/>
        <v>89.095317754117588</v>
      </c>
      <c r="D2837" s="21">
        <f t="shared" si="685"/>
        <v>1.3307648334920713E-4</v>
      </c>
      <c r="E2837" s="21">
        <f t="shared" si="686"/>
        <v>3.3249171336893588E-3</v>
      </c>
      <c r="F2837" s="21">
        <f>SUM(E2837:$E$5004)</f>
        <v>2.530609618630872</v>
      </c>
      <c r="G2837" s="21">
        <f t="shared" si="689"/>
        <v>6651898.5970700178</v>
      </c>
      <c r="H2837" s="21">
        <f t="shared" si="690"/>
        <v>2.4483216124437353E-5</v>
      </c>
      <c r="I2837" s="21">
        <f t="shared" si="691"/>
        <v>0.12452858064673793</v>
      </c>
      <c r="J2837" s="22">
        <f t="shared" si="687"/>
        <v>171.45397880425236</v>
      </c>
      <c r="K2837" s="114"/>
      <c r="L2837" s="116"/>
      <c r="M2837" s="118"/>
      <c r="N2837" s="138"/>
      <c r="S2837" s="2"/>
    </row>
    <row r="2838" spans="1:19" x14ac:dyDescent="0.25">
      <c r="A2838" s="20">
        <f t="shared" si="688"/>
        <v>70850</v>
      </c>
      <c r="B2838" s="21">
        <f t="shared" si="681"/>
        <v>-70</v>
      </c>
      <c r="C2838" s="21">
        <f t="shared" si="682"/>
        <v>88.988467495789649</v>
      </c>
      <c r="D2838" s="21">
        <f t="shared" si="685"/>
        <v>1.3291688734594153E-4</v>
      </c>
      <c r="E2838" s="21">
        <f t="shared" si="686"/>
        <v>3.3209296261119785E-3</v>
      </c>
      <c r="F2838" s="21">
        <f>SUM(E2838:$E$5004)</f>
        <v>2.5272847014971829</v>
      </c>
      <c r="G2838" s="21">
        <f t="shared" si="689"/>
        <v>6651898.5970700178</v>
      </c>
      <c r="H2838" s="21">
        <f t="shared" si="690"/>
        <v>2.4483216124437353E-5</v>
      </c>
      <c r="I2838" s="21">
        <f t="shared" si="691"/>
        <v>0.12452858064673793</v>
      </c>
      <c r="J2838" s="22">
        <f t="shared" si="687"/>
        <v>171.42417028347489</v>
      </c>
      <c r="K2838" s="114"/>
      <c r="L2838" s="116"/>
      <c r="M2838" s="118"/>
      <c r="N2838" s="138"/>
      <c r="S2838" s="2"/>
    </row>
    <row r="2839" spans="1:19" x14ac:dyDescent="0.25">
      <c r="A2839" s="20">
        <f t="shared" si="688"/>
        <v>70875</v>
      </c>
      <c r="B2839" s="21">
        <f t="shared" si="681"/>
        <v>-70</v>
      </c>
      <c r="C2839" s="21">
        <f t="shared" si="682"/>
        <v>88.881745380870314</v>
      </c>
      <c r="D2839" s="21">
        <f t="shared" si="685"/>
        <v>1.3275748274301673E-4</v>
      </c>
      <c r="E2839" s="21">
        <f t="shared" si="686"/>
        <v>3.3169469006738349E-3</v>
      </c>
      <c r="F2839" s="21">
        <f>SUM(E2839:$E$5004)</f>
        <v>2.5239637718710712</v>
      </c>
      <c r="G2839" s="21">
        <f t="shared" si="689"/>
        <v>6651898.5970700178</v>
      </c>
      <c r="H2839" s="21">
        <f t="shared" si="690"/>
        <v>2.4483216124437353E-5</v>
      </c>
      <c r="I2839" s="21">
        <f t="shared" si="691"/>
        <v>0.12452858064673793</v>
      </c>
      <c r="J2839" s="22">
        <f t="shared" si="687"/>
        <v>171.39428183778975</v>
      </c>
      <c r="K2839" s="114"/>
      <c r="L2839" s="116"/>
      <c r="M2839" s="118"/>
      <c r="N2839" s="138"/>
      <c r="S2839" s="2"/>
    </row>
    <row r="2840" spans="1:19" x14ac:dyDescent="0.25">
      <c r="A2840" s="20">
        <f t="shared" si="688"/>
        <v>70900</v>
      </c>
      <c r="B2840" s="21">
        <f t="shared" si="681"/>
        <v>-70</v>
      </c>
      <c r="C2840" s="21">
        <f t="shared" si="682"/>
        <v>88.775151255679702</v>
      </c>
      <c r="D2840" s="21">
        <f t="shared" si="685"/>
        <v>1.3259826931089004E-4</v>
      </c>
      <c r="E2840" s="21">
        <f t="shared" si="686"/>
        <v>3.3129689516398007E-3</v>
      </c>
      <c r="F2840" s="21">
        <f>SUM(E2840:$E$5004)</f>
        <v>2.520646824970397</v>
      </c>
      <c r="G2840" s="21">
        <f t="shared" si="689"/>
        <v>6651898.5970700178</v>
      </c>
      <c r="H2840" s="21">
        <f t="shared" si="690"/>
        <v>2.4483216124437353E-5</v>
      </c>
      <c r="I2840" s="21">
        <f t="shared" si="691"/>
        <v>0.12452858064673793</v>
      </c>
      <c r="J2840" s="22">
        <f t="shared" si="687"/>
        <v>171.36431361286188</v>
      </c>
      <c r="K2840" s="114"/>
      <c r="L2840" s="116"/>
      <c r="M2840" s="118"/>
      <c r="N2840" s="138"/>
      <c r="S2840" s="2"/>
    </row>
    <row r="2841" spans="1:19" x14ac:dyDescent="0.25">
      <c r="A2841" s="20">
        <f t="shared" si="688"/>
        <v>70925</v>
      </c>
      <c r="B2841" s="21">
        <f t="shared" si="681"/>
        <v>-70</v>
      </c>
      <c r="C2841" s="21">
        <f t="shared" si="682"/>
        <v>88.668684966722211</v>
      </c>
      <c r="D2841" s="21">
        <f t="shared" si="685"/>
        <v>1.32439246820294E-4</v>
      </c>
      <c r="E2841" s="21">
        <f t="shared" si="686"/>
        <v>3.3089957732816279E-3</v>
      </c>
      <c r="F2841" s="21">
        <f>SUM(E2841:$E$5004)</f>
        <v>2.517333856018757</v>
      </c>
      <c r="G2841" s="21">
        <f t="shared" si="689"/>
        <v>6651898.5970700178</v>
      </c>
      <c r="H2841" s="21">
        <f t="shared" si="690"/>
        <v>2.4483216124437353E-5</v>
      </c>
      <c r="I2841" s="21">
        <f t="shared" si="691"/>
        <v>0.12452858064673793</v>
      </c>
      <c r="J2841" s="22">
        <f t="shared" si="687"/>
        <v>171.33426575427356</v>
      </c>
      <c r="K2841" s="114"/>
      <c r="L2841" s="116"/>
      <c r="M2841" s="118"/>
      <c r="N2841" s="138"/>
      <c r="S2841" s="2"/>
    </row>
    <row r="2842" spans="1:19" x14ac:dyDescent="0.25">
      <c r="A2842" s="20">
        <f t="shared" si="688"/>
        <v>70950</v>
      </c>
      <c r="B2842" s="21">
        <f t="shared" si="681"/>
        <v>-70</v>
      </c>
      <c r="C2842" s="21">
        <f t="shared" si="682"/>
        <v>88.562346360686362</v>
      </c>
      <c r="D2842" s="21">
        <f t="shared" si="685"/>
        <v>1.3228041504223626E-4</v>
      </c>
      <c r="E2842" s="21">
        <f t="shared" si="686"/>
        <v>3.305027359877942E-3</v>
      </c>
      <c r="F2842" s="21">
        <f>SUM(E2842:$E$5004)</f>
        <v>2.5140248602454749</v>
      </c>
      <c r="G2842" s="21">
        <f t="shared" si="689"/>
        <v>6651898.5970700178</v>
      </c>
      <c r="H2842" s="21">
        <f t="shared" si="690"/>
        <v>2.4483216124437353E-5</v>
      </c>
      <c r="I2842" s="21">
        <f t="shared" si="691"/>
        <v>0.12452858064673793</v>
      </c>
      <c r="J2842" s="22">
        <f t="shared" si="687"/>
        <v>171.30413840752448</v>
      </c>
      <c r="K2842" s="114"/>
      <c r="L2842" s="116"/>
      <c r="M2842" s="118"/>
      <c r="N2842" s="138"/>
      <c r="S2842" s="2"/>
    </row>
    <row r="2843" spans="1:19" x14ac:dyDescent="0.25">
      <c r="A2843" s="20">
        <f t="shared" si="688"/>
        <v>70975</v>
      </c>
      <c r="B2843" s="21">
        <f t="shared" si="681"/>
        <v>-70</v>
      </c>
      <c r="C2843" s="21">
        <f t="shared" si="682"/>
        <v>88.456135284444642</v>
      </c>
      <c r="D2843" s="21">
        <f t="shared" si="685"/>
        <v>1.3212177374799912E-4</v>
      </c>
      <c r="E2843" s="21">
        <f t="shared" si="686"/>
        <v>3.3010637057142257E-3</v>
      </c>
      <c r="F2843" s="21">
        <f>SUM(E2843:$E$5004)</f>
        <v>2.5107198328855969</v>
      </c>
      <c r="G2843" s="21">
        <f t="shared" si="689"/>
        <v>6651898.5970700178</v>
      </c>
      <c r="H2843" s="21">
        <f t="shared" si="690"/>
        <v>2.4483216124437353E-5</v>
      </c>
      <c r="I2843" s="21">
        <f t="shared" si="691"/>
        <v>0.12452858064673793</v>
      </c>
      <c r="J2843" s="22">
        <f t="shared" si="687"/>
        <v>171.27393171803104</v>
      </c>
      <c r="K2843" s="114"/>
      <c r="L2843" s="117"/>
      <c r="M2843" s="118"/>
      <c r="N2843" s="138"/>
      <c r="S2843" s="2"/>
    </row>
    <row r="2844" spans="1:19" x14ac:dyDescent="0.25">
      <c r="A2844" s="20">
        <f t="shared" si="688"/>
        <v>71000</v>
      </c>
      <c r="B2844" s="21">
        <f t="shared" si="681"/>
        <v>-70</v>
      </c>
      <c r="C2844" s="21">
        <f t="shared" si="682"/>
        <v>88.350051585052981</v>
      </c>
      <c r="D2844" s="21">
        <f t="shared" si="685"/>
        <v>1.3196332270913895E-4</v>
      </c>
      <c r="E2844" s="21">
        <f t="shared" si="686"/>
        <v>3.297104805082815E-3</v>
      </c>
      <c r="F2844" s="21">
        <f>SUM(E2844:$E$5004)</f>
        <v>2.5074187691798828</v>
      </c>
      <c r="G2844" s="21">
        <f t="shared" si="689"/>
        <v>6651898.5970700178</v>
      </c>
      <c r="H2844" s="21">
        <f t="shared" si="690"/>
        <v>2.4483216124437353E-5</v>
      </c>
      <c r="I2844" s="21">
        <f t="shared" si="691"/>
        <v>0.12452858064673793</v>
      </c>
      <c r="J2844" s="22">
        <f t="shared" si="687"/>
        <v>171.24364583112592</v>
      </c>
      <c r="K2844" s="113">
        <f t="shared" ref="K2844" si="694">AVERAGE(J2844:J2863)</f>
        <v>170.95071629042064</v>
      </c>
      <c r="L2844" s="115">
        <f t="shared" ref="L2844" si="695">K2844/0.1667</f>
        <v>1025.4991979029433</v>
      </c>
      <c r="M2844" s="118">
        <f>AVERAGE(A2844:A2863)</f>
        <v>71237.5</v>
      </c>
      <c r="N2844" s="143">
        <f>K2824-K2844</f>
        <v>0.60562115038050024</v>
      </c>
      <c r="S2844" s="2"/>
    </row>
    <row r="2845" spans="1:19" x14ac:dyDescent="0.25">
      <c r="A2845" s="20">
        <f t="shared" si="688"/>
        <v>71025</v>
      </c>
      <c r="B2845" s="21">
        <f t="shared" si="681"/>
        <v>-70</v>
      </c>
      <c r="C2845" s="21">
        <f t="shared" si="682"/>
        <v>88.244095109750859</v>
      </c>
      <c r="D2845" s="21">
        <f t="shared" si="685"/>
        <v>1.3180506169748626E-4</v>
      </c>
      <c r="E2845" s="21">
        <f t="shared" si="686"/>
        <v>3.2931506522828943E-3</v>
      </c>
      <c r="F2845" s="21">
        <f>SUM(E2845:$E$5004)</f>
        <v>2.5041216643748001</v>
      </c>
      <c r="G2845" s="21">
        <f t="shared" si="689"/>
        <v>6651898.5970700178</v>
      </c>
      <c r="H2845" s="21">
        <f t="shared" si="690"/>
        <v>2.4483216124437353E-5</v>
      </c>
      <c r="I2845" s="21">
        <f t="shared" si="691"/>
        <v>0.12452858064673793</v>
      </c>
      <c r="J2845" s="22">
        <f t="shared" si="687"/>
        <v>171.21328089205804</v>
      </c>
      <c r="K2845" s="114"/>
      <c r="L2845" s="116"/>
      <c r="M2845" s="118"/>
      <c r="N2845" s="144"/>
      <c r="S2845" s="2"/>
    </row>
    <row r="2846" spans="1:19" x14ac:dyDescent="0.25">
      <c r="A2846" s="20">
        <f t="shared" si="688"/>
        <v>71050</v>
      </c>
      <c r="B2846" s="21">
        <f t="shared" si="681"/>
        <v>-70</v>
      </c>
      <c r="C2846" s="21">
        <f t="shared" si="682"/>
        <v>88.138265705960976</v>
      </c>
      <c r="D2846" s="21">
        <f t="shared" si="685"/>
        <v>1.3164699048514526E-4</v>
      </c>
      <c r="E2846" s="21">
        <f t="shared" si="686"/>
        <v>3.2892012416204821E-3</v>
      </c>
      <c r="F2846" s="21">
        <f>SUM(E2846:$E$5004)</f>
        <v>2.5008285137225172</v>
      </c>
      <c r="G2846" s="21">
        <f t="shared" si="689"/>
        <v>6651898.5970700178</v>
      </c>
      <c r="H2846" s="21">
        <f t="shared" si="690"/>
        <v>2.4483216124437353E-5</v>
      </c>
      <c r="I2846" s="21">
        <f t="shared" si="691"/>
        <v>0.12452858064673793</v>
      </c>
      <c r="J2846" s="22">
        <f t="shared" si="687"/>
        <v>171.18283704599227</v>
      </c>
      <c r="K2846" s="114"/>
      <c r="L2846" s="116"/>
      <c r="M2846" s="118"/>
      <c r="N2846" s="144"/>
      <c r="S2846" s="2"/>
    </row>
    <row r="2847" spans="1:19" x14ac:dyDescent="0.25">
      <c r="A2847" s="20">
        <f t="shared" si="688"/>
        <v>71075</v>
      </c>
      <c r="B2847" s="21">
        <f t="shared" si="681"/>
        <v>-70</v>
      </c>
      <c r="C2847" s="21">
        <f t="shared" si="682"/>
        <v>88.032563221288925</v>
      </c>
      <c r="D2847" s="21">
        <f t="shared" si="685"/>
        <v>1.3148910884449327E-4</v>
      </c>
      <c r="E2847" s="21">
        <f t="shared" si="686"/>
        <v>3.2852565674084252E-3</v>
      </c>
      <c r="F2847" s="21">
        <f>SUM(E2847:$E$5004)</f>
        <v>2.4975393124808969</v>
      </c>
      <c r="G2847" s="21">
        <f t="shared" si="689"/>
        <v>6651898.5970700178</v>
      </c>
      <c r="H2847" s="21">
        <f t="shared" si="690"/>
        <v>2.4483216124437353E-5</v>
      </c>
      <c r="I2847" s="21">
        <f t="shared" si="691"/>
        <v>0.12452858064673793</v>
      </c>
      <c r="J2847" s="22">
        <f t="shared" si="687"/>
        <v>171.15231443800872</v>
      </c>
      <c r="K2847" s="114"/>
      <c r="L2847" s="116"/>
      <c r="M2847" s="118"/>
      <c r="N2847" s="144"/>
      <c r="S2847" s="2"/>
    </row>
    <row r="2848" spans="1:19" x14ac:dyDescent="0.25">
      <c r="A2848" s="20">
        <f t="shared" si="688"/>
        <v>71100</v>
      </c>
      <c r="B2848" s="21">
        <f t="shared" si="681"/>
        <v>-70</v>
      </c>
      <c r="C2848" s="21">
        <f t="shared" si="682"/>
        <v>87.926987503523108</v>
      </c>
      <c r="D2848" s="21">
        <f t="shared" si="685"/>
        <v>1.3133141654818071E-4</v>
      </c>
      <c r="E2848" s="21">
        <f t="shared" si="686"/>
        <v>3.2813166239663927E-3</v>
      </c>
      <c r="F2848" s="21">
        <f>SUM(E2848:$E$5004)</f>
        <v>2.4942540559134878</v>
      </c>
      <c r="G2848" s="21">
        <f t="shared" si="689"/>
        <v>6651898.5970700178</v>
      </c>
      <c r="H2848" s="21">
        <f t="shared" si="690"/>
        <v>2.4483216124437353E-5</v>
      </c>
      <c r="I2848" s="21">
        <f t="shared" si="691"/>
        <v>0.12452858064673793</v>
      </c>
      <c r="J2848" s="22">
        <f t="shared" si="687"/>
        <v>171.12171321310285</v>
      </c>
      <c r="K2848" s="114"/>
      <c r="L2848" s="116"/>
      <c r="M2848" s="118"/>
      <c r="N2848" s="144"/>
      <c r="S2848" s="2"/>
    </row>
    <row r="2849" spans="1:19" x14ac:dyDescent="0.25">
      <c r="A2849" s="20">
        <f t="shared" si="688"/>
        <v>71125</v>
      </c>
      <c r="B2849" s="21">
        <f t="shared" si="681"/>
        <v>-70</v>
      </c>
      <c r="C2849" s="21">
        <f t="shared" si="682"/>
        <v>87.821538400634509</v>
      </c>
      <c r="D2849" s="21">
        <f t="shared" si="685"/>
        <v>1.3117391336913071E-4</v>
      </c>
      <c r="E2849" s="21">
        <f t="shared" si="686"/>
        <v>3.2773814056208665E-3</v>
      </c>
      <c r="F2849" s="21">
        <f>SUM(E2849:$E$5004)</f>
        <v>2.4909727392895222</v>
      </c>
      <c r="G2849" s="21">
        <f t="shared" si="689"/>
        <v>6651898.5970700178</v>
      </c>
      <c r="H2849" s="21">
        <f t="shared" si="690"/>
        <v>2.4483216124437353E-5</v>
      </c>
      <c r="I2849" s="21">
        <f t="shared" si="691"/>
        <v>0.12452858064673793</v>
      </c>
      <c r="J2849" s="22">
        <f t="shared" si="687"/>
        <v>171.09103351618489</v>
      </c>
      <c r="K2849" s="114"/>
      <c r="L2849" s="116"/>
      <c r="M2849" s="118"/>
      <c r="N2849" s="144"/>
      <c r="S2849" s="2"/>
    </row>
    <row r="2850" spans="1:19" x14ac:dyDescent="0.25">
      <c r="A2850" s="20">
        <f t="shared" si="688"/>
        <v>71150</v>
      </c>
      <c r="B2850" s="21">
        <f t="shared" si="681"/>
        <v>-70</v>
      </c>
      <c r="C2850" s="21">
        <f t="shared" si="682"/>
        <v>87.716215760776393</v>
      </c>
      <c r="D2850" s="21">
        <f t="shared" si="685"/>
        <v>1.3101659908053864E-4</v>
      </c>
      <c r="E2850" s="21">
        <f t="shared" si="686"/>
        <v>3.2734509067051318E-3</v>
      </c>
      <c r="F2850" s="21">
        <f>SUM(E2850:$E$5004)</f>
        <v>2.4876953578839007</v>
      </c>
      <c r="G2850" s="21">
        <f t="shared" si="689"/>
        <v>6651898.5970700178</v>
      </c>
      <c r="H2850" s="21">
        <f t="shared" si="690"/>
        <v>2.4483216124437353E-5</v>
      </c>
      <c r="I2850" s="21">
        <f t="shared" si="691"/>
        <v>0.12452858064673793</v>
      </c>
      <c r="J2850" s="22">
        <f t="shared" si="687"/>
        <v>171.06027549207985</v>
      </c>
      <c r="K2850" s="114"/>
      <c r="L2850" s="116"/>
      <c r="M2850" s="118"/>
      <c r="N2850" s="144"/>
      <c r="S2850" s="2"/>
    </row>
    <row r="2851" spans="1:19" x14ac:dyDescent="0.25">
      <c r="A2851" s="20">
        <f t="shared" si="688"/>
        <v>71175</v>
      </c>
      <c r="B2851" s="21">
        <f t="shared" si="681"/>
        <v>-70</v>
      </c>
      <c r="C2851" s="21">
        <f t="shared" si="682"/>
        <v>87.611019432284138</v>
      </c>
      <c r="D2851" s="21">
        <f t="shared" si="685"/>
        <v>1.3085947345587191E-4</v>
      </c>
      <c r="E2851" s="21">
        <f t="shared" si="686"/>
        <v>3.2695251215592671E-3</v>
      </c>
      <c r="F2851" s="21">
        <f>SUM(E2851:$E$5004)</f>
        <v>2.4844219069771958</v>
      </c>
      <c r="G2851" s="21">
        <f t="shared" si="689"/>
        <v>6651898.5970700178</v>
      </c>
      <c r="H2851" s="21">
        <f t="shared" si="690"/>
        <v>2.4483216124437353E-5</v>
      </c>
      <c r="I2851" s="21">
        <f t="shared" si="691"/>
        <v>0.12452858064673793</v>
      </c>
      <c r="J2851" s="22">
        <f t="shared" si="687"/>
        <v>171.02943928552656</v>
      </c>
      <c r="K2851" s="114"/>
      <c r="L2851" s="116"/>
      <c r="M2851" s="118"/>
      <c r="N2851" s="144"/>
      <c r="S2851" s="2"/>
    </row>
    <row r="2852" spans="1:19" x14ac:dyDescent="0.25">
      <c r="A2852" s="20">
        <f t="shared" si="688"/>
        <v>71200</v>
      </c>
      <c r="B2852" s="21">
        <f t="shared" si="681"/>
        <v>-70</v>
      </c>
      <c r="C2852" s="21">
        <f t="shared" si="682"/>
        <v>87.505949263674935</v>
      </c>
      <c r="D2852" s="21">
        <f t="shared" si="685"/>
        <v>1.3070253626886946E-4</v>
      </c>
      <c r="E2852" s="21">
        <f t="shared" si="686"/>
        <v>3.2656040445301427E-3</v>
      </c>
      <c r="F2852" s="21">
        <f>SUM(E2852:$E$5004)</f>
        <v>2.4811523818556367</v>
      </c>
      <c r="G2852" s="21">
        <f t="shared" si="689"/>
        <v>6651898.5970700178</v>
      </c>
      <c r="H2852" s="21">
        <f t="shared" si="690"/>
        <v>2.4483216124437353E-5</v>
      </c>
      <c r="I2852" s="21">
        <f t="shared" si="691"/>
        <v>0.12452858064673793</v>
      </c>
      <c r="J2852" s="22">
        <f t="shared" si="687"/>
        <v>170.99852504117794</v>
      </c>
      <c r="K2852" s="114"/>
      <c r="L2852" s="116"/>
      <c r="M2852" s="118"/>
      <c r="N2852" s="144"/>
      <c r="S2852" s="2"/>
    </row>
    <row r="2853" spans="1:19" x14ac:dyDescent="0.25">
      <c r="A2853" s="20">
        <f t="shared" si="688"/>
        <v>71225</v>
      </c>
      <c r="B2853" s="21">
        <f t="shared" si="681"/>
        <v>-70</v>
      </c>
      <c r="C2853" s="21">
        <f t="shared" si="682"/>
        <v>87.401005103647861</v>
      </c>
      <c r="D2853" s="21">
        <f t="shared" si="685"/>
        <v>1.3054578729354191E-4</v>
      </c>
      <c r="E2853" s="21">
        <f t="shared" si="686"/>
        <v>3.2616876699714066E-3</v>
      </c>
      <c r="F2853" s="21">
        <f>SUM(E2853:$E$5004)</f>
        <v>2.4778867778111069</v>
      </c>
      <c r="G2853" s="21">
        <f t="shared" si="689"/>
        <v>6651898.5970700178</v>
      </c>
      <c r="H2853" s="21">
        <f t="shared" si="690"/>
        <v>2.4483216124437353E-5</v>
      </c>
      <c r="I2853" s="21">
        <f t="shared" si="691"/>
        <v>0.12452858064673793</v>
      </c>
      <c r="J2853" s="22">
        <f t="shared" si="687"/>
        <v>170.96753290360076</v>
      </c>
      <c r="K2853" s="114"/>
      <c r="L2853" s="116"/>
      <c r="M2853" s="118"/>
      <c r="N2853" s="144"/>
      <c r="S2853" s="2"/>
    </row>
    <row r="2854" spans="1:19" x14ac:dyDescent="0.25">
      <c r="A2854" s="20">
        <f t="shared" si="688"/>
        <v>71250</v>
      </c>
      <c r="B2854" s="21">
        <f t="shared" si="681"/>
        <v>-70</v>
      </c>
      <c r="C2854" s="21">
        <f t="shared" si="682"/>
        <v>87.296186801083223</v>
      </c>
      <c r="D2854" s="21">
        <f t="shared" si="685"/>
        <v>1.3038922630417062E-4</v>
      </c>
      <c r="E2854" s="21">
        <f t="shared" si="686"/>
        <v>3.2577759922434789E-3</v>
      </c>
      <c r="F2854" s="21">
        <f>SUM(E2854:$E$5004)</f>
        <v>2.474625090141136</v>
      </c>
      <c r="G2854" s="21">
        <f t="shared" si="689"/>
        <v>6651898.5970700178</v>
      </c>
      <c r="H2854" s="21">
        <f t="shared" si="690"/>
        <v>2.4483216124437353E-5</v>
      </c>
      <c r="I2854" s="21">
        <f t="shared" si="691"/>
        <v>0.12452858064673793</v>
      </c>
      <c r="J2854" s="22">
        <f t="shared" si="687"/>
        <v>170.93646301727475</v>
      </c>
      <c r="K2854" s="114"/>
      <c r="L2854" s="116"/>
      <c r="M2854" s="118"/>
      <c r="N2854" s="144"/>
      <c r="S2854" s="2"/>
    </row>
    <row r="2855" spans="1:19" x14ac:dyDescent="0.25">
      <c r="A2855" s="20">
        <f t="shared" si="688"/>
        <v>71275</v>
      </c>
      <c r="B2855" s="21">
        <f t="shared" si="681"/>
        <v>-70</v>
      </c>
      <c r="C2855" s="21">
        <f t="shared" si="682"/>
        <v>87.19149420504263</v>
      </c>
      <c r="D2855" s="21">
        <f t="shared" si="685"/>
        <v>1.3023285307530767E-4</v>
      </c>
      <c r="E2855" s="21">
        <f t="shared" si="686"/>
        <v>3.253869005713542E-3</v>
      </c>
      <c r="F2855" s="21">
        <f>SUM(E2855:$E$5004)</f>
        <v>2.4713673141488925</v>
      </c>
      <c r="G2855" s="21">
        <f t="shared" si="689"/>
        <v>6651898.5970700178</v>
      </c>
      <c r="H2855" s="21">
        <f t="shared" si="690"/>
        <v>2.4483216124437353E-5</v>
      </c>
      <c r="I2855" s="21">
        <f t="shared" si="691"/>
        <v>0.12452858064673793</v>
      </c>
      <c r="J2855" s="22">
        <f t="shared" si="687"/>
        <v>170.9053155265928</v>
      </c>
      <c r="K2855" s="114"/>
      <c r="L2855" s="116"/>
      <c r="M2855" s="118"/>
      <c r="N2855" s="144"/>
      <c r="S2855" s="2"/>
    </row>
    <row r="2856" spans="1:19" x14ac:dyDescent="0.25">
      <c r="A2856" s="20">
        <f t="shared" si="688"/>
        <v>71300</v>
      </c>
      <c r="B2856" s="21">
        <f t="shared" si="681"/>
        <v>-70</v>
      </c>
      <c r="C2856" s="21">
        <f t="shared" si="682"/>
        <v>87.086927164768809</v>
      </c>
      <c r="D2856" s="21">
        <f t="shared" si="685"/>
        <v>1.3007666738177573E-4</v>
      </c>
      <c r="E2856" s="21">
        <f t="shared" si="686"/>
        <v>3.2499667047555377E-3</v>
      </c>
      <c r="F2856" s="21">
        <f>SUM(E2856:$E$5004)</f>
        <v>2.468113445143179</v>
      </c>
      <c r="G2856" s="21">
        <f t="shared" si="689"/>
        <v>6651898.5970700178</v>
      </c>
      <c r="H2856" s="21">
        <f t="shared" si="690"/>
        <v>2.4483216124437353E-5</v>
      </c>
      <c r="I2856" s="21">
        <f t="shared" si="691"/>
        <v>0.12452858064673793</v>
      </c>
      <c r="J2856" s="22">
        <f t="shared" si="687"/>
        <v>170.87409057586055</v>
      </c>
      <c r="K2856" s="114"/>
      <c r="L2856" s="116"/>
      <c r="M2856" s="118"/>
      <c r="N2856" s="144"/>
      <c r="S2856" s="2"/>
    </row>
    <row r="2857" spans="1:19" x14ac:dyDescent="0.25">
      <c r="A2857" s="20">
        <f t="shared" si="688"/>
        <v>71325</v>
      </c>
      <c r="B2857" s="21">
        <f t="shared" si="681"/>
        <v>-70</v>
      </c>
      <c r="C2857" s="21">
        <f t="shared" si="682"/>
        <v>86.98248552968515</v>
      </c>
      <c r="D2857" s="21">
        <f t="shared" si="685"/>
        <v>1.2992066899866731E-4</v>
      </c>
      <c r="E2857" s="21">
        <f t="shared" si="686"/>
        <v>3.2460690837501486E-3</v>
      </c>
      <c r="F2857" s="21">
        <f>SUM(E2857:$E$5004)</f>
        <v>2.4648634784384225</v>
      </c>
      <c r="G2857" s="21">
        <f t="shared" si="689"/>
        <v>6651898.5970700178</v>
      </c>
      <c r="H2857" s="21">
        <f t="shared" si="690"/>
        <v>2.4483216124437353E-5</v>
      </c>
      <c r="I2857" s="21">
        <f t="shared" si="691"/>
        <v>0.12452858064673793</v>
      </c>
      <c r="J2857" s="22">
        <f t="shared" si="687"/>
        <v>170.84278830929583</v>
      </c>
      <c r="K2857" s="114"/>
      <c r="L2857" s="116"/>
      <c r="M2857" s="118"/>
      <c r="N2857" s="144"/>
      <c r="S2857" s="2"/>
    </row>
    <row r="2858" spans="1:19" x14ac:dyDescent="0.25">
      <c r="A2858" s="20">
        <f t="shared" si="688"/>
        <v>71350</v>
      </c>
      <c r="B2858" s="21">
        <f t="shared" si="681"/>
        <v>-70</v>
      </c>
      <c r="C2858" s="21">
        <f t="shared" si="682"/>
        <v>86.878169149395632</v>
      </c>
      <c r="D2858" s="21">
        <f t="shared" si="685"/>
        <v>1.2976485770134459E-4</v>
      </c>
      <c r="E2858" s="21">
        <f t="shared" si="686"/>
        <v>3.2421761370848008E-3</v>
      </c>
      <c r="F2858" s="21">
        <f>SUM(E2858:$E$5004)</f>
        <v>2.4616174093546723</v>
      </c>
      <c r="G2858" s="21">
        <f t="shared" si="689"/>
        <v>6651898.5970700178</v>
      </c>
      <c r="H2858" s="21">
        <f t="shared" si="690"/>
        <v>2.4483216124437353E-5</v>
      </c>
      <c r="I2858" s="21">
        <f t="shared" si="691"/>
        <v>0.12452858064673793</v>
      </c>
      <c r="J2858" s="22">
        <f t="shared" si="687"/>
        <v>170.81140887102845</v>
      </c>
      <c r="K2858" s="114"/>
      <c r="L2858" s="116"/>
      <c r="M2858" s="118"/>
      <c r="N2858" s="144"/>
      <c r="S2858" s="2"/>
    </row>
    <row r="2859" spans="1:19" x14ac:dyDescent="0.25">
      <c r="A2859" s="20">
        <f t="shared" si="688"/>
        <v>71375</v>
      </c>
      <c r="B2859" s="21">
        <f t="shared" ref="B2859:B2922" si="696">-70</f>
        <v>-70</v>
      </c>
      <c r="C2859" s="21">
        <f t="shared" ref="C2859:C2922" si="697">473.1*EXP(1.73-0.000048*A2859)</f>
        <v>86.773977873684743</v>
      </c>
      <c r="D2859" s="21">
        <f t="shared" si="685"/>
        <v>1.2960923326543947E-4</v>
      </c>
      <c r="E2859" s="21">
        <f t="shared" si="686"/>
        <v>3.2382878591536522E-3</v>
      </c>
      <c r="F2859" s="21">
        <f>SUM(E2859:$E$5004)</f>
        <v>2.4583752332175877</v>
      </c>
      <c r="G2859" s="21">
        <f t="shared" si="689"/>
        <v>6651898.5970700178</v>
      </c>
      <c r="H2859" s="21">
        <f t="shared" si="690"/>
        <v>2.4483216124437353E-5</v>
      </c>
      <c r="I2859" s="21">
        <f t="shared" si="691"/>
        <v>0.12452858064673793</v>
      </c>
      <c r="J2859" s="22">
        <f t="shared" si="687"/>
        <v>170.77995240510046</v>
      </c>
      <c r="K2859" s="114"/>
      <c r="L2859" s="116"/>
      <c r="M2859" s="118"/>
      <c r="N2859" s="144"/>
      <c r="S2859" s="2"/>
    </row>
    <row r="2860" spans="1:19" x14ac:dyDescent="0.25">
      <c r="A2860" s="20">
        <f t="shared" si="688"/>
        <v>71400</v>
      </c>
      <c r="B2860" s="21">
        <f t="shared" si="696"/>
        <v>-70</v>
      </c>
      <c r="C2860" s="21">
        <f t="shared" si="697"/>
        <v>86.669911552517007</v>
      </c>
      <c r="D2860" s="21">
        <f t="shared" si="685"/>
        <v>1.2945379546685267E-4</v>
      </c>
      <c r="E2860" s="21">
        <f t="shared" si="686"/>
        <v>3.2344042443575795E-3</v>
      </c>
      <c r="F2860" s="21">
        <f>SUM(E2860:$E$5004)</f>
        <v>2.4551369453584346</v>
      </c>
      <c r="G2860" s="21">
        <f t="shared" si="689"/>
        <v>6651898.5970700178</v>
      </c>
      <c r="H2860" s="21">
        <f t="shared" si="690"/>
        <v>2.4483216124437353E-5</v>
      </c>
      <c r="I2860" s="21">
        <f t="shared" si="691"/>
        <v>0.12452858064673793</v>
      </c>
      <c r="J2860" s="22">
        <f t="shared" si="687"/>
        <v>170.74841905546495</v>
      </c>
      <c r="K2860" s="114"/>
      <c r="L2860" s="116"/>
      <c r="M2860" s="118"/>
      <c r="N2860" s="144"/>
      <c r="S2860" s="2"/>
    </row>
    <row r="2861" spans="1:19" x14ac:dyDescent="0.25">
      <c r="A2861" s="20">
        <f t="shared" si="688"/>
        <v>71425</v>
      </c>
      <c r="B2861" s="21">
        <f t="shared" si="696"/>
        <v>-70</v>
      </c>
      <c r="C2861" s="21">
        <f t="shared" si="697"/>
        <v>86.565970036036859</v>
      </c>
      <c r="D2861" s="21">
        <f t="shared" si="685"/>
        <v>1.2929854408175368E-4</v>
      </c>
      <c r="E2861" s="21">
        <f t="shared" si="686"/>
        <v>3.230525287104177E-3</v>
      </c>
      <c r="F2861" s="21">
        <f>SUM(E2861:$E$5004)</f>
        <v>2.4519025411140776</v>
      </c>
      <c r="G2861" s="21">
        <f t="shared" si="689"/>
        <v>6651898.5970700178</v>
      </c>
      <c r="H2861" s="21">
        <f t="shared" si="690"/>
        <v>2.4483216124437353E-5</v>
      </c>
      <c r="I2861" s="21">
        <f t="shared" si="691"/>
        <v>0.12452858064673793</v>
      </c>
      <c r="J2861" s="22">
        <f t="shared" si="687"/>
        <v>170.7168089659863</v>
      </c>
      <c r="K2861" s="114"/>
      <c r="L2861" s="116"/>
      <c r="M2861" s="118"/>
      <c r="N2861" s="144"/>
      <c r="S2861" s="2"/>
    </row>
    <row r="2862" spans="1:19" x14ac:dyDescent="0.25">
      <c r="A2862" s="20">
        <f t="shared" si="688"/>
        <v>71450</v>
      </c>
      <c r="B2862" s="21">
        <f t="shared" si="696"/>
        <v>-70</v>
      </c>
      <c r="C2862" s="21">
        <f t="shared" si="697"/>
        <v>86.462153174568485</v>
      </c>
      <c r="D2862" s="21">
        <f t="shared" si="685"/>
        <v>1.2914347888658045E-4</v>
      </c>
      <c r="E2862" s="21">
        <f t="shared" si="686"/>
        <v>3.2266509818077464E-3</v>
      </c>
      <c r="F2862" s="21">
        <f>SUM(E2862:$E$5004)</f>
        <v>2.4486720158269728</v>
      </c>
      <c r="G2862" s="21">
        <f t="shared" si="689"/>
        <v>6651898.5970700178</v>
      </c>
      <c r="H2862" s="21">
        <f t="shared" si="690"/>
        <v>2.4483216124437353E-5</v>
      </c>
      <c r="I2862" s="21">
        <f t="shared" si="691"/>
        <v>0.12452858064673793</v>
      </c>
      <c r="J2862" s="22">
        <f t="shared" si="687"/>
        <v>170.68512228043963</v>
      </c>
      <c r="K2862" s="114"/>
      <c r="L2862" s="116"/>
      <c r="M2862" s="118"/>
      <c r="N2862" s="144"/>
      <c r="S2862" s="2"/>
    </row>
    <row r="2863" spans="1:19" x14ac:dyDescent="0.25">
      <c r="A2863" s="20">
        <f t="shared" si="688"/>
        <v>71475</v>
      </c>
      <c r="B2863" s="21">
        <f t="shared" si="696"/>
        <v>-70</v>
      </c>
      <c r="C2863" s="21">
        <f t="shared" si="697"/>
        <v>86.358460818615683</v>
      </c>
      <c r="D2863" s="21">
        <f t="shared" si="685"/>
        <v>1.2898859965803923E-4</v>
      </c>
      <c r="E2863" s="21">
        <f t="shared" si="686"/>
        <v>3.2227813228892879E-3</v>
      </c>
      <c r="F2863" s="21">
        <f>SUM(E2863:$E$5004)</f>
        <v>2.4454453648451651</v>
      </c>
      <c r="G2863" s="21">
        <f t="shared" si="689"/>
        <v>6651898.5970700178</v>
      </c>
      <c r="H2863" s="21">
        <f t="shared" si="690"/>
        <v>2.4483216124437353E-5</v>
      </c>
      <c r="I2863" s="21">
        <f t="shared" si="691"/>
        <v>0.12452858064673793</v>
      </c>
      <c r="J2863" s="22">
        <f t="shared" si="687"/>
        <v>170.65335914251108</v>
      </c>
      <c r="K2863" s="114"/>
      <c r="L2863" s="117"/>
      <c r="M2863" s="118"/>
      <c r="N2863" s="144"/>
      <c r="S2863" s="2"/>
    </row>
    <row r="2864" spans="1:19" x14ac:dyDescent="0.25">
      <c r="A2864" s="20">
        <f t="shared" si="688"/>
        <v>71500</v>
      </c>
      <c r="B2864" s="21">
        <f t="shared" si="696"/>
        <v>-70</v>
      </c>
      <c r="C2864" s="21">
        <f t="shared" si="697"/>
        <v>86.254892818861364</v>
      </c>
      <c r="D2864" s="21">
        <f t="shared" si="685"/>
        <v>1.2883390617310378E-4</v>
      </c>
      <c r="E2864" s="21">
        <f t="shared" si="686"/>
        <v>3.2189163047764897E-3</v>
      </c>
      <c r="F2864" s="21">
        <f>SUM(E2864:$E$5004)</f>
        <v>2.4422225835222759</v>
      </c>
      <c r="G2864" s="21">
        <f t="shared" si="689"/>
        <v>6651898.5970700178</v>
      </c>
      <c r="H2864" s="21">
        <f t="shared" si="690"/>
        <v>2.4483216124437353E-5</v>
      </c>
      <c r="I2864" s="21">
        <f t="shared" si="691"/>
        <v>0.12452858064673793</v>
      </c>
      <c r="J2864" s="22">
        <f t="shared" si="687"/>
        <v>170.62151969579651</v>
      </c>
      <c r="K2864" s="113">
        <f t="shared" ref="K2864" si="698">AVERAGE(J2864:J2883)</f>
        <v>170.31402278509103</v>
      </c>
      <c r="L2864" s="115">
        <f t="shared" ref="L2864" si="699">K2864/0.1667</f>
        <v>1021.6798007503961</v>
      </c>
      <c r="M2864" s="118">
        <f>AVERAGE(A2864:A2883)</f>
        <v>71737.5</v>
      </c>
      <c r="N2864" s="137">
        <f>K2844-K2864</f>
        <v>0.63669350532961744</v>
      </c>
      <c r="S2864" s="2"/>
    </row>
    <row r="2865" spans="1:19" x14ac:dyDescent="0.25">
      <c r="A2865" s="20">
        <f t="shared" si="688"/>
        <v>71525</v>
      </c>
      <c r="B2865" s="21">
        <f t="shared" si="696"/>
        <v>-70</v>
      </c>
      <c r="C2865" s="21">
        <f t="shared" si="697"/>
        <v>86.151449026167569</v>
      </c>
      <c r="D2865" s="21">
        <f t="shared" si="685"/>
        <v>1.2867939820901541E-4</v>
      </c>
      <c r="E2865" s="21">
        <f t="shared" si="686"/>
        <v>3.2150559219037271E-3</v>
      </c>
      <c r="F2865" s="21">
        <f>SUM(E2865:$E$5004)</f>
        <v>2.4390036672174995</v>
      </c>
      <c r="G2865" s="21">
        <f t="shared" si="689"/>
        <v>6651898.5970700178</v>
      </c>
      <c r="H2865" s="21">
        <f t="shared" si="690"/>
        <v>2.4483216124437353E-5</v>
      </c>
      <c r="I2865" s="21">
        <f t="shared" si="691"/>
        <v>0.12452858064673793</v>
      </c>
      <c r="J2865" s="22">
        <f t="shared" si="687"/>
        <v>170.58960408380193</v>
      </c>
      <c r="K2865" s="114"/>
      <c r="L2865" s="116"/>
      <c r="M2865" s="118"/>
      <c r="N2865" s="138"/>
      <c r="S2865" s="2"/>
    </row>
    <row r="2866" spans="1:19" x14ac:dyDescent="0.25">
      <c r="A2866" s="20">
        <f t="shared" si="688"/>
        <v>71550</v>
      </c>
      <c r="B2866" s="21">
        <f t="shared" si="696"/>
        <v>-70</v>
      </c>
      <c r="C2866" s="21">
        <f t="shared" si="697"/>
        <v>86.048129291575307</v>
      </c>
      <c r="D2866" s="21">
        <f t="shared" si="685"/>
        <v>1.2852507554328278E-4</v>
      </c>
      <c r="E2866" s="21">
        <f t="shared" si="686"/>
        <v>3.2112001687120487E-3</v>
      </c>
      <c r="F2866" s="21">
        <f>SUM(E2866:$E$5004)</f>
        <v>2.435788611295596</v>
      </c>
      <c r="G2866" s="21">
        <f t="shared" si="689"/>
        <v>6651898.5970700178</v>
      </c>
      <c r="H2866" s="21">
        <f t="shared" si="690"/>
        <v>2.4483216124437353E-5</v>
      </c>
      <c r="I2866" s="21">
        <f t="shared" si="691"/>
        <v>0.12452858064673793</v>
      </c>
      <c r="J2866" s="22">
        <f t="shared" si="687"/>
        <v>170.55761244994338</v>
      </c>
      <c r="K2866" s="114"/>
      <c r="L2866" s="116"/>
      <c r="M2866" s="118"/>
      <c r="N2866" s="138"/>
      <c r="S2866" s="2"/>
    </row>
    <row r="2867" spans="1:19" x14ac:dyDescent="0.25">
      <c r="A2867" s="20">
        <f t="shared" si="688"/>
        <v>71575</v>
      </c>
      <c r="B2867" s="21">
        <f t="shared" si="696"/>
        <v>-70</v>
      </c>
      <c r="C2867" s="21">
        <f t="shared" si="697"/>
        <v>85.944933466304079</v>
      </c>
      <c r="D2867" s="21">
        <f t="shared" si="685"/>
        <v>1.2837093795368111E-4</v>
      </c>
      <c r="E2867" s="21">
        <f t="shared" si="686"/>
        <v>3.2073490396491667E-3</v>
      </c>
      <c r="F2867" s="21">
        <f>SUM(E2867:$E$5004)</f>
        <v>2.4325774111268839</v>
      </c>
      <c r="G2867" s="21">
        <f t="shared" si="689"/>
        <v>6651898.5970700178</v>
      </c>
      <c r="H2867" s="21">
        <f t="shared" si="690"/>
        <v>2.4483216124437353E-5</v>
      </c>
      <c r="I2867" s="21">
        <f t="shared" si="691"/>
        <v>0.12452858064673793</v>
      </c>
      <c r="J2867" s="22">
        <f t="shared" si="687"/>
        <v>170.52554493754579</v>
      </c>
      <c r="K2867" s="114"/>
      <c r="L2867" s="116"/>
      <c r="M2867" s="118"/>
      <c r="N2867" s="138"/>
      <c r="S2867" s="2"/>
    </row>
    <row r="2868" spans="1:19" x14ac:dyDescent="0.25">
      <c r="A2868" s="20">
        <f t="shared" si="688"/>
        <v>71600</v>
      </c>
      <c r="B2868" s="21">
        <f t="shared" si="696"/>
        <v>-70</v>
      </c>
      <c r="C2868" s="21">
        <f t="shared" si="697"/>
        <v>85.841861401751871</v>
      </c>
      <c r="D2868" s="21">
        <f t="shared" si="685"/>
        <v>1.2821698521825223E-4</v>
      </c>
      <c r="E2868" s="21">
        <f t="shared" si="686"/>
        <v>3.2035025291694561E-3</v>
      </c>
      <c r="F2868" s="21">
        <f>SUM(E2868:$E$5004)</f>
        <v>2.4293700620872345</v>
      </c>
      <c r="G2868" s="21">
        <f t="shared" si="689"/>
        <v>6651898.5970700178</v>
      </c>
      <c r="H2868" s="21">
        <f t="shared" si="690"/>
        <v>2.4483216124437353E-5</v>
      </c>
      <c r="I2868" s="21">
        <f t="shared" si="691"/>
        <v>0.12452858064673793</v>
      </c>
      <c r="J2868" s="22">
        <f t="shared" si="687"/>
        <v>170.49340168984344</v>
      </c>
      <c r="K2868" s="114"/>
      <c r="L2868" s="116"/>
      <c r="M2868" s="118"/>
      <c r="N2868" s="138"/>
      <c r="S2868" s="2"/>
    </row>
    <row r="2869" spans="1:19" x14ac:dyDescent="0.25">
      <c r="A2869" s="20">
        <f t="shared" si="688"/>
        <v>71625</v>
      </c>
      <c r="B2869" s="21">
        <f t="shared" si="696"/>
        <v>-70</v>
      </c>
      <c r="C2869" s="21">
        <f t="shared" si="697"/>
        <v>85.738912949494946</v>
      </c>
      <c r="D2869" s="21">
        <f t="shared" si="685"/>
        <v>1.2806321711530429E-4</v>
      </c>
      <c r="E2869" s="21">
        <f t="shared" si="686"/>
        <v>3.1996606317339425E-3</v>
      </c>
      <c r="F2869" s="21">
        <f>SUM(E2869:$E$5004)</f>
        <v>2.4261665595580642</v>
      </c>
      <c r="G2869" s="21">
        <f t="shared" si="689"/>
        <v>6651898.5970700178</v>
      </c>
      <c r="H2869" s="21">
        <f t="shared" si="690"/>
        <v>2.4483216124437353E-5</v>
      </c>
      <c r="I2869" s="21">
        <f t="shared" si="691"/>
        <v>0.12452858064673793</v>
      </c>
      <c r="J2869" s="22">
        <f t="shared" si="687"/>
        <v>170.46118284997954</v>
      </c>
      <c r="K2869" s="114"/>
      <c r="L2869" s="116"/>
      <c r="M2869" s="118"/>
      <c r="N2869" s="138"/>
      <c r="S2869" s="2"/>
    </row>
    <row r="2870" spans="1:19" x14ac:dyDescent="0.25">
      <c r="A2870" s="20">
        <f t="shared" si="688"/>
        <v>71650</v>
      </c>
      <c r="B2870" s="21">
        <f t="shared" si="696"/>
        <v>-70</v>
      </c>
      <c r="C2870" s="21">
        <f t="shared" si="697"/>
        <v>85.636087961287487</v>
      </c>
      <c r="D2870" s="21">
        <f t="shared" si="685"/>
        <v>1.2790963342341111E-4</v>
      </c>
      <c r="E2870" s="21">
        <f t="shared" si="686"/>
        <v>3.1958233418102914E-3</v>
      </c>
      <c r="F2870" s="21">
        <f>SUM(E2870:$E$5004)</f>
        <v>2.4229668989263304</v>
      </c>
      <c r="G2870" s="21">
        <f t="shared" si="689"/>
        <v>6651898.5970700178</v>
      </c>
      <c r="H2870" s="21">
        <f t="shared" si="690"/>
        <v>2.4483216124437353E-5</v>
      </c>
      <c r="I2870" s="21">
        <f t="shared" si="691"/>
        <v>0.12452858064673793</v>
      </c>
      <c r="J2870" s="22">
        <f t="shared" si="687"/>
        <v>170.42888856100549</v>
      </c>
      <c r="K2870" s="114"/>
      <c r="L2870" s="116"/>
      <c r="M2870" s="118"/>
      <c r="N2870" s="138"/>
      <c r="S2870" s="2"/>
    </row>
    <row r="2871" spans="1:19" x14ac:dyDescent="0.25">
      <c r="A2871" s="20">
        <f t="shared" si="688"/>
        <v>71675</v>
      </c>
      <c r="B2871" s="21">
        <f t="shared" si="696"/>
        <v>-70</v>
      </c>
      <c r="C2871" s="21">
        <f t="shared" si="697"/>
        <v>85.533386289061497</v>
      </c>
      <c r="D2871" s="21">
        <f t="shared" si="685"/>
        <v>1.2775623392141219E-4</v>
      </c>
      <c r="E2871" s="21">
        <f t="shared" si="686"/>
        <v>3.191990653872804E-3</v>
      </c>
      <c r="F2871" s="21">
        <f>SUM(E2871:$E$5004)</f>
        <v>2.4197710755845208</v>
      </c>
      <c r="G2871" s="21">
        <f t="shared" si="689"/>
        <v>6651898.5970700178</v>
      </c>
      <c r="H2871" s="21">
        <f t="shared" si="690"/>
        <v>2.4483216124437353E-5</v>
      </c>
      <c r="I2871" s="21">
        <f t="shared" si="691"/>
        <v>0.12452858064673793</v>
      </c>
      <c r="J2871" s="22">
        <f t="shared" si="687"/>
        <v>170.39651896588126</v>
      </c>
      <c r="K2871" s="114"/>
      <c r="L2871" s="116"/>
      <c r="M2871" s="118"/>
      <c r="N2871" s="138"/>
      <c r="S2871" s="2"/>
    </row>
    <row r="2872" spans="1:19" x14ac:dyDescent="0.25">
      <c r="A2872" s="20">
        <f t="shared" si="688"/>
        <v>71700</v>
      </c>
      <c r="B2872" s="21">
        <f t="shared" si="696"/>
        <v>-70</v>
      </c>
      <c r="C2872" s="21">
        <f t="shared" si="697"/>
        <v>85.4308077849265</v>
      </c>
      <c r="D2872" s="21">
        <f t="shared" si="685"/>
        <v>1.2760301838841214E-4</v>
      </c>
      <c r="E2872" s="21">
        <f t="shared" si="686"/>
        <v>3.1881625624024098E-3</v>
      </c>
      <c r="F2872" s="21">
        <f>SUM(E2872:$E$5004)</f>
        <v>2.416579084930647</v>
      </c>
      <c r="G2872" s="21">
        <f t="shared" si="689"/>
        <v>6651898.5970700178</v>
      </c>
      <c r="H2872" s="21">
        <f t="shared" si="690"/>
        <v>2.4483216124437353E-5</v>
      </c>
      <c r="I2872" s="21">
        <f t="shared" si="691"/>
        <v>0.12452858064673793</v>
      </c>
      <c r="J2872" s="22">
        <f t="shared" si="687"/>
        <v>170.36407420747454</v>
      </c>
      <c r="K2872" s="114"/>
      <c r="L2872" s="116"/>
      <c r="M2872" s="118"/>
      <c r="N2872" s="138"/>
      <c r="S2872" s="2"/>
    </row>
    <row r="2873" spans="1:19" x14ac:dyDescent="0.25">
      <c r="A2873" s="20">
        <f t="shared" si="688"/>
        <v>71725</v>
      </c>
      <c r="B2873" s="21">
        <f t="shared" si="696"/>
        <v>-70</v>
      </c>
      <c r="C2873" s="21">
        <f t="shared" si="697"/>
        <v>85.328352301169517</v>
      </c>
      <c r="D2873" s="21">
        <f t="shared" si="685"/>
        <v>1.2744998660378065E-4</v>
      </c>
      <c r="E2873" s="21">
        <f t="shared" si="686"/>
        <v>3.1843390618866573E-3</v>
      </c>
      <c r="F2873" s="21">
        <f>SUM(E2873:$E$5004)</f>
        <v>2.4133909223682455</v>
      </c>
      <c r="G2873" s="21">
        <f t="shared" si="689"/>
        <v>6651898.5970700178</v>
      </c>
      <c r="H2873" s="21">
        <f t="shared" si="690"/>
        <v>2.4483216124437353E-5</v>
      </c>
      <c r="I2873" s="21">
        <f t="shared" si="691"/>
        <v>0.12452858064673793</v>
      </c>
      <c r="J2873" s="22">
        <f t="shared" si="687"/>
        <v>170.33155442856079</v>
      </c>
      <c r="K2873" s="114"/>
      <c r="L2873" s="116"/>
      <c r="M2873" s="118"/>
      <c r="N2873" s="138"/>
      <c r="S2873" s="2"/>
    </row>
    <row r="2874" spans="1:19" x14ac:dyDescent="0.25">
      <c r="A2874" s="20">
        <f t="shared" si="688"/>
        <v>71750</v>
      </c>
      <c r="B2874" s="21">
        <f t="shared" si="696"/>
        <v>-70</v>
      </c>
      <c r="C2874" s="21">
        <f t="shared" si="697"/>
        <v>85.226019690254574</v>
      </c>
      <c r="D2874" s="21">
        <f t="shared" si="685"/>
        <v>1.2729713834715189E-4</v>
      </c>
      <c r="E2874" s="21">
        <f t="shared" si="686"/>
        <v>3.1805201468197023E-3</v>
      </c>
      <c r="F2874" s="21">
        <f>SUM(E2874:$E$5004)</f>
        <v>2.4102065833063593</v>
      </c>
      <c r="G2874" s="21">
        <f t="shared" si="689"/>
        <v>6651898.5970700178</v>
      </c>
      <c r="H2874" s="21">
        <f t="shared" si="690"/>
        <v>2.4483216124437353E-5</v>
      </c>
      <c r="I2874" s="21">
        <f t="shared" si="691"/>
        <v>0.12452858064673793</v>
      </c>
      <c r="J2874" s="22">
        <f t="shared" si="687"/>
        <v>170.29895977182287</v>
      </c>
      <c r="K2874" s="114"/>
      <c r="L2874" s="116"/>
      <c r="M2874" s="118"/>
      <c r="N2874" s="138"/>
      <c r="S2874" s="2"/>
    </row>
    <row r="2875" spans="1:19" x14ac:dyDescent="0.25">
      <c r="A2875" s="20">
        <f t="shared" si="688"/>
        <v>71775</v>
      </c>
      <c r="B2875" s="21">
        <f t="shared" si="696"/>
        <v>-70</v>
      </c>
      <c r="C2875" s="21">
        <f t="shared" si="697"/>
        <v>85.123809804822685</v>
      </c>
      <c r="D2875" s="21">
        <f t="shared" si="685"/>
        <v>1.2714447339842429E-4</v>
      </c>
      <c r="E2875" s="21">
        <f t="shared" si="686"/>
        <v>3.1767058117023084E-3</v>
      </c>
      <c r="F2875" s="21">
        <f>SUM(E2875:$E$5004)</f>
        <v>2.4070260631595399</v>
      </c>
      <c r="G2875" s="21">
        <f t="shared" si="689"/>
        <v>6651898.5970700178</v>
      </c>
      <c r="H2875" s="21">
        <f t="shared" si="690"/>
        <v>2.4483216124437353E-5</v>
      </c>
      <c r="I2875" s="21">
        <f t="shared" si="691"/>
        <v>0.12452858064673793</v>
      </c>
      <c r="J2875" s="22">
        <f t="shared" si="687"/>
        <v>170.2662903798506</v>
      </c>
      <c r="K2875" s="114"/>
      <c r="L2875" s="116"/>
      <c r="M2875" s="118"/>
      <c r="N2875" s="138"/>
      <c r="S2875" s="2"/>
    </row>
    <row r="2876" spans="1:19" x14ac:dyDescent="0.25">
      <c r="A2876" s="20">
        <f t="shared" si="688"/>
        <v>71800</v>
      </c>
      <c r="B2876" s="21">
        <f t="shared" si="696"/>
        <v>-70</v>
      </c>
      <c r="C2876" s="21">
        <f t="shared" si="697"/>
        <v>85.02172249769167</v>
      </c>
      <c r="D2876" s="21">
        <f t="shared" si="685"/>
        <v>1.2699199153776042E-4</v>
      </c>
      <c r="E2876" s="21">
        <f t="shared" si="686"/>
        <v>3.1728960510418337E-3</v>
      </c>
      <c r="F2876" s="21">
        <f>SUM(E2876:$E$5004)</f>
        <v>2.4038493573478377</v>
      </c>
      <c r="G2876" s="21">
        <f t="shared" si="689"/>
        <v>6651898.5970700178</v>
      </c>
      <c r="H2876" s="21">
        <f t="shared" si="690"/>
        <v>2.4483216124437353E-5</v>
      </c>
      <c r="I2876" s="21">
        <f t="shared" si="691"/>
        <v>0.12452858064673793</v>
      </c>
      <c r="J2876" s="22">
        <f t="shared" si="687"/>
        <v>170.23354639514088</v>
      </c>
      <c r="K2876" s="114"/>
      <c r="L2876" s="116"/>
      <c r="M2876" s="118"/>
      <c r="N2876" s="138"/>
      <c r="S2876" s="2"/>
    </row>
    <row r="2877" spans="1:19" x14ac:dyDescent="0.25">
      <c r="A2877" s="20">
        <f t="shared" si="688"/>
        <v>71825</v>
      </c>
      <c r="B2877" s="21">
        <f t="shared" si="696"/>
        <v>-70</v>
      </c>
      <c r="C2877" s="21">
        <f t="shared" si="697"/>
        <v>84.919757621855737</v>
      </c>
      <c r="D2877" s="21">
        <f t="shared" si="685"/>
        <v>1.2683969254558629E-4</v>
      </c>
      <c r="E2877" s="21">
        <f t="shared" si="686"/>
        <v>3.1690908593522207E-3</v>
      </c>
      <c r="F2877" s="21">
        <f>SUM(E2877:$E$5004)</f>
        <v>2.4006764612967961</v>
      </c>
      <c r="G2877" s="21">
        <f t="shared" si="689"/>
        <v>6651898.5970700178</v>
      </c>
      <c r="H2877" s="21">
        <f t="shared" si="690"/>
        <v>2.4483216124437353E-5</v>
      </c>
      <c r="I2877" s="21">
        <f t="shared" si="691"/>
        <v>0.12452858064673793</v>
      </c>
      <c r="J2877" s="22">
        <f t="shared" si="687"/>
        <v>170.20072796009694</v>
      </c>
      <c r="K2877" s="114"/>
      <c r="L2877" s="116"/>
      <c r="M2877" s="118"/>
      <c r="N2877" s="138"/>
      <c r="S2877" s="2"/>
    </row>
    <row r="2878" spans="1:19" x14ac:dyDescent="0.25">
      <c r="A2878" s="20">
        <f t="shared" si="688"/>
        <v>71850</v>
      </c>
      <c r="B2878" s="21">
        <f t="shared" si="696"/>
        <v>-70</v>
      </c>
      <c r="C2878" s="21">
        <f t="shared" si="697"/>
        <v>84.817915030485452</v>
      </c>
      <c r="D2878" s="21">
        <f t="shared" si="685"/>
        <v>1.2668757620259137E-4</v>
      </c>
      <c r="E2878" s="21">
        <f t="shared" si="686"/>
        <v>3.1652902311539925E-3</v>
      </c>
      <c r="F2878" s="21">
        <f>SUM(E2878:$E$5004)</f>
        <v>2.3975073704374443</v>
      </c>
      <c r="G2878" s="21">
        <f t="shared" si="689"/>
        <v>6651898.5970700178</v>
      </c>
      <c r="H2878" s="21">
        <f t="shared" si="690"/>
        <v>2.4483216124437353E-5</v>
      </c>
      <c r="I2878" s="21">
        <f t="shared" si="691"/>
        <v>0.12452858064673793</v>
      </c>
      <c r="J2878" s="22">
        <f t="shared" si="687"/>
        <v>170.16783521702837</v>
      </c>
      <c r="K2878" s="114"/>
      <c r="L2878" s="116"/>
      <c r="M2878" s="118"/>
      <c r="N2878" s="138"/>
      <c r="S2878" s="2"/>
    </row>
    <row r="2879" spans="1:19" x14ac:dyDescent="0.25">
      <c r="A2879" s="20">
        <f t="shared" si="688"/>
        <v>71875</v>
      </c>
      <c r="B2879" s="21">
        <f t="shared" si="696"/>
        <v>-70</v>
      </c>
      <c r="C2879" s="21">
        <f t="shared" si="697"/>
        <v>84.716194576927435</v>
      </c>
      <c r="D2879" s="21">
        <f t="shared" si="685"/>
        <v>1.2653564228972802E-4</v>
      </c>
      <c r="E2879" s="21">
        <f t="shared" si="686"/>
        <v>3.1614941609742434E-3</v>
      </c>
      <c r="F2879" s="21">
        <f>SUM(E2879:$E$5004)</f>
        <v>2.3943420802062905</v>
      </c>
      <c r="G2879" s="21">
        <f t="shared" si="689"/>
        <v>6651898.5970700178</v>
      </c>
      <c r="H2879" s="21">
        <f t="shared" si="690"/>
        <v>2.4483216124437353E-5</v>
      </c>
      <c r="I2879" s="21">
        <f t="shared" si="691"/>
        <v>0.12452858064673793</v>
      </c>
      <c r="J2879" s="22">
        <f t="shared" si="687"/>
        <v>170.13486830815054</v>
      </c>
      <c r="K2879" s="114"/>
      <c r="L2879" s="116"/>
      <c r="M2879" s="118"/>
      <c r="N2879" s="138"/>
      <c r="S2879" s="2"/>
    </row>
    <row r="2880" spans="1:19" x14ac:dyDescent="0.25">
      <c r="A2880" s="20">
        <f t="shared" si="688"/>
        <v>71900</v>
      </c>
      <c r="B2880" s="21">
        <f t="shared" si="696"/>
        <v>-70</v>
      </c>
      <c r="C2880" s="21">
        <f t="shared" si="697"/>
        <v>84.614596114704284</v>
      </c>
      <c r="D2880" s="21">
        <f t="shared" si="685"/>
        <v>1.2638389058821148E-4</v>
      </c>
      <c r="E2880" s="21">
        <f t="shared" si="686"/>
        <v>3.1577026433466339E-3</v>
      </c>
      <c r="F2880" s="21">
        <f>SUM(E2880:$E$5004)</f>
        <v>2.3911805860453166</v>
      </c>
      <c r="G2880" s="21">
        <f t="shared" si="689"/>
        <v>6651898.5970700178</v>
      </c>
      <c r="H2880" s="21">
        <f t="shared" si="690"/>
        <v>2.4483216124437353E-5</v>
      </c>
      <c r="I2880" s="21">
        <f t="shared" si="691"/>
        <v>0.12452858064673793</v>
      </c>
      <c r="J2880" s="22">
        <f t="shared" si="687"/>
        <v>170.10182737558497</v>
      </c>
      <c r="K2880" s="114"/>
      <c r="L2880" s="116"/>
      <c r="M2880" s="118"/>
      <c r="N2880" s="138"/>
      <c r="S2880" s="2"/>
    </row>
    <row r="2881" spans="1:19" x14ac:dyDescent="0.25">
      <c r="A2881" s="20">
        <f t="shared" si="688"/>
        <v>71925</v>
      </c>
      <c r="B2881" s="21">
        <f t="shared" si="696"/>
        <v>-70</v>
      </c>
      <c r="C2881" s="21">
        <f t="shared" si="697"/>
        <v>84.513119497514154</v>
      </c>
      <c r="D2881" s="21">
        <f t="shared" si="685"/>
        <v>1.2623232087951921E-4</v>
      </c>
      <c r="E2881" s="21">
        <f t="shared" si="686"/>
        <v>3.1539156728113745E-3</v>
      </c>
      <c r="F2881" s="21">
        <f>SUM(E2881:$E$5004)</f>
        <v>2.3880228834019688</v>
      </c>
      <c r="G2881" s="21">
        <f t="shared" si="689"/>
        <v>6651898.5970700178</v>
      </c>
      <c r="H2881" s="21">
        <f t="shared" si="690"/>
        <v>2.4483216124437353E-5</v>
      </c>
      <c r="I2881" s="21">
        <f t="shared" si="691"/>
        <v>0.12452858064673793</v>
      </c>
      <c r="J2881" s="22">
        <f t="shared" si="687"/>
        <v>170.06871256135818</v>
      </c>
      <c r="K2881" s="114"/>
      <c r="L2881" s="116"/>
      <c r="M2881" s="118"/>
      <c r="N2881" s="138"/>
      <c r="S2881" s="2"/>
    </row>
    <row r="2882" spans="1:19" x14ac:dyDescent="0.25">
      <c r="A2882" s="20">
        <f t="shared" si="688"/>
        <v>71950</v>
      </c>
      <c r="B2882" s="21">
        <f t="shared" si="696"/>
        <v>-70</v>
      </c>
      <c r="C2882" s="21">
        <f t="shared" si="697"/>
        <v>84.411764579230677</v>
      </c>
      <c r="D2882" s="21">
        <f t="shared" si="685"/>
        <v>1.2608093294539079E-4</v>
      </c>
      <c r="E2882" s="21">
        <f t="shared" si="686"/>
        <v>3.1501332439152307E-3</v>
      </c>
      <c r="F2882" s="21">
        <f>SUM(E2882:$E$5004)</f>
        <v>2.3848689677291572</v>
      </c>
      <c r="G2882" s="21">
        <f t="shared" si="689"/>
        <v>6651898.5970700178</v>
      </c>
      <c r="H2882" s="21">
        <f t="shared" si="690"/>
        <v>2.4483216124437353E-5</v>
      </c>
      <c r="I2882" s="21">
        <f t="shared" si="691"/>
        <v>0.12452858064673793</v>
      </c>
      <c r="J2882" s="22">
        <f t="shared" si="687"/>
        <v>170.03552400740202</v>
      </c>
      <c r="K2882" s="114"/>
      <c r="L2882" s="116"/>
      <c r="M2882" s="118"/>
      <c r="N2882" s="138"/>
      <c r="S2882" s="2"/>
    </row>
    <row r="2883" spans="1:19" x14ac:dyDescent="0.25">
      <c r="A2883" s="20">
        <f t="shared" si="688"/>
        <v>71975</v>
      </c>
      <c r="B2883" s="21">
        <f t="shared" si="696"/>
        <v>-70</v>
      </c>
      <c r="C2883" s="21">
        <f t="shared" si="697"/>
        <v>84.310531213902806</v>
      </c>
      <c r="D2883" s="21">
        <f t="shared" si="685"/>
        <v>1.2592972656782762E-4</v>
      </c>
      <c r="E2883" s="21">
        <f t="shared" si="686"/>
        <v>3.1463553512115017E-3</v>
      </c>
      <c r="F2883" s="21">
        <f>SUM(E2883:$E$5004)</f>
        <v>2.381718834485242</v>
      </c>
      <c r="G2883" s="21">
        <f t="shared" si="689"/>
        <v>6651898.5970700178</v>
      </c>
      <c r="H2883" s="21">
        <f t="shared" si="690"/>
        <v>2.4483216124437353E-5</v>
      </c>
      <c r="I2883" s="21">
        <f t="shared" si="691"/>
        <v>0.12452858064673793</v>
      </c>
      <c r="J2883" s="22">
        <f t="shared" si="687"/>
        <v>170.00226185555331</v>
      </c>
      <c r="K2883" s="114"/>
      <c r="L2883" s="117"/>
      <c r="M2883" s="118"/>
      <c r="N2883" s="138"/>
      <c r="S2883" s="2"/>
    </row>
    <row r="2884" spans="1:19" x14ac:dyDescent="0.25">
      <c r="A2884" s="20">
        <f t="shared" si="688"/>
        <v>72000</v>
      </c>
      <c r="B2884" s="21">
        <f t="shared" si="696"/>
        <v>-70</v>
      </c>
      <c r="C2884" s="21">
        <f t="shared" si="697"/>
        <v>84.209419255754455</v>
      </c>
      <c r="D2884" s="21">
        <f t="shared" ref="D2884:D2947" si="700">C2884/(1718*(B2884+459.7))</f>
        <v>1.2577870152909249E-4</v>
      </c>
      <c r="E2884" s="21">
        <f t="shared" ref="E2884:E2947" si="701">25*(D2884+D2885)/2</f>
        <v>3.1425819892600213E-3</v>
      </c>
      <c r="F2884" s="21">
        <f>SUM(E2884:$E$5004)</f>
        <v>2.3785724791340304</v>
      </c>
      <c r="G2884" s="21">
        <f t="shared" si="689"/>
        <v>6651898.5970700178</v>
      </c>
      <c r="H2884" s="21">
        <f t="shared" si="690"/>
        <v>2.4483216124437353E-5</v>
      </c>
      <c r="I2884" s="21">
        <f t="shared" si="691"/>
        <v>0.12452858064673793</v>
      </c>
      <c r="J2884" s="22">
        <f t="shared" ref="J2884:J2947" si="702">G2884*D2884*EXP(-H2884*(125000-A2884)-I2884*F2884)</f>
        <v>169.96892624755341</v>
      </c>
      <c r="K2884" s="113">
        <f t="shared" ref="K2884" si="703">AVERAGE(J2884:J2903)</f>
        <v>169.64740481715108</v>
      </c>
      <c r="L2884" s="115">
        <f t="shared" ref="L2884" si="704">K2884/0.1667</f>
        <v>1017.6808927243617</v>
      </c>
      <c r="M2884" s="118">
        <f>AVERAGE(A2884:A2903)</f>
        <v>72237.5</v>
      </c>
      <c r="N2884" s="141">
        <f>K2864-K2884</f>
        <v>0.66661796793994199</v>
      </c>
      <c r="S2884" s="2"/>
    </row>
    <row r="2885" spans="1:19" x14ac:dyDescent="0.25">
      <c r="A2885" s="20">
        <f t="shared" ref="A2885:A2948" si="705">A2884+25</f>
        <v>72025</v>
      </c>
      <c r="B2885" s="21">
        <f t="shared" si="696"/>
        <v>-70</v>
      </c>
      <c r="C2885" s="21">
        <f t="shared" si="697"/>
        <v>84.108428559184347</v>
      </c>
      <c r="D2885" s="21">
        <f t="shared" si="700"/>
        <v>1.2562785761170925E-4</v>
      </c>
      <c r="E2885" s="21">
        <f t="shared" si="701"/>
        <v>3.1388131526271499E-3</v>
      </c>
      <c r="F2885" s="21">
        <f>SUM(E2885:$E$5004)</f>
        <v>2.3754298971447714</v>
      </c>
      <c r="G2885" s="21">
        <f t="shared" ref="G2885:G2948" si="706">$G$4</f>
        <v>6651898.5970700178</v>
      </c>
      <c r="H2885" s="21">
        <f t="shared" ref="H2885:H2948" si="707">$H$4</f>
        <v>2.4483216124437353E-5</v>
      </c>
      <c r="I2885" s="21">
        <f t="shared" ref="I2885:I2948" si="708">$I$4</f>
        <v>0.12452858064673793</v>
      </c>
      <c r="J2885" s="22">
        <f t="shared" si="702"/>
        <v>169.93551732504793</v>
      </c>
      <c r="K2885" s="114"/>
      <c r="L2885" s="116"/>
      <c r="M2885" s="118"/>
      <c r="N2885" s="142"/>
      <c r="S2885" s="2"/>
    </row>
    <row r="2886" spans="1:19" x14ac:dyDescent="0.25">
      <c r="A2886" s="20">
        <f t="shared" si="705"/>
        <v>72050</v>
      </c>
      <c r="B2886" s="21">
        <f t="shared" si="696"/>
        <v>-70</v>
      </c>
      <c r="C2886" s="21">
        <f t="shared" si="697"/>
        <v>84.007558978765942</v>
      </c>
      <c r="D2886" s="21">
        <f t="shared" si="700"/>
        <v>1.2547719459846273E-4</v>
      </c>
      <c r="E2886" s="21">
        <f t="shared" si="701"/>
        <v>3.13504883588576E-3</v>
      </c>
      <c r="F2886" s="21">
        <f>SUM(E2886:$E$5004)</f>
        <v>2.3722910839921436</v>
      </c>
      <c r="G2886" s="21">
        <f t="shared" si="706"/>
        <v>6651898.5970700178</v>
      </c>
      <c r="H2886" s="21">
        <f t="shared" si="707"/>
        <v>2.4483216124437353E-5</v>
      </c>
      <c r="I2886" s="21">
        <f t="shared" si="708"/>
        <v>0.12452858064673793</v>
      </c>
      <c r="J2886" s="22">
        <f t="shared" si="702"/>
        <v>169.90203522958686</v>
      </c>
      <c r="K2886" s="114"/>
      <c r="L2886" s="116"/>
      <c r="M2886" s="118"/>
      <c r="N2886" s="142"/>
      <c r="S2886" s="2"/>
    </row>
    <row r="2887" spans="1:19" x14ac:dyDescent="0.25">
      <c r="A2887" s="20">
        <f t="shared" si="705"/>
        <v>72075</v>
      </c>
      <c r="B2887" s="21">
        <f t="shared" si="696"/>
        <v>-70</v>
      </c>
      <c r="C2887" s="21">
        <f t="shared" si="697"/>
        <v>83.906810369246983</v>
      </c>
      <c r="D2887" s="21">
        <f t="shared" si="700"/>
        <v>1.2532671227239811E-4</v>
      </c>
      <c r="E2887" s="21">
        <f t="shared" si="701"/>
        <v>3.1312890336152367E-3</v>
      </c>
      <c r="F2887" s="21">
        <f>SUM(E2887:$E$5004)</f>
        <v>2.3691560351562586</v>
      </c>
      <c r="G2887" s="21">
        <f t="shared" si="706"/>
        <v>6651898.5970700178</v>
      </c>
      <c r="H2887" s="21">
        <f t="shared" si="707"/>
        <v>2.4483216124437353E-5</v>
      </c>
      <c r="I2887" s="21">
        <f t="shared" si="708"/>
        <v>0.12452858064673793</v>
      </c>
      <c r="J2887" s="22">
        <f t="shared" si="702"/>
        <v>169.86848010262372</v>
      </c>
      <c r="K2887" s="114"/>
      <c r="L2887" s="116"/>
      <c r="M2887" s="118"/>
      <c r="N2887" s="142"/>
      <c r="S2887" s="2"/>
    </row>
    <row r="2888" spans="1:19" x14ac:dyDescent="0.25">
      <c r="A2888" s="20">
        <f t="shared" si="705"/>
        <v>72100</v>
      </c>
      <c r="B2888" s="21">
        <f t="shared" si="696"/>
        <v>-70</v>
      </c>
      <c r="C2888" s="21">
        <f t="shared" si="697"/>
        <v>83.806182585549436</v>
      </c>
      <c r="D2888" s="21">
        <f t="shared" si="700"/>
        <v>1.2517641041682079E-4</v>
      </c>
      <c r="E2888" s="21">
        <f t="shared" si="701"/>
        <v>3.1275337404014615E-3</v>
      </c>
      <c r="F2888" s="21">
        <f>SUM(E2888:$E$5004)</f>
        <v>2.3660247461226431</v>
      </c>
      <c r="G2888" s="21">
        <f t="shared" si="706"/>
        <v>6651898.5970700178</v>
      </c>
      <c r="H2888" s="21">
        <f t="shared" si="707"/>
        <v>2.4483216124437353E-5</v>
      </c>
      <c r="I2888" s="21">
        <f t="shared" si="708"/>
        <v>0.12452858064673793</v>
      </c>
      <c r="J2888" s="22">
        <f t="shared" si="702"/>
        <v>169.83485208551579</v>
      </c>
      <c r="K2888" s="114"/>
      <c r="L2888" s="116"/>
      <c r="M2888" s="118"/>
      <c r="N2888" s="142"/>
      <c r="S2888" s="2"/>
    </row>
    <row r="2889" spans="1:19" x14ac:dyDescent="0.25">
      <c r="A2889" s="20">
        <f t="shared" si="705"/>
        <v>72125</v>
      </c>
      <c r="B2889" s="21">
        <f t="shared" si="696"/>
        <v>-70</v>
      </c>
      <c r="C2889" s="21">
        <f t="shared" si="697"/>
        <v>83.70567548276928</v>
      </c>
      <c r="D2889" s="21">
        <f t="shared" si="700"/>
        <v>1.2502628881529609E-4</v>
      </c>
      <c r="E2889" s="21">
        <f t="shared" si="701"/>
        <v>3.1237829508368128E-3</v>
      </c>
      <c r="F2889" s="21">
        <f>SUM(E2889:$E$5004)</f>
        <v>2.3628972123822418</v>
      </c>
      <c r="G2889" s="21">
        <f t="shared" si="706"/>
        <v>6651898.5970700178</v>
      </c>
      <c r="H2889" s="21">
        <f t="shared" si="707"/>
        <v>2.4483216124437353E-5</v>
      </c>
      <c r="I2889" s="21">
        <f t="shared" si="708"/>
        <v>0.12452858064673793</v>
      </c>
      <c r="J2889" s="22">
        <f t="shared" si="702"/>
        <v>169.80115131952346</v>
      </c>
      <c r="K2889" s="114"/>
      <c r="L2889" s="116"/>
      <c r="M2889" s="118"/>
      <c r="N2889" s="142"/>
      <c r="S2889" s="2"/>
    </row>
    <row r="2890" spans="1:19" x14ac:dyDescent="0.25">
      <c r="A2890" s="20">
        <f t="shared" si="705"/>
        <v>72150</v>
      </c>
      <c r="B2890" s="21">
        <f t="shared" si="696"/>
        <v>-70</v>
      </c>
      <c r="C2890" s="21">
        <f t="shared" si="697"/>
        <v>83.605288916176306</v>
      </c>
      <c r="D2890" s="21">
        <f t="shared" si="700"/>
        <v>1.2487634725164893E-4</v>
      </c>
      <c r="E2890" s="21">
        <f t="shared" si="701"/>
        <v>3.1200366595201543E-3</v>
      </c>
      <c r="F2890" s="21">
        <f>SUM(E2890:$E$5004)</f>
        <v>2.3597734294314048</v>
      </c>
      <c r="G2890" s="21">
        <f t="shared" si="706"/>
        <v>6651898.5970700178</v>
      </c>
      <c r="H2890" s="21">
        <f t="shared" si="707"/>
        <v>2.4483216124437353E-5</v>
      </c>
      <c r="I2890" s="21">
        <f t="shared" si="708"/>
        <v>0.12452858064673793</v>
      </c>
      <c r="J2890" s="22">
        <f t="shared" si="702"/>
        <v>169.76737794581027</v>
      </c>
      <c r="K2890" s="114"/>
      <c r="L2890" s="116"/>
      <c r="M2890" s="118"/>
      <c r="N2890" s="142"/>
      <c r="S2890" s="2"/>
    </row>
    <row r="2891" spans="1:19" x14ac:dyDescent="0.25">
      <c r="A2891" s="20">
        <f t="shared" si="705"/>
        <v>72175</v>
      </c>
      <c r="B2891" s="21">
        <f t="shared" si="696"/>
        <v>-70</v>
      </c>
      <c r="C2891" s="21">
        <f t="shared" si="697"/>
        <v>83.505022741213821</v>
      </c>
      <c r="D2891" s="21">
        <f t="shared" si="700"/>
        <v>1.2472658550996337E-4</v>
      </c>
      <c r="E2891" s="21">
        <f t="shared" si="701"/>
        <v>3.1162948610568226E-3</v>
      </c>
      <c r="F2891" s="21">
        <f>SUM(E2891:$E$5004)</f>
        <v>2.356653392771884</v>
      </c>
      <c r="G2891" s="21">
        <f t="shared" si="706"/>
        <v>6651898.5970700178</v>
      </c>
      <c r="H2891" s="21">
        <f t="shared" si="707"/>
        <v>2.4483216124437353E-5</v>
      </c>
      <c r="I2891" s="21">
        <f t="shared" si="708"/>
        <v>0.12452858064673793</v>
      </c>
      <c r="J2891" s="22">
        <f t="shared" si="702"/>
        <v>169.73353210544249</v>
      </c>
      <c r="K2891" s="114"/>
      <c r="L2891" s="116"/>
      <c r="M2891" s="118"/>
      <c r="N2891" s="142"/>
      <c r="S2891" s="2"/>
    </row>
    <row r="2892" spans="1:19" x14ac:dyDescent="0.25">
      <c r="A2892" s="20">
        <f t="shared" si="705"/>
        <v>72200</v>
      </c>
      <c r="B2892" s="21">
        <f t="shared" si="696"/>
        <v>-70</v>
      </c>
      <c r="C2892" s="21">
        <f t="shared" si="697"/>
        <v>83.40487681349849</v>
      </c>
      <c r="D2892" s="21">
        <f t="shared" si="700"/>
        <v>1.2457700337458247E-4</v>
      </c>
      <c r="E2892" s="21">
        <f t="shared" si="701"/>
        <v>3.1125575500586312E-3</v>
      </c>
      <c r="F2892" s="21">
        <f>SUM(E2892:$E$5004)</f>
        <v>2.3535370979108281</v>
      </c>
      <c r="G2892" s="21">
        <f t="shared" si="706"/>
        <v>6651898.5970700178</v>
      </c>
      <c r="H2892" s="21">
        <f t="shared" si="707"/>
        <v>2.4483216124437353E-5</v>
      </c>
      <c r="I2892" s="21">
        <f t="shared" si="708"/>
        <v>0.12452858064673793</v>
      </c>
      <c r="J2892" s="22">
        <f t="shared" si="702"/>
        <v>169.69961393938885</v>
      </c>
      <c r="K2892" s="114"/>
      <c r="L2892" s="116"/>
      <c r="M2892" s="118"/>
      <c r="N2892" s="142"/>
      <c r="S2892" s="2"/>
    </row>
    <row r="2893" spans="1:19" x14ac:dyDescent="0.25">
      <c r="A2893" s="20">
        <f t="shared" si="705"/>
        <v>72225</v>
      </c>
      <c r="B2893" s="21">
        <f t="shared" si="696"/>
        <v>-70</v>
      </c>
      <c r="C2893" s="21">
        <f t="shared" si="697"/>
        <v>83.304850988820206</v>
      </c>
      <c r="D2893" s="21">
        <f t="shared" si="700"/>
        <v>1.2442760063010799E-4</v>
      </c>
      <c r="E2893" s="21">
        <f t="shared" si="701"/>
        <v>3.1088247211438491E-3</v>
      </c>
      <c r="F2893" s="21">
        <f>SUM(E2893:$E$5004)</f>
        <v>2.3504245403607706</v>
      </c>
      <c r="G2893" s="21">
        <f t="shared" si="706"/>
        <v>6651898.5970700178</v>
      </c>
      <c r="H2893" s="21">
        <f t="shared" si="707"/>
        <v>2.4483216124437353E-5</v>
      </c>
      <c r="I2893" s="21">
        <f t="shared" si="708"/>
        <v>0.12452858064673793</v>
      </c>
      <c r="J2893" s="22">
        <f t="shared" si="702"/>
        <v>169.66562358852053</v>
      </c>
      <c r="K2893" s="114"/>
      <c r="L2893" s="116"/>
      <c r="M2893" s="118"/>
      <c r="N2893" s="142"/>
      <c r="S2893" s="2"/>
    </row>
    <row r="2894" spans="1:19" x14ac:dyDescent="0.25">
      <c r="A2894" s="20">
        <f t="shared" si="705"/>
        <v>72250</v>
      </c>
      <c r="B2894" s="21">
        <f t="shared" si="696"/>
        <v>-70</v>
      </c>
      <c r="C2894" s="21">
        <f t="shared" si="697"/>
        <v>83.204945123141741</v>
      </c>
      <c r="D2894" s="21">
        <f t="shared" si="700"/>
        <v>1.2427837706139994E-4</v>
      </c>
      <c r="E2894" s="21">
        <f t="shared" si="701"/>
        <v>3.1050963689372032E-3</v>
      </c>
      <c r="F2894" s="21">
        <f>SUM(E2894:$E$5004)</f>
        <v>2.3473157156396267</v>
      </c>
      <c r="G2894" s="21">
        <f t="shared" si="706"/>
        <v>6651898.5970700178</v>
      </c>
      <c r="H2894" s="21">
        <f t="shared" si="707"/>
        <v>2.4483216124437353E-5</v>
      </c>
      <c r="I2894" s="21">
        <f t="shared" si="708"/>
        <v>0.12452858064673793</v>
      </c>
      <c r="J2894" s="22">
        <f t="shared" si="702"/>
        <v>169.63156119361054</v>
      </c>
      <c r="K2894" s="114"/>
      <c r="L2894" s="116"/>
      <c r="M2894" s="118"/>
      <c r="N2894" s="142"/>
      <c r="S2894" s="2"/>
    </row>
    <row r="2895" spans="1:19" x14ac:dyDescent="0.25">
      <c r="A2895" s="20">
        <f t="shared" si="705"/>
        <v>72275</v>
      </c>
      <c r="B2895" s="21">
        <f t="shared" si="696"/>
        <v>-70</v>
      </c>
      <c r="C2895" s="21">
        <f t="shared" si="697"/>
        <v>83.105159072598596</v>
      </c>
      <c r="D2895" s="21">
        <f t="shared" si="700"/>
        <v>1.2412933245357628E-4</v>
      </c>
      <c r="E2895" s="21">
        <f t="shared" si="701"/>
        <v>3.1013724880698634E-3</v>
      </c>
      <c r="F2895" s="21">
        <f>SUM(E2895:$E$5004)</f>
        <v>2.3442106192706893</v>
      </c>
      <c r="G2895" s="21">
        <f t="shared" si="706"/>
        <v>6651898.5970700178</v>
      </c>
      <c r="H2895" s="21">
        <f t="shared" si="707"/>
        <v>2.4483216124437353E-5</v>
      </c>
      <c r="I2895" s="21">
        <f t="shared" si="708"/>
        <v>0.12452858064673793</v>
      </c>
      <c r="J2895" s="22">
        <f t="shared" si="702"/>
        <v>169.59742689533343</v>
      </c>
      <c r="K2895" s="114"/>
      <c r="L2895" s="116"/>
      <c r="M2895" s="118"/>
      <c r="N2895" s="142"/>
      <c r="S2895" s="2"/>
    </row>
    <row r="2896" spans="1:19" x14ac:dyDescent="0.25">
      <c r="A2896" s="20">
        <f t="shared" si="705"/>
        <v>72300</v>
      </c>
      <c r="B2896" s="21">
        <f t="shared" si="696"/>
        <v>-70</v>
      </c>
      <c r="C2896" s="21">
        <f t="shared" si="697"/>
        <v>83.005492693498908</v>
      </c>
      <c r="D2896" s="21">
        <f t="shared" si="700"/>
        <v>1.2398046659201282E-4</v>
      </c>
      <c r="E2896" s="21">
        <f t="shared" si="701"/>
        <v>3.0976530731794448E-3</v>
      </c>
      <c r="F2896" s="21">
        <f>SUM(E2896:$E$5004)</f>
        <v>2.3411092467826196</v>
      </c>
      <c r="G2896" s="21">
        <f t="shared" si="706"/>
        <v>6651898.5970700178</v>
      </c>
      <c r="H2896" s="21">
        <f t="shared" si="707"/>
        <v>2.4483216124437353E-5</v>
      </c>
      <c r="I2896" s="21">
        <f t="shared" si="708"/>
        <v>0.12452858064673793</v>
      </c>
      <c r="J2896" s="22">
        <f t="shared" si="702"/>
        <v>169.56322083426562</v>
      </c>
      <c r="K2896" s="114"/>
      <c r="L2896" s="116"/>
      <c r="M2896" s="118"/>
      <c r="N2896" s="142"/>
      <c r="S2896" s="2"/>
    </row>
    <row r="2897" spans="1:19" x14ac:dyDescent="0.25">
      <c r="A2897" s="20">
        <f t="shared" si="705"/>
        <v>72325</v>
      </c>
      <c r="B2897" s="21">
        <f t="shared" si="696"/>
        <v>-70</v>
      </c>
      <c r="C2897" s="21">
        <f t="shared" si="697"/>
        <v>82.90594584232305</v>
      </c>
      <c r="D2897" s="21">
        <f t="shared" si="700"/>
        <v>1.2383177926234272E-4</v>
      </c>
      <c r="E2897" s="21">
        <f t="shared" si="701"/>
        <v>3.0939381189099852E-3</v>
      </c>
      <c r="F2897" s="21">
        <f>SUM(E2897:$E$5004)</f>
        <v>2.3380115937094397</v>
      </c>
      <c r="G2897" s="21">
        <f t="shared" si="706"/>
        <v>6651898.5970700178</v>
      </c>
      <c r="H2897" s="21">
        <f t="shared" si="707"/>
        <v>2.4483216124437353E-5</v>
      </c>
      <c r="I2897" s="21">
        <f t="shared" si="708"/>
        <v>0.12452858064673793</v>
      </c>
      <c r="J2897" s="22">
        <f t="shared" si="702"/>
        <v>169.52894315088463</v>
      </c>
      <c r="K2897" s="114"/>
      <c r="L2897" s="116"/>
      <c r="M2897" s="118"/>
      <c r="N2897" s="142"/>
      <c r="S2897" s="2"/>
    </row>
    <row r="2898" spans="1:19" x14ac:dyDescent="0.25">
      <c r="A2898" s="20">
        <f t="shared" si="705"/>
        <v>72350</v>
      </c>
      <c r="B2898" s="21">
        <f t="shared" si="696"/>
        <v>-70</v>
      </c>
      <c r="C2898" s="21">
        <f t="shared" si="697"/>
        <v>82.806518375723527</v>
      </c>
      <c r="D2898" s="21">
        <f t="shared" si="700"/>
        <v>1.2368327025045613E-4</v>
      </c>
      <c r="E2898" s="21">
        <f t="shared" si="701"/>
        <v>3.0902276199119521E-3</v>
      </c>
      <c r="F2898" s="21">
        <f>SUM(E2898:$E$5004)</f>
        <v>2.3349176555905293</v>
      </c>
      <c r="G2898" s="21">
        <f t="shared" si="706"/>
        <v>6651898.5970700178</v>
      </c>
      <c r="H2898" s="21">
        <f t="shared" si="707"/>
        <v>2.4483216124437353E-5</v>
      </c>
      <c r="I2898" s="21">
        <f t="shared" si="708"/>
        <v>0.12452858064673793</v>
      </c>
      <c r="J2898" s="22">
        <f t="shared" si="702"/>
        <v>169.49459398556871</v>
      </c>
      <c r="K2898" s="114"/>
      <c r="L2898" s="116"/>
      <c r="M2898" s="118"/>
      <c r="N2898" s="142"/>
      <c r="S2898" s="2"/>
    </row>
    <row r="2899" spans="1:19" x14ac:dyDescent="0.25">
      <c r="A2899" s="20">
        <f t="shared" si="705"/>
        <v>72375</v>
      </c>
      <c r="B2899" s="21">
        <f t="shared" si="696"/>
        <v>-70</v>
      </c>
      <c r="C2899" s="21">
        <f t="shared" si="697"/>
        <v>82.707210150524745</v>
      </c>
      <c r="D2899" s="21">
        <f t="shared" si="700"/>
        <v>1.2353493934250004E-4</v>
      </c>
      <c r="E2899" s="21">
        <f t="shared" si="701"/>
        <v>3.0865215708422251E-3</v>
      </c>
      <c r="F2899" s="21">
        <f>SUM(E2899:$E$5004)</f>
        <v>2.3318274279706177</v>
      </c>
      <c r="G2899" s="21">
        <f t="shared" si="706"/>
        <v>6651898.5970700178</v>
      </c>
      <c r="H2899" s="21">
        <f t="shared" si="707"/>
        <v>2.4483216124437353E-5</v>
      </c>
      <c r="I2899" s="21">
        <f t="shared" si="708"/>
        <v>0.12452858064673793</v>
      </c>
      <c r="J2899" s="22">
        <f t="shared" si="702"/>
        <v>169.46017347859708</v>
      </c>
      <c r="K2899" s="114"/>
      <c r="L2899" s="116"/>
      <c r="M2899" s="118"/>
      <c r="N2899" s="142"/>
      <c r="S2899" s="2"/>
    </row>
    <row r="2900" spans="1:19" x14ac:dyDescent="0.25">
      <c r="A2900" s="20">
        <f t="shared" si="705"/>
        <v>72400</v>
      </c>
      <c r="B2900" s="21">
        <f t="shared" si="696"/>
        <v>-70</v>
      </c>
      <c r="C2900" s="21">
        <f t="shared" si="697"/>
        <v>82.608021023722898</v>
      </c>
      <c r="D2900" s="21">
        <f t="shared" si="700"/>
        <v>1.2338678632487797E-4</v>
      </c>
      <c r="E2900" s="21">
        <f t="shared" si="701"/>
        <v>3.0828199663640943E-3</v>
      </c>
      <c r="F2900" s="21">
        <f>SUM(E2900:$E$5004)</f>
        <v>2.3287409063997755</v>
      </c>
      <c r="G2900" s="21">
        <f t="shared" si="706"/>
        <v>6651898.5970700178</v>
      </c>
      <c r="H2900" s="21">
        <f t="shared" si="707"/>
        <v>2.4483216124437353E-5</v>
      </c>
      <c r="I2900" s="21">
        <f t="shared" si="708"/>
        <v>0.12452858064673793</v>
      </c>
      <c r="J2900" s="22">
        <f t="shared" si="702"/>
        <v>169.42568177014942</v>
      </c>
      <c r="K2900" s="114"/>
      <c r="L2900" s="116"/>
      <c r="M2900" s="118"/>
      <c r="N2900" s="142"/>
      <c r="S2900" s="2"/>
    </row>
    <row r="2901" spans="1:19" x14ac:dyDescent="0.25">
      <c r="A2901" s="20">
        <f t="shared" si="705"/>
        <v>72425</v>
      </c>
      <c r="B2901" s="21">
        <f t="shared" si="696"/>
        <v>-70</v>
      </c>
      <c r="C2901" s="21">
        <f t="shared" si="697"/>
        <v>82.508950852485611</v>
      </c>
      <c r="D2901" s="21">
        <f t="shared" si="700"/>
        <v>1.2323881098424958E-4</v>
      </c>
      <c r="E2901" s="21">
        <f t="shared" si="701"/>
        <v>3.0791228011472472E-3</v>
      </c>
      <c r="F2901" s="21">
        <f>SUM(E2901:$E$5004)</f>
        <v>2.3256580864334122</v>
      </c>
      <c r="G2901" s="21">
        <f t="shared" si="706"/>
        <v>6651898.5970700178</v>
      </c>
      <c r="H2901" s="21">
        <f t="shared" si="707"/>
        <v>2.4483216124437353E-5</v>
      </c>
      <c r="I2901" s="21">
        <f t="shared" si="708"/>
        <v>0.12452858064673793</v>
      </c>
      <c r="J2901" s="22">
        <f t="shared" si="702"/>
        <v>169.39111900030565</v>
      </c>
      <c r="K2901" s="114"/>
      <c r="L2901" s="116"/>
      <c r="M2901" s="118"/>
      <c r="N2901" s="142"/>
      <c r="S2901" s="2"/>
    </row>
    <row r="2902" spans="1:19" x14ac:dyDescent="0.25">
      <c r="A2902" s="20">
        <f t="shared" si="705"/>
        <v>72450</v>
      </c>
      <c r="B2902" s="21">
        <f t="shared" si="696"/>
        <v>-70</v>
      </c>
      <c r="C2902" s="21">
        <f t="shared" si="697"/>
        <v>82.409999494151762</v>
      </c>
      <c r="D2902" s="21">
        <f t="shared" si="700"/>
        <v>1.230910131075302E-4</v>
      </c>
      <c r="E2902" s="21">
        <f t="shared" si="701"/>
        <v>3.0754300698677653E-3</v>
      </c>
      <c r="F2902" s="21">
        <f>SUM(E2902:$E$5004)</f>
        <v>2.3225789636322647</v>
      </c>
      <c r="G2902" s="21">
        <f t="shared" si="706"/>
        <v>6651898.5970700178</v>
      </c>
      <c r="H2902" s="21">
        <f t="shared" si="707"/>
        <v>2.4483216124437353E-5</v>
      </c>
      <c r="I2902" s="21">
        <f t="shared" si="708"/>
        <v>0.12452858064673793</v>
      </c>
      <c r="J2902" s="22">
        <f t="shared" si="702"/>
        <v>169.35648530904533</v>
      </c>
      <c r="K2902" s="114"/>
      <c r="L2902" s="116"/>
      <c r="M2902" s="118"/>
      <c r="N2902" s="142"/>
      <c r="S2902" s="2"/>
    </row>
    <row r="2903" spans="1:19" x14ac:dyDescent="0.25">
      <c r="A2903" s="20">
        <f t="shared" si="705"/>
        <v>72475</v>
      </c>
      <c r="B2903" s="21">
        <f t="shared" si="696"/>
        <v>-70</v>
      </c>
      <c r="C2903" s="21">
        <f t="shared" si="697"/>
        <v>82.311166806231469</v>
      </c>
      <c r="D2903" s="21">
        <f t="shared" si="700"/>
        <v>1.2294339248189104E-4</v>
      </c>
      <c r="E2903" s="21">
        <f t="shared" si="701"/>
        <v>3.0717417672081163E-3</v>
      </c>
      <c r="F2903" s="21">
        <f>SUM(E2903:$E$5004)</f>
        <v>2.3195035335623961</v>
      </c>
      <c r="G2903" s="21">
        <f t="shared" si="706"/>
        <v>6651898.5970700178</v>
      </c>
      <c r="H2903" s="21">
        <f t="shared" si="707"/>
        <v>2.4483216124437353E-5</v>
      </c>
      <c r="I2903" s="21">
        <f t="shared" si="708"/>
        <v>0.12452858064673793</v>
      </c>
      <c r="J2903" s="22">
        <f t="shared" si="702"/>
        <v>169.32178083624834</v>
      </c>
      <c r="K2903" s="114"/>
      <c r="L2903" s="117"/>
      <c r="M2903" s="118"/>
      <c r="N2903" s="142"/>
      <c r="S2903" s="2"/>
    </row>
    <row r="2904" spans="1:19" x14ac:dyDescent="0.25">
      <c r="A2904" s="20">
        <f t="shared" si="705"/>
        <v>72500</v>
      </c>
      <c r="B2904" s="21">
        <f t="shared" si="696"/>
        <v>-70</v>
      </c>
      <c r="C2904" s="21">
        <f t="shared" si="697"/>
        <v>82.212452646405595</v>
      </c>
      <c r="D2904" s="21">
        <f t="shared" si="700"/>
        <v>1.2279594889475829E-4</v>
      </c>
      <c r="E2904" s="21">
        <f t="shared" si="701"/>
        <v>3.0680578878571432E-3</v>
      </c>
      <c r="F2904" s="21">
        <f>SUM(E2904:$E$5004)</f>
        <v>2.3164317917951882</v>
      </c>
      <c r="G2904" s="21">
        <f t="shared" si="706"/>
        <v>6651898.5970700178</v>
      </c>
      <c r="H2904" s="21">
        <f t="shared" si="707"/>
        <v>2.4483216124437353E-5</v>
      </c>
      <c r="I2904" s="21">
        <f t="shared" si="708"/>
        <v>0.12452858064673793</v>
      </c>
      <c r="J2904" s="22">
        <f t="shared" si="702"/>
        <v>169.28700572169353</v>
      </c>
      <c r="K2904" s="113">
        <f t="shared" ref="K2904" si="709">AVERAGE(J2904:J2923)</f>
        <v>168.95199540998152</v>
      </c>
      <c r="L2904" s="115">
        <f t="shared" ref="L2904" si="710">K2904/0.1667</f>
        <v>1013.5092706057681</v>
      </c>
      <c r="M2904" s="118">
        <f>AVERAGE(A2904:A2923)</f>
        <v>72737.5</v>
      </c>
      <c r="N2904" s="141">
        <f>K2884-K2904</f>
        <v>0.69540940716956356</v>
      </c>
      <c r="S2904" s="2"/>
    </row>
    <row r="2905" spans="1:19" x14ac:dyDescent="0.25">
      <c r="A2905" s="20">
        <f t="shared" si="705"/>
        <v>72525</v>
      </c>
      <c r="B2905" s="21">
        <f t="shared" si="696"/>
        <v>-70</v>
      </c>
      <c r="C2905" s="21">
        <f t="shared" si="697"/>
        <v>82.113856872525702</v>
      </c>
      <c r="D2905" s="21">
        <f t="shared" si="700"/>
        <v>1.2264868213381313E-4</v>
      </c>
      <c r="E2905" s="21">
        <f t="shared" si="701"/>
        <v>3.0643784265100573E-3</v>
      </c>
      <c r="F2905" s="21">
        <f>SUM(E2905:$E$5004)</f>
        <v>2.3133637339073312</v>
      </c>
      <c r="G2905" s="21">
        <f t="shared" si="706"/>
        <v>6651898.5970700178</v>
      </c>
      <c r="H2905" s="21">
        <f t="shared" si="707"/>
        <v>2.4483216124437353E-5</v>
      </c>
      <c r="I2905" s="21">
        <f t="shared" si="708"/>
        <v>0.12452858064673793</v>
      </c>
      <c r="J2905" s="22">
        <f t="shared" si="702"/>
        <v>169.25216010505929</v>
      </c>
      <c r="K2905" s="114"/>
      <c r="L2905" s="116"/>
      <c r="M2905" s="118"/>
      <c r="N2905" s="142"/>
      <c r="S2905" s="2"/>
    </row>
    <row r="2906" spans="1:19" x14ac:dyDescent="0.25">
      <c r="A2906" s="20">
        <f t="shared" si="705"/>
        <v>72550</v>
      </c>
      <c r="B2906" s="21">
        <f t="shared" si="696"/>
        <v>-70</v>
      </c>
      <c r="C2906" s="21">
        <f t="shared" si="697"/>
        <v>82.015379342613926</v>
      </c>
      <c r="D2906" s="21">
        <f t="shared" si="700"/>
        <v>1.2250159198699148E-4</v>
      </c>
      <c r="E2906" s="21">
        <f t="shared" si="701"/>
        <v>3.0607033778684372E-3</v>
      </c>
      <c r="F2906" s="21">
        <f>SUM(E2906:$E$5004)</f>
        <v>2.3102993554808213</v>
      </c>
      <c r="G2906" s="21">
        <f t="shared" si="706"/>
        <v>6651898.5970700178</v>
      </c>
      <c r="H2906" s="21">
        <f t="shared" si="707"/>
        <v>2.4483216124437353E-5</v>
      </c>
      <c r="I2906" s="21">
        <f t="shared" si="708"/>
        <v>0.12452858064673793</v>
      </c>
      <c r="J2906" s="22">
        <f t="shared" si="702"/>
        <v>169.21724412592278</v>
      </c>
      <c r="K2906" s="114"/>
      <c r="L2906" s="116"/>
      <c r="M2906" s="118"/>
      <c r="N2906" s="142"/>
      <c r="S2906" s="2"/>
    </row>
    <row r="2907" spans="1:19" x14ac:dyDescent="0.25">
      <c r="A2907" s="20">
        <f t="shared" si="705"/>
        <v>72575</v>
      </c>
      <c r="B2907" s="21">
        <f t="shared" si="696"/>
        <v>-70</v>
      </c>
      <c r="C2907" s="21">
        <f t="shared" si="697"/>
        <v>81.917019914862593</v>
      </c>
      <c r="D2907" s="21">
        <f t="shared" si="700"/>
        <v>1.2235467824248347E-4</v>
      </c>
      <c r="E2907" s="21">
        <f t="shared" si="701"/>
        <v>3.0570327366402092E-3</v>
      </c>
      <c r="F2907" s="21">
        <f>SUM(E2907:$E$5004)</f>
        <v>2.3072386521029538</v>
      </c>
      <c r="G2907" s="21">
        <f t="shared" si="706"/>
        <v>6651898.5970700178</v>
      </c>
      <c r="H2907" s="21">
        <f t="shared" si="707"/>
        <v>2.4483216124437353E-5</v>
      </c>
      <c r="I2907" s="21">
        <f t="shared" si="708"/>
        <v>0.12452858064673793</v>
      </c>
      <c r="J2907" s="22">
        <f t="shared" si="702"/>
        <v>169.18225792376012</v>
      </c>
      <c r="K2907" s="114"/>
      <c r="L2907" s="116"/>
      <c r="M2907" s="118"/>
      <c r="N2907" s="142"/>
      <c r="S2907" s="2"/>
    </row>
    <row r="2908" spans="1:19" x14ac:dyDescent="0.25">
      <c r="A2908" s="20">
        <f t="shared" si="705"/>
        <v>72600</v>
      </c>
      <c r="B2908" s="21">
        <f t="shared" si="696"/>
        <v>-70</v>
      </c>
      <c r="C2908" s="21">
        <f t="shared" si="697"/>
        <v>81.818778447634074</v>
      </c>
      <c r="D2908" s="21">
        <f t="shared" si="700"/>
        <v>1.2220794068873325E-4</v>
      </c>
      <c r="E2908" s="21">
        <f t="shared" si="701"/>
        <v>3.0533664975396497E-3</v>
      </c>
      <c r="F2908" s="21">
        <f>SUM(E2908:$E$5004)</f>
        <v>2.3041816193663136</v>
      </c>
      <c r="G2908" s="21">
        <f t="shared" si="706"/>
        <v>6651898.5970700178</v>
      </c>
      <c r="H2908" s="21">
        <f t="shared" si="707"/>
        <v>2.4483216124437353E-5</v>
      </c>
      <c r="I2908" s="21">
        <f t="shared" si="708"/>
        <v>0.12452858064673793</v>
      </c>
      <c r="J2908" s="22">
        <f t="shared" si="702"/>
        <v>169.14720163794584</v>
      </c>
      <c r="K2908" s="114"/>
      <c r="L2908" s="116"/>
      <c r="M2908" s="118"/>
      <c r="N2908" s="142"/>
      <c r="S2908" s="2"/>
    </row>
    <row r="2909" spans="1:19" x14ac:dyDescent="0.25">
      <c r="A2909" s="20">
        <f t="shared" si="705"/>
        <v>72625</v>
      </c>
      <c r="B2909" s="21">
        <f t="shared" si="696"/>
        <v>-70</v>
      </c>
      <c r="C2909" s="21">
        <f t="shared" si="697"/>
        <v>81.720654799460632</v>
      </c>
      <c r="D2909" s="21">
        <f t="shared" si="700"/>
        <v>1.220613791144387E-4</v>
      </c>
      <c r="E2909" s="21">
        <f t="shared" si="701"/>
        <v>3.0497046552873741E-3</v>
      </c>
      <c r="F2909" s="21">
        <f>SUM(E2909:$E$5004)</f>
        <v>2.3011282528687733</v>
      </c>
      <c r="G2909" s="21">
        <f t="shared" si="706"/>
        <v>6651898.5970700178</v>
      </c>
      <c r="H2909" s="21">
        <f t="shared" si="707"/>
        <v>2.4483216124437353E-5</v>
      </c>
      <c r="I2909" s="21">
        <f t="shared" si="708"/>
        <v>0.12452858064673793</v>
      </c>
      <c r="J2909" s="22">
        <f t="shared" si="702"/>
        <v>169.11207540775271</v>
      </c>
      <c r="K2909" s="114"/>
      <c r="L2909" s="116"/>
      <c r="M2909" s="118"/>
      <c r="N2909" s="142"/>
      <c r="S2909" s="2"/>
    </row>
    <row r="2910" spans="1:19" x14ac:dyDescent="0.25">
      <c r="A2910" s="20">
        <f t="shared" si="705"/>
        <v>72650</v>
      </c>
      <c r="B2910" s="21">
        <f t="shared" si="696"/>
        <v>-70</v>
      </c>
      <c r="C2910" s="21">
        <f t="shared" si="697"/>
        <v>81.622648829044252</v>
      </c>
      <c r="D2910" s="21">
        <f t="shared" si="700"/>
        <v>1.2191499330855121E-4</v>
      </c>
      <c r="E2910" s="21">
        <f t="shared" si="701"/>
        <v>3.0460472046103296E-3</v>
      </c>
      <c r="F2910" s="21">
        <f>SUM(E2910:$E$5004)</f>
        <v>2.2980785482134864</v>
      </c>
      <c r="G2910" s="21">
        <f t="shared" si="706"/>
        <v>6651898.5970700178</v>
      </c>
      <c r="H2910" s="21">
        <f t="shared" si="707"/>
        <v>2.4483216124437353E-5</v>
      </c>
      <c r="I2910" s="21">
        <f t="shared" si="708"/>
        <v>0.12452858064673793</v>
      </c>
      <c r="J2910" s="22">
        <f t="shared" si="702"/>
        <v>169.07687937235173</v>
      </c>
      <c r="K2910" s="114"/>
      <c r="L2910" s="116"/>
      <c r="M2910" s="118"/>
      <c r="N2910" s="142"/>
      <c r="S2910" s="2"/>
    </row>
    <row r="2911" spans="1:19" x14ac:dyDescent="0.25">
      <c r="A2911" s="20">
        <f t="shared" si="705"/>
        <v>72675</v>
      </c>
      <c r="B2911" s="21">
        <f t="shared" si="696"/>
        <v>-70</v>
      </c>
      <c r="C2911" s="21">
        <f t="shared" si="697"/>
        <v>81.524760395256294</v>
      </c>
      <c r="D2911" s="21">
        <f t="shared" si="700"/>
        <v>1.2176878306027515E-4</v>
      </c>
      <c r="E2911" s="21">
        <f t="shared" si="701"/>
        <v>3.0423941402417855E-3</v>
      </c>
      <c r="F2911" s="21">
        <f>SUM(E2911:$E$5004)</f>
        <v>2.2950325010088761</v>
      </c>
      <c r="G2911" s="21">
        <f t="shared" si="706"/>
        <v>6651898.5970700178</v>
      </c>
      <c r="H2911" s="21">
        <f t="shared" si="707"/>
        <v>2.4483216124437353E-5</v>
      </c>
      <c r="I2911" s="21">
        <f t="shared" si="708"/>
        <v>0.12452858064673793</v>
      </c>
      <c r="J2911" s="22">
        <f t="shared" si="702"/>
        <v>169.04161367081144</v>
      </c>
      <c r="K2911" s="114"/>
      <c r="L2911" s="116"/>
      <c r="M2911" s="118"/>
      <c r="N2911" s="142"/>
      <c r="S2911" s="2"/>
    </row>
    <row r="2912" spans="1:19" x14ac:dyDescent="0.25">
      <c r="A2912" s="20">
        <f t="shared" si="705"/>
        <v>72700</v>
      </c>
      <c r="B2912" s="21">
        <f t="shared" si="696"/>
        <v>-70</v>
      </c>
      <c r="C2912" s="21">
        <f t="shared" si="697"/>
        <v>81.426989357137359</v>
      </c>
      <c r="D2912" s="21">
        <f t="shared" si="700"/>
        <v>1.2162274815906771E-4</v>
      </c>
      <c r="E2912" s="21">
        <f t="shared" si="701"/>
        <v>3.0387454569213296E-3</v>
      </c>
      <c r="F2912" s="21">
        <f>SUM(E2912:$E$5004)</f>
        <v>2.2919901068686341</v>
      </c>
      <c r="G2912" s="21">
        <f t="shared" si="706"/>
        <v>6651898.5970700178</v>
      </c>
      <c r="H2912" s="21">
        <f t="shared" si="707"/>
        <v>2.4483216124437353E-5</v>
      </c>
      <c r="I2912" s="21">
        <f t="shared" si="708"/>
        <v>0.12452858064673793</v>
      </c>
      <c r="J2912" s="22">
        <f t="shared" si="702"/>
        <v>169.00627844209802</v>
      </c>
      <c r="K2912" s="114"/>
      <c r="L2912" s="116"/>
      <c r="M2912" s="118"/>
      <c r="N2912" s="142"/>
      <c r="S2912" s="2"/>
    </row>
    <row r="2913" spans="1:19" x14ac:dyDescent="0.25">
      <c r="A2913" s="20">
        <f t="shared" si="705"/>
        <v>72725</v>
      </c>
      <c r="B2913" s="21">
        <f t="shared" si="696"/>
        <v>-70</v>
      </c>
      <c r="C2913" s="21">
        <f t="shared" si="697"/>
        <v>81.329335573897211</v>
      </c>
      <c r="D2913" s="21">
        <f t="shared" si="700"/>
        <v>1.2147688839463868E-4</v>
      </c>
      <c r="E2913" s="21">
        <f t="shared" si="701"/>
        <v>3.0351011493948577E-3</v>
      </c>
      <c r="F2913" s="21">
        <f>SUM(E2913:$E$5004)</f>
        <v>2.288951361411713</v>
      </c>
      <c r="G2913" s="21">
        <f t="shared" si="706"/>
        <v>6651898.5970700178</v>
      </c>
      <c r="H2913" s="21">
        <f t="shared" si="707"/>
        <v>2.4483216124437353E-5</v>
      </c>
      <c r="I2913" s="21">
        <f t="shared" si="708"/>
        <v>0.12452858064673793</v>
      </c>
      <c r="J2913" s="22">
        <f t="shared" si="702"/>
        <v>168.97087382507527</v>
      </c>
      <c r="K2913" s="114"/>
      <c r="L2913" s="116"/>
      <c r="M2913" s="118"/>
      <c r="N2913" s="142"/>
      <c r="S2913" s="2"/>
    </row>
    <row r="2914" spans="1:19" x14ac:dyDescent="0.25">
      <c r="A2914" s="20">
        <f t="shared" si="705"/>
        <v>72750</v>
      </c>
      <c r="B2914" s="21">
        <f t="shared" si="696"/>
        <v>-70</v>
      </c>
      <c r="C2914" s="21">
        <f t="shared" si="697"/>
        <v>81.231798904914328</v>
      </c>
      <c r="D2914" s="21">
        <f t="shared" si="700"/>
        <v>1.2133120355694992E-4</v>
      </c>
      <c r="E2914" s="21">
        <f t="shared" si="701"/>
        <v>3.0314612124145639E-3</v>
      </c>
      <c r="F2914" s="21">
        <f>SUM(E2914:$E$5004)</f>
        <v>2.2859162602623178</v>
      </c>
      <c r="G2914" s="21">
        <f t="shared" si="706"/>
        <v>6651898.5970700178</v>
      </c>
      <c r="H2914" s="21">
        <f t="shared" si="707"/>
        <v>2.4483216124437353E-5</v>
      </c>
      <c r="I2914" s="21">
        <f t="shared" si="708"/>
        <v>0.12452858064673793</v>
      </c>
      <c r="J2914" s="22">
        <f t="shared" si="702"/>
        <v>168.93539995850364</v>
      </c>
      <c r="K2914" s="114"/>
      <c r="L2914" s="116"/>
      <c r="M2914" s="118"/>
      <c r="N2914" s="142"/>
      <c r="S2914" s="2"/>
    </row>
    <row r="2915" spans="1:19" x14ac:dyDescent="0.25">
      <c r="A2915" s="20">
        <f t="shared" si="705"/>
        <v>72775</v>
      </c>
      <c r="B2915" s="21">
        <f t="shared" si="696"/>
        <v>-70</v>
      </c>
      <c r="C2915" s="21">
        <f t="shared" si="697"/>
        <v>81.134379209735869</v>
      </c>
      <c r="D2915" s="21">
        <f t="shared" si="700"/>
        <v>1.2118569343621519E-4</v>
      </c>
      <c r="E2915" s="21">
        <f t="shared" si="701"/>
        <v>3.0278256407389398E-3</v>
      </c>
      <c r="F2915" s="21">
        <f>SUM(E2915:$E$5004)</f>
        <v>2.2828847990499046</v>
      </c>
      <c r="G2915" s="21">
        <f t="shared" si="706"/>
        <v>6651898.5970700178</v>
      </c>
      <c r="H2915" s="21">
        <f t="shared" si="707"/>
        <v>2.4483216124437353E-5</v>
      </c>
      <c r="I2915" s="21">
        <f t="shared" si="708"/>
        <v>0.12452858064673793</v>
      </c>
      <c r="J2915" s="22">
        <f t="shared" si="702"/>
        <v>168.89985698104064</v>
      </c>
      <c r="K2915" s="114"/>
      <c r="L2915" s="116"/>
      <c r="M2915" s="118"/>
      <c r="N2915" s="142"/>
      <c r="S2915" s="2"/>
    </row>
    <row r="2916" spans="1:19" x14ac:dyDescent="0.25">
      <c r="A2916" s="20">
        <f t="shared" si="705"/>
        <v>72800</v>
      </c>
      <c r="B2916" s="21">
        <f t="shared" si="696"/>
        <v>-70</v>
      </c>
      <c r="C2916" s="21">
        <f t="shared" si="697"/>
        <v>81.037076348077534</v>
      </c>
      <c r="D2916" s="21">
        <f t="shared" si="700"/>
        <v>1.2104035782290001E-4</v>
      </c>
      <c r="E2916" s="21">
        <f t="shared" si="701"/>
        <v>3.0241944291327628E-3</v>
      </c>
      <c r="F2916" s="21">
        <f>SUM(E2916:$E$5004)</f>
        <v>2.2798569734091654</v>
      </c>
      <c r="G2916" s="21">
        <f t="shared" si="706"/>
        <v>6651898.5970700178</v>
      </c>
      <c r="H2916" s="21">
        <f t="shared" si="707"/>
        <v>2.4483216124437353E-5</v>
      </c>
      <c r="I2916" s="21">
        <f t="shared" si="708"/>
        <v>0.12452858064673793</v>
      </c>
      <c r="J2916" s="22">
        <f t="shared" si="702"/>
        <v>168.8642450312407</v>
      </c>
      <c r="K2916" s="114"/>
      <c r="L2916" s="116"/>
      <c r="M2916" s="118"/>
      <c r="N2916" s="142"/>
      <c r="S2916" s="2"/>
    </row>
    <row r="2917" spans="1:19" x14ac:dyDescent="0.25">
      <c r="A2917" s="20">
        <f t="shared" si="705"/>
        <v>72825</v>
      </c>
      <c r="B2917" s="21">
        <f t="shared" si="696"/>
        <v>-70</v>
      </c>
      <c r="C2917" s="21">
        <f t="shared" si="697"/>
        <v>80.939890179823152</v>
      </c>
      <c r="D2917" s="21">
        <f t="shared" si="700"/>
        <v>1.2089519650772101E-4</v>
      </c>
      <c r="E2917" s="21">
        <f t="shared" si="701"/>
        <v>3.0205675723670861E-3</v>
      </c>
      <c r="F2917" s="21">
        <f>SUM(E2917:$E$5004)</f>
        <v>2.2768327789800331</v>
      </c>
      <c r="G2917" s="21">
        <f t="shared" si="706"/>
        <v>6651898.5970700178</v>
      </c>
      <c r="H2917" s="21">
        <f t="shared" si="707"/>
        <v>2.4483216124437353E-5</v>
      </c>
      <c r="I2917" s="21">
        <f t="shared" si="708"/>
        <v>0.12452858064673793</v>
      </c>
      <c r="J2917" s="22">
        <f t="shared" si="702"/>
        <v>168.82856424755408</v>
      </c>
      <c r="K2917" s="114"/>
      <c r="L2917" s="116"/>
      <c r="M2917" s="118"/>
      <c r="N2917" s="142"/>
      <c r="S2917" s="2"/>
    </row>
    <row r="2918" spans="1:19" x14ac:dyDescent="0.25">
      <c r="A2918" s="20">
        <f t="shared" si="705"/>
        <v>72850</v>
      </c>
      <c r="B2918" s="21">
        <f t="shared" si="696"/>
        <v>-70</v>
      </c>
      <c r="C2918" s="21">
        <f t="shared" si="697"/>
        <v>80.84282056502461</v>
      </c>
      <c r="D2918" s="21">
        <f t="shared" si="700"/>
        <v>1.2075020928164588E-4</v>
      </c>
      <c r="E2918" s="21">
        <f t="shared" si="701"/>
        <v>3.016945065219235E-3</v>
      </c>
      <c r="F2918" s="21">
        <f>SUM(E2918:$E$5004)</f>
        <v>2.273812211407666</v>
      </c>
      <c r="G2918" s="21">
        <f t="shared" si="706"/>
        <v>6651898.5970700178</v>
      </c>
      <c r="H2918" s="21">
        <f t="shared" si="707"/>
        <v>2.4483216124437353E-5</v>
      </c>
      <c r="I2918" s="21">
        <f t="shared" si="708"/>
        <v>0.12452858064673793</v>
      </c>
      <c r="J2918" s="22">
        <f t="shared" si="702"/>
        <v>168.79281476832776</v>
      </c>
      <c r="K2918" s="114"/>
      <c r="L2918" s="116"/>
      <c r="M2918" s="118"/>
      <c r="N2918" s="142"/>
      <c r="S2918" s="2"/>
    </row>
    <row r="2919" spans="1:19" x14ac:dyDescent="0.25">
      <c r="A2919" s="20">
        <f t="shared" si="705"/>
        <v>72875</v>
      </c>
      <c r="B2919" s="21">
        <f t="shared" si="696"/>
        <v>-70</v>
      </c>
      <c r="C2919" s="21">
        <f t="shared" si="697"/>
        <v>80.74586736390161</v>
      </c>
      <c r="D2919" s="21">
        <f t="shared" si="700"/>
        <v>1.2060539593589292E-4</v>
      </c>
      <c r="E2919" s="21">
        <f t="shared" si="701"/>
        <v>3.0133269024727989E-3</v>
      </c>
      <c r="F2919" s="21">
        <f>SUM(E2919:$E$5004)</f>
        <v>2.2707952663424464</v>
      </c>
      <c r="G2919" s="21">
        <f t="shared" si="706"/>
        <v>6651898.5970700178</v>
      </c>
      <c r="H2919" s="21">
        <f t="shared" si="707"/>
        <v>2.4483216124437353E-5</v>
      </c>
      <c r="I2919" s="21">
        <f t="shared" si="708"/>
        <v>0.12452858064673793</v>
      </c>
      <c r="J2919" s="22">
        <f t="shared" si="702"/>
        <v>168.75699673180415</v>
      </c>
      <c r="K2919" s="114"/>
      <c r="L2919" s="116"/>
      <c r="M2919" s="118"/>
      <c r="N2919" s="142"/>
      <c r="S2919" s="2"/>
    </row>
    <row r="2920" spans="1:19" x14ac:dyDescent="0.25">
      <c r="A2920" s="20">
        <f t="shared" si="705"/>
        <v>72900</v>
      </c>
      <c r="B2920" s="21">
        <f t="shared" si="696"/>
        <v>-70</v>
      </c>
      <c r="C2920" s="21">
        <f t="shared" si="697"/>
        <v>80.649030436841613</v>
      </c>
      <c r="D2920" s="21">
        <f t="shared" si="700"/>
        <v>1.20460756261931E-4</v>
      </c>
      <c r="E2920" s="21">
        <f t="shared" si="701"/>
        <v>3.0097130789176244E-3</v>
      </c>
      <c r="F2920" s="21">
        <f>SUM(E2920:$E$5004)</f>
        <v>2.2677819394399741</v>
      </c>
      <c r="G2920" s="21">
        <f t="shared" si="706"/>
        <v>6651898.5970700178</v>
      </c>
      <c r="H2920" s="21">
        <f t="shared" si="707"/>
        <v>2.4483216124437353E-5</v>
      </c>
      <c r="I2920" s="21">
        <f t="shared" si="708"/>
        <v>0.12452858064673793</v>
      </c>
      <c r="J2920" s="22">
        <f t="shared" si="702"/>
        <v>168.721110276122</v>
      </c>
      <c r="K2920" s="114"/>
      <c r="L2920" s="116"/>
      <c r="M2920" s="118"/>
      <c r="N2920" s="142"/>
      <c r="S2920" s="2"/>
    </row>
    <row r="2921" spans="1:19" x14ac:dyDescent="0.25">
      <c r="A2921" s="20">
        <f t="shared" si="705"/>
        <v>72925</v>
      </c>
      <c r="B2921" s="21">
        <f t="shared" si="696"/>
        <v>-70</v>
      </c>
      <c r="C2921" s="21">
        <f t="shared" si="697"/>
        <v>80.552309644399372</v>
      </c>
      <c r="D2921" s="21">
        <f t="shared" si="700"/>
        <v>1.2031629005147892E-4</v>
      </c>
      <c r="E2921" s="21">
        <f t="shared" si="701"/>
        <v>3.0061035893498016E-3</v>
      </c>
      <c r="F2921" s="21">
        <f>SUM(E2921:$E$5004)</f>
        <v>2.2647722263610559</v>
      </c>
      <c r="G2921" s="21">
        <f t="shared" si="706"/>
        <v>6651898.5970700178</v>
      </c>
      <c r="H2921" s="21">
        <f t="shared" si="707"/>
        <v>2.4483216124437353E-5</v>
      </c>
      <c r="I2921" s="21">
        <f t="shared" si="708"/>
        <v>0.12452858064673793</v>
      </c>
      <c r="J2921" s="22">
        <f t="shared" si="702"/>
        <v>168.68515553931516</v>
      </c>
      <c r="K2921" s="114"/>
      <c r="L2921" s="116"/>
      <c r="M2921" s="118"/>
      <c r="N2921" s="142"/>
      <c r="S2921" s="2"/>
    </row>
    <row r="2922" spans="1:19" x14ac:dyDescent="0.25">
      <c r="A2922" s="20">
        <f t="shared" si="705"/>
        <v>72950</v>
      </c>
      <c r="B2922" s="21">
        <f t="shared" si="696"/>
        <v>-70</v>
      </c>
      <c r="C2922" s="21">
        <f t="shared" si="697"/>
        <v>80.455704847296886</v>
      </c>
      <c r="D2922" s="21">
        <f t="shared" si="700"/>
        <v>1.2017199709650521E-4</v>
      </c>
      <c r="E2922" s="21">
        <f t="shared" si="701"/>
        <v>3.0024984285716674E-3</v>
      </c>
      <c r="F2922" s="21">
        <f>SUM(E2922:$E$5004)</f>
        <v>2.2617661227717063</v>
      </c>
      <c r="G2922" s="21">
        <f t="shared" si="706"/>
        <v>6651898.5970700178</v>
      </c>
      <c r="H2922" s="21">
        <f t="shared" si="707"/>
        <v>2.4483216124437353E-5</v>
      </c>
      <c r="I2922" s="21">
        <f t="shared" si="708"/>
        <v>0.12452858064673793</v>
      </c>
      <c r="J2922" s="22">
        <f t="shared" si="702"/>
        <v>168.64913265931256</v>
      </c>
      <c r="K2922" s="114"/>
      <c r="L2922" s="116"/>
      <c r="M2922" s="118"/>
      <c r="N2922" s="142"/>
      <c r="S2922" s="2"/>
    </row>
    <row r="2923" spans="1:19" x14ac:dyDescent="0.25">
      <c r="A2923" s="20">
        <f t="shared" si="705"/>
        <v>72975</v>
      </c>
      <c r="B2923" s="21">
        <f t="shared" ref="B2923:B2986" si="711">-70</f>
        <v>-70</v>
      </c>
      <c r="C2923" s="21">
        <f t="shared" ref="C2923:C2986" si="712">473.1*EXP(1.73-0.000048*A2923)</f>
        <v>80.359215906423344</v>
      </c>
      <c r="D2923" s="21">
        <f t="shared" si="700"/>
        <v>1.2002787718922819E-4</v>
      </c>
      <c r="E2923" s="21">
        <f t="shared" si="701"/>
        <v>2.9988975913917905E-3</v>
      </c>
      <c r="F2923" s="21">
        <f>SUM(E2923:$E$5004)</f>
        <v>2.2587636243431346</v>
      </c>
      <c r="G2923" s="21">
        <f t="shared" si="706"/>
        <v>6651898.5970700178</v>
      </c>
      <c r="H2923" s="21">
        <f t="shared" si="707"/>
        <v>2.4483216124437353E-5</v>
      </c>
      <c r="I2923" s="21">
        <f t="shared" si="708"/>
        <v>0.12452858064673793</v>
      </c>
      <c r="J2923" s="22">
        <f t="shared" si="702"/>
        <v>168.61304177393882</v>
      </c>
      <c r="K2923" s="114"/>
      <c r="L2923" s="117"/>
      <c r="M2923" s="118"/>
      <c r="N2923" s="142"/>
      <c r="S2923" s="2"/>
    </row>
    <row r="2924" spans="1:19" x14ac:dyDescent="0.25">
      <c r="A2924" s="20">
        <f t="shared" si="705"/>
        <v>73000</v>
      </c>
      <c r="B2924" s="21">
        <f t="shared" si="711"/>
        <v>-70</v>
      </c>
      <c r="C2924" s="21">
        <f t="shared" si="712"/>
        <v>80.262842682834588</v>
      </c>
      <c r="D2924" s="21">
        <f t="shared" si="700"/>
        <v>1.1988393012211506E-4</v>
      </c>
      <c r="E2924" s="21">
        <f t="shared" si="701"/>
        <v>2.9953010726249639E-3</v>
      </c>
      <c r="F2924" s="21">
        <f>SUM(E2924:$E$5004)</f>
        <v>2.2557647267517424</v>
      </c>
      <c r="G2924" s="21">
        <f t="shared" si="706"/>
        <v>6651898.5970700178</v>
      </c>
      <c r="H2924" s="21">
        <f t="shared" si="707"/>
        <v>2.4483216124437353E-5</v>
      </c>
      <c r="I2924" s="21">
        <f t="shared" si="708"/>
        <v>0.12452858064673793</v>
      </c>
      <c r="J2924" s="22">
        <f t="shared" si="702"/>
        <v>168.57688302091293</v>
      </c>
      <c r="K2924" s="113">
        <f t="shared" ref="K2924" si="713">AVERAGE(J2924:J2943)</f>
        <v>168.22891186065252</v>
      </c>
      <c r="L2924" s="115">
        <f t="shared" ref="L2924" si="714">K2924/0.1667</f>
        <v>1009.1716368365479</v>
      </c>
      <c r="M2924" s="118">
        <f>AVERAGE(A2924:A2943)</f>
        <v>73237.5</v>
      </c>
      <c r="N2924" s="141">
        <f>K2904-K2924</f>
        <v>0.72308354932900443</v>
      </c>
      <c r="S2924" s="2"/>
    </row>
    <row r="2925" spans="1:19" x14ac:dyDescent="0.25">
      <c r="A2925" s="20">
        <f t="shared" si="705"/>
        <v>73025</v>
      </c>
      <c r="B2925" s="21">
        <f t="shared" si="711"/>
        <v>-70</v>
      </c>
      <c r="C2925" s="21">
        <f t="shared" si="712"/>
        <v>80.16658503775318</v>
      </c>
      <c r="D2925" s="21">
        <f t="shared" si="700"/>
        <v>1.1974015568788202E-4</v>
      </c>
      <c r="E2925" s="21">
        <f t="shared" si="701"/>
        <v>2.9917088670921976E-3</v>
      </c>
      <c r="F2925" s="21">
        <f>SUM(E2925:$E$5004)</f>
        <v>2.2527694256791175</v>
      </c>
      <c r="G2925" s="21">
        <f t="shared" si="706"/>
        <v>6651898.5970700178</v>
      </c>
      <c r="H2925" s="21">
        <f t="shared" si="707"/>
        <v>2.4483216124437353E-5</v>
      </c>
      <c r="I2925" s="21">
        <f t="shared" si="708"/>
        <v>0.12452858064673793</v>
      </c>
      <c r="J2925" s="22">
        <f t="shared" si="702"/>
        <v>168.54065653784843</v>
      </c>
      <c r="K2925" s="114"/>
      <c r="L2925" s="116"/>
      <c r="M2925" s="118"/>
      <c r="N2925" s="142"/>
      <c r="S2925" s="2"/>
    </row>
    <row r="2926" spans="1:19" x14ac:dyDescent="0.25">
      <c r="A2926" s="20">
        <f t="shared" si="705"/>
        <v>73050</v>
      </c>
      <c r="B2926" s="21">
        <f t="shared" si="711"/>
        <v>-70</v>
      </c>
      <c r="C2926" s="21">
        <f t="shared" si="712"/>
        <v>80.070442832568006</v>
      </c>
      <c r="D2926" s="21">
        <f t="shared" si="700"/>
        <v>1.1959655367949377E-4</v>
      </c>
      <c r="E2926" s="21">
        <f t="shared" si="701"/>
        <v>2.988120969620717E-3</v>
      </c>
      <c r="F2926" s="21">
        <f>SUM(E2926:$E$5004)</f>
        <v>2.2497777168120257</v>
      </c>
      <c r="G2926" s="21">
        <f t="shared" si="706"/>
        <v>6651898.5970700178</v>
      </c>
      <c r="H2926" s="21">
        <f t="shared" si="707"/>
        <v>2.4483216124437353E-5</v>
      </c>
      <c r="I2926" s="21">
        <f t="shared" si="708"/>
        <v>0.12452858064673793</v>
      </c>
      <c r="J2926" s="22">
        <f t="shared" si="702"/>
        <v>168.50436246225348</v>
      </c>
      <c r="K2926" s="114"/>
      <c r="L2926" s="116"/>
      <c r="M2926" s="118"/>
      <c r="N2926" s="142"/>
      <c r="S2926" s="2"/>
    </row>
    <row r="2927" spans="1:19" x14ac:dyDescent="0.25">
      <c r="A2927" s="20">
        <f t="shared" si="705"/>
        <v>73075</v>
      </c>
      <c r="B2927" s="21">
        <f t="shared" si="711"/>
        <v>-70</v>
      </c>
      <c r="C2927" s="21">
        <f t="shared" si="712"/>
        <v>79.974415928834418</v>
      </c>
      <c r="D2927" s="21">
        <f t="shared" si="700"/>
        <v>1.194531238901636E-4</v>
      </c>
      <c r="E2927" s="21">
        <f t="shared" si="701"/>
        <v>2.9845373750439501E-3</v>
      </c>
      <c r="F2927" s="21">
        <f>SUM(E2927:$E$5004)</f>
        <v>2.2467895958424045</v>
      </c>
      <c r="G2927" s="21">
        <f t="shared" si="706"/>
        <v>6651898.5970700178</v>
      </c>
      <c r="H2927" s="21">
        <f t="shared" si="707"/>
        <v>2.4483216124437353E-5</v>
      </c>
      <c r="I2927" s="21">
        <f t="shared" si="708"/>
        <v>0.12452858064673793</v>
      </c>
      <c r="J2927" s="22">
        <f t="shared" si="702"/>
        <v>168.46800093153061</v>
      </c>
      <c r="K2927" s="114"/>
      <c r="L2927" s="116"/>
      <c r="M2927" s="118"/>
      <c r="N2927" s="142"/>
      <c r="S2927" s="2"/>
    </row>
    <row r="2928" spans="1:19" x14ac:dyDescent="0.25">
      <c r="A2928" s="20">
        <f t="shared" si="705"/>
        <v>73100</v>
      </c>
      <c r="B2928" s="21">
        <f t="shared" si="711"/>
        <v>-70</v>
      </c>
      <c r="C2928" s="21">
        <f t="shared" si="712"/>
        <v>79.878504188273567</v>
      </c>
      <c r="D2928" s="21">
        <f t="shared" si="700"/>
        <v>1.1930986611335243E-4</v>
      </c>
      <c r="E2928" s="21">
        <f t="shared" si="701"/>
        <v>2.9809580782015183E-3</v>
      </c>
      <c r="F2928" s="21">
        <f>SUM(E2928:$E$5004)</f>
        <v>2.2438050584673599</v>
      </c>
      <c r="G2928" s="21">
        <f t="shared" si="706"/>
        <v>6651898.5970700178</v>
      </c>
      <c r="H2928" s="21">
        <f t="shared" si="707"/>
        <v>2.4483216124437353E-5</v>
      </c>
      <c r="I2928" s="21">
        <f t="shared" si="708"/>
        <v>0.12452858064673793</v>
      </c>
      <c r="J2928" s="22">
        <f t="shared" si="702"/>
        <v>168.43157208297569</v>
      </c>
      <c r="K2928" s="114"/>
      <c r="L2928" s="116"/>
      <c r="M2928" s="118"/>
      <c r="N2928" s="142"/>
      <c r="S2928" s="2"/>
    </row>
    <row r="2929" spans="1:19" x14ac:dyDescent="0.25">
      <c r="A2929" s="20">
        <f t="shared" si="705"/>
        <v>73125</v>
      </c>
      <c r="B2929" s="21">
        <f t="shared" si="711"/>
        <v>-70</v>
      </c>
      <c r="C2929" s="21">
        <f t="shared" si="712"/>
        <v>79.782707472772515</v>
      </c>
      <c r="D2929" s="21">
        <f t="shared" si="700"/>
        <v>1.1916678014276902E-4</v>
      </c>
      <c r="E2929" s="21">
        <f t="shared" si="701"/>
        <v>2.9773830739392338E-3</v>
      </c>
      <c r="F2929" s="21">
        <f>SUM(E2929:$E$5004)</f>
        <v>2.2408241003891582</v>
      </c>
      <c r="G2929" s="21">
        <f t="shared" si="706"/>
        <v>6651898.5970700178</v>
      </c>
      <c r="H2929" s="21">
        <f t="shared" si="707"/>
        <v>2.4483216124437353E-5</v>
      </c>
      <c r="I2929" s="21">
        <f t="shared" si="708"/>
        <v>0.12452858064673793</v>
      </c>
      <c r="J2929" s="22">
        <f t="shared" si="702"/>
        <v>168.39507605377881</v>
      </c>
      <c r="K2929" s="114"/>
      <c r="L2929" s="116"/>
      <c r="M2929" s="118"/>
      <c r="N2929" s="142"/>
      <c r="S2929" s="2"/>
    </row>
    <row r="2930" spans="1:19" x14ac:dyDescent="0.25">
      <c r="A2930" s="20">
        <f t="shared" si="705"/>
        <v>73150</v>
      </c>
      <c r="B2930" s="21">
        <f t="shared" si="711"/>
        <v>-70</v>
      </c>
      <c r="C2930" s="21">
        <f t="shared" si="712"/>
        <v>79.68702564438405</v>
      </c>
      <c r="D2930" s="21">
        <f t="shared" si="700"/>
        <v>1.1902386577236968E-4</v>
      </c>
      <c r="E2930" s="21">
        <f t="shared" si="701"/>
        <v>2.9738123571090912E-3</v>
      </c>
      <c r="F2930" s="21">
        <f>SUM(E2930:$E$5004)</f>
        <v>2.237846717315219</v>
      </c>
      <c r="G2930" s="21">
        <f t="shared" si="706"/>
        <v>6651898.5970700178</v>
      </c>
      <c r="H2930" s="21">
        <f t="shared" si="707"/>
        <v>2.4483216124437353E-5</v>
      </c>
      <c r="I2930" s="21">
        <f t="shared" si="708"/>
        <v>0.12452858064673793</v>
      </c>
      <c r="J2930" s="22">
        <f t="shared" si="702"/>
        <v>168.35851298102355</v>
      </c>
      <c r="K2930" s="114"/>
      <c r="L2930" s="116"/>
      <c r="M2930" s="118"/>
      <c r="N2930" s="142"/>
      <c r="S2930" s="2"/>
    </row>
    <row r="2931" spans="1:19" x14ac:dyDescent="0.25">
      <c r="A2931" s="20">
        <f t="shared" si="705"/>
        <v>73175</v>
      </c>
      <c r="B2931" s="21">
        <f t="shared" si="711"/>
        <v>-70</v>
      </c>
      <c r="C2931" s="21">
        <f t="shared" si="712"/>
        <v>79.591458565326278</v>
      </c>
      <c r="D2931" s="21">
        <f t="shared" si="700"/>
        <v>1.1888112279635761E-4</v>
      </c>
      <c r="E2931" s="21">
        <f t="shared" si="701"/>
        <v>2.9702459225692561E-3</v>
      </c>
      <c r="F2931" s="21">
        <f>SUM(E2931:$E$5004)</f>
        <v>2.2348729049581104</v>
      </c>
      <c r="G2931" s="21">
        <f t="shared" si="706"/>
        <v>6651898.5970700178</v>
      </c>
      <c r="H2931" s="21">
        <f t="shared" si="707"/>
        <v>2.4483216124437353E-5</v>
      </c>
      <c r="I2931" s="21">
        <f t="shared" si="708"/>
        <v>0.12452858064673793</v>
      </c>
      <c r="J2931" s="22">
        <f t="shared" si="702"/>
        <v>168.32188300168676</v>
      </c>
      <c r="K2931" s="114"/>
      <c r="L2931" s="116"/>
      <c r="M2931" s="118"/>
      <c r="N2931" s="142"/>
      <c r="S2931" s="2"/>
    </row>
    <row r="2932" spans="1:19" x14ac:dyDescent="0.25">
      <c r="A2932" s="20">
        <f t="shared" si="705"/>
        <v>73200</v>
      </c>
      <c r="B2932" s="21">
        <f t="shared" si="711"/>
        <v>-70</v>
      </c>
      <c r="C2932" s="21">
        <f t="shared" si="712"/>
        <v>79.496006097982573</v>
      </c>
      <c r="D2932" s="21">
        <f t="shared" si="700"/>
        <v>1.1873855100918288E-4</v>
      </c>
      <c r="E2932" s="21">
        <f t="shared" si="701"/>
        <v>2.9666837651840627E-3</v>
      </c>
      <c r="F2932" s="21">
        <f>SUM(E2932:$E$5004)</f>
        <v>2.2319026590355415</v>
      </c>
      <c r="G2932" s="21">
        <f t="shared" si="706"/>
        <v>6651898.5970700178</v>
      </c>
      <c r="H2932" s="21">
        <f t="shared" si="707"/>
        <v>2.4483216124437353E-5</v>
      </c>
      <c r="I2932" s="21">
        <f t="shared" si="708"/>
        <v>0.12452858064673793</v>
      </c>
      <c r="J2932" s="22">
        <f t="shared" si="702"/>
        <v>168.28518625263823</v>
      </c>
      <c r="K2932" s="114"/>
      <c r="L2932" s="116"/>
      <c r="M2932" s="118"/>
      <c r="N2932" s="142"/>
      <c r="S2932" s="2"/>
    </row>
    <row r="2933" spans="1:19" x14ac:dyDescent="0.25">
      <c r="A2933" s="20">
        <f t="shared" si="705"/>
        <v>73225</v>
      </c>
      <c r="B2933" s="21">
        <f t="shared" si="711"/>
        <v>-70</v>
      </c>
      <c r="C2933" s="21">
        <f t="shared" si="712"/>
        <v>79.400668104901413</v>
      </c>
      <c r="D2933" s="21">
        <f t="shared" si="700"/>
        <v>1.1859615020554215E-4</v>
      </c>
      <c r="E2933" s="21">
        <f t="shared" si="701"/>
        <v>2.9631258798240045E-3</v>
      </c>
      <c r="F2933" s="21">
        <f>SUM(E2933:$E$5004)</f>
        <v>2.2289359752703577</v>
      </c>
      <c r="G2933" s="21">
        <f t="shared" si="706"/>
        <v>6651898.5970700178</v>
      </c>
      <c r="H2933" s="21">
        <f t="shared" si="707"/>
        <v>2.4483216124437353E-5</v>
      </c>
      <c r="I2933" s="21">
        <f t="shared" si="708"/>
        <v>0.12452858064673793</v>
      </c>
      <c r="J2933" s="22">
        <f t="shared" si="702"/>
        <v>168.24842287064092</v>
      </c>
      <c r="K2933" s="114"/>
      <c r="L2933" s="116"/>
      <c r="M2933" s="118"/>
      <c r="N2933" s="142"/>
      <c r="S2933" s="2"/>
    </row>
    <row r="2934" spans="1:19" x14ac:dyDescent="0.25">
      <c r="A2934" s="20">
        <f t="shared" si="705"/>
        <v>73250</v>
      </c>
      <c r="B2934" s="21">
        <f t="shared" si="711"/>
        <v>-70</v>
      </c>
      <c r="C2934" s="21">
        <f t="shared" si="712"/>
        <v>79.305444448796038</v>
      </c>
      <c r="D2934" s="21">
        <f t="shared" si="700"/>
        <v>1.1845392018037821E-4</v>
      </c>
      <c r="E2934" s="21">
        <f t="shared" si="701"/>
        <v>2.9595722613657248E-3</v>
      </c>
      <c r="F2934" s="21">
        <f>SUM(E2934:$E$5004)</f>
        <v>2.2259728493905335</v>
      </c>
      <c r="G2934" s="21">
        <f t="shared" si="706"/>
        <v>6651898.5970700178</v>
      </c>
      <c r="H2934" s="21">
        <f t="shared" si="707"/>
        <v>2.4483216124437353E-5</v>
      </c>
      <c r="I2934" s="21">
        <f t="shared" si="708"/>
        <v>0.12452858064673793</v>
      </c>
      <c r="J2934" s="22">
        <f t="shared" si="702"/>
        <v>168.21159299235023</v>
      </c>
      <c r="K2934" s="114"/>
      <c r="L2934" s="116"/>
      <c r="M2934" s="118"/>
      <c r="N2934" s="142"/>
      <c r="S2934" s="2"/>
    </row>
    <row r="2935" spans="1:19" x14ac:dyDescent="0.25">
      <c r="A2935" s="20">
        <f t="shared" si="705"/>
        <v>73275</v>
      </c>
      <c r="B2935" s="21">
        <f t="shared" si="711"/>
        <v>-70</v>
      </c>
      <c r="C2935" s="21">
        <f t="shared" si="712"/>
        <v>79.210334992544375</v>
      </c>
      <c r="D2935" s="21">
        <f t="shared" si="700"/>
        <v>1.183118607288798E-4</v>
      </c>
      <c r="E2935" s="21">
        <f t="shared" si="701"/>
        <v>2.9560229046920131E-3</v>
      </c>
      <c r="F2935" s="21">
        <f>SUM(E2935:$E$5004)</f>
        <v>2.2230132771291675</v>
      </c>
      <c r="G2935" s="21">
        <f t="shared" si="706"/>
        <v>6651898.5970700178</v>
      </c>
      <c r="H2935" s="21">
        <f t="shared" si="707"/>
        <v>2.4483216124437353E-5</v>
      </c>
      <c r="I2935" s="21">
        <f t="shared" si="708"/>
        <v>0.12452858064673793</v>
      </c>
      <c r="J2935" s="22">
        <f t="shared" si="702"/>
        <v>168.17469675431425</v>
      </c>
      <c r="K2935" s="114"/>
      <c r="L2935" s="116"/>
      <c r="M2935" s="118"/>
      <c r="N2935" s="142"/>
      <c r="S2935" s="2"/>
    </row>
    <row r="2936" spans="1:19" x14ac:dyDescent="0.25">
      <c r="A2936" s="20">
        <f t="shared" si="705"/>
        <v>73300</v>
      </c>
      <c r="B2936" s="21">
        <f t="shared" si="711"/>
        <v>-70</v>
      </c>
      <c r="C2936" s="21">
        <f t="shared" si="712"/>
        <v>79.115339599188758</v>
      </c>
      <c r="D2936" s="21">
        <f t="shared" si="700"/>
        <v>1.1816997164648124E-4</v>
      </c>
      <c r="E2936" s="21">
        <f t="shared" si="701"/>
        <v>2.9524778046917948E-3</v>
      </c>
      <c r="F2936" s="21">
        <f>SUM(E2936:$E$5004)</f>
        <v>2.2200572542244759</v>
      </c>
      <c r="G2936" s="21">
        <f t="shared" si="706"/>
        <v>6651898.5970700178</v>
      </c>
      <c r="H2936" s="21">
        <f t="shared" si="707"/>
        <v>2.4483216124437353E-5</v>
      </c>
      <c r="I2936" s="21">
        <f t="shared" si="708"/>
        <v>0.12452858064673793</v>
      </c>
      <c r="J2936" s="22">
        <f t="shared" si="702"/>
        <v>168.13773429297305</v>
      </c>
      <c r="K2936" s="114"/>
      <c r="L2936" s="116"/>
      <c r="M2936" s="118"/>
      <c r="N2936" s="142"/>
      <c r="S2936" s="2"/>
    </row>
    <row r="2937" spans="1:19" x14ac:dyDescent="0.25">
      <c r="A2937" s="20">
        <f t="shared" si="705"/>
        <v>73325</v>
      </c>
      <c r="B2937" s="21">
        <f t="shared" si="711"/>
        <v>-70</v>
      </c>
      <c r="C2937" s="21">
        <f t="shared" si="712"/>
        <v>79.020458131935882</v>
      </c>
      <c r="D2937" s="21">
        <f t="shared" si="700"/>
        <v>1.1802825272886234E-4</v>
      </c>
      <c r="E2937" s="21">
        <f t="shared" si="701"/>
        <v>2.9489369562601259E-3</v>
      </c>
      <c r="F2937" s="21">
        <f>SUM(E2937:$E$5004)</f>
        <v>2.2171047764197844</v>
      </c>
      <c r="G2937" s="21">
        <f t="shared" si="706"/>
        <v>6651898.5970700178</v>
      </c>
      <c r="H2937" s="21">
        <f t="shared" si="707"/>
        <v>2.4483216124437353E-5</v>
      </c>
      <c r="I2937" s="21">
        <f t="shared" si="708"/>
        <v>0.12452858064673793</v>
      </c>
      <c r="J2937" s="22">
        <f t="shared" si="702"/>
        <v>168.10070574465925</v>
      </c>
      <c r="K2937" s="114"/>
      <c r="L2937" s="116"/>
      <c r="M2937" s="118"/>
      <c r="N2937" s="142"/>
      <c r="S2937" s="2"/>
    </row>
    <row r="2938" spans="1:19" x14ac:dyDescent="0.25">
      <c r="A2938" s="20">
        <f t="shared" si="705"/>
        <v>73350</v>
      </c>
      <c r="B2938" s="21">
        <f t="shared" si="711"/>
        <v>-70</v>
      </c>
      <c r="C2938" s="21">
        <f t="shared" si="712"/>
        <v>78.925690454156353</v>
      </c>
      <c r="D2938" s="21">
        <f t="shared" si="700"/>
        <v>1.1788670377194773E-4</v>
      </c>
      <c r="E2938" s="21">
        <f t="shared" si="701"/>
        <v>2.9454003542981827E-3</v>
      </c>
      <c r="F2938" s="21">
        <f>SUM(E2938:$E$5004)</f>
        <v>2.2141558394635243</v>
      </c>
      <c r="G2938" s="21">
        <f t="shared" si="706"/>
        <v>6651898.5970700178</v>
      </c>
      <c r="H2938" s="21">
        <f t="shared" si="707"/>
        <v>2.4483216124437353E-5</v>
      </c>
      <c r="I2938" s="21">
        <f t="shared" si="708"/>
        <v>0.12452858064673793</v>
      </c>
      <c r="J2938" s="22">
        <f t="shared" si="702"/>
        <v>168.06361124559677</v>
      </c>
      <c r="K2938" s="114"/>
      <c r="L2938" s="116"/>
      <c r="M2938" s="118"/>
      <c r="N2938" s="142"/>
      <c r="S2938" s="2"/>
    </row>
    <row r="2939" spans="1:19" x14ac:dyDescent="0.25">
      <c r="A2939" s="20">
        <f t="shared" si="705"/>
        <v>73375</v>
      </c>
      <c r="B2939" s="21">
        <f t="shared" si="711"/>
        <v>-70</v>
      </c>
      <c r="C2939" s="21">
        <f t="shared" si="712"/>
        <v>78.831036429384696</v>
      </c>
      <c r="D2939" s="21">
        <f t="shared" si="700"/>
        <v>1.177453245719069E-4</v>
      </c>
      <c r="E2939" s="21">
        <f t="shared" si="701"/>
        <v>2.9418679937132592E-3</v>
      </c>
      <c r="F2939" s="21">
        <f>SUM(E2939:$E$5004)</f>
        <v>2.2112104391092258</v>
      </c>
      <c r="G2939" s="21">
        <f t="shared" si="706"/>
        <v>6651898.5970700178</v>
      </c>
      <c r="H2939" s="21">
        <f t="shared" si="707"/>
        <v>2.4483216124437353E-5</v>
      </c>
      <c r="I2939" s="21">
        <f t="shared" si="708"/>
        <v>0.12452858064673793</v>
      </c>
      <c r="J2939" s="22">
        <f t="shared" si="702"/>
        <v>168.02645093190142</v>
      </c>
      <c r="K2939" s="114"/>
      <c r="L2939" s="116"/>
      <c r="M2939" s="118"/>
      <c r="N2939" s="142"/>
      <c r="S2939" s="2"/>
    </row>
    <row r="2940" spans="1:19" x14ac:dyDescent="0.25">
      <c r="A2940" s="20">
        <f t="shared" si="705"/>
        <v>73400</v>
      </c>
      <c r="B2940" s="21">
        <f t="shared" si="711"/>
        <v>-70</v>
      </c>
      <c r="C2940" s="21">
        <f t="shared" si="712"/>
        <v>78.736495921319133</v>
      </c>
      <c r="D2940" s="21">
        <f t="shared" si="700"/>
        <v>1.1760411492515382E-4</v>
      </c>
      <c r="E2940" s="21">
        <f t="shared" si="701"/>
        <v>2.9383398694187548E-3</v>
      </c>
      <c r="F2940" s="21">
        <f>SUM(E2940:$E$5004)</f>
        <v>2.2082685711155134</v>
      </c>
      <c r="G2940" s="21">
        <f t="shared" si="706"/>
        <v>6651898.5970700178</v>
      </c>
      <c r="H2940" s="21">
        <f t="shared" si="707"/>
        <v>2.4483216124437353E-5</v>
      </c>
      <c r="I2940" s="21">
        <f t="shared" si="708"/>
        <v>0.12452858064673793</v>
      </c>
      <c r="J2940" s="22">
        <f t="shared" si="702"/>
        <v>167.98922493958059</v>
      </c>
      <c r="K2940" s="114"/>
      <c r="L2940" s="116"/>
      <c r="M2940" s="118"/>
      <c r="N2940" s="142"/>
      <c r="S2940" s="2"/>
    </row>
    <row r="2941" spans="1:19" x14ac:dyDescent="0.25">
      <c r="A2941" s="20">
        <f t="shared" si="705"/>
        <v>73425</v>
      </c>
      <c r="B2941" s="21">
        <f t="shared" si="711"/>
        <v>-70</v>
      </c>
      <c r="C2941" s="21">
        <f t="shared" si="712"/>
        <v>78.642068793821323</v>
      </c>
      <c r="D2941" s="21">
        <f t="shared" si="700"/>
        <v>1.1746307462834658E-4</v>
      </c>
      <c r="E2941" s="21">
        <f t="shared" si="701"/>
        <v>2.9348159763341701E-3</v>
      </c>
      <c r="F2941" s="21">
        <f>SUM(E2941:$E$5004)</f>
        <v>2.2053302312460952</v>
      </c>
      <c r="G2941" s="21">
        <f t="shared" si="706"/>
        <v>6651898.5970700178</v>
      </c>
      <c r="H2941" s="21">
        <f t="shared" si="707"/>
        <v>2.4483216124437353E-5</v>
      </c>
      <c r="I2941" s="21">
        <f t="shared" si="708"/>
        <v>0.12452858064673793</v>
      </c>
      <c r="J2941" s="22">
        <f t="shared" si="702"/>
        <v>167.95193340453278</v>
      </c>
      <c r="K2941" s="114"/>
      <c r="L2941" s="116"/>
      <c r="M2941" s="118"/>
      <c r="N2941" s="142"/>
      <c r="S2941" s="2"/>
    </row>
    <row r="2942" spans="1:19" x14ac:dyDescent="0.25">
      <c r="A2942" s="20">
        <f t="shared" si="705"/>
        <v>73450</v>
      </c>
      <c r="B2942" s="21">
        <f t="shared" si="711"/>
        <v>-70</v>
      </c>
      <c r="C2942" s="21">
        <f t="shared" si="712"/>
        <v>78.547754910916112</v>
      </c>
      <c r="D2942" s="21">
        <f t="shared" si="700"/>
        <v>1.1732220347838703E-4</v>
      </c>
      <c r="E2942" s="21">
        <f t="shared" si="701"/>
        <v>2.9312963093850982E-3</v>
      </c>
      <c r="F2942" s="21">
        <f>SUM(E2942:$E$5004)</f>
        <v>2.2023954152697613</v>
      </c>
      <c r="G2942" s="21">
        <f t="shared" si="706"/>
        <v>6651898.5970700178</v>
      </c>
      <c r="H2942" s="21">
        <f t="shared" si="707"/>
        <v>2.4483216124437353E-5</v>
      </c>
      <c r="I2942" s="21">
        <f t="shared" si="708"/>
        <v>0.12452858064673793</v>
      </c>
      <c r="J2942" s="22">
        <f t="shared" si="702"/>
        <v>167.91457646254747</v>
      </c>
      <c r="K2942" s="114"/>
      <c r="L2942" s="116"/>
      <c r="M2942" s="118"/>
      <c r="N2942" s="142"/>
      <c r="S2942" s="2"/>
    </row>
    <row r="2943" spans="1:19" x14ac:dyDescent="0.25">
      <c r="A2943" s="20">
        <f t="shared" si="705"/>
        <v>73475</v>
      </c>
      <c r="B2943" s="21">
        <f t="shared" si="711"/>
        <v>-70</v>
      </c>
      <c r="C2943" s="21">
        <f t="shared" si="712"/>
        <v>78.453554136791595</v>
      </c>
      <c r="D2943" s="21">
        <f t="shared" si="700"/>
        <v>1.1718150127242083E-4</v>
      </c>
      <c r="E2943" s="21">
        <f t="shared" si="701"/>
        <v>2.9277808635032191E-3</v>
      </c>
      <c r="F2943" s="21">
        <f>SUM(E2943:$E$5004)</f>
        <v>2.1994641189603756</v>
      </c>
      <c r="G2943" s="21">
        <f t="shared" si="706"/>
        <v>6651898.5970700178</v>
      </c>
      <c r="H2943" s="21">
        <f t="shared" si="707"/>
        <v>2.4483216124437353E-5</v>
      </c>
      <c r="I2943" s="21">
        <f t="shared" si="708"/>
        <v>0.12452858064673793</v>
      </c>
      <c r="J2943" s="22">
        <f t="shared" si="702"/>
        <v>167.87715424930531</v>
      </c>
      <c r="K2943" s="114"/>
      <c r="L2943" s="117"/>
      <c r="M2943" s="118"/>
      <c r="N2943" s="142"/>
      <c r="S2943" s="2"/>
    </row>
    <row r="2944" spans="1:19" x14ac:dyDescent="0.25">
      <c r="A2944" s="20">
        <f t="shared" si="705"/>
        <v>73500</v>
      </c>
      <c r="B2944" s="21">
        <f t="shared" si="711"/>
        <v>-70</v>
      </c>
      <c r="C2944" s="21">
        <f t="shared" si="712"/>
        <v>78.359466335798587</v>
      </c>
      <c r="D2944" s="21">
        <f t="shared" si="700"/>
        <v>1.1704096780783671E-4</v>
      </c>
      <c r="E2944" s="21">
        <f t="shared" si="701"/>
        <v>2.9242696336262896E-3</v>
      </c>
      <c r="F2944" s="21">
        <f>SUM(E2944:$E$5004)</f>
        <v>2.1965363380968728</v>
      </c>
      <c r="G2944" s="21">
        <f t="shared" si="706"/>
        <v>6651898.5970700178</v>
      </c>
      <c r="H2944" s="21">
        <f t="shared" si="707"/>
        <v>2.4483216124437353E-5</v>
      </c>
      <c r="I2944" s="21">
        <f t="shared" si="708"/>
        <v>0.12452858064673793</v>
      </c>
      <c r="J2944" s="22">
        <f t="shared" si="702"/>
        <v>167.83966690037715</v>
      </c>
      <c r="K2944" s="113">
        <f t="shared" ref="K2944" si="715">AVERAGE(J2944:J2963)</f>
        <v>167.47925496227728</v>
      </c>
      <c r="L2944" s="115">
        <f t="shared" ref="L2944" si="716">K2944/0.1667</f>
        <v>1004.6745948546928</v>
      </c>
      <c r="M2944" s="118">
        <f>AVERAGE(A2944:A2963)</f>
        <v>73737.5</v>
      </c>
      <c r="N2944" s="141">
        <f>K2924-K2944</f>
        <v>0.74965689837523541</v>
      </c>
      <c r="S2944" s="2"/>
    </row>
    <row r="2945" spans="1:19" x14ac:dyDescent="0.25">
      <c r="A2945" s="20">
        <f t="shared" si="705"/>
        <v>73525</v>
      </c>
      <c r="B2945" s="21">
        <f t="shared" si="711"/>
        <v>-70</v>
      </c>
      <c r="C2945" s="21">
        <f t="shared" si="712"/>
        <v>78.26549137245064</v>
      </c>
      <c r="D2945" s="21">
        <f t="shared" si="700"/>
        <v>1.1690060288226644E-4</v>
      </c>
      <c r="E2945" s="21">
        <f t="shared" si="701"/>
        <v>2.9207626146981369E-3</v>
      </c>
      <c r="F2945" s="21">
        <f>SUM(E2945:$E$5004)</f>
        <v>2.193612068463247</v>
      </c>
      <c r="G2945" s="21">
        <f t="shared" si="706"/>
        <v>6651898.5970700178</v>
      </c>
      <c r="H2945" s="21">
        <f t="shared" si="707"/>
        <v>2.4483216124437353E-5</v>
      </c>
      <c r="I2945" s="21">
        <f t="shared" si="708"/>
        <v>0.12452858064673793</v>
      </c>
      <c r="J2945" s="22">
        <f t="shared" si="702"/>
        <v>167.80211455122458</v>
      </c>
      <c r="K2945" s="114"/>
      <c r="L2945" s="116"/>
      <c r="M2945" s="118"/>
      <c r="N2945" s="142"/>
      <c r="S2945" s="2"/>
    </row>
    <row r="2946" spans="1:19" x14ac:dyDescent="0.25">
      <c r="A2946" s="20">
        <f t="shared" si="705"/>
        <v>73550</v>
      </c>
      <c r="B2946" s="21">
        <f t="shared" si="711"/>
        <v>-70</v>
      </c>
      <c r="C2946" s="21">
        <f t="shared" si="712"/>
        <v>78.171629111423769</v>
      </c>
      <c r="D2946" s="21">
        <f t="shared" si="700"/>
        <v>1.167604062935845E-4</v>
      </c>
      <c r="E2946" s="21">
        <f t="shared" si="701"/>
        <v>2.9172598016686544E-3</v>
      </c>
      <c r="F2946" s="21">
        <f>SUM(E2946:$E$5004)</f>
        <v>2.1906913058485493</v>
      </c>
      <c r="G2946" s="21">
        <f t="shared" si="706"/>
        <v>6651898.5970700178</v>
      </c>
      <c r="H2946" s="21">
        <f t="shared" si="707"/>
        <v>2.4483216124437353E-5</v>
      </c>
      <c r="I2946" s="21">
        <f t="shared" si="708"/>
        <v>0.12452858064673793</v>
      </c>
      <c r="J2946" s="22">
        <f t="shared" si="702"/>
        <v>167.76449733719926</v>
      </c>
      <c r="K2946" s="114"/>
      <c r="L2946" s="116"/>
      <c r="M2946" s="118"/>
      <c r="N2946" s="142"/>
      <c r="S2946" s="2"/>
    </row>
    <row r="2947" spans="1:19" x14ac:dyDescent="0.25">
      <c r="A2947" s="20">
        <f t="shared" si="705"/>
        <v>73575</v>
      </c>
      <c r="B2947" s="21">
        <f t="shared" si="711"/>
        <v>-70</v>
      </c>
      <c r="C2947" s="21">
        <f t="shared" si="712"/>
        <v>78.07787941755636</v>
      </c>
      <c r="D2947" s="21">
        <f t="shared" si="700"/>
        <v>1.1662037783990784E-4</v>
      </c>
      <c r="E2947" s="21">
        <f t="shared" si="701"/>
        <v>2.9137611894937904E-3</v>
      </c>
      <c r="F2947" s="21">
        <f>SUM(E2947:$E$5004)</f>
        <v>2.1877740460468811</v>
      </c>
      <c r="G2947" s="21">
        <f t="shared" si="706"/>
        <v>6651898.5970700178</v>
      </c>
      <c r="H2947" s="21">
        <f t="shared" si="707"/>
        <v>2.4483216124437353E-5</v>
      </c>
      <c r="I2947" s="21">
        <f t="shared" si="708"/>
        <v>0.12452858064673793</v>
      </c>
      <c r="J2947" s="22">
        <f t="shared" si="702"/>
        <v>167.72681539354321</v>
      </c>
      <c r="K2947" s="114"/>
      <c r="L2947" s="116"/>
      <c r="M2947" s="118"/>
      <c r="N2947" s="142"/>
      <c r="S2947" s="2"/>
    </row>
    <row r="2948" spans="1:19" x14ac:dyDescent="0.25">
      <c r="A2948" s="20">
        <f t="shared" si="705"/>
        <v>73600</v>
      </c>
      <c r="B2948" s="21">
        <f t="shared" si="711"/>
        <v>-70</v>
      </c>
      <c r="C2948" s="21">
        <f t="shared" si="712"/>
        <v>77.98424215584879</v>
      </c>
      <c r="D2948" s="21">
        <f t="shared" ref="D2948:D3011" si="717">C2948/(1718*(B2948+459.7))</f>
        <v>1.164805173195954E-4</v>
      </c>
      <c r="E2948" s="21">
        <f t="shared" ref="E2948:E3011" si="718">25*(D2948+D2949)/2</f>
        <v>2.9102667731355425E-3</v>
      </c>
      <c r="F2948" s="21">
        <f>SUM(E2948:$E$5004)</f>
        <v>2.1848602848573879</v>
      </c>
      <c r="G2948" s="21">
        <f t="shared" si="706"/>
        <v>6651898.5970700178</v>
      </c>
      <c r="H2948" s="21">
        <f t="shared" si="707"/>
        <v>2.4483216124437353E-5</v>
      </c>
      <c r="I2948" s="21">
        <f t="shared" si="708"/>
        <v>0.12452858064673793</v>
      </c>
      <c r="J2948" s="22">
        <f t="shared" ref="J2948:J3011" si="719">G2948*D2948*EXP(-H2948*(125000-A2948)-I2948*F2948)</f>
        <v>167.68906885538811</v>
      </c>
      <c r="K2948" s="114"/>
      <c r="L2948" s="116"/>
      <c r="M2948" s="118"/>
      <c r="N2948" s="142"/>
      <c r="S2948" s="2"/>
    </row>
    <row r="2949" spans="1:19" x14ac:dyDescent="0.25">
      <c r="A2949" s="20">
        <f t="shared" ref="A2949:A3012" si="720">A2948+25</f>
        <v>73625</v>
      </c>
      <c r="B2949" s="21">
        <f t="shared" si="711"/>
        <v>-70</v>
      </c>
      <c r="C2949" s="21">
        <f t="shared" si="712"/>
        <v>77.890717191463366</v>
      </c>
      <c r="D2949" s="21">
        <f t="shared" si="717"/>
        <v>1.1634082453124798E-4</v>
      </c>
      <c r="E2949" s="21">
        <f t="shared" si="718"/>
        <v>2.9067765475619509E-3</v>
      </c>
      <c r="F2949" s="21">
        <f>SUM(E2949:$E$5004)</f>
        <v>2.1819500180842528</v>
      </c>
      <c r="G2949" s="21">
        <f t="shared" ref="G2949:G3012" si="721">$G$4</f>
        <v>6651898.5970700178</v>
      </c>
      <c r="H2949" s="21">
        <f t="shared" ref="H2949:H3012" si="722">$H$4</f>
        <v>2.4483216124437353E-5</v>
      </c>
      <c r="I2949" s="21">
        <f t="shared" ref="I2949:I3012" si="723">$I$4</f>
        <v>0.12452858064673793</v>
      </c>
      <c r="J2949" s="22">
        <f t="shared" si="719"/>
        <v>167.65125785775513</v>
      </c>
      <c r="K2949" s="114"/>
      <c r="L2949" s="116"/>
      <c r="M2949" s="118"/>
      <c r="N2949" s="142"/>
      <c r="S2949" s="2"/>
    </row>
    <row r="2950" spans="1:19" x14ac:dyDescent="0.25">
      <c r="A2950" s="20">
        <f t="shared" si="720"/>
        <v>73650</v>
      </c>
      <c r="B2950" s="21">
        <f t="shared" si="711"/>
        <v>-70</v>
      </c>
      <c r="C2950" s="21">
        <f t="shared" si="712"/>
        <v>77.797304389724204</v>
      </c>
      <c r="D2950" s="21">
        <f t="shared" si="717"/>
        <v>1.1620129927370806E-4</v>
      </c>
      <c r="E2950" s="21">
        <f t="shared" si="718"/>
        <v>2.9032905077470902E-3</v>
      </c>
      <c r="F2950" s="21">
        <f>SUM(E2950:$E$5004)</f>
        <v>2.1790432415366912</v>
      </c>
      <c r="G2950" s="21">
        <f t="shared" si="721"/>
        <v>6651898.5970700178</v>
      </c>
      <c r="H2950" s="21">
        <f t="shared" si="722"/>
        <v>2.4483216124437353E-5</v>
      </c>
      <c r="I2950" s="21">
        <f t="shared" si="723"/>
        <v>0.12452858064673793</v>
      </c>
      <c r="J2950" s="22">
        <f t="shared" si="719"/>
        <v>167.61338253555539</v>
      </c>
      <c r="K2950" s="114"/>
      <c r="L2950" s="116"/>
      <c r="M2950" s="118"/>
      <c r="N2950" s="142"/>
      <c r="S2950" s="2"/>
    </row>
    <row r="2951" spans="1:19" x14ac:dyDescent="0.25">
      <c r="A2951" s="20">
        <f t="shared" si="720"/>
        <v>73675</v>
      </c>
      <c r="B2951" s="21">
        <f t="shared" si="711"/>
        <v>-70</v>
      </c>
      <c r="C2951" s="21">
        <f t="shared" si="712"/>
        <v>77.704003616116793</v>
      </c>
      <c r="D2951" s="21">
        <f t="shared" si="717"/>
        <v>1.1606194134605915E-4</v>
      </c>
      <c r="E2951" s="21">
        <f t="shared" si="718"/>
        <v>2.899808648671062E-3</v>
      </c>
      <c r="F2951" s="21">
        <f>SUM(E2951:$E$5004)</f>
        <v>2.1761399510289436</v>
      </c>
      <c r="G2951" s="21">
        <f t="shared" si="721"/>
        <v>6651898.5970700178</v>
      </c>
      <c r="H2951" s="21">
        <f t="shared" si="722"/>
        <v>2.4483216124437353E-5</v>
      </c>
      <c r="I2951" s="21">
        <f t="shared" si="723"/>
        <v>0.12452858064673793</v>
      </c>
      <c r="J2951" s="22">
        <f t="shared" si="719"/>
        <v>167.57544302358895</v>
      </c>
      <c r="K2951" s="114"/>
      <c r="L2951" s="116"/>
      <c r="M2951" s="118"/>
      <c r="N2951" s="142"/>
      <c r="S2951" s="2"/>
    </row>
    <row r="2952" spans="1:19" x14ac:dyDescent="0.25">
      <c r="A2952" s="20">
        <f t="shared" si="720"/>
        <v>73700</v>
      </c>
      <c r="B2952" s="21">
        <f t="shared" si="711"/>
        <v>-70</v>
      </c>
      <c r="C2952" s="21">
        <f t="shared" si="712"/>
        <v>77.610814736288006</v>
      </c>
      <c r="D2952" s="21">
        <f t="shared" si="717"/>
        <v>1.1592275054762582E-4</v>
      </c>
      <c r="E2952" s="21">
        <f t="shared" si="718"/>
        <v>2.8963309653199892E-3</v>
      </c>
      <c r="F2952" s="21">
        <f>SUM(E2952:$E$5004)</f>
        <v>2.1732401423802732</v>
      </c>
      <c r="G2952" s="21">
        <f t="shared" si="721"/>
        <v>6651898.5970700178</v>
      </c>
      <c r="H2952" s="21">
        <f t="shared" si="722"/>
        <v>2.4483216124437353E-5</v>
      </c>
      <c r="I2952" s="21">
        <f t="shared" si="723"/>
        <v>0.12452858064673793</v>
      </c>
      <c r="J2952" s="22">
        <f t="shared" si="719"/>
        <v>167.53743945654497</v>
      </c>
      <c r="K2952" s="114"/>
      <c r="L2952" s="116"/>
      <c r="M2952" s="118"/>
      <c r="N2952" s="142"/>
      <c r="S2952" s="2"/>
    </row>
    <row r="2953" spans="1:19" x14ac:dyDescent="0.25">
      <c r="A2953" s="20">
        <f t="shared" si="720"/>
        <v>73725</v>
      </c>
      <c r="B2953" s="21">
        <f t="shared" si="711"/>
        <v>-70</v>
      </c>
      <c r="C2953" s="21">
        <f t="shared" si="712"/>
        <v>77.517737616045864</v>
      </c>
      <c r="D2953" s="21">
        <f t="shared" si="717"/>
        <v>1.1578372667797333E-4</v>
      </c>
      <c r="E2953" s="21">
        <f t="shared" si="718"/>
        <v>2.8928574526860076E-3</v>
      </c>
      <c r="F2953" s="21">
        <f>SUM(E2953:$E$5004)</f>
        <v>2.1703438114149529</v>
      </c>
      <c r="G2953" s="21">
        <f t="shared" si="721"/>
        <v>6651898.5970700178</v>
      </c>
      <c r="H2953" s="21">
        <f t="shared" si="722"/>
        <v>2.4483216124437353E-5</v>
      </c>
      <c r="I2953" s="21">
        <f t="shared" si="723"/>
        <v>0.12452858064673793</v>
      </c>
      <c r="J2953" s="22">
        <f t="shared" si="719"/>
        <v>167.49937196900183</v>
      </c>
      <c r="K2953" s="114"/>
      <c r="L2953" s="116"/>
      <c r="M2953" s="118"/>
      <c r="N2953" s="142"/>
      <c r="S2953" s="2"/>
    </row>
    <row r="2954" spans="1:19" x14ac:dyDescent="0.25">
      <c r="A2954" s="20">
        <f t="shared" si="720"/>
        <v>73750</v>
      </c>
      <c r="B2954" s="21">
        <f t="shared" si="711"/>
        <v>-70</v>
      </c>
      <c r="C2954" s="21">
        <f t="shared" si="712"/>
        <v>77.424772121359283</v>
      </c>
      <c r="D2954" s="21">
        <f t="shared" si="717"/>
        <v>1.1564486953690727E-4</v>
      </c>
      <c r="E2954" s="21">
        <f t="shared" si="718"/>
        <v>2.8893881057672579E-3</v>
      </c>
      <c r="F2954" s="21">
        <f>SUM(E2954:$E$5004)</f>
        <v>2.1674509539622666</v>
      </c>
      <c r="G2954" s="21">
        <f t="shared" si="721"/>
        <v>6651898.5970700178</v>
      </c>
      <c r="H2954" s="21">
        <f t="shared" si="722"/>
        <v>2.4483216124437353E-5</v>
      </c>
      <c r="I2954" s="21">
        <f t="shared" si="723"/>
        <v>0.12452858064673793</v>
      </c>
      <c r="J2954" s="22">
        <f t="shared" si="719"/>
        <v>167.46124069542628</v>
      </c>
      <c r="K2954" s="114"/>
      <c r="L2954" s="116"/>
      <c r="M2954" s="118"/>
      <c r="N2954" s="142"/>
      <c r="S2954" s="2"/>
    </row>
    <row r="2955" spans="1:19" x14ac:dyDescent="0.25">
      <c r="A2955" s="20">
        <f t="shared" si="720"/>
        <v>73775</v>
      </c>
      <c r="B2955" s="21">
        <f t="shared" si="711"/>
        <v>-70</v>
      </c>
      <c r="C2955" s="21">
        <f t="shared" si="712"/>
        <v>77.331918118357962</v>
      </c>
      <c r="D2955" s="21">
        <f t="shared" si="717"/>
        <v>1.1550617892447336E-4</v>
      </c>
      <c r="E2955" s="21">
        <f t="shared" si="718"/>
        <v>2.8859229195678788E-3</v>
      </c>
      <c r="F2955" s="21">
        <f>SUM(E2955:$E$5004)</f>
        <v>2.1645615658564998</v>
      </c>
      <c r="G2955" s="21">
        <f t="shared" si="721"/>
        <v>6651898.5970700178</v>
      </c>
      <c r="H2955" s="21">
        <f t="shared" si="722"/>
        <v>2.4483216124437353E-5</v>
      </c>
      <c r="I2955" s="21">
        <f t="shared" si="723"/>
        <v>0.12452858064673793</v>
      </c>
      <c r="J2955" s="22">
        <f t="shared" si="719"/>
        <v>167.42304577017384</v>
      </c>
      <c r="K2955" s="114"/>
      <c r="L2955" s="116"/>
      <c r="M2955" s="118"/>
      <c r="N2955" s="142"/>
      <c r="S2955" s="2"/>
    </row>
    <row r="2956" spans="1:19" x14ac:dyDescent="0.25">
      <c r="A2956" s="20">
        <f t="shared" si="720"/>
        <v>73800</v>
      </c>
      <c r="B2956" s="21">
        <f t="shared" si="711"/>
        <v>-70</v>
      </c>
      <c r="C2956" s="21">
        <f t="shared" si="712"/>
        <v>77.23917547333204</v>
      </c>
      <c r="D2956" s="21">
        <f t="shared" si="717"/>
        <v>1.1536765464095697E-4</v>
      </c>
      <c r="E2956" s="21">
        <f t="shared" si="718"/>
        <v>2.8824618890980025E-3</v>
      </c>
      <c r="F2956" s="21">
        <f>SUM(E2956:$E$5004)</f>
        <v>2.1616756429369315</v>
      </c>
      <c r="G2956" s="21">
        <f t="shared" si="721"/>
        <v>6651898.5970700178</v>
      </c>
      <c r="H2956" s="21">
        <f t="shared" si="722"/>
        <v>2.4483216124437353E-5</v>
      </c>
      <c r="I2956" s="21">
        <f t="shared" si="723"/>
        <v>0.12452858064673793</v>
      </c>
      <c r="J2956" s="22">
        <f t="shared" si="719"/>
        <v>167.38478732748806</v>
      </c>
      <c r="K2956" s="114"/>
      <c r="L2956" s="116"/>
      <c r="M2956" s="118"/>
      <c r="N2956" s="142"/>
      <c r="S2956" s="2"/>
    </row>
    <row r="2957" spans="1:19" x14ac:dyDescent="0.25">
      <c r="A2957" s="20">
        <f t="shared" si="720"/>
        <v>73825</v>
      </c>
      <c r="B2957" s="21">
        <f t="shared" si="711"/>
        <v>-70</v>
      </c>
      <c r="C2957" s="21">
        <f t="shared" si="712"/>
        <v>77.146544052732168</v>
      </c>
      <c r="D2957" s="21">
        <f t="shared" si="717"/>
        <v>1.1522929648688324E-4</v>
      </c>
      <c r="E2957" s="21">
        <f t="shared" si="718"/>
        <v>2.8790050093737453E-3</v>
      </c>
      <c r="F2957" s="21">
        <f>SUM(E2957:$E$5004)</f>
        <v>2.1587931810478342</v>
      </c>
      <c r="G2957" s="21">
        <f t="shared" si="721"/>
        <v>6651898.5970700178</v>
      </c>
      <c r="H2957" s="21">
        <f t="shared" si="722"/>
        <v>2.4483216124437353E-5</v>
      </c>
      <c r="I2957" s="21">
        <f t="shared" si="723"/>
        <v>0.12452858064673793</v>
      </c>
      <c r="J2957" s="22">
        <f t="shared" si="719"/>
        <v>167.34646550150114</v>
      </c>
      <c r="K2957" s="114"/>
      <c r="L2957" s="116"/>
      <c r="M2957" s="118"/>
      <c r="N2957" s="142"/>
      <c r="S2957" s="2"/>
    </row>
    <row r="2958" spans="1:19" x14ac:dyDescent="0.25">
      <c r="A2958" s="20">
        <f t="shared" si="720"/>
        <v>73850</v>
      </c>
      <c r="B2958" s="21">
        <f t="shared" si="711"/>
        <v>-70</v>
      </c>
      <c r="C2958" s="21">
        <f t="shared" si="712"/>
        <v>77.054023723169081</v>
      </c>
      <c r="D2958" s="21">
        <f t="shared" si="717"/>
        <v>1.1509110426301639E-4</v>
      </c>
      <c r="E2958" s="21">
        <f t="shared" si="718"/>
        <v>2.8755522754171986E-3</v>
      </c>
      <c r="F2958" s="21">
        <f>SUM(E2958:$E$5004)</f>
        <v>2.1559141760384608</v>
      </c>
      <c r="G2958" s="21">
        <f t="shared" si="721"/>
        <v>6651898.5970700178</v>
      </c>
      <c r="H2958" s="21">
        <f t="shared" si="722"/>
        <v>2.4483216124437353E-5</v>
      </c>
      <c r="I2958" s="21">
        <f t="shared" si="723"/>
        <v>0.12452858064673793</v>
      </c>
      <c r="J2958" s="22">
        <f t="shared" si="719"/>
        <v>167.30808042623303</v>
      </c>
      <c r="K2958" s="114"/>
      <c r="L2958" s="116"/>
      <c r="M2958" s="118"/>
      <c r="N2958" s="142"/>
      <c r="S2958" s="2"/>
    </row>
    <row r="2959" spans="1:19" x14ac:dyDescent="0.25">
      <c r="A2959" s="20">
        <f t="shared" si="720"/>
        <v>73875</v>
      </c>
      <c r="B2959" s="21">
        <f t="shared" si="711"/>
        <v>-70</v>
      </c>
      <c r="C2959" s="21">
        <f t="shared" si="712"/>
        <v>76.961614351413431</v>
      </c>
      <c r="D2959" s="21">
        <f t="shared" si="717"/>
        <v>1.1495307777035951E-4</v>
      </c>
      <c r="E2959" s="21">
        <f t="shared" si="718"/>
        <v>2.8721036822564258E-3</v>
      </c>
      <c r="F2959" s="21">
        <f>SUM(E2959:$E$5004)</f>
        <v>2.1530386237630434</v>
      </c>
      <c r="G2959" s="21">
        <f t="shared" si="721"/>
        <v>6651898.5970700178</v>
      </c>
      <c r="H2959" s="21">
        <f t="shared" si="722"/>
        <v>2.4483216124437353E-5</v>
      </c>
      <c r="I2959" s="21">
        <f t="shared" si="723"/>
        <v>0.12452858064673793</v>
      </c>
      <c r="J2959" s="22">
        <f t="shared" si="719"/>
        <v>167.26963223559147</v>
      </c>
      <c r="K2959" s="114"/>
      <c r="L2959" s="116"/>
      <c r="M2959" s="118"/>
      <c r="N2959" s="142"/>
      <c r="S2959" s="2"/>
    </row>
    <row r="2960" spans="1:19" x14ac:dyDescent="0.25">
      <c r="A2960" s="20">
        <f t="shared" si="720"/>
        <v>73900</v>
      </c>
      <c r="B2960" s="21">
        <f t="shared" si="711"/>
        <v>-70</v>
      </c>
      <c r="C2960" s="21">
        <f t="shared" si="712"/>
        <v>76.869315804395782</v>
      </c>
      <c r="D2960" s="21">
        <f t="shared" si="717"/>
        <v>1.1481521681015454E-4</v>
      </c>
      <c r="E2960" s="21">
        <f t="shared" si="718"/>
        <v>2.8686592249254519E-3</v>
      </c>
      <c r="F2960" s="21">
        <f>SUM(E2960:$E$5004)</f>
        <v>2.1501665200807878</v>
      </c>
      <c r="G2960" s="21">
        <f t="shared" si="721"/>
        <v>6651898.5970700178</v>
      </c>
      <c r="H2960" s="21">
        <f t="shared" si="722"/>
        <v>2.4483216124437353E-5</v>
      </c>
      <c r="I2960" s="21">
        <f t="shared" si="723"/>
        <v>0.12452858064673793</v>
      </c>
      <c r="J2960" s="22">
        <f t="shared" si="719"/>
        <v>167.23112106337175</v>
      </c>
      <c r="K2960" s="114"/>
      <c r="L2960" s="116"/>
      <c r="M2960" s="118"/>
      <c r="N2960" s="142"/>
      <c r="S2960" s="2"/>
    </row>
    <row r="2961" spans="1:19" x14ac:dyDescent="0.25">
      <c r="A2961" s="20">
        <f t="shared" si="720"/>
        <v>73925</v>
      </c>
      <c r="B2961" s="21">
        <f t="shared" si="711"/>
        <v>-70</v>
      </c>
      <c r="C2961" s="21">
        <f t="shared" si="712"/>
        <v>76.777127949206175</v>
      </c>
      <c r="D2961" s="21">
        <f t="shared" si="717"/>
        <v>1.146775211838816E-4</v>
      </c>
      <c r="E2961" s="21">
        <f t="shared" si="718"/>
        <v>2.8652188984642567E-3</v>
      </c>
      <c r="F2961" s="21">
        <f>SUM(E2961:$E$5004)</f>
        <v>2.1472978608558622</v>
      </c>
      <c r="G2961" s="21">
        <f t="shared" si="721"/>
        <v>6651898.5970700178</v>
      </c>
      <c r="H2961" s="21">
        <f t="shared" si="722"/>
        <v>2.4483216124437353E-5</v>
      </c>
      <c r="I2961" s="21">
        <f t="shared" si="723"/>
        <v>0.12452858064673793</v>
      </c>
      <c r="J2961" s="22">
        <f t="shared" si="719"/>
        <v>167.19254704325675</v>
      </c>
      <c r="K2961" s="114"/>
      <c r="L2961" s="116"/>
      <c r="M2961" s="118"/>
      <c r="N2961" s="142"/>
      <c r="S2961" s="2"/>
    </row>
    <row r="2962" spans="1:19" x14ac:dyDescent="0.25">
      <c r="A2962" s="20">
        <f t="shared" si="720"/>
        <v>73950</v>
      </c>
      <c r="B2962" s="21">
        <f t="shared" si="711"/>
        <v>-70</v>
      </c>
      <c r="C2962" s="21">
        <f t="shared" si="712"/>
        <v>76.685050653094052</v>
      </c>
      <c r="D2962" s="21">
        <f t="shared" si="717"/>
        <v>1.1453999069325895E-4</v>
      </c>
      <c r="E2962" s="21">
        <f t="shared" si="718"/>
        <v>2.8617826979187707E-3</v>
      </c>
      <c r="F2962" s="21">
        <f>SUM(E2962:$E$5004)</f>
        <v>2.144432641957398</v>
      </c>
      <c r="G2962" s="21">
        <f t="shared" si="721"/>
        <v>6651898.5970700178</v>
      </c>
      <c r="H2962" s="21">
        <f t="shared" si="722"/>
        <v>2.4483216124437353E-5</v>
      </c>
      <c r="I2962" s="21">
        <f t="shared" si="723"/>
        <v>0.12452858064673793</v>
      </c>
      <c r="J2962" s="22">
        <f t="shared" si="719"/>
        <v>167.15391030881659</v>
      </c>
      <c r="K2962" s="114"/>
      <c r="L2962" s="116"/>
      <c r="M2962" s="118"/>
      <c r="N2962" s="142"/>
      <c r="S2962" s="2"/>
    </row>
    <row r="2963" spans="1:19" x14ac:dyDescent="0.25">
      <c r="A2963" s="20">
        <f t="shared" si="720"/>
        <v>73975</v>
      </c>
      <c r="B2963" s="21">
        <f t="shared" si="711"/>
        <v>-70</v>
      </c>
      <c r="C2963" s="21">
        <f t="shared" si="712"/>
        <v>76.593083783468145</v>
      </c>
      <c r="D2963" s="21">
        <f t="shared" si="717"/>
        <v>1.1440262514024272E-4</v>
      </c>
      <c r="E2963" s="21">
        <f t="shared" si="718"/>
        <v>2.858350618340865E-3</v>
      </c>
      <c r="F2963" s="21">
        <f>SUM(E2963:$E$5004)</f>
        <v>2.1415708592594793</v>
      </c>
      <c r="G2963" s="21">
        <f t="shared" si="721"/>
        <v>6651898.5970700178</v>
      </c>
      <c r="H2963" s="21">
        <f t="shared" si="722"/>
        <v>2.4483216124437353E-5</v>
      </c>
      <c r="I2963" s="21">
        <f t="shared" si="723"/>
        <v>0.12452858064673793</v>
      </c>
      <c r="J2963" s="22">
        <f t="shared" si="719"/>
        <v>167.11521099350844</v>
      </c>
      <c r="K2963" s="114"/>
      <c r="L2963" s="117"/>
      <c r="M2963" s="118"/>
      <c r="N2963" s="142"/>
      <c r="S2963" s="2"/>
    </row>
    <row r="2964" spans="1:19" x14ac:dyDescent="0.25">
      <c r="A2964" s="20">
        <f t="shared" si="720"/>
        <v>74000</v>
      </c>
      <c r="B2964" s="21">
        <f t="shared" si="711"/>
        <v>-70</v>
      </c>
      <c r="C2964" s="21">
        <f t="shared" si="712"/>
        <v>76.501227207896122</v>
      </c>
      <c r="D2964" s="21">
        <f t="shared" si="717"/>
        <v>1.1426542432702647E-4</v>
      </c>
      <c r="E2964" s="21">
        <f t="shared" si="718"/>
        <v>2.8549226547883435E-3</v>
      </c>
      <c r="F2964" s="21">
        <f>SUM(E2964:$E$5004)</f>
        <v>2.138712508641138</v>
      </c>
      <c r="G2964" s="21">
        <f t="shared" si="721"/>
        <v>6651898.5970700178</v>
      </c>
      <c r="H2964" s="21">
        <f t="shared" si="722"/>
        <v>2.4483216124437353E-5</v>
      </c>
      <c r="I2964" s="21">
        <f t="shared" si="723"/>
        <v>0.12452858064673793</v>
      </c>
      <c r="J2964" s="22">
        <f t="shared" si="719"/>
        <v>167.07644923067645</v>
      </c>
      <c r="K2964" s="113">
        <f t="shared" ref="K2964" si="724">AVERAGE(J2964:J2983)</f>
        <v>166.70410830260818</v>
      </c>
      <c r="L2964" s="115">
        <f t="shared" ref="L2964" si="725">K2964/0.1667</f>
        <v>1000.0246448866718</v>
      </c>
      <c r="M2964" s="118">
        <f>AVERAGE(A2964:A2983)</f>
        <v>74237.5</v>
      </c>
      <c r="N2964" s="141">
        <f>K2944-K2964</f>
        <v>0.77514665966910457</v>
      </c>
      <c r="S2964" s="2"/>
    </row>
    <row r="2965" spans="1:19" x14ac:dyDescent="0.25">
      <c r="A2965" s="20">
        <f t="shared" si="720"/>
        <v>74025</v>
      </c>
      <c r="B2965" s="21">
        <f t="shared" si="711"/>
        <v>-70</v>
      </c>
      <c r="C2965" s="21">
        <f t="shared" si="712"/>
        <v>76.40948079410451</v>
      </c>
      <c r="D2965" s="21">
        <f t="shared" si="717"/>
        <v>1.1412838805604101E-4</v>
      </c>
      <c r="E2965" s="21">
        <f t="shared" si="718"/>
        <v>2.8514988023249374E-3</v>
      </c>
      <c r="F2965" s="21">
        <f>SUM(E2965:$E$5004)</f>
        <v>2.1358575859863502</v>
      </c>
      <c r="G2965" s="21">
        <f t="shared" si="721"/>
        <v>6651898.5970700178</v>
      </c>
      <c r="H2965" s="21">
        <f t="shared" si="722"/>
        <v>2.4483216124437353E-5</v>
      </c>
      <c r="I2965" s="21">
        <f t="shared" si="723"/>
        <v>0.12452858064673793</v>
      </c>
      <c r="J2965" s="22">
        <f t="shared" si="719"/>
        <v>167.03762515355132</v>
      </c>
      <c r="K2965" s="114"/>
      <c r="L2965" s="116"/>
      <c r="M2965" s="118"/>
      <c r="N2965" s="142"/>
      <c r="S2965" s="2"/>
    </row>
    <row r="2966" spans="1:19" x14ac:dyDescent="0.25">
      <c r="A2966" s="20">
        <f t="shared" si="720"/>
        <v>74050</v>
      </c>
      <c r="B2966" s="21">
        <f t="shared" si="711"/>
        <v>-70</v>
      </c>
      <c r="C2966" s="21">
        <f t="shared" si="712"/>
        <v>76.317844409978392</v>
      </c>
      <c r="D2966" s="21">
        <f t="shared" si="717"/>
        <v>1.1399151612995399E-4</v>
      </c>
      <c r="E2966" s="21">
        <f t="shared" si="718"/>
        <v>2.8480790560202998E-3</v>
      </c>
      <c r="F2966" s="21">
        <f>SUM(E2966:$E$5004)</f>
        <v>2.1330060871840257</v>
      </c>
      <c r="G2966" s="21">
        <f t="shared" si="721"/>
        <v>6651898.5970700178</v>
      </c>
      <c r="H2966" s="21">
        <f t="shared" si="722"/>
        <v>2.4483216124437353E-5</v>
      </c>
      <c r="I2966" s="21">
        <f t="shared" si="723"/>
        <v>0.12452858064673793</v>
      </c>
      <c r="J2966" s="22">
        <f t="shared" si="719"/>
        <v>166.99873889525043</v>
      </c>
      <c r="K2966" s="114"/>
      <c r="L2966" s="116"/>
      <c r="M2966" s="118"/>
      <c r="N2966" s="142"/>
      <c r="S2966" s="2"/>
    </row>
    <row r="2967" spans="1:19" x14ac:dyDescent="0.25">
      <c r="A2967" s="20">
        <f t="shared" si="720"/>
        <v>74075</v>
      </c>
      <c r="B2967" s="21">
        <f t="shared" si="711"/>
        <v>-70</v>
      </c>
      <c r="C2967" s="21">
        <f t="shared" si="712"/>
        <v>76.226317923561467</v>
      </c>
      <c r="D2967" s="21">
        <f t="shared" si="717"/>
        <v>1.1385480835166998E-4</v>
      </c>
      <c r="E2967" s="21">
        <f t="shared" si="718"/>
        <v>2.8446634109499953E-3</v>
      </c>
      <c r="F2967" s="21">
        <f>SUM(E2967:$E$5004)</f>
        <v>2.1301580081280052</v>
      </c>
      <c r="G2967" s="21">
        <f t="shared" si="721"/>
        <v>6651898.5970700178</v>
      </c>
      <c r="H2967" s="21">
        <f t="shared" si="722"/>
        <v>2.4483216124437353E-5</v>
      </c>
      <c r="I2967" s="21">
        <f t="shared" si="723"/>
        <v>0.12452858064673793</v>
      </c>
      <c r="J2967" s="22">
        <f t="shared" si="719"/>
        <v>166.95979058877779</v>
      </c>
      <c r="K2967" s="114"/>
      <c r="L2967" s="116"/>
      <c r="M2967" s="118"/>
      <c r="N2967" s="142"/>
      <c r="S2967" s="2"/>
    </row>
    <row r="2968" spans="1:19" x14ac:dyDescent="0.25">
      <c r="A2968" s="20">
        <f t="shared" si="720"/>
        <v>74100</v>
      </c>
      <c r="B2968" s="21">
        <f t="shared" si="711"/>
        <v>-70</v>
      </c>
      <c r="C2968" s="21">
        <f t="shared" si="712"/>
        <v>76.134901203055506</v>
      </c>
      <c r="D2968" s="21">
        <f t="shared" si="717"/>
        <v>1.1371826452432964E-4</v>
      </c>
      <c r="E2968" s="21">
        <f t="shared" si="718"/>
        <v>2.8412518621954933E-3</v>
      </c>
      <c r="F2968" s="21">
        <f>SUM(E2968:$E$5004)</f>
        <v>2.1273133447170549</v>
      </c>
      <c r="G2968" s="21">
        <f t="shared" si="721"/>
        <v>6651898.5970700178</v>
      </c>
      <c r="H2968" s="21">
        <f t="shared" si="722"/>
        <v>2.4483216124437353E-5</v>
      </c>
      <c r="I2968" s="21">
        <f t="shared" si="723"/>
        <v>0.12452858064673793</v>
      </c>
      <c r="J2968" s="22">
        <f t="shared" si="719"/>
        <v>166.92078036702324</v>
      </c>
      <c r="K2968" s="114"/>
      <c r="L2968" s="116"/>
      <c r="M2968" s="118"/>
      <c r="N2968" s="142"/>
      <c r="S2968" s="2"/>
    </row>
    <row r="2969" spans="1:19" x14ac:dyDescent="0.25">
      <c r="A2969" s="20">
        <f t="shared" si="720"/>
        <v>74125</v>
      </c>
      <c r="B2969" s="21">
        <f t="shared" si="711"/>
        <v>-70</v>
      </c>
      <c r="C2969" s="21">
        <f t="shared" si="712"/>
        <v>76.043594116820401</v>
      </c>
      <c r="D2969" s="21">
        <f t="shared" si="717"/>
        <v>1.1358188445130982E-4</v>
      </c>
      <c r="E2969" s="21">
        <f t="shared" si="718"/>
        <v>2.8378444048441642E-3</v>
      </c>
      <c r="F2969" s="21">
        <f>SUM(E2969:$E$5004)</f>
        <v>2.1244720928548602</v>
      </c>
      <c r="G2969" s="21">
        <f t="shared" si="721"/>
        <v>6651898.5970700178</v>
      </c>
      <c r="H2969" s="21">
        <f t="shared" si="722"/>
        <v>2.4483216124437353E-5</v>
      </c>
      <c r="I2969" s="21">
        <f t="shared" si="723"/>
        <v>0.12452858064673793</v>
      </c>
      <c r="J2969" s="22">
        <f t="shared" si="719"/>
        <v>166.88170836276274</v>
      </c>
      <c r="K2969" s="114"/>
      <c r="L2969" s="116"/>
      <c r="M2969" s="118"/>
      <c r="N2969" s="142"/>
      <c r="S2969" s="2"/>
    </row>
    <row r="2970" spans="1:19" x14ac:dyDescent="0.25">
      <c r="A2970" s="20">
        <f t="shared" si="720"/>
        <v>74150</v>
      </c>
      <c r="B2970" s="21">
        <f t="shared" si="711"/>
        <v>-70</v>
      </c>
      <c r="C2970" s="21">
        <f t="shared" si="712"/>
        <v>75.952396533374014</v>
      </c>
      <c r="D2970" s="21">
        <f t="shared" si="717"/>
        <v>1.1344566793622332E-4</v>
      </c>
      <c r="E2970" s="21">
        <f t="shared" si="718"/>
        <v>2.8344410339892693E-3</v>
      </c>
      <c r="F2970" s="21">
        <f>SUM(E2970:$E$5004)</f>
        <v>2.121634248450015</v>
      </c>
      <c r="G2970" s="21">
        <f t="shared" si="721"/>
        <v>6651898.5970700178</v>
      </c>
      <c r="H2970" s="21">
        <f t="shared" si="722"/>
        <v>2.4483216124437353E-5</v>
      </c>
      <c r="I2970" s="21">
        <f t="shared" si="723"/>
        <v>0.12452858064673793</v>
      </c>
      <c r="J2970" s="22">
        <f t="shared" si="719"/>
        <v>166.8425747086585</v>
      </c>
      <c r="K2970" s="114"/>
      <c r="L2970" s="116"/>
      <c r="M2970" s="118"/>
      <c r="N2970" s="142"/>
      <c r="S2970" s="2"/>
    </row>
    <row r="2971" spans="1:19" x14ac:dyDescent="0.25">
      <c r="A2971" s="20">
        <f t="shared" si="720"/>
        <v>74175</v>
      </c>
      <c r="B2971" s="21">
        <f t="shared" si="711"/>
        <v>-70</v>
      </c>
      <c r="C2971" s="21">
        <f t="shared" si="712"/>
        <v>75.861308321391746</v>
      </c>
      <c r="D2971" s="21">
        <f t="shared" si="717"/>
        <v>1.1330961478291821E-4</v>
      </c>
      <c r="E2971" s="21">
        <f t="shared" si="718"/>
        <v>2.8310417447299525E-3</v>
      </c>
      <c r="F2971" s="21">
        <f>SUM(E2971:$E$5004)</f>
        <v>2.1187998074160261</v>
      </c>
      <c r="G2971" s="21">
        <f t="shared" si="721"/>
        <v>6651898.5970700178</v>
      </c>
      <c r="H2971" s="21">
        <f t="shared" si="722"/>
        <v>2.4483216124437353E-5</v>
      </c>
      <c r="I2971" s="21">
        <f t="shared" si="723"/>
        <v>0.12452858064673793</v>
      </c>
      <c r="J2971" s="22">
        <f t="shared" si="719"/>
        <v>166.80337953725783</v>
      </c>
      <c r="K2971" s="114"/>
      <c r="L2971" s="116"/>
      <c r="M2971" s="118"/>
      <c r="N2971" s="142"/>
      <c r="S2971" s="2"/>
    </row>
    <row r="2972" spans="1:19" x14ac:dyDescent="0.25">
      <c r="A2972" s="20">
        <f t="shared" si="720"/>
        <v>74200</v>
      </c>
      <c r="B2972" s="21">
        <f t="shared" si="711"/>
        <v>-70</v>
      </c>
      <c r="C2972" s="21">
        <f t="shared" si="712"/>
        <v>75.770329349706572</v>
      </c>
      <c r="D2972" s="21">
        <f t="shared" si="717"/>
        <v>1.1317372479547798E-4</v>
      </c>
      <c r="E2972" s="21">
        <f t="shared" si="718"/>
        <v>2.8276465321712373E-3</v>
      </c>
      <c r="F2972" s="21">
        <f>SUM(E2972:$E$5004)</f>
        <v>2.1159687656712958</v>
      </c>
      <c r="G2972" s="21">
        <f t="shared" si="721"/>
        <v>6651898.5970700178</v>
      </c>
      <c r="H2972" s="21">
        <f t="shared" si="722"/>
        <v>2.4483216124437353E-5</v>
      </c>
      <c r="I2972" s="21">
        <f t="shared" si="723"/>
        <v>0.12452858064673793</v>
      </c>
      <c r="J2972" s="22">
        <f t="shared" si="719"/>
        <v>166.7641229809941</v>
      </c>
      <c r="K2972" s="114"/>
      <c r="L2972" s="116"/>
      <c r="M2972" s="118"/>
      <c r="N2972" s="142"/>
      <c r="S2972" s="2"/>
    </row>
    <row r="2973" spans="1:19" x14ac:dyDescent="0.25">
      <c r="A2973" s="20">
        <f t="shared" si="720"/>
        <v>74225</v>
      </c>
      <c r="B2973" s="21">
        <f t="shared" si="711"/>
        <v>-70</v>
      </c>
      <c r="C2973" s="21">
        <f t="shared" si="712"/>
        <v>75.679459487308733</v>
      </c>
      <c r="D2973" s="21">
        <f t="shared" si="717"/>
        <v>1.1303799777822099E-4</v>
      </c>
      <c r="E2973" s="21">
        <f t="shared" si="718"/>
        <v>2.8242553914240168E-3</v>
      </c>
      <c r="F2973" s="21">
        <f>SUM(E2973:$E$5004)</f>
        <v>2.1131411191391241</v>
      </c>
      <c r="G2973" s="21">
        <f t="shared" si="721"/>
        <v>6651898.5970700178</v>
      </c>
      <c r="H2973" s="21">
        <f t="shared" si="722"/>
        <v>2.4483216124437353E-5</v>
      </c>
      <c r="I2973" s="21">
        <f t="shared" si="723"/>
        <v>0.12452858064673793</v>
      </c>
      <c r="J2973" s="22">
        <f t="shared" si="719"/>
        <v>166.72480517218571</v>
      </c>
      <c r="K2973" s="114"/>
      <c r="L2973" s="116"/>
      <c r="M2973" s="118"/>
      <c r="N2973" s="142"/>
      <c r="S2973" s="2"/>
    </row>
    <row r="2974" spans="1:19" x14ac:dyDescent="0.25">
      <c r="A2974" s="20">
        <f t="shared" si="720"/>
        <v>74250</v>
      </c>
      <c r="B2974" s="21">
        <f t="shared" si="711"/>
        <v>-70</v>
      </c>
      <c r="C2974" s="21">
        <f t="shared" si="712"/>
        <v>75.588698603345648</v>
      </c>
      <c r="D2974" s="21">
        <f t="shared" si="717"/>
        <v>1.1290243353570035E-4</v>
      </c>
      <c r="E2974" s="21">
        <f t="shared" si="718"/>
        <v>2.8208683176050484E-3</v>
      </c>
      <c r="F2974" s="21">
        <f>SUM(E2974:$E$5004)</f>
        <v>2.1103168637476997</v>
      </c>
      <c r="G2974" s="21">
        <f t="shared" si="721"/>
        <v>6651898.5970700178</v>
      </c>
      <c r="H2974" s="21">
        <f t="shared" si="722"/>
        <v>2.4483216124437353E-5</v>
      </c>
      <c r="I2974" s="21">
        <f t="shared" si="723"/>
        <v>0.12452858064673793</v>
      </c>
      <c r="J2974" s="22">
        <f t="shared" si="719"/>
        <v>166.68542624303652</v>
      </c>
      <c r="K2974" s="114"/>
      <c r="L2974" s="116"/>
      <c r="M2974" s="118"/>
      <c r="N2974" s="142"/>
      <c r="S2974" s="2"/>
    </row>
    <row r="2975" spans="1:19" x14ac:dyDescent="0.25">
      <c r="A2975" s="20">
        <f t="shared" si="720"/>
        <v>74275</v>
      </c>
      <c r="B2975" s="21">
        <f t="shared" si="711"/>
        <v>-70</v>
      </c>
      <c r="C2975" s="21">
        <f t="shared" si="712"/>
        <v>75.498046567121619</v>
      </c>
      <c r="D2975" s="21">
        <f t="shared" si="717"/>
        <v>1.1276703187270352E-4</v>
      </c>
      <c r="E2975" s="21">
        <f t="shared" si="718"/>
        <v>2.8174853058369445E-3</v>
      </c>
      <c r="F2975" s="21">
        <f>SUM(E2975:$E$5004)</f>
        <v>2.1074959954300945</v>
      </c>
      <c r="G2975" s="21">
        <f t="shared" si="721"/>
        <v>6651898.5970700178</v>
      </c>
      <c r="H2975" s="21">
        <f t="shared" si="722"/>
        <v>2.4483216124437353E-5</v>
      </c>
      <c r="I2975" s="21">
        <f t="shared" si="723"/>
        <v>0.12452858064673793</v>
      </c>
      <c r="J2975" s="22">
        <f t="shared" si="719"/>
        <v>166.64598632563525</v>
      </c>
      <c r="K2975" s="114"/>
      <c r="L2975" s="116"/>
      <c r="M2975" s="118"/>
      <c r="N2975" s="142"/>
      <c r="S2975" s="2"/>
    </row>
    <row r="2976" spans="1:19" x14ac:dyDescent="0.25">
      <c r="A2976" s="20">
        <f t="shared" si="720"/>
        <v>74300</v>
      </c>
      <c r="B2976" s="21">
        <f t="shared" si="711"/>
        <v>-70</v>
      </c>
      <c r="C2976" s="21">
        <f t="shared" si="712"/>
        <v>75.407503248097669</v>
      </c>
      <c r="D2976" s="21">
        <f t="shared" si="717"/>
        <v>1.1263179259425203E-4</v>
      </c>
      <c r="E2976" s="21">
        <f t="shared" si="718"/>
        <v>2.814106351248168E-3</v>
      </c>
      <c r="F2976" s="21">
        <f>SUM(E2976:$E$5004)</f>
        <v>2.1046785101242569</v>
      </c>
      <c r="G2976" s="21">
        <f t="shared" si="721"/>
        <v>6651898.5970700178</v>
      </c>
      <c r="H2976" s="21">
        <f t="shared" si="722"/>
        <v>2.4483216124437353E-5</v>
      </c>
      <c r="I2976" s="21">
        <f t="shared" si="723"/>
        <v>0.12452858064673793</v>
      </c>
      <c r="J2976" s="22">
        <f t="shared" si="719"/>
        <v>166.6064855519555</v>
      </c>
      <c r="K2976" s="114"/>
      <c r="L2976" s="116"/>
      <c r="M2976" s="118"/>
      <c r="N2976" s="142"/>
      <c r="S2976" s="2"/>
    </row>
    <row r="2977" spans="1:19" x14ac:dyDescent="0.25">
      <c r="A2977" s="20">
        <f t="shared" si="720"/>
        <v>74325</v>
      </c>
      <c r="B2977" s="21">
        <f t="shared" si="711"/>
        <v>-70</v>
      </c>
      <c r="C2977" s="21">
        <f t="shared" si="712"/>
        <v>75.317068515891449</v>
      </c>
      <c r="D2977" s="21">
        <f t="shared" si="717"/>
        <v>1.1249671550560138E-4</v>
      </c>
      <c r="E2977" s="21">
        <f t="shared" si="718"/>
        <v>2.8107314489730236E-3</v>
      </c>
      <c r="F2977" s="21">
        <f>SUM(E2977:$E$5004)</f>
        <v>2.1018644037730096</v>
      </c>
      <c r="G2977" s="21">
        <f t="shared" si="721"/>
        <v>6651898.5970700178</v>
      </c>
      <c r="H2977" s="21">
        <f t="shared" si="722"/>
        <v>2.4483216124437353E-5</v>
      </c>
      <c r="I2977" s="21">
        <f t="shared" si="723"/>
        <v>0.12452858064673793</v>
      </c>
      <c r="J2977" s="22">
        <f t="shared" si="719"/>
        <v>166.5669240538557</v>
      </c>
      <c r="K2977" s="114"/>
      <c r="L2977" s="116"/>
      <c r="M2977" s="118"/>
      <c r="N2977" s="142"/>
      <c r="S2977" s="2"/>
    </row>
    <row r="2978" spans="1:19" x14ac:dyDescent="0.25">
      <c r="A2978" s="20">
        <f t="shared" si="720"/>
        <v>74350</v>
      </c>
      <c r="B2978" s="21">
        <f t="shared" si="711"/>
        <v>-70</v>
      </c>
      <c r="C2978" s="21">
        <f t="shared" si="712"/>
        <v>75.226742240276906</v>
      </c>
      <c r="D2978" s="21">
        <f t="shared" si="717"/>
        <v>1.1236180041224049E-4</v>
      </c>
      <c r="E2978" s="21">
        <f t="shared" si="718"/>
        <v>2.8073605941516507E-3</v>
      </c>
      <c r="F2978" s="21">
        <f>SUM(E2978:$E$5004)</f>
        <v>2.0990536723240365</v>
      </c>
      <c r="G2978" s="21">
        <f t="shared" si="721"/>
        <v>6651898.5970700178</v>
      </c>
      <c r="H2978" s="21">
        <f t="shared" si="722"/>
        <v>2.4483216124437353E-5</v>
      </c>
      <c r="I2978" s="21">
        <f t="shared" si="723"/>
        <v>0.12452858064673793</v>
      </c>
      <c r="J2978" s="22">
        <f t="shared" si="719"/>
        <v>166.52730196307874</v>
      </c>
      <c r="K2978" s="114"/>
      <c r="L2978" s="116"/>
      <c r="M2978" s="118"/>
      <c r="N2978" s="142"/>
      <c r="S2978" s="2"/>
    </row>
    <row r="2979" spans="1:19" x14ac:dyDescent="0.25">
      <c r="A2979" s="20">
        <f t="shared" si="720"/>
        <v>74375</v>
      </c>
      <c r="B2979" s="21">
        <f t="shared" si="711"/>
        <v>-70</v>
      </c>
      <c r="C2979" s="21">
        <f t="shared" si="712"/>
        <v>75.136524291184159</v>
      </c>
      <c r="D2979" s="21">
        <f t="shared" si="717"/>
        <v>1.1222704711989157E-4</v>
      </c>
      <c r="E2979" s="21">
        <f t="shared" si="718"/>
        <v>2.8039937819300193E-3</v>
      </c>
      <c r="F2979" s="21">
        <f>SUM(E2979:$E$5004)</f>
        <v>2.0962463117298853</v>
      </c>
      <c r="G2979" s="21">
        <f t="shared" si="721"/>
        <v>6651898.5970700178</v>
      </c>
      <c r="H2979" s="21">
        <f t="shared" si="722"/>
        <v>2.4483216124437353E-5</v>
      </c>
      <c r="I2979" s="21">
        <f t="shared" si="723"/>
        <v>0.12452858064673793</v>
      </c>
      <c r="J2979" s="22">
        <f t="shared" si="719"/>
        <v>166.4876194112519</v>
      </c>
      <c r="K2979" s="114"/>
      <c r="L2979" s="116"/>
      <c r="M2979" s="118"/>
      <c r="N2979" s="142"/>
      <c r="S2979" s="2"/>
    </row>
    <row r="2980" spans="1:19" x14ac:dyDescent="0.25">
      <c r="A2980" s="20">
        <f t="shared" si="720"/>
        <v>74400</v>
      </c>
      <c r="B2980" s="21">
        <f t="shared" si="711"/>
        <v>-70</v>
      </c>
      <c r="C2980" s="21">
        <f t="shared" si="712"/>
        <v>75.046414538699409</v>
      </c>
      <c r="D2980" s="21">
        <f t="shared" si="717"/>
        <v>1.1209245543450995E-4</v>
      </c>
      <c r="E2980" s="21">
        <f t="shared" si="718"/>
        <v>2.8006310074599186E-3</v>
      </c>
      <c r="F2980" s="21">
        <f>SUM(E2980:$E$5004)</f>
        <v>2.093442317947956</v>
      </c>
      <c r="G2980" s="21">
        <f t="shared" si="721"/>
        <v>6651898.5970700178</v>
      </c>
      <c r="H2980" s="21">
        <f t="shared" si="722"/>
        <v>2.4483216124437353E-5</v>
      </c>
      <c r="I2980" s="21">
        <f t="shared" si="723"/>
        <v>0.12452858064673793</v>
      </c>
      <c r="J2980" s="22">
        <f t="shared" si="719"/>
        <v>166.44787652988683</v>
      </c>
      <c r="K2980" s="114"/>
      <c r="L2980" s="116"/>
      <c r="M2980" s="118"/>
      <c r="N2980" s="142"/>
      <c r="S2980" s="2"/>
    </row>
    <row r="2981" spans="1:19" x14ac:dyDescent="0.25">
      <c r="A2981" s="20">
        <f t="shared" si="720"/>
        <v>74425</v>
      </c>
      <c r="B2981" s="21">
        <f t="shared" si="711"/>
        <v>-70</v>
      </c>
      <c r="C2981" s="21">
        <f t="shared" si="712"/>
        <v>74.956412853064563</v>
      </c>
      <c r="D2981" s="21">
        <f t="shared" si="717"/>
        <v>1.1195802516228353E-4</v>
      </c>
      <c r="E2981" s="21">
        <f t="shared" si="718"/>
        <v>2.7972722658989525E-3</v>
      </c>
      <c r="F2981" s="21">
        <f>SUM(E2981:$E$5004)</f>
        <v>2.0906416869404967</v>
      </c>
      <c r="G2981" s="21">
        <f t="shared" si="721"/>
        <v>6651898.5970700178</v>
      </c>
      <c r="H2981" s="21">
        <f t="shared" si="722"/>
        <v>2.4483216124437353E-5</v>
      </c>
      <c r="I2981" s="21">
        <f t="shared" si="723"/>
        <v>0.12452858064673793</v>
      </c>
      <c r="J2981" s="22">
        <f t="shared" si="719"/>
        <v>166.40807345037908</v>
      </c>
      <c r="K2981" s="114"/>
      <c r="L2981" s="116"/>
      <c r="M2981" s="118"/>
      <c r="N2981" s="142"/>
      <c r="S2981" s="2"/>
    </row>
    <row r="2982" spans="1:19" x14ac:dyDescent="0.25">
      <c r="A2982" s="20">
        <f t="shared" si="720"/>
        <v>74450</v>
      </c>
      <c r="B2982" s="21">
        <f t="shared" si="711"/>
        <v>-70</v>
      </c>
      <c r="C2982" s="21">
        <f t="shared" si="712"/>
        <v>74.866519104677181</v>
      </c>
      <c r="D2982" s="21">
        <f t="shared" si="717"/>
        <v>1.1182375610963269E-4</v>
      </c>
      <c r="E2982" s="21">
        <f t="shared" si="718"/>
        <v>2.7939175524105322E-3</v>
      </c>
      <c r="F2982" s="21">
        <f>SUM(E2982:$E$5004)</f>
        <v>2.0878444146745982</v>
      </c>
      <c r="G2982" s="21">
        <f t="shared" si="721"/>
        <v>6651898.5970700178</v>
      </c>
      <c r="H2982" s="21">
        <f t="shared" si="722"/>
        <v>2.4483216124437353E-5</v>
      </c>
      <c r="I2982" s="21">
        <f t="shared" si="723"/>
        <v>0.12452858064673793</v>
      </c>
      <c r="J2982" s="22">
        <f t="shared" si="719"/>
        <v>166.3682103040081</v>
      </c>
      <c r="K2982" s="114"/>
      <c r="L2982" s="116"/>
      <c r="M2982" s="118"/>
      <c r="N2982" s="142"/>
      <c r="S2982" s="2"/>
    </row>
    <row r="2983" spans="1:19" x14ac:dyDescent="0.25">
      <c r="A2983" s="20">
        <f t="shared" si="720"/>
        <v>74475</v>
      </c>
      <c r="B2983" s="21">
        <f t="shared" si="711"/>
        <v>-70</v>
      </c>
      <c r="C2983" s="21">
        <f t="shared" si="712"/>
        <v>74.776733164090203</v>
      </c>
      <c r="D2983" s="21">
        <f t="shared" si="717"/>
        <v>1.1168964808320989E-4</v>
      </c>
      <c r="E2983" s="21">
        <f t="shared" si="718"/>
        <v>2.7905668621638698E-3</v>
      </c>
      <c r="F2983" s="21">
        <f>SUM(E2983:$E$5004)</f>
        <v>2.0850504971221868</v>
      </c>
      <c r="G2983" s="21">
        <f t="shared" si="721"/>
        <v>6651898.5970700178</v>
      </c>
      <c r="H2983" s="21">
        <f t="shared" si="722"/>
        <v>2.4483216124437353E-5</v>
      </c>
      <c r="I2983" s="21">
        <f t="shared" si="723"/>
        <v>0.12452858064673793</v>
      </c>
      <c r="J2983" s="22">
        <f t="shared" si="719"/>
        <v>166.32828722193713</v>
      </c>
      <c r="K2983" s="114"/>
      <c r="L2983" s="117"/>
      <c r="M2983" s="118"/>
      <c r="N2983" s="142"/>
      <c r="S2983" s="2"/>
    </row>
    <row r="2984" spans="1:19" x14ac:dyDescent="0.25">
      <c r="A2984" s="20">
        <f t="shared" si="720"/>
        <v>74500</v>
      </c>
      <c r="B2984" s="21">
        <f t="shared" si="711"/>
        <v>-70</v>
      </c>
      <c r="C2984" s="21">
        <f t="shared" si="712"/>
        <v>74.687054902011937</v>
      </c>
      <c r="D2984" s="21">
        <f t="shared" si="717"/>
        <v>1.1155570088989969E-4</v>
      </c>
      <c r="E2984" s="21">
        <f t="shared" si="718"/>
        <v>2.7872201903339721E-3</v>
      </c>
      <c r="F2984" s="21">
        <f>SUM(E2984:$E$5004)</f>
        <v>2.082259930260022</v>
      </c>
      <c r="G2984" s="21">
        <f t="shared" si="721"/>
        <v>6651898.5970700178</v>
      </c>
      <c r="H2984" s="21">
        <f t="shared" si="722"/>
        <v>2.4483216124437353E-5</v>
      </c>
      <c r="I2984" s="21">
        <f t="shared" si="723"/>
        <v>0.12452858064673793</v>
      </c>
      <c r="J2984" s="22">
        <f t="shared" si="719"/>
        <v>166.28830433521318</v>
      </c>
      <c r="K2984" s="113">
        <f t="shared" ref="K2984" si="726">AVERAGE(J2984:J3003)</f>
        <v>165.90453763543968</v>
      </c>
      <c r="L2984" s="115">
        <f t="shared" ref="L2984" si="727">K2984/0.1667</f>
        <v>995.22818017660279</v>
      </c>
      <c r="M2984" s="118">
        <f>AVERAGE(A2984:A3003)</f>
        <v>74737.5</v>
      </c>
      <c r="N2984" s="141">
        <f>K2964-K2984</f>
        <v>0.79957066716849567</v>
      </c>
      <c r="S2984" s="2"/>
    </row>
    <row r="2985" spans="1:19" x14ac:dyDescent="0.25">
      <c r="A2985" s="20">
        <f t="shared" si="720"/>
        <v>74525</v>
      </c>
      <c r="B2985" s="21">
        <f t="shared" si="711"/>
        <v>-70</v>
      </c>
      <c r="C2985" s="21">
        <f t="shared" si="712"/>
        <v>74.597484189305646</v>
      </c>
      <c r="D2985" s="21">
        <f t="shared" si="717"/>
        <v>1.1142191433681807E-4</v>
      </c>
      <c r="E2985" s="21">
        <f t="shared" si="718"/>
        <v>2.7838775321016298E-3</v>
      </c>
      <c r="F2985" s="21">
        <f>SUM(E2985:$E$5004)</f>
        <v>2.0794727100696884</v>
      </c>
      <c r="G2985" s="21">
        <f t="shared" si="721"/>
        <v>6651898.5970700178</v>
      </c>
      <c r="H2985" s="21">
        <f t="shared" si="722"/>
        <v>2.4483216124437353E-5</v>
      </c>
      <c r="I2985" s="21">
        <f t="shared" si="723"/>
        <v>0.12452858064673793</v>
      </c>
      <c r="J2985" s="22">
        <f t="shared" si="719"/>
        <v>166.24826177476658</v>
      </c>
      <c r="K2985" s="114"/>
      <c r="L2985" s="116"/>
      <c r="M2985" s="118"/>
      <c r="N2985" s="142"/>
      <c r="S2985" s="2"/>
    </row>
    <row r="2986" spans="1:19" x14ac:dyDescent="0.25">
      <c r="A2986" s="20">
        <f t="shared" si="720"/>
        <v>74550</v>
      </c>
      <c r="B2986" s="21">
        <f t="shared" si="711"/>
        <v>-70</v>
      </c>
      <c r="C2986" s="21">
        <f t="shared" si="712"/>
        <v>74.50802089698945</v>
      </c>
      <c r="D2986" s="21">
        <f t="shared" si="717"/>
        <v>1.1128828823131231E-4</v>
      </c>
      <c r="E2986" s="21">
        <f t="shared" si="718"/>
        <v>2.7805388826534143E-3</v>
      </c>
      <c r="F2986" s="21">
        <f>SUM(E2986:$E$5004)</f>
        <v>2.0766888325375867</v>
      </c>
      <c r="G2986" s="21">
        <f t="shared" si="721"/>
        <v>6651898.5970700178</v>
      </c>
      <c r="H2986" s="21">
        <f t="shared" si="722"/>
        <v>2.4483216124437353E-5</v>
      </c>
      <c r="I2986" s="21">
        <f t="shared" si="723"/>
        <v>0.12452858064673793</v>
      </c>
      <c r="J2986" s="22">
        <f t="shared" si="719"/>
        <v>166.20815967141078</v>
      </c>
      <c r="K2986" s="114"/>
      <c r="L2986" s="116"/>
      <c r="M2986" s="118"/>
      <c r="N2986" s="142"/>
      <c r="S2986" s="2"/>
    </row>
    <row r="2987" spans="1:19" x14ac:dyDescent="0.25">
      <c r="A2987" s="20">
        <f t="shared" si="720"/>
        <v>74575</v>
      </c>
      <c r="B2987" s="21">
        <f t="shared" ref="B2987:B3050" si="728">-70</f>
        <v>-70</v>
      </c>
      <c r="C2987" s="21">
        <f t="shared" ref="C2987:C3050" si="729">473.1*EXP(1.73-0.000048*A2987)</f>
        <v>74.418664896236237</v>
      </c>
      <c r="D2987" s="21">
        <f t="shared" si="717"/>
        <v>1.1115482238096084E-4</v>
      </c>
      <c r="E2987" s="21">
        <f t="shared" si="718"/>
        <v>2.7772042371816707E-3</v>
      </c>
      <c r="F2987" s="21">
        <f>SUM(E2987:$E$5004)</f>
        <v>2.0739082936549336</v>
      </c>
      <c r="G2987" s="21">
        <f t="shared" si="721"/>
        <v>6651898.5970700178</v>
      </c>
      <c r="H2987" s="21">
        <f t="shared" si="722"/>
        <v>2.4483216124437353E-5</v>
      </c>
      <c r="I2987" s="21">
        <f t="shared" si="723"/>
        <v>0.12452858064673793</v>
      </c>
      <c r="J2987" s="22">
        <f t="shared" si="719"/>
        <v>166.16799815584264</v>
      </c>
      <c r="K2987" s="114"/>
      <c r="L2987" s="116"/>
      <c r="M2987" s="118"/>
      <c r="N2987" s="142"/>
      <c r="S2987" s="2"/>
    </row>
    <row r="2988" spans="1:19" x14ac:dyDescent="0.25">
      <c r="A2988" s="20">
        <f t="shared" si="720"/>
        <v>74600</v>
      </c>
      <c r="B2988" s="21">
        <f t="shared" si="728"/>
        <v>-70</v>
      </c>
      <c r="C2988" s="21">
        <f t="shared" si="729"/>
        <v>74.32941605837334</v>
      </c>
      <c r="D2988" s="21">
        <f t="shared" si="717"/>
        <v>1.1102151659357283E-4</v>
      </c>
      <c r="E2988" s="21">
        <f t="shared" si="718"/>
        <v>2.7738735908845089E-3</v>
      </c>
      <c r="F2988" s="21">
        <f>SUM(E2988:$E$5004)</f>
        <v>2.0711310894177517</v>
      </c>
      <c r="G2988" s="21">
        <f t="shared" si="721"/>
        <v>6651898.5970700178</v>
      </c>
      <c r="H2988" s="21">
        <f t="shared" si="722"/>
        <v>2.4483216124437353E-5</v>
      </c>
      <c r="I2988" s="21">
        <f t="shared" si="723"/>
        <v>0.12452858064673793</v>
      </c>
      <c r="J2988" s="22">
        <f t="shared" si="719"/>
        <v>166.12777735864182</v>
      </c>
      <c r="K2988" s="114"/>
      <c r="L2988" s="116"/>
      <c r="M2988" s="118"/>
      <c r="N2988" s="142"/>
      <c r="S2988" s="2"/>
    </row>
    <row r="2989" spans="1:19" x14ac:dyDescent="0.25">
      <c r="A2989" s="20">
        <f t="shared" si="720"/>
        <v>74625</v>
      </c>
      <c r="B2989" s="21">
        <f t="shared" si="728"/>
        <v>-70</v>
      </c>
      <c r="C2989" s="21">
        <f t="shared" si="729"/>
        <v>74.240274254882394</v>
      </c>
      <c r="D2989" s="21">
        <f t="shared" si="717"/>
        <v>1.1088837067718788E-4</v>
      </c>
      <c r="E2989" s="21">
        <f t="shared" si="718"/>
        <v>2.7705469389657966E-3</v>
      </c>
      <c r="F2989" s="21">
        <f>SUM(E2989:$E$5004)</f>
        <v>2.0683572158268673</v>
      </c>
      <c r="G2989" s="21">
        <f t="shared" si="721"/>
        <v>6651898.5970700178</v>
      </c>
      <c r="H2989" s="21">
        <f t="shared" si="722"/>
        <v>2.4483216124437353E-5</v>
      </c>
      <c r="I2989" s="21">
        <f t="shared" si="723"/>
        <v>0.12452858064673793</v>
      </c>
      <c r="J2989" s="22">
        <f t="shared" si="719"/>
        <v>166.08749741027097</v>
      </c>
      <c r="K2989" s="114"/>
      <c r="L2989" s="116"/>
      <c r="M2989" s="118"/>
      <c r="N2989" s="142"/>
      <c r="S2989" s="2"/>
    </row>
    <row r="2990" spans="1:19" x14ac:dyDescent="0.25">
      <c r="A2990" s="20">
        <f t="shared" si="720"/>
        <v>74650</v>
      </c>
      <c r="B2990" s="21">
        <f t="shared" si="728"/>
        <v>-70</v>
      </c>
      <c r="C2990" s="21">
        <f t="shared" si="729"/>
        <v>74.151239357399206</v>
      </c>
      <c r="D2990" s="21">
        <f t="shared" si="717"/>
        <v>1.1075538444007585E-4</v>
      </c>
      <c r="E2990" s="21">
        <f t="shared" si="718"/>
        <v>2.7672242766351557E-3</v>
      </c>
      <c r="F2990" s="21">
        <f>SUM(E2990:$E$5004)</f>
        <v>2.0655866688879008</v>
      </c>
      <c r="G2990" s="21">
        <f t="shared" si="721"/>
        <v>6651898.5970700178</v>
      </c>
      <c r="H2990" s="21">
        <f t="shared" si="722"/>
        <v>2.4483216124437353E-5</v>
      </c>
      <c r="I2990" s="21">
        <f t="shared" si="723"/>
        <v>0.12452858064673793</v>
      </c>
      <c r="J2990" s="22">
        <f t="shared" si="719"/>
        <v>166.04715844107523</v>
      </c>
      <c r="K2990" s="114"/>
      <c r="L2990" s="116"/>
      <c r="M2990" s="118"/>
      <c r="N2990" s="142"/>
      <c r="S2990" s="2"/>
    </row>
    <row r="2991" spans="1:19" x14ac:dyDescent="0.25">
      <c r="A2991" s="20">
        <f t="shared" si="720"/>
        <v>74675</v>
      </c>
      <c r="B2991" s="21">
        <f t="shared" si="728"/>
        <v>-70</v>
      </c>
      <c r="C2991" s="21">
        <f t="shared" si="729"/>
        <v>74.06231123771353</v>
      </c>
      <c r="D2991" s="21">
        <f t="shared" si="717"/>
        <v>1.1062255769073661E-4</v>
      </c>
      <c r="E2991" s="21">
        <f t="shared" si="718"/>
        <v>2.7639055991079517E-3</v>
      </c>
      <c r="F2991" s="21">
        <f>SUM(E2991:$E$5004)</f>
        <v>2.0628194446112658</v>
      </c>
      <c r="G2991" s="21">
        <f t="shared" si="721"/>
        <v>6651898.5970700178</v>
      </c>
      <c r="H2991" s="21">
        <f t="shared" si="722"/>
        <v>2.4483216124437353E-5</v>
      </c>
      <c r="I2991" s="21">
        <f t="shared" si="723"/>
        <v>0.12452858064673793</v>
      </c>
      <c r="J2991" s="22">
        <f t="shared" si="719"/>
        <v>166.00676058128266</v>
      </c>
      <c r="K2991" s="114"/>
      <c r="L2991" s="116"/>
      <c r="M2991" s="118"/>
      <c r="N2991" s="142"/>
      <c r="S2991" s="2"/>
    </row>
    <row r="2992" spans="1:19" x14ac:dyDescent="0.25">
      <c r="A2992" s="20">
        <f t="shared" si="720"/>
        <v>74700</v>
      </c>
      <c r="B2992" s="21">
        <f t="shared" si="728"/>
        <v>-70</v>
      </c>
      <c r="C2992" s="21">
        <f t="shared" si="729"/>
        <v>73.973489767768825</v>
      </c>
      <c r="D2992" s="21">
        <f t="shared" si="717"/>
        <v>1.1048989023789953E-4</v>
      </c>
      <c r="E2992" s="21">
        <f t="shared" si="718"/>
        <v>2.7605909016052872E-3</v>
      </c>
      <c r="F2992" s="21">
        <f>SUM(E2992:$E$5004)</f>
        <v>2.0600555390121578</v>
      </c>
      <c r="G2992" s="21">
        <f t="shared" si="721"/>
        <v>6651898.5970700178</v>
      </c>
      <c r="H2992" s="21">
        <f t="shared" si="722"/>
        <v>2.4483216124437353E-5</v>
      </c>
      <c r="I2992" s="21">
        <f t="shared" si="723"/>
        <v>0.12452858064673793</v>
      </c>
      <c r="J2992" s="22">
        <f t="shared" si="719"/>
        <v>165.96630396100309</v>
      </c>
      <c r="K2992" s="114"/>
      <c r="L2992" s="116"/>
      <c r="M2992" s="118"/>
      <c r="N2992" s="142"/>
      <c r="S2992" s="2"/>
    </row>
    <row r="2993" spans="1:19" x14ac:dyDescent="0.25">
      <c r="A2993" s="20">
        <f t="shared" si="720"/>
        <v>74725</v>
      </c>
      <c r="B2993" s="21">
        <f t="shared" si="728"/>
        <v>-70</v>
      </c>
      <c r="C2993" s="21">
        <f t="shared" si="729"/>
        <v>73.884774819662141</v>
      </c>
      <c r="D2993" s="21">
        <f t="shared" si="717"/>
        <v>1.1035738189052345E-4</v>
      </c>
      <c r="E2993" s="21">
        <f t="shared" si="718"/>
        <v>2.7572801793539982E-3</v>
      </c>
      <c r="F2993" s="21">
        <f>SUM(E2993:$E$5004)</f>
        <v>2.0572949481105525</v>
      </c>
      <c r="G2993" s="21">
        <f t="shared" si="721"/>
        <v>6651898.5970700178</v>
      </c>
      <c r="H2993" s="21">
        <f t="shared" si="722"/>
        <v>2.4483216124437353E-5</v>
      </c>
      <c r="I2993" s="21">
        <f t="shared" si="723"/>
        <v>0.12452858064673793</v>
      </c>
      <c r="J2993" s="22">
        <f t="shared" si="719"/>
        <v>165.92578871022909</v>
      </c>
      <c r="K2993" s="114"/>
      <c r="L2993" s="116"/>
      <c r="M2993" s="118"/>
      <c r="N2993" s="142"/>
      <c r="S2993" s="2"/>
    </row>
    <row r="2994" spans="1:19" x14ac:dyDescent="0.25">
      <c r="A2994" s="20">
        <f t="shared" si="720"/>
        <v>74750</v>
      </c>
      <c r="B2994" s="21">
        <f t="shared" si="728"/>
        <v>-70</v>
      </c>
      <c r="C2994" s="21">
        <f t="shared" si="729"/>
        <v>73.79616626564399</v>
      </c>
      <c r="D2994" s="21">
        <f t="shared" si="717"/>
        <v>1.1022503245779639E-4</v>
      </c>
      <c r="E2994" s="21">
        <f t="shared" si="718"/>
        <v>2.7539734275866443E-3</v>
      </c>
      <c r="F2994" s="21">
        <f>SUM(E2994:$E$5004)</f>
        <v>2.0545376679311977</v>
      </c>
      <c r="G2994" s="21">
        <f t="shared" si="721"/>
        <v>6651898.5970700178</v>
      </c>
      <c r="H2994" s="21">
        <f t="shared" si="722"/>
        <v>2.4483216124437353E-5</v>
      </c>
      <c r="I2994" s="21">
        <f t="shared" si="723"/>
        <v>0.12452858064673793</v>
      </c>
      <c r="J2994" s="22">
        <f t="shared" si="719"/>
        <v>165.88521495883526</v>
      </c>
      <c r="K2994" s="114"/>
      <c r="L2994" s="116"/>
      <c r="M2994" s="118"/>
      <c r="N2994" s="142"/>
      <c r="S2994" s="2"/>
    </row>
    <row r="2995" spans="1:19" x14ac:dyDescent="0.25">
      <c r="A2995" s="20">
        <f t="shared" si="720"/>
        <v>74775</v>
      </c>
      <c r="B2995" s="21">
        <f t="shared" si="728"/>
        <v>-70</v>
      </c>
      <c r="C2995" s="21">
        <f t="shared" si="729"/>
        <v>73.707663978118021</v>
      </c>
      <c r="D2995" s="21">
        <f t="shared" si="717"/>
        <v>1.1009284174913515E-4</v>
      </c>
      <c r="E2995" s="21">
        <f t="shared" si="718"/>
        <v>2.7506706415415011E-3</v>
      </c>
      <c r="F2995" s="21">
        <f>SUM(E2995:$E$5004)</f>
        <v>2.051783694503611</v>
      </c>
      <c r="G2995" s="21">
        <f t="shared" si="721"/>
        <v>6651898.5970700178</v>
      </c>
      <c r="H2995" s="21">
        <f t="shared" si="722"/>
        <v>2.4483216124437353E-5</v>
      </c>
      <c r="I2995" s="21">
        <f t="shared" si="723"/>
        <v>0.12452858064673793</v>
      </c>
      <c r="J2995" s="22">
        <f t="shared" si="719"/>
        <v>165.84458283657804</v>
      </c>
      <c r="K2995" s="114"/>
      <c r="L2995" s="116"/>
      <c r="M2995" s="118"/>
      <c r="N2995" s="142"/>
      <c r="S2995" s="2"/>
    </row>
    <row r="2996" spans="1:19" x14ac:dyDescent="0.25">
      <c r="A2996" s="20">
        <f t="shared" si="720"/>
        <v>74800</v>
      </c>
      <c r="B2996" s="21">
        <f t="shared" si="728"/>
        <v>-70</v>
      </c>
      <c r="C2996" s="21">
        <f t="shared" si="729"/>
        <v>73.619267829640876</v>
      </c>
      <c r="D2996" s="21">
        <f t="shared" si="717"/>
        <v>1.0996080957418496E-4</v>
      </c>
      <c r="E2996" s="21">
        <f t="shared" si="718"/>
        <v>2.7473718164625575E-3</v>
      </c>
      <c r="F2996" s="21">
        <f>SUM(E2996:$E$5004)</f>
        <v>2.0490330238620684</v>
      </c>
      <c r="G2996" s="21">
        <f t="shared" si="721"/>
        <v>6651898.5970700178</v>
      </c>
      <c r="H2996" s="21">
        <f t="shared" si="722"/>
        <v>2.4483216124437353E-5</v>
      </c>
      <c r="I2996" s="21">
        <f t="shared" si="723"/>
        <v>0.12452858064673793</v>
      </c>
      <c r="J2996" s="22">
        <f t="shared" si="719"/>
        <v>165.80389247309549</v>
      </c>
      <c r="K2996" s="114"/>
      <c r="L2996" s="116"/>
      <c r="M2996" s="118"/>
      <c r="N2996" s="142"/>
      <c r="S2996" s="2"/>
    </row>
    <row r="2997" spans="1:19" x14ac:dyDescent="0.25">
      <c r="A2997" s="20">
        <f t="shared" si="720"/>
        <v>74825</v>
      </c>
      <c r="B2997" s="21">
        <f t="shared" si="728"/>
        <v>-70</v>
      </c>
      <c r="C2997" s="21">
        <f t="shared" si="729"/>
        <v>73.530977692922164</v>
      </c>
      <c r="D2997" s="21">
        <f t="shared" si="717"/>
        <v>1.0982893574281963E-4</v>
      </c>
      <c r="E2997" s="21">
        <f t="shared" si="718"/>
        <v>2.7440769475995047E-3</v>
      </c>
      <c r="F2997" s="21">
        <f>SUM(E2997:$E$5004)</f>
        <v>2.0462856520456056</v>
      </c>
      <c r="G2997" s="21">
        <f t="shared" si="721"/>
        <v>6651898.5970700178</v>
      </c>
      <c r="H2997" s="21">
        <f t="shared" si="722"/>
        <v>2.4483216124437353E-5</v>
      </c>
      <c r="I2997" s="21">
        <f t="shared" si="723"/>
        <v>0.12452858064673793</v>
      </c>
      <c r="J2997" s="22">
        <f t="shared" si="719"/>
        <v>165.76314399790792</v>
      </c>
      <c r="K2997" s="114"/>
      <c r="L2997" s="116"/>
      <c r="M2997" s="118"/>
      <c r="N2997" s="142"/>
      <c r="S2997" s="2"/>
    </row>
    <row r="2998" spans="1:19" x14ac:dyDescent="0.25">
      <c r="A2998" s="20">
        <f t="shared" si="720"/>
        <v>74850</v>
      </c>
      <c r="B2998" s="21">
        <f t="shared" si="728"/>
        <v>-70</v>
      </c>
      <c r="C2998" s="21">
        <f t="shared" si="729"/>
        <v>73.442793440824033</v>
      </c>
      <c r="D2998" s="21">
        <f t="shared" si="717"/>
        <v>1.0969722006514076E-4</v>
      </c>
      <c r="E2998" s="21">
        <f t="shared" si="718"/>
        <v>2.7407860302077302E-3</v>
      </c>
      <c r="F2998" s="21">
        <f>SUM(E2998:$E$5004)</f>
        <v>2.0435415750980059</v>
      </c>
      <c r="G2998" s="21">
        <f t="shared" si="721"/>
        <v>6651898.5970700178</v>
      </c>
      <c r="H2998" s="21">
        <f t="shared" si="722"/>
        <v>2.4483216124437353E-5</v>
      </c>
      <c r="I2998" s="21">
        <f t="shared" si="723"/>
        <v>0.12452858064673793</v>
      </c>
      <c r="J2998" s="22">
        <f t="shared" si="719"/>
        <v>165.72233754041653</v>
      </c>
      <c r="K2998" s="114"/>
      <c r="L2998" s="116"/>
      <c r="M2998" s="118"/>
      <c r="N2998" s="142"/>
      <c r="S2998" s="2"/>
    </row>
    <row r="2999" spans="1:19" x14ac:dyDescent="0.25">
      <c r="A2999" s="20">
        <f t="shared" si="720"/>
        <v>74875</v>
      </c>
      <c r="B2999" s="21">
        <f t="shared" si="728"/>
        <v>-70</v>
      </c>
      <c r="C2999" s="21">
        <f t="shared" si="729"/>
        <v>73.354714946361113</v>
      </c>
      <c r="D2999" s="21">
        <f t="shared" si="717"/>
        <v>1.0956566235147767E-4</v>
      </c>
      <c r="E2999" s="21">
        <f t="shared" si="718"/>
        <v>2.7374990595483129E-3</v>
      </c>
      <c r="F2999" s="21">
        <f>SUM(E2999:$E$5004)</f>
        <v>2.0408007890677986</v>
      </c>
      <c r="G2999" s="21">
        <f t="shared" si="721"/>
        <v>6651898.5970700178</v>
      </c>
      <c r="H2999" s="21">
        <f t="shared" si="722"/>
        <v>2.4483216124437353E-5</v>
      </c>
      <c r="I2999" s="21">
        <f t="shared" si="723"/>
        <v>0.12452858064673793</v>
      </c>
      <c r="J2999" s="22">
        <f t="shared" si="719"/>
        <v>165.68147322990419</v>
      </c>
      <c r="K2999" s="114"/>
      <c r="L2999" s="116"/>
      <c r="M2999" s="118"/>
      <c r="N2999" s="142"/>
      <c r="S2999" s="2"/>
    </row>
    <row r="3000" spans="1:19" x14ac:dyDescent="0.25">
      <c r="A3000" s="20">
        <f t="shared" si="720"/>
        <v>74900</v>
      </c>
      <c r="B3000" s="21">
        <f t="shared" si="728"/>
        <v>-70</v>
      </c>
      <c r="C3000" s="21">
        <f t="shared" si="729"/>
        <v>73.266742082700446</v>
      </c>
      <c r="D3000" s="21">
        <f t="shared" si="717"/>
        <v>1.0943426241238738E-4</v>
      </c>
      <c r="E3000" s="21">
        <f t="shared" si="718"/>
        <v>2.7342160308880155E-3</v>
      </c>
      <c r="F3000" s="21">
        <f>SUM(E3000:$E$5004)</f>
        <v>2.0380632900082505</v>
      </c>
      <c r="G3000" s="21">
        <f t="shared" si="721"/>
        <v>6651898.5970700178</v>
      </c>
      <c r="H3000" s="21">
        <f t="shared" si="722"/>
        <v>2.4483216124437353E-5</v>
      </c>
      <c r="I3000" s="21">
        <f t="shared" si="723"/>
        <v>0.12452858064673793</v>
      </c>
      <c r="J3000" s="22">
        <f t="shared" si="719"/>
        <v>165.64055119553512</v>
      </c>
      <c r="K3000" s="114"/>
      <c r="L3000" s="116"/>
      <c r="M3000" s="118"/>
      <c r="N3000" s="142"/>
      <c r="S3000" s="2"/>
    </row>
    <row r="3001" spans="1:19" x14ac:dyDescent="0.25">
      <c r="A3001" s="20">
        <f t="shared" si="720"/>
        <v>74925</v>
      </c>
      <c r="B3001" s="21">
        <f t="shared" si="728"/>
        <v>-70</v>
      </c>
      <c r="C3001" s="21">
        <f t="shared" si="729"/>
        <v>73.178874723161016</v>
      </c>
      <c r="D3001" s="21">
        <f t="shared" si="717"/>
        <v>1.0930302005865384E-4</v>
      </c>
      <c r="E3001" s="21">
        <f t="shared" si="718"/>
        <v>2.7309369394992742E-3</v>
      </c>
      <c r="F3001" s="21">
        <f>SUM(E3001:$E$5004)</f>
        <v>2.035329073977362</v>
      </c>
      <c r="G3001" s="21">
        <f t="shared" si="721"/>
        <v>6651898.5970700178</v>
      </c>
      <c r="H3001" s="21">
        <f t="shared" si="722"/>
        <v>2.4483216124437353E-5</v>
      </c>
      <c r="I3001" s="21">
        <f t="shared" si="723"/>
        <v>0.12452858064673793</v>
      </c>
      <c r="J3001" s="22">
        <f t="shared" si="719"/>
        <v>165.5995715663544</v>
      </c>
      <c r="K3001" s="114"/>
      <c r="L3001" s="116"/>
      <c r="M3001" s="118"/>
      <c r="N3001" s="142"/>
      <c r="S3001" s="2"/>
    </row>
    <row r="3002" spans="1:19" x14ac:dyDescent="0.25">
      <c r="A3002" s="20">
        <f t="shared" si="720"/>
        <v>74950</v>
      </c>
      <c r="B3002" s="21">
        <f t="shared" si="728"/>
        <v>-70</v>
      </c>
      <c r="C3002" s="21">
        <f t="shared" si="729"/>
        <v>73.091112741213834</v>
      </c>
      <c r="D3002" s="21">
        <f t="shared" si="717"/>
        <v>1.0917193510128808E-4</v>
      </c>
      <c r="E3002" s="21">
        <f t="shared" si="718"/>
        <v>2.7276617806601972E-3</v>
      </c>
      <c r="F3002" s="21">
        <f>SUM(E3002:$E$5004)</f>
        <v>2.0325981370378625</v>
      </c>
      <c r="G3002" s="21">
        <f t="shared" si="721"/>
        <v>6651898.5970700178</v>
      </c>
      <c r="H3002" s="21">
        <f t="shared" si="722"/>
        <v>2.4483216124437353E-5</v>
      </c>
      <c r="I3002" s="21">
        <f t="shared" si="723"/>
        <v>0.12452858064673793</v>
      </c>
      <c r="J3002" s="22">
        <f t="shared" si="719"/>
        <v>165.55853447128825</v>
      </c>
      <c r="K3002" s="114"/>
      <c r="L3002" s="116"/>
      <c r="M3002" s="118"/>
      <c r="N3002" s="142"/>
      <c r="S3002" s="2"/>
    </row>
    <row r="3003" spans="1:19" x14ac:dyDescent="0.25">
      <c r="A3003" s="20">
        <f t="shared" si="720"/>
        <v>74975</v>
      </c>
      <c r="B3003" s="21">
        <f t="shared" si="728"/>
        <v>-70</v>
      </c>
      <c r="C3003" s="21">
        <f t="shared" si="729"/>
        <v>73.003456010481614</v>
      </c>
      <c r="D3003" s="21">
        <f t="shared" si="717"/>
        <v>1.090410073515277E-4</v>
      </c>
      <c r="E3003" s="21">
        <f t="shared" si="718"/>
        <v>2.724390549654556E-3</v>
      </c>
      <c r="F3003" s="21">
        <f>SUM(E3003:$E$5004)</f>
        <v>2.0298704752572028</v>
      </c>
      <c r="G3003" s="21">
        <f t="shared" si="721"/>
        <v>6651898.5970700178</v>
      </c>
      <c r="H3003" s="21">
        <f t="shared" si="722"/>
        <v>2.4483216124437353E-5</v>
      </c>
      <c r="I3003" s="21">
        <f t="shared" si="723"/>
        <v>0.12452858064673793</v>
      </c>
      <c r="J3003" s="22">
        <f t="shared" si="719"/>
        <v>165.51744003914357</v>
      </c>
      <c r="K3003" s="114"/>
      <c r="L3003" s="117"/>
      <c r="M3003" s="118"/>
      <c r="N3003" s="142"/>
      <c r="S3003" s="2"/>
    </row>
    <row r="3004" spans="1:19" x14ac:dyDescent="0.25">
      <c r="A3004" s="20">
        <f t="shared" si="720"/>
        <v>75000</v>
      </c>
      <c r="B3004" s="21">
        <f t="shared" si="728"/>
        <v>-70</v>
      </c>
      <c r="C3004" s="21">
        <f t="shared" si="729"/>
        <v>72.915904404738669</v>
      </c>
      <c r="D3004" s="21">
        <f t="shared" si="717"/>
        <v>1.0891023662083676E-4</v>
      </c>
      <c r="E3004" s="21">
        <f t="shared" si="718"/>
        <v>2.7211232417717768E-3</v>
      </c>
      <c r="F3004" s="21">
        <f>SUM(E3004:$E$5004)</f>
        <v>2.0271460847075478</v>
      </c>
      <c r="G3004" s="21">
        <f t="shared" si="721"/>
        <v>6651898.5970700178</v>
      </c>
      <c r="H3004" s="21">
        <f t="shared" si="722"/>
        <v>2.4483216124437353E-5</v>
      </c>
      <c r="I3004" s="21">
        <f t="shared" si="723"/>
        <v>0.12452858064673793</v>
      </c>
      <c r="J3004" s="22">
        <f t="shared" si="719"/>
        <v>165.47628839860812</v>
      </c>
      <c r="K3004" s="113">
        <f t="shared" ref="K3004" si="730">AVERAGE(J3004:J3023)</f>
        <v>165.08159032142572</v>
      </c>
      <c r="L3004" s="115">
        <f t="shared" ref="L3004" si="731">K3004/0.1667</f>
        <v>990.29148363182799</v>
      </c>
      <c r="M3004" s="118">
        <f>AVERAGE(A3004:A3023)</f>
        <v>75237.5</v>
      </c>
      <c r="N3004" s="141">
        <f>K2984-K3004</f>
        <v>0.82294731401395893</v>
      </c>
      <c r="S3004" s="2"/>
    </row>
    <row r="3005" spans="1:19" x14ac:dyDescent="0.25">
      <c r="A3005" s="20">
        <f t="shared" si="720"/>
        <v>75025</v>
      </c>
      <c r="B3005" s="21">
        <f t="shared" si="728"/>
        <v>-70</v>
      </c>
      <c r="C3005" s="21">
        <f t="shared" si="729"/>
        <v>72.828457797910687</v>
      </c>
      <c r="D3005" s="21">
        <f t="shared" si="717"/>
        <v>1.0877962272090541E-4</v>
      </c>
      <c r="E3005" s="21">
        <f t="shared" si="718"/>
        <v>2.7178598523069364E-3</v>
      </c>
      <c r="F3005" s="21">
        <f>SUM(E3005:$E$5004)</f>
        <v>2.0244249614657761</v>
      </c>
      <c r="G3005" s="21">
        <f t="shared" si="721"/>
        <v>6651898.5970700178</v>
      </c>
      <c r="H3005" s="21">
        <f t="shared" si="722"/>
        <v>2.4483216124437353E-5</v>
      </c>
      <c r="I3005" s="21">
        <f t="shared" si="723"/>
        <v>0.12452858064673793</v>
      </c>
      <c r="J3005" s="22">
        <f t="shared" si="719"/>
        <v>165.43507967825013</v>
      </c>
      <c r="K3005" s="114"/>
      <c r="L3005" s="116"/>
      <c r="M3005" s="118"/>
      <c r="N3005" s="142"/>
      <c r="S3005" s="2"/>
    </row>
    <row r="3006" spans="1:19" x14ac:dyDescent="0.25">
      <c r="A3006" s="20">
        <f t="shared" si="720"/>
        <v>75050</v>
      </c>
      <c r="B3006" s="21">
        <f t="shared" si="728"/>
        <v>-70</v>
      </c>
      <c r="C3006" s="21">
        <f t="shared" si="729"/>
        <v>72.741116064074475</v>
      </c>
      <c r="D3006" s="21">
        <f t="shared" si="717"/>
        <v>1.0864916546364951E-4</v>
      </c>
      <c r="E3006" s="21">
        <f t="shared" si="718"/>
        <v>2.7146003765607524E-3</v>
      </c>
      <c r="F3006" s="21">
        <f>SUM(E3006:$E$5004)</f>
        <v>2.0217071016134693</v>
      </c>
      <c r="G3006" s="21">
        <f t="shared" si="721"/>
        <v>6651898.5970700178</v>
      </c>
      <c r="H3006" s="21">
        <f t="shared" si="722"/>
        <v>2.4483216124437353E-5</v>
      </c>
      <c r="I3006" s="21">
        <f t="shared" si="723"/>
        <v>0.12452858064673793</v>
      </c>
      <c r="J3006" s="22">
        <f t="shared" si="719"/>
        <v>165.39381400651811</v>
      </c>
      <c r="K3006" s="114"/>
      <c r="L3006" s="116"/>
      <c r="M3006" s="118"/>
      <c r="N3006" s="142"/>
      <c r="S3006" s="2"/>
    </row>
    <row r="3007" spans="1:19" x14ac:dyDescent="0.25">
      <c r="A3007" s="20">
        <f t="shared" si="720"/>
        <v>75075</v>
      </c>
      <c r="B3007" s="21">
        <f t="shared" si="728"/>
        <v>-70</v>
      </c>
      <c r="C3007" s="21">
        <f t="shared" si="729"/>
        <v>72.653879077458001</v>
      </c>
      <c r="D3007" s="21">
        <f t="shared" si="717"/>
        <v>1.0851886466121069E-4</v>
      </c>
      <c r="E3007" s="21">
        <f t="shared" si="718"/>
        <v>2.7113448098395809E-3</v>
      </c>
      <c r="F3007" s="21">
        <f>SUM(E3007:$E$5004)</f>
        <v>2.0189925012369079</v>
      </c>
      <c r="G3007" s="21">
        <f t="shared" si="721"/>
        <v>6651898.5970700178</v>
      </c>
      <c r="H3007" s="21">
        <f t="shared" si="722"/>
        <v>2.4483216124437353E-5</v>
      </c>
      <c r="I3007" s="21">
        <f t="shared" si="723"/>
        <v>0.12452858064673793</v>
      </c>
      <c r="J3007" s="22">
        <f t="shared" si="719"/>
        <v>165.35249151174119</v>
      </c>
      <c r="K3007" s="114"/>
      <c r="L3007" s="116"/>
      <c r="M3007" s="118"/>
      <c r="N3007" s="142"/>
      <c r="S3007" s="2"/>
    </row>
    <row r="3008" spans="1:19" x14ac:dyDescent="0.25">
      <c r="A3008" s="20">
        <f t="shared" si="720"/>
        <v>75100</v>
      </c>
      <c r="B3008" s="21">
        <f t="shared" si="728"/>
        <v>-70</v>
      </c>
      <c r="C3008" s="21">
        <f t="shared" si="729"/>
        <v>72.566746712439965</v>
      </c>
      <c r="D3008" s="21">
        <f t="shared" si="717"/>
        <v>1.0838872012595577E-4</v>
      </c>
      <c r="E3008" s="21">
        <f t="shared" si="718"/>
        <v>2.7080931474554037E-3</v>
      </c>
      <c r="F3008" s="21">
        <f>SUM(E3008:$E$5004)</f>
        <v>2.0162811564270684</v>
      </c>
      <c r="G3008" s="21">
        <f t="shared" si="721"/>
        <v>6651898.5970700178</v>
      </c>
      <c r="H3008" s="21">
        <f t="shared" si="722"/>
        <v>2.4483216124437353E-5</v>
      </c>
      <c r="I3008" s="21">
        <f t="shared" si="723"/>
        <v>0.12452858064673793</v>
      </c>
      <c r="J3008" s="22">
        <f t="shared" si="719"/>
        <v>165.31111232212848</v>
      </c>
      <c r="K3008" s="114"/>
      <c r="L3008" s="116"/>
      <c r="M3008" s="118"/>
      <c r="N3008" s="142"/>
      <c r="S3008" s="2"/>
    </row>
    <row r="3009" spans="1:19" x14ac:dyDescent="0.25">
      <c r="A3009" s="20">
        <f t="shared" si="720"/>
        <v>75125</v>
      </c>
      <c r="B3009" s="21">
        <f t="shared" si="728"/>
        <v>-70</v>
      </c>
      <c r="C3009" s="21">
        <f t="shared" si="729"/>
        <v>72.479718843549719</v>
      </c>
      <c r="D3009" s="21">
        <f t="shared" si="717"/>
        <v>1.0825873167047653E-4</v>
      </c>
      <c r="E3009" s="21">
        <f t="shared" si="718"/>
        <v>2.7048453847258258E-3</v>
      </c>
      <c r="F3009" s="21">
        <f>SUM(E3009:$E$5004)</f>
        <v>2.0135730632796132</v>
      </c>
      <c r="G3009" s="21">
        <f t="shared" si="721"/>
        <v>6651898.5970700178</v>
      </c>
      <c r="H3009" s="21">
        <f t="shared" si="722"/>
        <v>2.4483216124437353E-5</v>
      </c>
      <c r="I3009" s="21">
        <f t="shared" si="723"/>
        <v>0.12452858064673793</v>
      </c>
      <c r="J3009" s="22">
        <f t="shared" si="719"/>
        <v>165.26967656576889</v>
      </c>
      <c r="K3009" s="114"/>
      <c r="L3009" s="116"/>
      <c r="M3009" s="118"/>
      <c r="N3009" s="142"/>
      <c r="S3009" s="2"/>
    </row>
    <row r="3010" spans="1:19" x14ac:dyDescent="0.25">
      <c r="A3010" s="20">
        <f t="shared" si="720"/>
        <v>75150</v>
      </c>
      <c r="B3010" s="21">
        <f t="shared" si="728"/>
        <v>-70</v>
      </c>
      <c r="C3010" s="21">
        <f t="shared" si="729"/>
        <v>72.392795345467107</v>
      </c>
      <c r="D3010" s="21">
        <f t="shared" si="717"/>
        <v>1.0812889910758956E-4</v>
      </c>
      <c r="E3010" s="21">
        <f t="shared" si="718"/>
        <v>2.70160151697407E-3</v>
      </c>
      <c r="F3010" s="21">
        <f>SUM(E3010:$E$5004)</f>
        <v>2.0108682178948869</v>
      </c>
      <c r="G3010" s="21">
        <f t="shared" si="721"/>
        <v>6651898.5970700178</v>
      </c>
      <c r="H3010" s="21">
        <f t="shared" si="722"/>
        <v>2.4483216124437353E-5</v>
      </c>
      <c r="I3010" s="21">
        <f t="shared" si="723"/>
        <v>0.12452858064673793</v>
      </c>
      <c r="J3010" s="22">
        <f t="shared" si="719"/>
        <v>165.22818437063154</v>
      </c>
      <c r="K3010" s="114"/>
      <c r="L3010" s="116"/>
      <c r="M3010" s="118"/>
      <c r="N3010" s="142"/>
      <c r="S3010" s="2"/>
    </row>
    <row r="3011" spans="1:19" x14ac:dyDescent="0.25">
      <c r="A3011" s="20">
        <f t="shared" si="720"/>
        <v>75175</v>
      </c>
      <c r="B3011" s="21">
        <f t="shared" si="728"/>
        <v>-70</v>
      </c>
      <c r="C3011" s="21">
        <f t="shared" si="729"/>
        <v>72.305976093022338</v>
      </c>
      <c r="D3011" s="21">
        <f t="shared" si="717"/>
        <v>1.0799922225033605E-4</v>
      </c>
      <c r="E3011" s="21">
        <f t="shared" si="718"/>
        <v>2.698361539528966E-3</v>
      </c>
      <c r="F3011" s="21">
        <f>SUM(E3011:$E$5004)</f>
        <v>2.0081666163779133</v>
      </c>
      <c r="G3011" s="21">
        <f t="shared" si="721"/>
        <v>6651898.5970700178</v>
      </c>
      <c r="H3011" s="21">
        <f t="shared" si="722"/>
        <v>2.4483216124437353E-5</v>
      </c>
      <c r="I3011" s="21">
        <f t="shared" si="723"/>
        <v>0.12452858064673793</v>
      </c>
      <c r="J3011" s="22">
        <f t="shared" si="719"/>
        <v>165.18663586456529</v>
      </c>
      <c r="K3011" s="114"/>
      <c r="L3011" s="116"/>
      <c r="M3011" s="118"/>
      <c r="N3011" s="142"/>
      <c r="S3011" s="2"/>
    </row>
    <row r="3012" spans="1:19" x14ac:dyDescent="0.25">
      <c r="A3012" s="20">
        <f t="shared" si="720"/>
        <v>75200</v>
      </c>
      <c r="B3012" s="21">
        <f t="shared" si="728"/>
        <v>-70</v>
      </c>
      <c r="C3012" s="21">
        <f t="shared" si="729"/>
        <v>72.21926096119563</v>
      </c>
      <c r="D3012" s="21">
        <f t="shared" ref="D3012:D3075" si="732">C3012/(1718*(B3012+459.7))</f>
        <v>1.0786970091198124E-4</v>
      </c>
      <c r="E3012" s="21">
        <f t="shared" ref="E3012:E3075" si="733">25*(D3012+D3013)/2</f>
        <v>2.6951254477249448E-3</v>
      </c>
      <c r="F3012" s="21">
        <f>SUM(E3012:$E$5004)</f>
        <v>2.0054682548383842</v>
      </c>
      <c r="G3012" s="21">
        <f t="shared" si="721"/>
        <v>6651898.5970700178</v>
      </c>
      <c r="H3012" s="21">
        <f t="shared" si="722"/>
        <v>2.4483216124437353E-5</v>
      </c>
      <c r="I3012" s="21">
        <f t="shared" si="723"/>
        <v>0.12452858064673793</v>
      </c>
      <c r="J3012" s="22">
        <f t="shared" ref="J3012:J3075" si="734">G3012*D3012*EXP(-H3012*(125000-A3012)-I3012*F3012)</f>
        <v>165.14503117529853</v>
      </c>
      <c r="K3012" s="114"/>
      <c r="L3012" s="116"/>
      <c r="M3012" s="118"/>
      <c r="N3012" s="142"/>
      <c r="S3012" s="2"/>
    </row>
    <row r="3013" spans="1:19" x14ac:dyDescent="0.25">
      <c r="A3013" s="20">
        <f t="shared" ref="A3013:A3076" si="735">A3012+25</f>
        <v>75225</v>
      </c>
      <c r="B3013" s="21">
        <f t="shared" si="728"/>
        <v>-70</v>
      </c>
      <c r="C3013" s="21">
        <f t="shared" si="729"/>
        <v>72.132649825117156</v>
      </c>
      <c r="D3013" s="21">
        <f t="shared" si="732"/>
        <v>1.0774033490601432E-4</v>
      </c>
      <c r="E3013" s="21">
        <f t="shared" si="733"/>
        <v>2.6918932369020335E-3</v>
      </c>
      <c r="F3013" s="21">
        <f>SUM(E3013:$E$5004)</f>
        <v>2.0027731293906594</v>
      </c>
      <c r="G3013" s="21">
        <f t="shared" ref="G3013:G3076" si="736">$G$4</f>
        <v>6651898.5970700178</v>
      </c>
      <c r="H3013" s="21">
        <f t="shared" ref="H3013:H3076" si="737">$H$4</f>
        <v>2.4483216124437353E-5</v>
      </c>
      <c r="I3013" s="21">
        <f t="shared" ref="I3013:I3076" si="738">$I$4</f>
        <v>0.12452858064673793</v>
      </c>
      <c r="J3013" s="22">
        <f t="shared" si="734"/>
        <v>165.10337043043901</v>
      </c>
      <c r="K3013" s="114"/>
      <c r="L3013" s="116"/>
      <c r="M3013" s="118"/>
      <c r="N3013" s="142"/>
      <c r="S3013" s="2"/>
    </row>
    <row r="3014" spans="1:19" x14ac:dyDescent="0.25">
      <c r="A3014" s="20">
        <f t="shared" si="735"/>
        <v>75250</v>
      </c>
      <c r="B3014" s="21">
        <f t="shared" si="728"/>
        <v>-70</v>
      </c>
      <c r="C3014" s="21">
        <f t="shared" si="729"/>
        <v>72.046142560066926</v>
      </c>
      <c r="D3014" s="21">
        <f t="shared" si="732"/>
        <v>1.0761112404614835E-4</v>
      </c>
      <c r="E3014" s="21">
        <f t="shared" si="733"/>
        <v>2.6886649024058487E-3</v>
      </c>
      <c r="F3014" s="21">
        <f>SUM(E3014:$E$5004)</f>
        <v>2.0000812361537568</v>
      </c>
      <c r="G3014" s="21">
        <f t="shared" si="736"/>
        <v>6651898.5970700178</v>
      </c>
      <c r="H3014" s="21">
        <f t="shared" si="737"/>
        <v>2.4483216124437353E-5</v>
      </c>
      <c r="I3014" s="21">
        <f t="shared" si="738"/>
        <v>0.12452858064673793</v>
      </c>
      <c r="J3014" s="22">
        <f t="shared" si="734"/>
        <v>165.06165375747437</v>
      </c>
      <c r="K3014" s="114"/>
      <c r="L3014" s="116"/>
      <c r="M3014" s="118"/>
      <c r="N3014" s="142"/>
      <c r="S3014" s="2"/>
    </row>
    <row r="3015" spans="1:19" x14ac:dyDescent="0.25">
      <c r="A3015" s="20">
        <f t="shared" si="735"/>
        <v>75275</v>
      </c>
      <c r="B3015" s="21">
        <f t="shared" si="728"/>
        <v>-70</v>
      </c>
      <c r="C3015" s="21">
        <f t="shared" si="729"/>
        <v>71.959739041474421</v>
      </c>
      <c r="D3015" s="21">
        <f t="shared" si="732"/>
        <v>1.0748206814631957E-4</v>
      </c>
      <c r="E3015" s="21">
        <f t="shared" si="733"/>
        <v>2.685440439587588E-3</v>
      </c>
      <c r="F3015" s="21">
        <f>SUM(E3015:$E$5004)</f>
        <v>1.9973925712513514</v>
      </c>
      <c r="G3015" s="21">
        <f t="shared" si="736"/>
        <v>6651898.5970700178</v>
      </c>
      <c r="H3015" s="21">
        <f t="shared" si="737"/>
        <v>2.4483216124437353E-5</v>
      </c>
      <c r="I3015" s="21">
        <f t="shared" si="738"/>
        <v>0.12452858064673793</v>
      </c>
      <c r="J3015" s="22">
        <f t="shared" si="734"/>
        <v>165.0198812837709</v>
      </c>
      <c r="K3015" s="114"/>
      <c r="L3015" s="116"/>
      <c r="M3015" s="118"/>
      <c r="N3015" s="142"/>
      <c r="S3015" s="2"/>
    </row>
    <row r="3016" spans="1:19" x14ac:dyDescent="0.25">
      <c r="A3016" s="20">
        <f t="shared" si="735"/>
        <v>75300</v>
      </c>
      <c r="B3016" s="21">
        <f t="shared" si="728"/>
        <v>-70</v>
      </c>
      <c r="C3016" s="21">
        <f t="shared" si="729"/>
        <v>71.873439144918564</v>
      </c>
      <c r="D3016" s="21">
        <f t="shared" si="732"/>
        <v>1.0735316702068748E-4</v>
      </c>
      <c r="E3016" s="21">
        <f t="shared" si="733"/>
        <v>2.6822198438040245E-3</v>
      </c>
      <c r="F3016" s="21">
        <f>SUM(E3016:$E$5004)</f>
        <v>1.9947071308117639</v>
      </c>
      <c r="G3016" s="21">
        <f t="shared" si="736"/>
        <v>6651898.5970700178</v>
      </c>
      <c r="H3016" s="21">
        <f t="shared" si="737"/>
        <v>2.4483216124437353E-5</v>
      </c>
      <c r="I3016" s="21">
        <f t="shared" si="738"/>
        <v>0.12452858064673793</v>
      </c>
      <c r="J3016" s="22">
        <f t="shared" si="734"/>
        <v>164.97805313657435</v>
      </c>
      <c r="K3016" s="114"/>
      <c r="L3016" s="116"/>
      <c r="M3016" s="118"/>
      <c r="N3016" s="142"/>
      <c r="S3016" s="2"/>
    </row>
    <row r="3017" spans="1:19" x14ac:dyDescent="0.25">
      <c r="A3017" s="20">
        <f t="shared" si="735"/>
        <v>75325</v>
      </c>
      <c r="B3017" s="21">
        <f t="shared" si="728"/>
        <v>-70</v>
      </c>
      <c r="C3017" s="21">
        <f t="shared" si="729"/>
        <v>71.787242746127518</v>
      </c>
      <c r="D3017" s="21">
        <f t="shared" si="732"/>
        <v>1.072244204836345E-4</v>
      </c>
      <c r="E3017" s="21">
        <f t="shared" si="733"/>
        <v>2.6790031104174999E-3</v>
      </c>
      <c r="F3017" s="21">
        <f>SUM(E3017:$E$5004)</f>
        <v>1.9920249109679597</v>
      </c>
      <c r="G3017" s="21">
        <f t="shared" si="736"/>
        <v>6651898.5970700178</v>
      </c>
      <c r="H3017" s="21">
        <f t="shared" si="737"/>
        <v>2.4483216124437353E-5</v>
      </c>
      <c r="I3017" s="21">
        <f t="shared" si="738"/>
        <v>0.12452858064673793</v>
      </c>
      <c r="J3017" s="22">
        <f t="shared" si="734"/>
        <v>164.93616944300953</v>
      </c>
      <c r="K3017" s="114"/>
      <c r="L3017" s="116"/>
      <c r="M3017" s="118"/>
      <c r="N3017" s="142"/>
      <c r="S3017" s="2"/>
    </row>
    <row r="3018" spans="1:19" x14ac:dyDescent="0.25">
      <c r="A3018" s="20">
        <f t="shared" si="735"/>
        <v>75350</v>
      </c>
      <c r="B3018" s="21">
        <f t="shared" si="728"/>
        <v>-70</v>
      </c>
      <c r="C3018" s="21">
        <f t="shared" si="729"/>
        <v>71.701149720978407</v>
      </c>
      <c r="D3018" s="21">
        <f t="shared" si="732"/>
        <v>1.0709582834976549E-4</v>
      </c>
      <c r="E3018" s="21">
        <f t="shared" si="733"/>
        <v>2.675790234795917E-3</v>
      </c>
      <c r="F3018" s="21">
        <f>SUM(E3018:$E$5004)</f>
        <v>1.9893459078575422</v>
      </c>
      <c r="G3018" s="21">
        <f t="shared" si="736"/>
        <v>6651898.5970700178</v>
      </c>
      <c r="H3018" s="21">
        <f t="shared" si="737"/>
        <v>2.4483216124437353E-5</v>
      </c>
      <c r="I3018" s="21">
        <f t="shared" si="738"/>
        <v>0.12452858064673793</v>
      </c>
      <c r="J3018" s="22">
        <f t="shared" si="734"/>
        <v>164.89423033007998</v>
      </c>
      <c r="K3018" s="114"/>
      <c r="L3018" s="116"/>
      <c r="M3018" s="118"/>
      <c r="N3018" s="142"/>
      <c r="S3018" s="2"/>
    </row>
    <row r="3019" spans="1:19" x14ac:dyDescent="0.25">
      <c r="A3019" s="20">
        <f t="shared" si="735"/>
        <v>75375</v>
      </c>
      <c r="B3019" s="21">
        <f t="shared" si="728"/>
        <v>-70</v>
      </c>
      <c r="C3019" s="21">
        <f t="shared" si="729"/>
        <v>71.615159945497325</v>
      </c>
      <c r="D3019" s="21">
        <f t="shared" si="732"/>
        <v>1.069673904339079E-4</v>
      </c>
      <c r="E3019" s="21">
        <f t="shared" si="733"/>
        <v>2.6725812123127345E-3</v>
      </c>
      <c r="F3019" s="21">
        <f>SUM(E3019:$E$5004)</f>
        <v>1.9866701176227464</v>
      </c>
      <c r="G3019" s="21">
        <f t="shared" si="736"/>
        <v>6651898.5970700178</v>
      </c>
      <c r="H3019" s="21">
        <f t="shared" si="737"/>
        <v>2.4483216124437353E-5</v>
      </c>
      <c r="I3019" s="21">
        <f t="shared" si="738"/>
        <v>0.12452858064673793</v>
      </c>
      <c r="J3019" s="22">
        <f t="shared" si="734"/>
        <v>164.85223592466807</v>
      </c>
      <c r="K3019" s="114"/>
      <c r="L3019" s="116"/>
      <c r="M3019" s="118"/>
      <c r="N3019" s="142"/>
      <c r="S3019" s="2"/>
    </row>
    <row r="3020" spans="1:19" x14ac:dyDescent="0.25">
      <c r="A3020" s="20">
        <f t="shared" si="735"/>
        <v>75400</v>
      </c>
      <c r="B3020" s="21">
        <f t="shared" si="728"/>
        <v>-70</v>
      </c>
      <c r="C3020" s="21">
        <f t="shared" si="729"/>
        <v>71.529273295858872</v>
      </c>
      <c r="D3020" s="21">
        <f t="shared" si="732"/>
        <v>1.0683910655111088E-4</v>
      </c>
      <c r="E3020" s="21">
        <f t="shared" si="733"/>
        <v>2.6693760383469591E-3</v>
      </c>
      <c r="F3020" s="21">
        <f>SUM(E3020:$E$5004)</f>
        <v>1.9839975364104334</v>
      </c>
      <c r="G3020" s="21">
        <f t="shared" si="736"/>
        <v>6651898.5970700178</v>
      </c>
      <c r="H3020" s="21">
        <f t="shared" si="737"/>
        <v>2.4483216124437353E-5</v>
      </c>
      <c r="I3020" s="21">
        <f t="shared" si="738"/>
        <v>0.12452858064673793</v>
      </c>
      <c r="J3020" s="22">
        <f t="shared" si="734"/>
        <v>164.81018635353465</v>
      </c>
      <c r="K3020" s="114"/>
      <c r="L3020" s="116"/>
      <c r="M3020" s="118"/>
      <c r="N3020" s="142"/>
      <c r="S3020" s="2"/>
    </row>
    <row r="3021" spans="1:19" x14ac:dyDescent="0.25">
      <c r="A3021" s="20">
        <f t="shared" si="735"/>
        <v>75425</v>
      </c>
      <c r="B3021" s="21">
        <f t="shared" si="728"/>
        <v>-70</v>
      </c>
      <c r="C3021" s="21">
        <f t="shared" si="729"/>
        <v>71.443489648386375</v>
      </c>
      <c r="D3021" s="21">
        <f t="shared" si="732"/>
        <v>1.0671097651664585E-4</v>
      </c>
      <c r="E3021" s="21">
        <f t="shared" si="733"/>
        <v>2.6661747082831412E-3</v>
      </c>
      <c r="F3021" s="21">
        <f>SUM(E3021:$E$5004)</f>
        <v>1.9813281603720865</v>
      </c>
      <c r="G3021" s="21">
        <f t="shared" si="736"/>
        <v>6651898.5970700178</v>
      </c>
      <c r="H3021" s="21">
        <f t="shared" si="737"/>
        <v>2.4483216124437353E-5</v>
      </c>
      <c r="I3021" s="21">
        <f t="shared" si="738"/>
        <v>0.12452858064673793</v>
      </c>
      <c r="J3021" s="22">
        <f t="shared" si="734"/>
        <v>164.76808174331939</v>
      </c>
      <c r="K3021" s="114"/>
      <c r="L3021" s="116"/>
      <c r="M3021" s="118"/>
      <c r="N3021" s="142"/>
      <c r="S3021" s="2"/>
    </row>
    <row r="3022" spans="1:19" x14ac:dyDescent="0.25">
      <c r="A3022" s="20">
        <f t="shared" si="735"/>
        <v>75450</v>
      </c>
      <c r="B3022" s="21">
        <f t="shared" si="728"/>
        <v>-70</v>
      </c>
      <c r="C3022" s="21">
        <f t="shared" si="729"/>
        <v>71.357808879551314</v>
      </c>
      <c r="D3022" s="21">
        <f t="shared" si="732"/>
        <v>1.0658300014600545E-4</v>
      </c>
      <c r="E3022" s="21">
        <f t="shared" si="733"/>
        <v>2.6629772175113635E-3</v>
      </c>
      <c r="F3022" s="21">
        <f>SUM(E3022:$E$5004)</f>
        <v>1.9786619856638032</v>
      </c>
      <c r="G3022" s="21">
        <f t="shared" si="736"/>
        <v>6651898.5970700178</v>
      </c>
      <c r="H3022" s="21">
        <f t="shared" si="737"/>
        <v>2.4483216124437353E-5</v>
      </c>
      <c r="I3022" s="21">
        <f t="shared" si="738"/>
        <v>0.12452858064673793</v>
      </c>
      <c r="J3022" s="22">
        <f t="shared" si="734"/>
        <v>164.72592222054024</v>
      </c>
      <c r="K3022" s="114"/>
      <c r="L3022" s="116"/>
      <c r="M3022" s="118"/>
      <c r="N3022" s="142"/>
      <c r="S3022" s="2"/>
    </row>
    <row r="3023" spans="1:19" x14ac:dyDescent="0.25">
      <c r="A3023" s="20">
        <f t="shared" si="735"/>
        <v>75475</v>
      </c>
      <c r="B3023" s="21">
        <f t="shared" si="728"/>
        <v>-70</v>
      </c>
      <c r="C3023" s="21">
        <f t="shared" si="729"/>
        <v>71.272230865973341</v>
      </c>
      <c r="D3023" s="21">
        <f t="shared" si="732"/>
        <v>1.0645517725490362E-4</v>
      </c>
      <c r="E3023" s="21">
        <f t="shared" si="733"/>
        <v>2.6597835614272387E-3</v>
      </c>
      <c r="F3023" s="21">
        <f>SUM(E3023:$E$5004)</f>
        <v>1.9759990084462922</v>
      </c>
      <c r="G3023" s="21">
        <f t="shared" si="736"/>
        <v>6651898.5970700178</v>
      </c>
      <c r="H3023" s="21">
        <f t="shared" si="737"/>
        <v>2.4483216124437353E-5</v>
      </c>
      <c r="I3023" s="21">
        <f t="shared" si="738"/>
        <v>0.12452858064673793</v>
      </c>
      <c r="J3023" s="22">
        <f t="shared" si="734"/>
        <v>164.68370791159319</v>
      </c>
      <c r="K3023" s="114"/>
      <c r="L3023" s="117"/>
      <c r="M3023" s="118"/>
      <c r="N3023" s="142"/>
      <c r="S3023" s="2"/>
    </row>
    <row r="3024" spans="1:19" x14ac:dyDescent="0.25">
      <c r="A3024" s="20">
        <f t="shared" si="735"/>
        <v>75500</v>
      </c>
      <c r="B3024" s="21">
        <f t="shared" si="728"/>
        <v>-70</v>
      </c>
      <c r="C3024" s="21">
        <f t="shared" si="729"/>
        <v>71.186755484420161</v>
      </c>
      <c r="D3024" s="21">
        <f t="shared" si="732"/>
        <v>1.0632750765927547E-4</v>
      </c>
      <c r="E3024" s="21">
        <f t="shared" si="733"/>
        <v>2.6565937354319029E-3</v>
      </c>
      <c r="F3024" s="21">
        <f>SUM(E3024:$E$5004)</f>
        <v>1.9733392248848649</v>
      </c>
      <c r="G3024" s="21">
        <f t="shared" si="736"/>
        <v>6651898.5970700178</v>
      </c>
      <c r="H3024" s="21">
        <f t="shared" si="737"/>
        <v>2.4483216124437353E-5</v>
      </c>
      <c r="I3024" s="21">
        <f t="shared" si="738"/>
        <v>0.12452858064673793</v>
      </c>
      <c r="J3024" s="22">
        <f t="shared" si="734"/>
        <v>164.64143894275287</v>
      </c>
      <c r="K3024" s="113">
        <f t="shared" ref="K3024" si="739">AVERAGE(J3024:J3043)</f>
        <v>164.23629483496234</v>
      </c>
      <c r="L3024" s="115">
        <f t="shared" ref="L3024" si="740">K3024/0.1667</f>
        <v>985.22072486480113</v>
      </c>
      <c r="M3024" s="118">
        <f>AVERAGE(A3024:A3043)</f>
        <v>75737.5</v>
      </c>
      <c r="N3024" s="141">
        <f>K3004-K3024</f>
        <v>0.84529548646338526</v>
      </c>
      <c r="S3024" s="2"/>
    </row>
    <row r="3025" spans="1:19" x14ac:dyDescent="0.25">
      <c r="A3025" s="20">
        <f t="shared" si="735"/>
        <v>75525</v>
      </c>
      <c r="B3025" s="21">
        <f t="shared" si="728"/>
        <v>-70</v>
      </c>
      <c r="C3025" s="21">
        <f t="shared" si="729"/>
        <v>71.101382611807182</v>
      </c>
      <c r="D3025" s="21">
        <f t="shared" si="732"/>
        <v>1.0619999117527675E-4</v>
      </c>
      <c r="E3025" s="21">
        <f t="shared" si="733"/>
        <v>2.6534077349320046E-3</v>
      </c>
      <c r="F3025" s="21">
        <f>SUM(E3025:$E$5004)</f>
        <v>1.970682631149433</v>
      </c>
      <c r="G3025" s="21">
        <f t="shared" si="736"/>
        <v>6651898.5970700178</v>
      </c>
      <c r="H3025" s="21">
        <f t="shared" si="737"/>
        <v>2.4483216124437353E-5</v>
      </c>
      <c r="I3025" s="21">
        <f t="shared" si="738"/>
        <v>0.12452858064673793</v>
      </c>
      <c r="J3025" s="22">
        <f t="shared" si="734"/>
        <v>164.59911544017163</v>
      </c>
      <c r="K3025" s="114"/>
      <c r="L3025" s="116"/>
      <c r="M3025" s="118"/>
      <c r="N3025" s="142"/>
      <c r="S3025" s="2"/>
    </row>
    <row r="3026" spans="1:19" x14ac:dyDescent="0.25">
      <c r="A3026" s="20">
        <f t="shared" si="735"/>
        <v>75550</v>
      </c>
      <c r="B3026" s="21">
        <f t="shared" si="728"/>
        <v>-70</v>
      </c>
      <c r="C3026" s="21">
        <f t="shared" si="729"/>
        <v>71.016112125197409</v>
      </c>
      <c r="D3026" s="21">
        <f t="shared" si="732"/>
        <v>1.0607262761928359E-4</v>
      </c>
      <c r="E3026" s="21">
        <f t="shared" si="733"/>
        <v>2.6502255553397026E-3</v>
      </c>
      <c r="F3026" s="21">
        <f>SUM(E3026:$E$5004)</f>
        <v>1.9680292234145009</v>
      </c>
      <c r="G3026" s="21">
        <f t="shared" si="736"/>
        <v>6651898.5970700178</v>
      </c>
      <c r="H3026" s="21">
        <f t="shared" si="737"/>
        <v>2.4483216124437353E-5</v>
      </c>
      <c r="I3026" s="21">
        <f t="shared" si="738"/>
        <v>0.12452858064673793</v>
      </c>
      <c r="J3026" s="22">
        <f t="shared" si="734"/>
        <v>164.55673752987963</v>
      </c>
      <c r="K3026" s="114"/>
      <c r="L3026" s="116"/>
      <c r="M3026" s="118"/>
      <c r="N3026" s="142"/>
      <c r="S3026" s="2"/>
    </row>
    <row r="3027" spans="1:19" x14ac:dyDescent="0.25">
      <c r="A3027" s="20">
        <f t="shared" si="735"/>
        <v>75575</v>
      </c>
      <c r="B3027" s="21">
        <f t="shared" si="728"/>
        <v>-70</v>
      </c>
      <c r="C3027" s="21">
        <f t="shared" si="729"/>
        <v>70.930943901801413</v>
      </c>
      <c r="D3027" s="21">
        <f t="shared" si="732"/>
        <v>1.0594541680789261E-4</v>
      </c>
      <c r="E3027" s="21">
        <f t="shared" si="733"/>
        <v>2.6470471920726586E-3</v>
      </c>
      <c r="F3027" s="21">
        <f>SUM(E3027:$E$5004)</f>
        <v>1.9653789978591611</v>
      </c>
      <c r="G3027" s="21">
        <f t="shared" si="736"/>
        <v>6651898.5970700178</v>
      </c>
      <c r="H3027" s="21">
        <f t="shared" si="737"/>
        <v>2.4483216124437353E-5</v>
      </c>
      <c r="I3027" s="21">
        <f t="shared" si="738"/>
        <v>0.12452858064673793</v>
      </c>
      <c r="J3027" s="22">
        <f t="shared" si="734"/>
        <v>164.51430533778529</v>
      </c>
      <c r="K3027" s="114"/>
      <c r="L3027" s="116"/>
      <c r="M3027" s="118"/>
      <c r="N3027" s="142"/>
      <c r="S3027" s="2"/>
    </row>
    <row r="3028" spans="1:19" x14ac:dyDescent="0.25">
      <c r="A3028" s="20">
        <f t="shared" si="735"/>
        <v>75600</v>
      </c>
      <c r="B3028" s="21">
        <f t="shared" si="728"/>
        <v>-70</v>
      </c>
      <c r="C3028" s="21">
        <f t="shared" si="729"/>
        <v>70.845877818976874</v>
      </c>
      <c r="D3028" s="21">
        <f t="shared" si="732"/>
        <v>1.058183585579201E-4</v>
      </c>
      <c r="E3028" s="21">
        <f t="shared" si="733"/>
        <v>2.6438726405540293E-3</v>
      </c>
      <c r="F3028" s="21">
        <f>SUM(E3028:$E$5004)</f>
        <v>1.9627319506670886</v>
      </c>
      <c r="G3028" s="21">
        <f t="shared" si="736"/>
        <v>6651898.5970700178</v>
      </c>
      <c r="H3028" s="21">
        <f t="shared" si="737"/>
        <v>2.4483216124437353E-5</v>
      </c>
      <c r="I3028" s="21">
        <f t="shared" si="738"/>
        <v>0.12452858064673793</v>
      </c>
      <c r="J3028" s="22">
        <f t="shared" si="734"/>
        <v>164.47181898967432</v>
      </c>
      <c r="K3028" s="114"/>
      <c r="L3028" s="116"/>
      <c r="M3028" s="118"/>
      <c r="N3028" s="142"/>
      <c r="S3028" s="2"/>
    </row>
    <row r="3029" spans="1:19" x14ac:dyDescent="0.25">
      <c r="A3029" s="20">
        <f t="shared" si="735"/>
        <v>75625</v>
      </c>
      <c r="B3029" s="21">
        <f t="shared" si="728"/>
        <v>-70</v>
      </c>
      <c r="C3029" s="21">
        <f t="shared" si="729"/>
        <v>70.760913754228653</v>
      </c>
      <c r="D3029" s="21">
        <f t="shared" si="732"/>
        <v>1.0569145268640224E-4</v>
      </c>
      <c r="E3029" s="21">
        <f t="shared" si="733"/>
        <v>2.6407018962124589E-3</v>
      </c>
      <c r="F3029" s="21">
        <f>SUM(E3029:$E$5004)</f>
        <v>1.9600880780265346</v>
      </c>
      <c r="G3029" s="21">
        <f t="shared" si="736"/>
        <v>6651898.5970700178</v>
      </c>
      <c r="H3029" s="21">
        <f t="shared" si="737"/>
        <v>2.4483216124437353E-5</v>
      </c>
      <c r="I3029" s="21">
        <f t="shared" si="738"/>
        <v>0.12452858064673793</v>
      </c>
      <c r="J3029" s="22">
        <f t="shared" si="734"/>
        <v>164.42927861121029</v>
      </c>
      <c r="K3029" s="114"/>
      <c r="L3029" s="116"/>
      <c r="M3029" s="118"/>
      <c r="N3029" s="142"/>
      <c r="S3029" s="2"/>
    </row>
    <row r="3030" spans="1:19" x14ac:dyDescent="0.25">
      <c r="A3030" s="20">
        <f t="shared" si="735"/>
        <v>75650</v>
      </c>
      <c r="B3030" s="21">
        <f t="shared" si="728"/>
        <v>-70</v>
      </c>
      <c r="C3030" s="21">
        <f t="shared" si="729"/>
        <v>70.676051585208427</v>
      </c>
      <c r="D3030" s="21">
        <f t="shared" si="732"/>
        <v>1.0556469901059445E-4</v>
      </c>
      <c r="E3030" s="21">
        <f t="shared" si="733"/>
        <v>2.6375349544820749E-3</v>
      </c>
      <c r="F3030" s="21">
        <f>SUM(E3030:$E$5004)</f>
        <v>1.9574473761303222</v>
      </c>
      <c r="G3030" s="21">
        <f t="shared" si="736"/>
        <v>6651898.5970700178</v>
      </c>
      <c r="H3030" s="21">
        <f t="shared" si="737"/>
        <v>2.4483216124437353E-5</v>
      </c>
      <c r="I3030" s="21">
        <f t="shared" si="738"/>
        <v>0.12452858064673793</v>
      </c>
      <c r="J3030" s="22">
        <f t="shared" si="734"/>
        <v>164.38668432793412</v>
      </c>
      <c r="K3030" s="114"/>
      <c r="L3030" s="116"/>
      <c r="M3030" s="118"/>
      <c r="N3030" s="142"/>
      <c r="S3030" s="2"/>
    </row>
    <row r="3031" spans="1:19" x14ac:dyDescent="0.25">
      <c r="A3031" s="20">
        <f t="shared" si="735"/>
        <v>75675</v>
      </c>
      <c r="B3031" s="21">
        <f t="shared" si="728"/>
        <v>-70</v>
      </c>
      <c r="C3031" s="21">
        <f t="shared" si="729"/>
        <v>70.591291189714738</v>
      </c>
      <c r="D3031" s="21">
        <f t="shared" si="732"/>
        <v>1.0543809734797154E-4</v>
      </c>
      <c r="E3031" s="21">
        <f t="shared" si="733"/>
        <v>2.6343718108024815E-3</v>
      </c>
      <c r="F3031" s="21">
        <f>SUM(E3031:$E$5004)</f>
        <v>1.9548098411758401</v>
      </c>
      <c r="G3031" s="21">
        <f t="shared" si="736"/>
        <v>6651898.5970700178</v>
      </c>
      <c r="H3031" s="21">
        <f t="shared" si="737"/>
        <v>2.4483216124437353E-5</v>
      </c>
      <c r="I3031" s="21">
        <f t="shared" si="738"/>
        <v>0.12452858064673793</v>
      </c>
      <c r="J3031" s="22">
        <f t="shared" si="734"/>
        <v>164.34403626526418</v>
      </c>
      <c r="K3031" s="114"/>
      <c r="L3031" s="116"/>
      <c r="M3031" s="118"/>
      <c r="N3031" s="142"/>
      <c r="S3031" s="2"/>
    </row>
    <row r="3032" spans="1:19" x14ac:dyDescent="0.25">
      <c r="A3032" s="20">
        <f t="shared" si="735"/>
        <v>75700</v>
      </c>
      <c r="B3032" s="21">
        <f t="shared" si="728"/>
        <v>-70</v>
      </c>
      <c r="C3032" s="21">
        <f t="shared" si="729"/>
        <v>70.506632445692546</v>
      </c>
      <c r="D3032" s="21">
        <f t="shared" si="732"/>
        <v>1.0531164751622699E-4</v>
      </c>
      <c r="E3032" s="21">
        <f t="shared" si="733"/>
        <v>2.6312124606187506E-3</v>
      </c>
      <c r="F3032" s="21">
        <f>SUM(E3032:$E$5004)</f>
        <v>1.9521754693650377</v>
      </c>
      <c r="G3032" s="21">
        <f t="shared" si="736"/>
        <v>6651898.5970700178</v>
      </c>
      <c r="H3032" s="21">
        <f t="shared" si="737"/>
        <v>2.4483216124437353E-5</v>
      </c>
      <c r="I3032" s="21">
        <f t="shared" si="738"/>
        <v>0.12452858064673793</v>
      </c>
      <c r="J3032" s="22">
        <f t="shared" si="734"/>
        <v>164.3013345484959</v>
      </c>
      <c r="K3032" s="114"/>
      <c r="L3032" s="116"/>
      <c r="M3032" s="118"/>
      <c r="N3032" s="142"/>
      <c r="S3032" s="2"/>
    </row>
    <row r="3033" spans="1:19" x14ac:dyDescent="0.25">
      <c r="A3033" s="20">
        <f t="shared" si="735"/>
        <v>75725</v>
      </c>
      <c r="B3033" s="21">
        <f t="shared" si="728"/>
        <v>-70</v>
      </c>
      <c r="C3033" s="21">
        <f t="shared" si="729"/>
        <v>70.422075231233237</v>
      </c>
      <c r="D3033" s="21">
        <f t="shared" si="732"/>
        <v>1.0518534933327305E-4</v>
      </c>
      <c r="E3033" s="21">
        <f t="shared" si="733"/>
        <v>2.6280568993814176E-3</v>
      </c>
      <c r="F3033" s="21">
        <f>SUM(E3033:$E$5004)</f>
        <v>1.949544256904419</v>
      </c>
      <c r="G3033" s="21">
        <f t="shared" si="736"/>
        <v>6651898.5970700178</v>
      </c>
      <c r="H3033" s="21">
        <f t="shared" si="737"/>
        <v>2.4483216124437353E-5</v>
      </c>
      <c r="I3033" s="21">
        <f t="shared" si="738"/>
        <v>0.12452858064673793</v>
      </c>
      <c r="J3033" s="22">
        <f t="shared" si="734"/>
        <v>164.25857930280213</v>
      </c>
      <c r="K3033" s="114"/>
      <c r="L3033" s="116"/>
      <c r="M3033" s="118"/>
      <c r="N3033" s="142"/>
      <c r="S3033" s="2"/>
    </row>
    <row r="3034" spans="1:19" x14ac:dyDescent="0.25">
      <c r="A3034" s="20">
        <f t="shared" si="735"/>
        <v>75750</v>
      </c>
      <c r="B3034" s="21">
        <f t="shared" si="728"/>
        <v>-70</v>
      </c>
      <c r="C3034" s="21">
        <f t="shared" si="729"/>
        <v>70.337619424574456</v>
      </c>
      <c r="D3034" s="21">
        <f t="shared" si="732"/>
        <v>1.0505920261724035E-4</v>
      </c>
      <c r="E3034" s="21">
        <f t="shared" si="733"/>
        <v>2.6249051225464746E-3</v>
      </c>
      <c r="F3034" s="21">
        <f>SUM(E3034:$E$5004)</f>
        <v>1.9469162000050375</v>
      </c>
      <c r="G3034" s="21">
        <f t="shared" si="736"/>
        <v>6651898.5970700178</v>
      </c>
      <c r="H3034" s="21">
        <f t="shared" si="737"/>
        <v>2.4483216124437353E-5</v>
      </c>
      <c r="I3034" s="21">
        <f t="shared" si="738"/>
        <v>0.12452858064673793</v>
      </c>
      <c r="J3034" s="22">
        <f t="shared" si="734"/>
        <v>164.21577065323265</v>
      </c>
      <c r="K3034" s="114"/>
      <c r="L3034" s="116"/>
      <c r="M3034" s="118"/>
      <c r="N3034" s="142"/>
      <c r="S3034" s="2"/>
    </row>
    <row r="3035" spans="1:19" x14ac:dyDescent="0.25">
      <c r="A3035" s="20">
        <f t="shared" si="735"/>
        <v>75775</v>
      </c>
      <c r="B3035" s="21">
        <f t="shared" si="728"/>
        <v>-70</v>
      </c>
      <c r="C3035" s="21">
        <f t="shared" si="729"/>
        <v>70.253264904099808</v>
      </c>
      <c r="D3035" s="21">
        <f t="shared" si="732"/>
        <v>1.049332071864776E-4</v>
      </c>
      <c r="E3035" s="21">
        <f t="shared" si="733"/>
        <v>2.6217571255753606E-3</v>
      </c>
      <c r="F3035" s="21">
        <f>SUM(E3035:$E$5004)</f>
        <v>1.9442912948824911</v>
      </c>
      <c r="G3035" s="21">
        <f t="shared" si="736"/>
        <v>6651898.5970700178</v>
      </c>
      <c r="H3035" s="21">
        <f t="shared" si="737"/>
        <v>2.4483216124437353E-5</v>
      </c>
      <c r="I3035" s="21">
        <f t="shared" si="738"/>
        <v>0.12452858064673793</v>
      </c>
      <c r="J3035" s="22">
        <f t="shared" si="734"/>
        <v>164.17290872471429</v>
      </c>
      <c r="K3035" s="114"/>
      <c r="L3035" s="116"/>
      <c r="M3035" s="118"/>
      <c r="N3035" s="142"/>
      <c r="S3035" s="2"/>
    </row>
    <row r="3036" spans="1:19" x14ac:dyDescent="0.25">
      <c r="A3036" s="20">
        <f t="shared" si="735"/>
        <v>75800</v>
      </c>
      <c r="B3036" s="21">
        <f t="shared" si="728"/>
        <v>-70</v>
      </c>
      <c r="C3036" s="21">
        <f t="shared" si="729"/>
        <v>70.169011548338716</v>
      </c>
      <c r="D3036" s="21">
        <f t="shared" si="732"/>
        <v>1.0480736285955126E-4</v>
      </c>
      <c r="E3036" s="21">
        <f t="shared" si="733"/>
        <v>2.6186129039349609E-3</v>
      </c>
      <c r="F3036" s="21">
        <f>SUM(E3036:$E$5004)</f>
        <v>1.941669537756916</v>
      </c>
      <c r="G3036" s="21">
        <f t="shared" si="736"/>
        <v>6651898.5970700178</v>
      </c>
      <c r="H3036" s="21">
        <f t="shared" si="737"/>
        <v>2.4483216124437353E-5</v>
      </c>
      <c r="I3036" s="21">
        <f t="shared" si="738"/>
        <v>0.12452858064673793</v>
      </c>
      <c r="J3036" s="22">
        <f t="shared" si="734"/>
        <v>164.12999364205024</v>
      </c>
      <c r="K3036" s="114"/>
      <c r="L3036" s="116"/>
      <c r="M3036" s="118"/>
      <c r="N3036" s="142"/>
      <c r="S3036" s="2"/>
    </row>
    <row r="3037" spans="1:19" x14ac:dyDescent="0.25">
      <c r="A3037" s="20">
        <f t="shared" si="735"/>
        <v>75825</v>
      </c>
      <c r="B3037" s="21">
        <f t="shared" si="728"/>
        <v>-70</v>
      </c>
      <c r="C3037" s="21">
        <f t="shared" si="729"/>
        <v>70.08485923596642</v>
      </c>
      <c r="D3037" s="21">
        <f t="shared" si="732"/>
        <v>1.046816694552456E-4</v>
      </c>
      <c r="E3037" s="21">
        <f t="shared" si="733"/>
        <v>2.6154724530975957E-3</v>
      </c>
      <c r="F3037" s="21">
        <f>SUM(E3037:$E$5004)</f>
        <v>1.9390509248529808</v>
      </c>
      <c r="G3037" s="21">
        <f t="shared" si="736"/>
        <v>6651898.5970700178</v>
      </c>
      <c r="H3037" s="21">
        <f t="shared" si="737"/>
        <v>2.4483216124437353E-5</v>
      </c>
      <c r="I3037" s="21">
        <f t="shared" si="738"/>
        <v>0.12452858064673793</v>
      </c>
      <c r="J3037" s="22">
        <f t="shared" si="734"/>
        <v>164.08702552992105</v>
      </c>
      <c r="K3037" s="114"/>
      <c r="L3037" s="116"/>
      <c r="M3037" s="118"/>
      <c r="N3037" s="142"/>
      <c r="S3037" s="2"/>
    </row>
    <row r="3038" spans="1:19" x14ac:dyDescent="0.25">
      <c r="A3038" s="20">
        <f t="shared" si="735"/>
        <v>75850</v>
      </c>
      <c r="B3038" s="21">
        <f t="shared" si="728"/>
        <v>-70</v>
      </c>
      <c r="C3038" s="21">
        <f t="shared" si="729"/>
        <v>70.000807845803536</v>
      </c>
      <c r="D3038" s="21">
        <f t="shared" si="732"/>
        <v>1.0455612679256205E-4</v>
      </c>
      <c r="E3038" s="21">
        <f t="shared" si="733"/>
        <v>2.612335768541015E-3</v>
      </c>
      <c r="F3038" s="21">
        <f>SUM(E3038:$E$5004)</f>
        <v>1.9364354523998832</v>
      </c>
      <c r="G3038" s="21">
        <f t="shared" si="736"/>
        <v>6651898.5970700178</v>
      </c>
      <c r="H3038" s="21">
        <f t="shared" si="737"/>
        <v>2.4483216124437353E-5</v>
      </c>
      <c r="I3038" s="21">
        <f t="shared" si="738"/>
        <v>0.12452858064673793</v>
      </c>
      <c r="J3038" s="22">
        <f t="shared" si="734"/>
        <v>164.04400451288353</v>
      </c>
      <c r="K3038" s="114"/>
      <c r="L3038" s="116"/>
      <c r="M3038" s="118"/>
      <c r="N3038" s="142"/>
      <c r="S3038" s="2"/>
    </row>
    <row r="3039" spans="1:19" x14ac:dyDescent="0.25">
      <c r="A3039" s="20">
        <f t="shared" si="735"/>
        <v>75875</v>
      </c>
      <c r="B3039" s="21">
        <f t="shared" si="728"/>
        <v>-70</v>
      </c>
      <c r="C3039" s="21">
        <f t="shared" si="729"/>
        <v>69.916857256816044</v>
      </c>
      <c r="D3039" s="21">
        <f t="shared" si="732"/>
        <v>1.0443073469071915E-4</v>
      </c>
      <c r="E3039" s="21">
        <f t="shared" si="733"/>
        <v>2.6092028457483916E-3</v>
      </c>
      <c r="F3039" s="21">
        <f>SUM(E3039:$E$5004)</f>
        <v>1.9338231166313422</v>
      </c>
      <c r="G3039" s="21">
        <f t="shared" si="736"/>
        <v>6651898.5970700178</v>
      </c>
      <c r="H3039" s="21">
        <f t="shared" si="737"/>
        <v>2.4483216124437353E-5</v>
      </c>
      <c r="I3039" s="21">
        <f t="shared" si="738"/>
        <v>0.12452858064673793</v>
      </c>
      <c r="J3039" s="22">
        <f t="shared" si="734"/>
        <v>164.00093071537103</v>
      </c>
      <c r="K3039" s="114"/>
      <c r="L3039" s="116"/>
      <c r="M3039" s="118"/>
      <c r="N3039" s="142"/>
      <c r="S3039" s="2"/>
    </row>
    <row r="3040" spans="1:19" x14ac:dyDescent="0.25">
      <c r="A3040" s="20">
        <f t="shared" si="735"/>
        <v>75900</v>
      </c>
      <c r="B3040" s="21">
        <f t="shared" si="728"/>
        <v>-70</v>
      </c>
      <c r="C3040" s="21">
        <f t="shared" si="729"/>
        <v>69.833007348115046</v>
      </c>
      <c r="D3040" s="21">
        <f t="shared" si="732"/>
        <v>1.0430549296915219E-4</v>
      </c>
      <c r="E3040" s="21">
        <f t="shared" si="733"/>
        <v>2.6060736802083176E-3</v>
      </c>
      <c r="F3040" s="21">
        <f>SUM(E3040:$E$5004)</f>
        <v>1.9312139137855937</v>
      </c>
      <c r="G3040" s="21">
        <f t="shared" si="736"/>
        <v>6651898.5970700178</v>
      </c>
      <c r="H3040" s="21">
        <f t="shared" si="737"/>
        <v>2.4483216124437353E-5</v>
      </c>
      <c r="I3040" s="21">
        <f t="shared" si="738"/>
        <v>0.12452858064673793</v>
      </c>
      <c r="J3040" s="22">
        <f t="shared" si="734"/>
        <v>163.95780426169327</v>
      </c>
      <c r="K3040" s="114"/>
      <c r="L3040" s="116"/>
      <c r="M3040" s="118"/>
      <c r="N3040" s="142"/>
      <c r="S3040" s="2"/>
    </row>
    <row r="3041" spans="1:19" x14ac:dyDescent="0.25">
      <c r="A3041" s="20">
        <f t="shared" si="735"/>
        <v>75925</v>
      </c>
      <c r="B3041" s="21">
        <f t="shared" si="728"/>
        <v>-70</v>
      </c>
      <c r="C3041" s="21">
        <f t="shared" si="729"/>
        <v>69.74925799895675</v>
      </c>
      <c r="D3041" s="21">
        <f t="shared" si="732"/>
        <v>1.0418040144751321E-4</v>
      </c>
      <c r="E3041" s="21">
        <f t="shared" si="733"/>
        <v>2.6029482674147933E-3</v>
      </c>
      <c r="F3041" s="21">
        <f>SUM(E3041:$E$5004)</f>
        <v>1.9286078401053854</v>
      </c>
      <c r="G3041" s="21">
        <f t="shared" si="736"/>
        <v>6651898.5970700178</v>
      </c>
      <c r="H3041" s="21">
        <f t="shared" si="737"/>
        <v>2.4483216124437353E-5</v>
      </c>
      <c r="I3041" s="21">
        <f t="shared" si="738"/>
        <v>0.12452858064673793</v>
      </c>
      <c r="J3041" s="22">
        <f t="shared" si="734"/>
        <v>163.91462527603656</v>
      </c>
      <c r="K3041" s="114"/>
      <c r="L3041" s="116"/>
      <c r="M3041" s="118"/>
      <c r="N3041" s="142"/>
      <c r="S3041" s="2"/>
    </row>
    <row r="3042" spans="1:19" x14ac:dyDescent="0.25">
      <c r="A3042" s="20">
        <f t="shared" si="735"/>
        <v>75950</v>
      </c>
      <c r="B3042" s="21">
        <f t="shared" si="728"/>
        <v>-70</v>
      </c>
      <c r="C3042" s="21">
        <f t="shared" si="729"/>
        <v>69.665609088742002</v>
      </c>
      <c r="D3042" s="21">
        <f t="shared" si="732"/>
        <v>1.0405545994567029E-4</v>
      </c>
      <c r="E3042" s="21">
        <f t="shared" si="733"/>
        <v>2.599826602867224E-3</v>
      </c>
      <c r="F3042" s="21">
        <f>SUM(E3042:$E$5004)</f>
        <v>1.9260048918379709</v>
      </c>
      <c r="G3042" s="21">
        <f t="shared" si="736"/>
        <v>6651898.5970700178</v>
      </c>
      <c r="H3042" s="21">
        <f t="shared" si="737"/>
        <v>2.4483216124437353E-5</v>
      </c>
      <c r="I3042" s="21">
        <f t="shared" si="738"/>
        <v>0.12452858064673793</v>
      </c>
      <c r="J3042" s="22">
        <f t="shared" si="734"/>
        <v>163.87139388246305</v>
      </c>
      <c r="K3042" s="114"/>
      <c r="L3042" s="116"/>
      <c r="M3042" s="118"/>
      <c r="N3042" s="142"/>
      <c r="S3042" s="2"/>
    </row>
    <row r="3043" spans="1:19" x14ac:dyDescent="0.25">
      <c r="A3043" s="20">
        <f t="shared" si="735"/>
        <v>75975</v>
      </c>
      <c r="B3043" s="21">
        <f t="shared" si="728"/>
        <v>-70</v>
      </c>
      <c r="C3043" s="21">
        <f t="shared" si="729"/>
        <v>69.582060497016357</v>
      </c>
      <c r="D3043" s="21">
        <f t="shared" si="732"/>
        <v>1.0393066828370763E-4</v>
      </c>
      <c r="E3043" s="21">
        <f t="shared" si="733"/>
        <v>2.5967086820704115E-3</v>
      </c>
      <c r="F3043" s="21">
        <f>SUM(E3043:$E$5004)</f>
        <v>1.9234050652351034</v>
      </c>
      <c r="G3043" s="21">
        <f t="shared" si="736"/>
        <v>6651898.5970700178</v>
      </c>
      <c r="H3043" s="21">
        <f t="shared" si="737"/>
        <v>2.4483216124437353E-5</v>
      </c>
      <c r="I3043" s="21">
        <f t="shared" si="738"/>
        <v>0.12452858064673793</v>
      </c>
      <c r="J3043" s="22">
        <f t="shared" si="734"/>
        <v>163.82811020491113</v>
      </c>
      <c r="K3043" s="114"/>
      <c r="L3043" s="117"/>
      <c r="M3043" s="118"/>
      <c r="N3043" s="142"/>
      <c r="S3043" s="2"/>
    </row>
    <row r="3044" spans="1:19" x14ac:dyDescent="0.25">
      <c r="A3044" s="20">
        <f t="shared" si="735"/>
        <v>76000</v>
      </c>
      <c r="B3044" s="21">
        <f t="shared" si="728"/>
        <v>-70</v>
      </c>
      <c r="C3044" s="21">
        <f t="shared" si="729"/>
        <v>69.498612103469881</v>
      </c>
      <c r="D3044" s="21">
        <f t="shared" si="732"/>
        <v>1.038060262819253E-4</v>
      </c>
      <c r="E3044" s="21">
        <f t="shared" si="733"/>
        <v>2.5935945005345507E-3</v>
      </c>
      <c r="F3044" s="21">
        <f>SUM(E3044:$E$5004)</f>
        <v>1.9208083565530332</v>
      </c>
      <c r="G3044" s="21">
        <f t="shared" si="736"/>
        <v>6651898.5970700178</v>
      </c>
      <c r="H3044" s="21">
        <f t="shared" si="737"/>
        <v>2.4483216124437353E-5</v>
      </c>
      <c r="I3044" s="21">
        <f t="shared" si="738"/>
        <v>0.12452858064673793</v>
      </c>
      <c r="J3044" s="22">
        <f t="shared" si="734"/>
        <v>163.78477436719533</v>
      </c>
      <c r="K3044" s="113">
        <f t="shared" ref="K3044" si="741">AVERAGE(J3044:J3063)</f>
        <v>163.36966033385227</v>
      </c>
      <c r="L3044" s="115">
        <f t="shared" ref="L3044" si="742">K3044/0.1667</f>
        <v>980.02195761159135</v>
      </c>
      <c r="M3044" s="118">
        <f>AVERAGE(A3044:A3063)</f>
        <v>76237.5</v>
      </c>
      <c r="N3044" s="141">
        <f>K3024-K3044</f>
        <v>0.86663450111007023</v>
      </c>
      <c r="S3044" s="2"/>
    </row>
    <row r="3045" spans="1:19" x14ac:dyDescent="0.25">
      <c r="A3045" s="20">
        <f t="shared" si="735"/>
        <v>76025</v>
      </c>
      <c r="B3045" s="21">
        <f t="shared" si="728"/>
        <v>-70</v>
      </c>
      <c r="C3045" s="21">
        <f t="shared" si="729"/>
        <v>69.415263787936837</v>
      </c>
      <c r="D3045" s="21">
        <f t="shared" si="732"/>
        <v>1.0368153376083875E-4</v>
      </c>
      <c r="E3045" s="21">
        <f t="shared" si="733"/>
        <v>2.5904840537752183E-3</v>
      </c>
      <c r="F3045" s="21">
        <f>SUM(E3045:$E$5004)</f>
        <v>1.918214762052499</v>
      </c>
      <c r="G3045" s="21">
        <f t="shared" si="736"/>
        <v>6651898.5970700178</v>
      </c>
      <c r="H3045" s="21">
        <f t="shared" si="737"/>
        <v>2.4483216124437353E-5</v>
      </c>
      <c r="I3045" s="21">
        <f t="shared" si="738"/>
        <v>0.12452858064673793</v>
      </c>
      <c r="J3045" s="22">
        <f t="shared" si="734"/>
        <v>163.74138649300588</v>
      </c>
      <c r="K3045" s="114"/>
      <c r="L3045" s="116"/>
      <c r="M3045" s="118"/>
      <c r="N3045" s="142"/>
      <c r="S3045" s="2"/>
    </row>
    <row r="3046" spans="1:19" x14ac:dyDescent="0.25">
      <c r="A3046" s="20">
        <f t="shared" si="735"/>
        <v>76050</v>
      </c>
      <c r="B3046" s="21">
        <f t="shared" si="728"/>
        <v>-70</v>
      </c>
      <c r="C3046" s="21">
        <f t="shared" si="729"/>
        <v>69.332015430395629</v>
      </c>
      <c r="D3046" s="21">
        <f t="shared" si="732"/>
        <v>1.035571905411787E-4</v>
      </c>
      <c r="E3046" s="21">
        <f t="shared" si="733"/>
        <v>2.5873773373133705E-3</v>
      </c>
      <c r="F3046" s="21">
        <f>SUM(E3046:$E$5004)</f>
        <v>1.9156242779987236</v>
      </c>
      <c r="G3046" s="21">
        <f t="shared" si="736"/>
        <v>6651898.5970700178</v>
      </c>
      <c r="H3046" s="21">
        <f t="shared" si="737"/>
        <v>2.4483216124437353E-5</v>
      </c>
      <c r="I3046" s="21">
        <f t="shared" si="738"/>
        <v>0.12452858064673793</v>
      </c>
      <c r="J3046" s="22">
        <f t="shared" si="734"/>
        <v>163.69794670590903</v>
      </c>
      <c r="K3046" s="114"/>
      <c r="L3046" s="116"/>
      <c r="M3046" s="118"/>
      <c r="N3046" s="142"/>
      <c r="S3046" s="2"/>
    </row>
    <row r="3047" spans="1:19" x14ac:dyDescent="0.25">
      <c r="A3047" s="20">
        <f t="shared" si="735"/>
        <v>76075</v>
      </c>
      <c r="B3047" s="21">
        <f t="shared" si="728"/>
        <v>-70</v>
      </c>
      <c r="C3047" s="21">
        <f t="shared" si="729"/>
        <v>69.24886691096863</v>
      </c>
      <c r="D3047" s="21">
        <f t="shared" si="732"/>
        <v>1.0343299644389095E-4</v>
      </c>
      <c r="E3047" s="21">
        <f t="shared" si="733"/>
        <v>2.5842743466753366E-3</v>
      </c>
      <c r="F3047" s="21">
        <f>SUM(E3047:$E$5004)</f>
        <v>1.9130369006614103</v>
      </c>
      <c r="G3047" s="21">
        <f t="shared" si="736"/>
        <v>6651898.5970700178</v>
      </c>
      <c r="H3047" s="21">
        <f t="shared" si="737"/>
        <v>2.4483216124437353E-5</v>
      </c>
      <c r="I3047" s="21">
        <f t="shared" si="738"/>
        <v>0.12452858064673793</v>
      </c>
      <c r="J3047" s="22">
        <f t="shared" si="734"/>
        <v>163.65445512934653</v>
      </c>
      <c r="K3047" s="114"/>
      <c r="L3047" s="116"/>
      <c r="M3047" s="118"/>
      <c r="N3047" s="142"/>
      <c r="S3047" s="2"/>
    </row>
    <row r="3048" spans="1:19" x14ac:dyDescent="0.25">
      <c r="A3048" s="20">
        <f t="shared" si="735"/>
        <v>76100</v>
      </c>
      <c r="B3048" s="21">
        <f t="shared" si="728"/>
        <v>-70</v>
      </c>
      <c r="C3048" s="21">
        <f t="shared" si="729"/>
        <v>69.165818109921958</v>
      </c>
      <c r="D3048" s="21">
        <f t="shared" si="732"/>
        <v>1.0330895129013596E-4</v>
      </c>
      <c r="E3048" s="21">
        <f t="shared" si="733"/>
        <v>2.5811750773928081E-3</v>
      </c>
      <c r="F3048" s="21">
        <f>SUM(E3048:$E$5004)</f>
        <v>1.9104526263147348</v>
      </c>
      <c r="G3048" s="21">
        <f t="shared" si="736"/>
        <v>6651898.5970700178</v>
      </c>
      <c r="H3048" s="21">
        <f t="shared" si="737"/>
        <v>2.4483216124437353E-5</v>
      </c>
      <c r="I3048" s="21">
        <f t="shared" si="738"/>
        <v>0.12452858064673793</v>
      </c>
      <c r="J3048" s="22">
        <f t="shared" si="734"/>
        <v>163.61091188663585</v>
      </c>
      <c r="K3048" s="114"/>
      <c r="L3048" s="116"/>
      <c r="M3048" s="118"/>
      <c r="N3048" s="142"/>
      <c r="S3048" s="2"/>
    </row>
    <row r="3049" spans="1:19" x14ac:dyDescent="0.25">
      <c r="A3049" s="20">
        <f t="shared" si="735"/>
        <v>76125</v>
      </c>
      <c r="B3049" s="21">
        <f t="shared" si="728"/>
        <v>-70</v>
      </c>
      <c r="C3049" s="21">
        <f t="shared" si="729"/>
        <v>69.082868907665329</v>
      </c>
      <c r="D3049" s="21">
        <f t="shared" si="732"/>
        <v>1.031850549012887E-4</v>
      </c>
      <c r="E3049" s="21">
        <f t="shared" si="733"/>
        <v>2.5780795250028368E-3</v>
      </c>
      <c r="F3049" s="21">
        <f>SUM(E3049:$E$5004)</f>
        <v>1.907871451237342</v>
      </c>
      <c r="G3049" s="21">
        <f t="shared" si="736"/>
        <v>6651898.5970700178</v>
      </c>
      <c r="H3049" s="21">
        <f t="shared" si="737"/>
        <v>2.4483216124437353E-5</v>
      </c>
      <c r="I3049" s="21">
        <f t="shared" si="738"/>
        <v>0.12452858064673793</v>
      </c>
      <c r="J3049" s="22">
        <f t="shared" si="734"/>
        <v>163.56731710097003</v>
      </c>
      <c r="K3049" s="114"/>
      <c r="L3049" s="116"/>
      <c r="M3049" s="118"/>
      <c r="N3049" s="142"/>
      <c r="S3049" s="2"/>
    </row>
    <row r="3050" spans="1:19" x14ac:dyDescent="0.25">
      <c r="A3050" s="20">
        <f t="shared" si="735"/>
        <v>76150</v>
      </c>
      <c r="B3050" s="21">
        <f t="shared" si="728"/>
        <v>-70</v>
      </c>
      <c r="C3050" s="21">
        <f t="shared" si="729"/>
        <v>69.000019184751821</v>
      </c>
      <c r="D3050" s="21">
        <f t="shared" si="732"/>
        <v>1.0306130709893826E-4</v>
      </c>
      <c r="E3050" s="21">
        <f t="shared" si="733"/>
        <v>2.5749876850478266E-3</v>
      </c>
      <c r="F3050" s="21">
        <f>SUM(E3050:$E$5004)</f>
        <v>1.9052933717123393</v>
      </c>
      <c r="G3050" s="21">
        <f t="shared" si="736"/>
        <v>6651898.5970700178</v>
      </c>
      <c r="H3050" s="21">
        <f t="shared" si="737"/>
        <v>2.4483216124437353E-5</v>
      </c>
      <c r="I3050" s="21">
        <f t="shared" si="738"/>
        <v>0.12452858064673793</v>
      </c>
      <c r="J3050" s="22">
        <f t="shared" si="734"/>
        <v>163.52367089541733</v>
      </c>
      <c r="K3050" s="114"/>
      <c r="L3050" s="116"/>
      <c r="M3050" s="118"/>
      <c r="N3050" s="142"/>
      <c r="S3050" s="2"/>
    </row>
    <row r="3051" spans="1:19" x14ac:dyDescent="0.25">
      <c r="A3051" s="20">
        <f t="shared" si="735"/>
        <v>76175</v>
      </c>
      <c r="B3051" s="21">
        <f t="shared" ref="B3051:B3114" si="743">-70</f>
        <v>-70</v>
      </c>
      <c r="C3051" s="21">
        <f t="shared" ref="C3051:C3114" si="744">473.1*EXP(1.73-0.000048*A3051)</f>
        <v>68.917268821877883</v>
      </c>
      <c r="D3051" s="21">
        <f t="shared" si="732"/>
        <v>1.0293770770488789E-4</v>
      </c>
      <c r="E3051" s="21">
        <f t="shared" si="733"/>
        <v>2.5718995530755293E-3</v>
      </c>
      <c r="F3051" s="21">
        <f>SUM(E3051:$E$5004)</f>
        <v>1.9027183840272914</v>
      </c>
      <c r="G3051" s="21">
        <f t="shared" si="736"/>
        <v>6651898.5970700178</v>
      </c>
      <c r="H3051" s="21">
        <f t="shared" si="737"/>
        <v>2.4483216124437353E-5</v>
      </c>
      <c r="I3051" s="21">
        <f t="shared" si="738"/>
        <v>0.12452858064673793</v>
      </c>
      <c r="J3051" s="22">
        <f t="shared" si="734"/>
        <v>163.47997339292166</v>
      </c>
      <c r="K3051" s="114"/>
      <c r="L3051" s="116"/>
      <c r="M3051" s="118"/>
      <c r="N3051" s="142"/>
      <c r="S3051" s="2"/>
    </row>
    <row r="3052" spans="1:19" x14ac:dyDescent="0.25">
      <c r="A3052" s="20">
        <f t="shared" si="735"/>
        <v>76200</v>
      </c>
      <c r="B3052" s="21">
        <f t="shared" si="743"/>
        <v>-70</v>
      </c>
      <c r="C3052" s="21">
        <f t="shared" si="744"/>
        <v>68.834617699882983</v>
      </c>
      <c r="D3052" s="21">
        <f t="shared" si="732"/>
        <v>1.0281425654115444E-4</v>
      </c>
      <c r="E3052" s="21">
        <f t="shared" si="733"/>
        <v>2.5688151246390321E-3</v>
      </c>
      <c r="F3052" s="21">
        <f>SUM(E3052:$E$5004)</f>
        <v>1.9001464844742157</v>
      </c>
      <c r="G3052" s="21">
        <f t="shared" si="736"/>
        <v>6651898.5970700178</v>
      </c>
      <c r="H3052" s="21">
        <f t="shared" si="737"/>
        <v>2.4483216124437353E-5</v>
      </c>
      <c r="I3052" s="21">
        <f t="shared" si="738"/>
        <v>0.12452858064673793</v>
      </c>
      <c r="J3052" s="22">
        <f t="shared" si="734"/>
        <v>163.43622471630198</v>
      </c>
      <c r="K3052" s="114"/>
      <c r="L3052" s="116"/>
      <c r="M3052" s="118"/>
      <c r="N3052" s="142"/>
      <c r="S3052" s="2"/>
    </row>
    <row r="3053" spans="1:19" x14ac:dyDescent="0.25">
      <c r="A3053" s="20">
        <f t="shared" si="735"/>
        <v>76225</v>
      </c>
      <c r="B3053" s="21">
        <f t="shared" si="743"/>
        <v>-70</v>
      </c>
      <c r="C3053" s="21">
        <f t="shared" si="744"/>
        <v>68.752065699749423</v>
      </c>
      <c r="D3053" s="21">
        <f t="shared" si="732"/>
        <v>1.0269095342996811E-4</v>
      </c>
      <c r="E3053" s="21">
        <f t="shared" si="733"/>
        <v>2.5657343952967576E-3</v>
      </c>
      <c r="F3053" s="21">
        <f>SUM(E3053:$E$5004)</f>
        <v>1.8975776693495767</v>
      </c>
      <c r="G3053" s="21">
        <f t="shared" si="736"/>
        <v>6651898.5970700178</v>
      </c>
      <c r="H3053" s="21">
        <f t="shared" si="737"/>
        <v>2.4483216124437353E-5</v>
      </c>
      <c r="I3053" s="21">
        <f t="shared" si="738"/>
        <v>0.12452858064673793</v>
      </c>
      <c r="J3053" s="22">
        <f t="shared" si="734"/>
        <v>163.39242498825223</v>
      </c>
      <c r="K3053" s="114"/>
      <c r="L3053" s="116"/>
      <c r="M3053" s="118"/>
      <c r="N3053" s="142"/>
      <c r="S3053" s="2"/>
    </row>
    <row r="3054" spans="1:19" x14ac:dyDescent="0.25">
      <c r="A3054" s="20">
        <f t="shared" si="735"/>
        <v>76250</v>
      </c>
      <c r="B3054" s="21">
        <f t="shared" si="743"/>
        <v>-70</v>
      </c>
      <c r="C3054" s="21">
        <f t="shared" si="744"/>
        <v>68.669612702602379</v>
      </c>
      <c r="D3054" s="21">
        <f t="shared" si="732"/>
        <v>1.0256779819377251E-4</v>
      </c>
      <c r="E3054" s="21">
        <f t="shared" si="733"/>
        <v>2.5626573606124564E-3</v>
      </c>
      <c r="F3054" s="21">
        <f>SUM(E3054:$E$5004)</f>
        <v>1.89501193495428</v>
      </c>
      <c r="G3054" s="21">
        <f t="shared" si="736"/>
        <v>6651898.5970700178</v>
      </c>
      <c r="H3054" s="21">
        <f t="shared" si="737"/>
        <v>2.4483216124437353E-5</v>
      </c>
      <c r="I3054" s="21">
        <f t="shared" si="738"/>
        <v>0.12452858064673793</v>
      </c>
      <c r="J3054" s="22">
        <f t="shared" si="734"/>
        <v>163.34857433134178</v>
      </c>
      <c r="K3054" s="114"/>
      <c r="L3054" s="116"/>
      <c r="M3054" s="118"/>
      <c r="N3054" s="142"/>
      <c r="S3054" s="2"/>
    </row>
    <row r="3055" spans="1:19" x14ac:dyDescent="0.25">
      <c r="A3055" s="20">
        <f t="shared" si="735"/>
        <v>76275</v>
      </c>
      <c r="B3055" s="21">
        <f t="shared" si="743"/>
        <v>-70</v>
      </c>
      <c r="C3055" s="21">
        <f t="shared" si="744"/>
        <v>68.587258589709492</v>
      </c>
      <c r="D3055" s="21">
        <f t="shared" si="732"/>
        <v>1.0244479065522401E-4</v>
      </c>
      <c r="E3055" s="21">
        <f t="shared" si="733"/>
        <v>2.5595840161551976E-3</v>
      </c>
      <c r="F3055" s="21">
        <f>SUM(E3055:$E$5004)</f>
        <v>1.8924492775936674</v>
      </c>
      <c r="G3055" s="21">
        <f t="shared" si="736"/>
        <v>6651898.5970700178</v>
      </c>
      <c r="H3055" s="21">
        <f t="shared" si="737"/>
        <v>2.4483216124437353E-5</v>
      </c>
      <c r="I3055" s="21">
        <f t="shared" si="738"/>
        <v>0.12452858064673793</v>
      </c>
      <c r="J3055" s="22">
        <f t="shared" si="734"/>
        <v>163.30467286801471</v>
      </c>
      <c r="K3055" s="114"/>
      <c r="L3055" s="116"/>
      <c r="M3055" s="118"/>
      <c r="N3055" s="142"/>
      <c r="S3055" s="2"/>
    </row>
    <row r="3056" spans="1:19" x14ac:dyDescent="0.25">
      <c r="A3056" s="20">
        <f t="shared" si="735"/>
        <v>76300</v>
      </c>
      <c r="B3056" s="21">
        <f t="shared" si="743"/>
        <v>-70</v>
      </c>
      <c r="C3056" s="21">
        <f t="shared" si="744"/>
        <v>68.505003242480825</v>
      </c>
      <c r="D3056" s="21">
        <f t="shared" si="732"/>
        <v>1.0232193063719178E-4</v>
      </c>
      <c r="E3056" s="21">
        <f t="shared" si="733"/>
        <v>2.5565143574993636E-3</v>
      </c>
      <c r="F3056" s="21">
        <f>SUM(E3056:$E$5004)</f>
        <v>1.8898896935775118</v>
      </c>
      <c r="G3056" s="21">
        <f t="shared" si="736"/>
        <v>6651898.5970700178</v>
      </c>
      <c r="H3056" s="21">
        <f t="shared" si="737"/>
        <v>2.4483216124437353E-5</v>
      </c>
      <c r="I3056" s="21">
        <f t="shared" si="738"/>
        <v>0.12452858064673793</v>
      </c>
      <c r="J3056" s="22">
        <f t="shared" si="734"/>
        <v>163.26072072059006</v>
      </c>
      <c r="K3056" s="114"/>
      <c r="L3056" s="116"/>
      <c r="M3056" s="118"/>
      <c r="N3056" s="142"/>
      <c r="S3056" s="2"/>
    </row>
    <row r="3057" spans="1:19" x14ac:dyDescent="0.25">
      <c r="A3057" s="20">
        <f t="shared" si="735"/>
        <v>76325</v>
      </c>
      <c r="B3057" s="21">
        <f t="shared" si="743"/>
        <v>-70</v>
      </c>
      <c r="C3057" s="21">
        <f t="shared" si="744"/>
        <v>68.422846542468648</v>
      </c>
      <c r="D3057" s="21">
        <f t="shared" si="732"/>
        <v>1.0219921796275731E-4</v>
      </c>
      <c r="E3057" s="21">
        <f t="shared" si="733"/>
        <v>2.5534483802246463E-3</v>
      </c>
      <c r="F3057" s="21">
        <f>SUM(E3057:$E$5004)</f>
        <v>1.8873331792200128</v>
      </c>
      <c r="G3057" s="21">
        <f t="shared" si="736"/>
        <v>6651898.5970700178</v>
      </c>
      <c r="H3057" s="21">
        <f t="shared" si="737"/>
        <v>2.4483216124437353E-5</v>
      </c>
      <c r="I3057" s="21">
        <f t="shared" si="738"/>
        <v>0.12452858064673793</v>
      </c>
      <c r="J3057" s="22">
        <f t="shared" si="734"/>
        <v>163.21671801126146</v>
      </c>
      <c r="K3057" s="114"/>
      <c r="L3057" s="116"/>
      <c r="M3057" s="118"/>
      <c r="N3057" s="142"/>
      <c r="S3057" s="2"/>
    </row>
    <row r="3058" spans="1:19" x14ac:dyDescent="0.25">
      <c r="A3058" s="20">
        <f t="shared" si="735"/>
        <v>76350</v>
      </c>
      <c r="B3058" s="21">
        <f t="shared" si="743"/>
        <v>-70</v>
      </c>
      <c r="C3058" s="21">
        <f t="shared" si="744"/>
        <v>68.340788371367324</v>
      </c>
      <c r="D3058" s="21">
        <f t="shared" si="732"/>
        <v>1.0207665245521438E-4</v>
      </c>
      <c r="E3058" s="21">
        <f t="shared" si="733"/>
        <v>2.5503860799160382E-3</v>
      </c>
      <c r="F3058" s="21">
        <f>SUM(E3058:$E$5004)</f>
        <v>1.8847797308397882</v>
      </c>
      <c r="G3058" s="21">
        <f t="shared" si="736"/>
        <v>6651898.5970700178</v>
      </c>
      <c r="H3058" s="21">
        <f t="shared" si="737"/>
        <v>2.4483216124437353E-5</v>
      </c>
      <c r="I3058" s="21">
        <f t="shared" si="738"/>
        <v>0.12452858064673793</v>
      </c>
      <c r="J3058" s="22">
        <f t="shared" si="734"/>
        <v>163.17266486209763</v>
      </c>
      <c r="K3058" s="114"/>
      <c r="L3058" s="116"/>
      <c r="M3058" s="118"/>
      <c r="N3058" s="142"/>
      <c r="S3058" s="2"/>
    </row>
    <row r="3059" spans="1:19" x14ac:dyDescent="0.25">
      <c r="A3059" s="20">
        <f t="shared" si="735"/>
        <v>76375</v>
      </c>
      <c r="B3059" s="21">
        <f t="shared" si="743"/>
        <v>-70</v>
      </c>
      <c r="C3059" s="21">
        <f t="shared" si="744"/>
        <v>68.258828611013087</v>
      </c>
      <c r="D3059" s="21">
        <f t="shared" si="732"/>
        <v>1.0195423393806867E-4</v>
      </c>
      <c r="E3059" s="21">
        <f t="shared" si="733"/>
        <v>2.5473274521638258E-3</v>
      </c>
      <c r="F3059" s="21">
        <f>SUM(E3059:$E$5004)</f>
        <v>1.8822293447598721</v>
      </c>
      <c r="G3059" s="21">
        <f t="shared" si="736"/>
        <v>6651898.5970700178</v>
      </c>
      <c r="H3059" s="21">
        <f t="shared" si="737"/>
        <v>2.4483216124437353E-5</v>
      </c>
      <c r="I3059" s="21">
        <f t="shared" si="738"/>
        <v>0.12452858064673793</v>
      </c>
      <c r="J3059" s="22">
        <f t="shared" si="734"/>
        <v>163.12856139504169</v>
      </c>
      <c r="K3059" s="114"/>
      <c r="L3059" s="116"/>
      <c r="M3059" s="118"/>
      <c r="N3059" s="142"/>
      <c r="S3059" s="2"/>
    </row>
    <row r="3060" spans="1:19" x14ac:dyDescent="0.25">
      <c r="A3060" s="20">
        <f t="shared" si="735"/>
        <v>76400</v>
      </c>
      <c r="B3060" s="21">
        <f t="shared" si="743"/>
        <v>-70</v>
      </c>
      <c r="C3060" s="21">
        <f t="shared" si="744"/>
        <v>68.176967143383791</v>
      </c>
      <c r="D3060" s="21">
        <f t="shared" si="732"/>
        <v>1.0183196223503736E-4</v>
      </c>
      <c r="E3060" s="21">
        <f t="shared" si="733"/>
        <v>2.5442724925635834E-3</v>
      </c>
      <c r="F3060" s="21">
        <f>SUM(E3060:$E$5004)</f>
        <v>1.8796820173077082</v>
      </c>
      <c r="G3060" s="21">
        <f t="shared" si="736"/>
        <v>6651898.5970700178</v>
      </c>
      <c r="H3060" s="21">
        <f t="shared" si="737"/>
        <v>2.4483216124437353E-5</v>
      </c>
      <c r="I3060" s="21">
        <f t="shared" si="738"/>
        <v>0.12452858064673793</v>
      </c>
      <c r="J3060" s="22">
        <f t="shared" si="734"/>
        <v>163.084407731911</v>
      </c>
      <c r="K3060" s="114"/>
      <c r="L3060" s="116"/>
      <c r="M3060" s="118"/>
      <c r="N3060" s="142"/>
      <c r="S3060" s="2"/>
    </row>
    <row r="3061" spans="1:19" x14ac:dyDescent="0.25">
      <c r="A3061" s="20">
        <f t="shared" si="735"/>
        <v>76425</v>
      </c>
      <c r="B3061" s="21">
        <f t="shared" si="743"/>
        <v>-70</v>
      </c>
      <c r="C3061" s="21">
        <f t="shared" si="744"/>
        <v>68.095203850599006</v>
      </c>
      <c r="D3061" s="21">
        <f t="shared" si="732"/>
        <v>1.0170983717004933E-4</v>
      </c>
      <c r="E3061" s="21">
        <f t="shared" si="733"/>
        <v>2.5412211967161718E-3</v>
      </c>
      <c r="F3061" s="21">
        <f>SUM(E3061:$E$5004)</f>
        <v>1.8771377448151447</v>
      </c>
      <c r="G3061" s="21">
        <f t="shared" si="736"/>
        <v>6651898.5970700178</v>
      </c>
      <c r="H3061" s="21">
        <f t="shared" si="737"/>
        <v>2.4483216124437353E-5</v>
      </c>
      <c r="I3061" s="21">
        <f t="shared" si="738"/>
        <v>0.12452858064673793</v>
      </c>
      <c r="J3061" s="22">
        <f t="shared" si="734"/>
        <v>163.04020399439796</v>
      </c>
      <c r="K3061" s="114"/>
      <c r="L3061" s="116"/>
      <c r="M3061" s="118"/>
      <c r="N3061" s="142"/>
      <c r="S3061" s="2"/>
    </row>
    <row r="3062" spans="1:19" x14ac:dyDescent="0.25">
      <c r="A3062" s="20">
        <f t="shared" si="735"/>
        <v>76450</v>
      </c>
      <c r="B3062" s="21">
        <f t="shared" si="743"/>
        <v>-70</v>
      </c>
      <c r="C3062" s="21">
        <f t="shared" si="744"/>
        <v>68.01353861491954</v>
      </c>
      <c r="D3062" s="21">
        <f t="shared" si="732"/>
        <v>1.0158785856724441E-4</v>
      </c>
      <c r="E3062" s="21">
        <f t="shared" si="733"/>
        <v>2.5381735602277218E-3</v>
      </c>
      <c r="F3062" s="21">
        <f>SUM(E3062:$E$5004)</f>
        <v>1.8745965236184285</v>
      </c>
      <c r="G3062" s="21">
        <f t="shared" si="736"/>
        <v>6651898.5970700178</v>
      </c>
      <c r="H3062" s="21">
        <f t="shared" si="737"/>
        <v>2.4483216124437353E-5</v>
      </c>
      <c r="I3062" s="21">
        <f t="shared" si="738"/>
        <v>0.12452858064673793</v>
      </c>
      <c r="J3062" s="22">
        <f t="shared" si="734"/>
        <v>162.99595030406888</v>
      </c>
      <c r="K3062" s="114"/>
      <c r="L3062" s="116"/>
      <c r="M3062" s="118"/>
      <c r="N3062" s="142"/>
      <c r="S3062" s="2"/>
    </row>
    <row r="3063" spans="1:19" x14ac:dyDescent="0.25">
      <c r="A3063" s="20">
        <f t="shared" si="735"/>
        <v>76475</v>
      </c>
      <c r="B3063" s="21">
        <f t="shared" si="743"/>
        <v>-70</v>
      </c>
      <c r="C3063" s="21">
        <f t="shared" si="744"/>
        <v>67.931971318747387</v>
      </c>
      <c r="D3063" s="21">
        <f t="shared" si="732"/>
        <v>1.0146602625097331E-4</v>
      </c>
      <c r="E3063" s="21">
        <f t="shared" si="733"/>
        <v>2.5351295787096368E-3</v>
      </c>
      <c r="F3063" s="21">
        <f>SUM(E3063:$E$5004)</f>
        <v>1.8720583500582009</v>
      </c>
      <c r="G3063" s="21">
        <f t="shared" si="736"/>
        <v>6651898.5970700178</v>
      </c>
      <c r="H3063" s="21">
        <f t="shared" si="737"/>
        <v>2.4483216124437353E-5</v>
      </c>
      <c r="I3063" s="21">
        <f t="shared" si="738"/>
        <v>0.12452858064673793</v>
      </c>
      <c r="J3063" s="22">
        <f t="shared" si="734"/>
        <v>162.95164678236432</v>
      </c>
      <c r="K3063" s="114"/>
      <c r="L3063" s="117"/>
      <c r="M3063" s="118"/>
      <c r="N3063" s="142"/>
      <c r="S3063" s="2"/>
    </row>
    <row r="3064" spans="1:19" x14ac:dyDescent="0.25">
      <c r="A3064" s="20">
        <f t="shared" si="735"/>
        <v>76500</v>
      </c>
      <c r="B3064" s="21">
        <f t="shared" si="743"/>
        <v>-70</v>
      </c>
      <c r="C3064" s="21">
        <f t="shared" si="744"/>
        <v>67.850501844625711</v>
      </c>
      <c r="D3064" s="21">
        <f t="shared" si="732"/>
        <v>1.0134434004579762E-4</v>
      </c>
      <c r="E3064" s="21">
        <f t="shared" si="733"/>
        <v>2.5320892477785841E-3</v>
      </c>
      <c r="F3064" s="21">
        <f>SUM(E3064:$E$5004)</f>
        <v>1.8695232204794914</v>
      </c>
      <c r="G3064" s="21">
        <f t="shared" si="736"/>
        <v>6651898.5970700178</v>
      </c>
      <c r="H3064" s="21">
        <f t="shared" si="737"/>
        <v>2.4483216124437353E-5</v>
      </c>
      <c r="I3064" s="21">
        <f t="shared" si="738"/>
        <v>0.12452858064673793</v>
      </c>
      <c r="J3064" s="22">
        <f t="shared" si="734"/>
        <v>162.90729355059943</v>
      </c>
      <c r="K3064" s="113">
        <f t="shared" ref="K3064" si="745">AVERAGE(J3064:J3083)</f>
        <v>162.48267628852369</v>
      </c>
      <c r="L3064" s="115">
        <f t="shared" ref="L3064" si="746">K3064/0.1667</f>
        <v>974.70111750764067</v>
      </c>
      <c r="M3064" s="118">
        <f>AVERAGE(A3064:A3083)</f>
        <v>76737.5</v>
      </c>
      <c r="N3064" s="141">
        <f>K3044-K3064</f>
        <v>0.88698404532857467</v>
      </c>
      <c r="S3064" s="2"/>
    </row>
    <row r="3065" spans="1:19" x14ac:dyDescent="0.25">
      <c r="A3065" s="20">
        <f t="shared" si="735"/>
        <v>76525</v>
      </c>
      <c r="B3065" s="21">
        <f t="shared" si="743"/>
        <v>-70</v>
      </c>
      <c r="C3065" s="21">
        <f t="shared" si="744"/>
        <v>67.769130075238422</v>
      </c>
      <c r="D3065" s="21">
        <f t="shared" si="732"/>
        <v>1.012227997764891E-4</v>
      </c>
      <c r="E3065" s="21">
        <f t="shared" si="733"/>
        <v>2.5290525630564855E-3</v>
      </c>
      <c r="F3065" s="21">
        <f>SUM(E3065:$E$5004)</f>
        <v>1.8669911312317129</v>
      </c>
      <c r="G3065" s="21">
        <f t="shared" si="736"/>
        <v>6651898.5970700178</v>
      </c>
      <c r="H3065" s="21">
        <f t="shared" si="737"/>
        <v>2.4483216124437353E-5</v>
      </c>
      <c r="I3065" s="21">
        <f t="shared" si="738"/>
        <v>0.12452858064673793</v>
      </c>
      <c r="J3065" s="22">
        <f t="shared" si="734"/>
        <v>162.86289072996306</v>
      </c>
      <c r="K3065" s="114"/>
      <c r="L3065" s="116"/>
      <c r="M3065" s="118"/>
      <c r="N3065" s="142"/>
      <c r="S3065" s="2"/>
    </row>
    <row r="3066" spans="1:19" x14ac:dyDescent="0.25">
      <c r="A3066" s="20">
        <f t="shared" si="735"/>
        <v>76550</v>
      </c>
      <c r="B3066" s="21">
        <f t="shared" si="743"/>
        <v>-70</v>
      </c>
      <c r="C3066" s="21">
        <f t="shared" si="744"/>
        <v>67.687855893410145</v>
      </c>
      <c r="D3066" s="21">
        <f t="shared" si="732"/>
        <v>1.0110140526802974E-4</v>
      </c>
      <c r="E3066" s="21">
        <f t="shared" si="733"/>
        <v>2.5260195201705139E-3</v>
      </c>
      <c r="F3066" s="21">
        <f>SUM(E3066:$E$5004)</f>
        <v>1.8644620786686565</v>
      </c>
      <c r="G3066" s="21">
        <f t="shared" si="736"/>
        <v>6651898.5970700178</v>
      </c>
      <c r="H3066" s="21">
        <f t="shared" si="737"/>
        <v>2.4483216124437353E-5</v>
      </c>
      <c r="I3066" s="21">
        <f t="shared" si="738"/>
        <v>0.12452858064673793</v>
      </c>
      <c r="J3066" s="22">
        <f t="shared" si="734"/>
        <v>162.81843844151828</v>
      </c>
      <c r="K3066" s="114"/>
      <c r="L3066" s="116"/>
      <c r="M3066" s="118"/>
      <c r="N3066" s="142"/>
      <c r="S3066" s="2"/>
    </row>
    <row r="3067" spans="1:19" x14ac:dyDescent="0.25">
      <c r="A3067" s="20">
        <f t="shared" si="735"/>
        <v>76575</v>
      </c>
      <c r="B3067" s="21">
        <f t="shared" si="743"/>
        <v>-70</v>
      </c>
      <c r="C3067" s="21">
        <f t="shared" si="744"/>
        <v>67.606679182106021</v>
      </c>
      <c r="D3067" s="21">
        <f t="shared" si="732"/>
        <v>1.009801563456114E-4</v>
      </c>
      <c r="E3067" s="21">
        <f t="shared" si="733"/>
        <v>2.5229901147530882E-3</v>
      </c>
      <c r="F3067" s="21">
        <f>SUM(E3067:$E$5004)</f>
        <v>1.8619360591484859</v>
      </c>
      <c r="G3067" s="21">
        <f t="shared" si="736"/>
        <v>6651898.5970700178</v>
      </c>
      <c r="H3067" s="21">
        <f t="shared" si="737"/>
        <v>2.4483216124437353E-5</v>
      </c>
      <c r="I3067" s="21">
        <f t="shared" si="738"/>
        <v>0.12452858064673793</v>
      </c>
      <c r="J3067" s="22">
        <f t="shared" si="734"/>
        <v>162.77393680620199</v>
      </c>
      <c r="K3067" s="114"/>
      <c r="L3067" s="116"/>
      <c r="M3067" s="118"/>
      <c r="N3067" s="142"/>
      <c r="S3067" s="2"/>
    </row>
    <row r="3068" spans="1:19" x14ac:dyDescent="0.25">
      <c r="A3068" s="20">
        <f t="shared" si="735"/>
        <v>76600</v>
      </c>
      <c r="B3068" s="21">
        <f t="shared" si="743"/>
        <v>-70</v>
      </c>
      <c r="C3068" s="21">
        <f t="shared" si="744"/>
        <v>67.525599824431623</v>
      </c>
      <c r="D3068" s="21">
        <f t="shared" si="732"/>
        <v>1.0085905283463568E-4</v>
      </c>
      <c r="E3068" s="21">
        <f t="shared" si="733"/>
        <v>2.5199643424418643E-3</v>
      </c>
      <c r="F3068" s="21">
        <f>SUM(E3068:$E$5004)</f>
        <v>1.8594130690337325</v>
      </c>
      <c r="G3068" s="21">
        <f t="shared" si="736"/>
        <v>6651898.5970700178</v>
      </c>
      <c r="H3068" s="21">
        <f t="shared" si="737"/>
        <v>2.4483216124437353E-5</v>
      </c>
      <c r="I3068" s="21">
        <f t="shared" si="738"/>
        <v>0.12452858064673793</v>
      </c>
      <c r="J3068" s="22">
        <f t="shared" si="734"/>
        <v>162.72938594482508</v>
      </c>
      <c r="K3068" s="114"/>
      <c r="L3068" s="116"/>
      <c r="M3068" s="118"/>
      <c r="N3068" s="142"/>
      <c r="S3068" s="2"/>
    </row>
    <row r="3069" spans="1:19" x14ac:dyDescent="0.25">
      <c r="A3069" s="20">
        <f t="shared" si="735"/>
        <v>76625</v>
      </c>
      <c r="B3069" s="21">
        <f t="shared" si="743"/>
        <v>-70</v>
      </c>
      <c r="C3069" s="21">
        <f t="shared" si="744"/>
        <v>67.444617703632645</v>
      </c>
      <c r="D3069" s="21">
        <f t="shared" si="732"/>
        <v>1.0073809456071346E-4</v>
      </c>
      <c r="E3069" s="21">
        <f t="shared" si="733"/>
        <v>2.5169421988797281E-3</v>
      </c>
      <c r="F3069" s="21">
        <f>SUM(E3069:$E$5004)</f>
        <v>1.8568931046912907</v>
      </c>
      <c r="G3069" s="21">
        <f t="shared" si="736"/>
        <v>6651898.5970700178</v>
      </c>
      <c r="H3069" s="21">
        <f t="shared" si="737"/>
        <v>2.4483216124437353E-5</v>
      </c>
      <c r="I3069" s="21">
        <f t="shared" si="738"/>
        <v>0.12452858064673793</v>
      </c>
      <c r="J3069" s="22">
        <f t="shared" si="734"/>
        <v>162.68478597807217</v>
      </c>
      <c r="K3069" s="114"/>
      <c r="L3069" s="116"/>
      <c r="M3069" s="118"/>
      <c r="N3069" s="142"/>
      <c r="S3069" s="2"/>
    </row>
    <row r="3070" spans="1:19" x14ac:dyDescent="0.25">
      <c r="A3070" s="20">
        <f t="shared" si="735"/>
        <v>76650</v>
      </c>
      <c r="B3070" s="21">
        <f t="shared" si="743"/>
        <v>-70</v>
      </c>
      <c r="C3070" s="21">
        <f t="shared" si="744"/>
        <v>67.363732703094783</v>
      </c>
      <c r="D3070" s="21">
        <f t="shared" si="732"/>
        <v>1.0061728134966479E-4</v>
      </c>
      <c r="E3070" s="21">
        <f t="shared" si="733"/>
        <v>2.5139236797147935E-3</v>
      </c>
      <c r="F3070" s="21">
        <f>SUM(E3070:$E$5004)</f>
        <v>1.8543761624924111</v>
      </c>
      <c r="G3070" s="21">
        <f t="shared" si="736"/>
        <v>6651898.5970700178</v>
      </c>
      <c r="H3070" s="21">
        <f t="shared" si="737"/>
        <v>2.4483216124437353E-5</v>
      </c>
      <c r="I3070" s="21">
        <f t="shared" si="738"/>
        <v>0.12452858064673793</v>
      </c>
      <c r="J3070" s="22">
        <f t="shared" si="734"/>
        <v>162.64013702650144</v>
      </c>
      <c r="K3070" s="114"/>
      <c r="L3070" s="116"/>
      <c r="M3070" s="118"/>
      <c r="N3070" s="142"/>
      <c r="S3070" s="2"/>
    </row>
    <row r="3071" spans="1:19" x14ac:dyDescent="0.25">
      <c r="A3071" s="20">
        <f t="shared" si="735"/>
        <v>76675</v>
      </c>
      <c r="B3071" s="21">
        <f t="shared" si="743"/>
        <v>-70</v>
      </c>
      <c r="C3071" s="21">
        <f t="shared" si="744"/>
        <v>67.282944706343699</v>
      </c>
      <c r="D3071" s="21">
        <f t="shared" si="732"/>
        <v>1.004966130275187E-4</v>
      </c>
      <c r="E3071" s="21">
        <f t="shared" si="733"/>
        <v>2.510908780600393E-3</v>
      </c>
      <c r="F3071" s="21">
        <f>SUM(E3071:$E$5004)</f>
        <v>1.8518622388126964</v>
      </c>
      <c r="G3071" s="21">
        <f t="shared" si="736"/>
        <v>6651898.5970700178</v>
      </c>
      <c r="H3071" s="21">
        <f t="shared" si="737"/>
        <v>2.4483216124437353E-5</v>
      </c>
      <c r="I3071" s="21">
        <f t="shared" si="738"/>
        <v>0.12452858064673793</v>
      </c>
      <c r="J3071" s="22">
        <f t="shared" si="734"/>
        <v>162.59543921054515</v>
      </c>
      <c r="K3071" s="114"/>
      <c r="L3071" s="116"/>
      <c r="M3071" s="118"/>
      <c r="N3071" s="142"/>
      <c r="S3071" s="2"/>
    </row>
    <row r="3072" spans="1:19" x14ac:dyDescent="0.25">
      <c r="A3072" s="20">
        <f t="shared" si="735"/>
        <v>76700</v>
      </c>
      <c r="B3072" s="21">
        <f t="shared" si="743"/>
        <v>-70</v>
      </c>
      <c r="C3072" s="21">
        <f t="shared" si="744"/>
        <v>67.202253597044603</v>
      </c>
      <c r="D3072" s="21">
        <f t="shared" si="732"/>
        <v>1.0037608942051273E-4</v>
      </c>
      <c r="E3072" s="21">
        <f t="shared" si="733"/>
        <v>2.5078974971950692E-3</v>
      </c>
      <c r="F3072" s="21">
        <f>SUM(E3072:$E$5004)</f>
        <v>1.8493513300320961</v>
      </c>
      <c r="G3072" s="21">
        <f t="shared" si="736"/>
        <v>6651898.5970700178</v>
      </c>
      <c r="H3072" s="21">
        <f t="shared" si="737"/>
        <v>2.4483216124437353E-5</v>
      </c>
      <c r="I3072" s="21">
        <f t="shared" si="738"/>
        <v>0.12452858064673793</v>
      </c>
      <c r="J3072" s="22">
        <f t="shared" si="734"/>
        <v>162.55069265050858</v>
      </c>
      <c r="K3072" s="114"/>
      <c r="L3072" s="116"/>
      <c r="M3072" s="118"/>
      <c r="N3072" s="142"/>
      <c r="S3072" s="2"/>
    </row>
    <row r="3073" spans="1:19" x14ac:dyDescent="0.25">
      <c r="A3073" s="20">
        <f t="shared" si="735"/>
        <v>76725</v>
      </c>
      <c r="B3073" s="21">
        <f t="shared" si="743"/>
        <v>-70</v>
      </c>
      <c r="C3073" s="21">
        <f t="shared" si="744"/>
        <v>67.121659259002286</v>
      </c>
      <c r="D3073" s="21">
        <f t="shared" si="732"/>
        <v>1.0025571035509283E-4</v>
      </c>
      <c r="E3073" s="21">
        <f t="shared" si="733"/>
        <v>2.5048898251625751E-3</v>
      </c>
      <c r="F3073" s="21">
        <f>SUM(E3073:$E$5004)</f>
        <v>1.8468434325349008</v>
      </c>
      <c r="G3073" s="21">
        <f t="shared" si="736"/>
        <v>6651898.5970700178</v>
      </c>
      <c r="H3073" s="21">
        <f t="shared" si="737"/>
        <v>2.4483216124437353E-5</v>
      </c>
      <c r="I3073" s="21">
        <f t="shared" si="738"/>
        <v>0.12452858064673793</v>
      </c>
      <c r="J3073" s="22">
        <f t="shared" si="734"/>
        <v>162.50589746657081</v>
      </c>
      <c r="K3073" s="114"/>
      <c r="L3073" s="116"/>
      <c r="M3073" s="118"/>
      <c r="N3073" s="142"/>
      <c r="S3073" s="2"/>
    </row>
    <row r="3074" spans="1:19" x14ac:dyDescent="0.25">
      <c r="A3074" s="20">
        <f t="shared" si="735"/>
        <v>76750</v>
      </c>
      <c r="B3074" s="21">
        <f t="shared" si="743"/>
        <v>-70</v>
      </c>
      <c r="C3074" s="21">
        <f t="shared" si="744"/>
        <v>67.041161576160903</v>
      </c>
      <c r="D3074" s="21">
        <f t="shared" si="732"/>
        <v>1.0013547565791319E-4</v>
      </c>
      <c r="E3074" s="21">
        <f t="shared" si="733"/>
        <v>2.5018857601718627E-3</v>
      </c>
      <c r="F3074" s="21">
        <f>SUM(E3074:$E$5004)</f>
        <v>1.8443385427097381</v>
      </c>
      <c r="G3074" s="21">
        <f t="shared" si="736"/>
        <v>6651898.5970700178</v>
      </c>
      <c r="H3074" s="21">
        <f t="shared" si="737"/>
        <v>2.4483216124437353E-5</v>
      </c>
      <c r="I3074" s="21">
        <f t="shared" si="738"/>
        <v>0.12452858064673793</v>
      </c>
      <c r="J3074" s="22">
        <f t="shared" si="734"/>
        <v>162.46105377878413</v>
      </c>
      <c r="K3074" s="114"/>
      <c r="L3074" s="116"/>
      <c r="M3074" s="118"/>
      <c r="N3074" s="142"/>
      <c r="S3074" s="2"/>
    </row>
    <row r="3075" spans="1:19" x14ac:dyDescent="0.25">
      <c r="A3075" s="20">
        <f t="shared" si="735"/>
        <v>76775</v>
      </c>
      <c r="B3075" s="21">
        <f t="shared" si="743"/>
        <v>-70</v>
      </c>
      <c r="C3075" s="21">
        <f t="shared" si="744"/>
        <v>66.960760432603792</v>
      </c>
      <c r="D3075" s="21">
        <f t="shared" si="732"/>
        <v>1.0001538515583581E-4</v>
      </c>
      <c r="E3075" s="21">
        <f t="shared" si="733"/>
        <v>2.4988852978970774E-3</v>
      </c>
      <c r="F3075" s="21">
        <f>SUM(E3075:$E$5004)</f>
        <v>1.8418366569495661</v>
      </c>
      <c r="G3075" s="21">
        <f t="shared" si="736"/>
        <v>6651898.5970700178</v>
      </c>
      <c r="H3075" s="21">
        <f t="shared" si="737"/>
        <v>2.4483216124437353E-5</v>
      </c>
      <c r="I3075" s="21">
        <f t="shared" si="738"/>
        <v>0.12452858064673793</v>
      </c>
      <c r="J3075" s="22">
        <f t="shared" si="734"/>
        <v>162.41616170707439</v>
      </c>
      <c r="K3075" s="114"/>
      <c r="L3075" s="116"/>
      <c r="M3075" s="118"/>
      <c r="N3075" s="142"/>
      <c r="S3075" s="2"/>
    </row>
    <row r="3076" spans="1:19" x14ac:dyDescent="0.25">
      <c r="A3076" s="20">
        <f t="shared" si="735"/>
        <v>76800</v>
      </c>
      <c r="B3076" s="21">
        <f t="shared" si="743"/>
        <v>-70</v>
      </c>
      <c r="C3076" s="21">
        <f t="shared" si="744"/>
        <v>66.880455712553285</v>
      </c>
      <c r="D3076" s="21">
        <f t="shared" ref="D3076:D3139" si="747">C3076/(1718*(B3076+459.7))</f>
        <v>9.9895438675930357E-5</v>
      </c>
      <c r="E3076" s="21">
        <f t="shared" ref="E3076:E3139" si="748">25*(D3076+D3077)/2</f>
        <v>2.4958884340175519E-3</v>
      </c>
      <c r="F3076" s="21">
        <f>SUM(E3076:$E$5004)</f>
        <v>1.8393377716516688</v>
      </c>
      <c r="G3076" s="21">
        <f t="shared" si="736"/>
        <v>6651898.5970700178</v>
      </c>
      <c r="H3076" s="21">
        <f t="shared" si="737"/>
        <v>2.4483216124437353E-5</v>
      </c>
      <c r="I3076" s="21">
        <f t="shared" si="738"/>
        <v>0.12452858064673793</v>
      </c>
      <c r="J3076" s="22">
        <f t="shared" ref="J3076:J3139" si="749">G3076*D3076*EXP(-H3076*(125000-A3076)-I3076*F3076)</f>
        <v>162.37122137124052</v>
      </c>
      <c r="K3076" s="114"/>
      <c r="L3076" s="116"/>
      <c r="M3076" s="118"/>
      <c r="N3076" s="142"/>
      <c r="S3076" s="2"/>
    </row>
    <row r="3077" spans="1:19" x14ac:dyDescent="0.25">
      <c r="A3077" s="20">
        <f t="shared" ref="A3077:A3140" si="750">A3076+25</f>
        <v>76825</v>
      </c>
      <c r="B3077" s="21">
        <f t="shared" si="743"/>
        <v>-70</v>
      </c>
      <c r="C3077" s="21">
        <f t="shared" si="744"/>
        <v>66.800247300370515</v>
      </c>
      <c r="D3077" s="21">
        <f t="shared" si="747"/>
        <v>9.9775636045473803E-5</v>
      </c>
      <c r="E3077" s="21">
        <f t="shared" si="748"/>
        <v>2.4928951642178032E-3</v>
      </c>
      <c r="F3077" s="21">
        <f>SUM(E3077:$E$5004)</f>
        <v>1.8368418832176512</v>
      </c>
      <c r="G3077" s="21">
        <f t="shared" ref="G3077:G3140" si="751">$G$4</f>
        <v>6651898.5970700178</v>
      </c>
      <c r="H3077" s="21">
        <f t="shared" ref="H3077:H3140" si="752">$H$4</f>
        <v>2.4483216124437353E-5</v>
      </c>
      <c r="I3077" s="21">
        <f t="shared" ref="I3077:I3140" si="753">$I$4</f>
        <v>0.12452858064673793</v>
      </c>
      <c r="J3077" s="22">
        <f t="shared" si="749"/>
        <v>162.3262328909546</v>
      </c>
      <c r="K3077" s="114"/>
      <c r="L3077" s="116"/>
      <c r="M3077" s="118"/>
      <c r="N3077" s="142"/>
      <c r="S3077" s="2"/>
    </row>
    <row r="3078" spans="1:19" x14ac:dyDescent="0.25">
      <c r="A3078" s="20">
        <f t="shared" si="750"/>
        <v>76850</v>
      </c>
      <c r="B3078" s="21">
        <f t="shared" si="743"/>
        <v>-70</v>
      </c>
      <c r="C3078" s="21">
        <f t="shared" si="744"/>
        <v>66.720135080555437</v>
      </c>
      <c r="D3078" s="21">
        <f t="shared" si="747"/>
        <v>9.9655977091950434E-5</v>
      </c>
      <c r="E3078" s="21">
        <f t="shared" si="748"/>
        <v>2.4899054841875214E-3</v>
      </c>
      <c r="F3078" s="21">
        <f>SUM(E3078:$E$5004)</f>
        <v>1.8343489880534332</v>
      </c>
      <c r="G3078" s="21">
        <f t="shared" si="751"/>
        <v>6651898.5970700178</v>
      </c>
      <c r="H3078" s="21">
        <f t="shared" si="752"/>
        <v>2.4483216124437353E-5</v>
      </c>
      <c r="I3078" s="21">
        <f t="shared" si="753"/>
        <v>0.12452858064673793</v>
      </c>
      <c r="J3078" s="22">
        <f t="shared" si="749"/>
        <v>162.281196385762</v>
      </c>
      <c r="K3078" s="114"/>
      <c r="L3078" s="116"/>
      <c r="M3078" s="118"/>
      <c r="N3078" s="142"/>
      <c r="S3078" s="2"/>
    </row>
    <row r="3079" spans="1:19" x14ac:dyDescent="0.25">
      <c r="A3079" s="20">
        <f t="shared" si="750"/>
        <v>76875</v>
      </c>
      <c r="B3079" s="21">
        <f t="shared" si="743"/>
        <v>-70</v>
      </c>
      <c r="C3079" s="21">
        <f t="shared" si="744"/>
        <v>66.640118937746394</v>
      </c>
      <c r="D3079" s="21">
        <f t="shared" si="747"/>
        <v>9.9536461643051291E-5</v>
      </c>
      <c r="E3079" s="21">
        <f t="shared" si="748"/>
        <v>2.486919389621567E-3</v>
      </c>
      <c r="F3079" s="21">
        <f>SUM(E3079:$E$5004)</f>
        <v>1.8318590825692458</v>
      </c>
      <c r="G3079" s="21">
        <f t="shared" si="751"/>
        <v>6651898.5970700178</v>
      </c>
      <c r="H3079" s="21">
        <f t="shared" si="752"/>
        <v>2.4483216124437353E-5</v>
      </c>
      <c r="I3079" s="21">
        <f t="shared" si="753"/>
        <v>0.12452858064673793</v>
      </c>
      <c r="J3079" s="22">
        <f t="shared" si="749"/>
        <v>162.23611197508103</v>
      </c>
      <c r="K3079" s="114"/>
      <c r="L3079" s="116"/>
      <c r="M3079" s="118"/>
      <c r="N3079" s="142"/>
      <c r="S3079" s="2"/>
    </row>
    <row r="3080" spans="1:19" x14ac:dyDescent="0.25">
      <c r="A3080" s="20">
        <f t="shared" si="750"/>
        <v>76900</v>
      </c>
      <c r="B3080" s="21">
        <f t="shared" si="743"/>
        <v>-70</v>
      </c>
      <c r="C3080" s="21">
        <f t="shared" si="744"/>
        <v>66.560198756720112</v>
      </c>
      <c r="D3080" s="21">
        <f t="shared" si="747"/>
        <v>9.9417089526674079E-5</v>
      </c>
      <c r="E3080" s="21">
        <f t="shared" si="748"/>
        <v>2.4839368762199633E-3</v>
      </c>
      <c r="F3080" s="21">
        <f>SUM(E3080:$E$5004)</f>
        <v>1.829372163179624</v>
      </c>
      <c r="G3080" s="21">
        <f t="shared" si="751"/>
        <v>6651898.5970700178</v>
      </c>
      <c r="H3080" s="21">
        <f t="shared" si="752"/>
        <v>2.4483216124437353E-5</v>
      </c>
      <c r="I3080" s="21">
        <f t="shared" si="753"/>
        <v>0.12452858064673793</v>
      </c>
      <c r="J3080" s="22">
        <f t="shared" si="749"/>
        <v>162.1909797782028</v>
      </c>
      <c r="K3080" s="114"/>
      <c r="L3080" s="116"/>
      <c r="M3080" s="118"/>
      <c r="N3080" s="142"/>
      <c r="S3080" s="2"/>
    </row>
    <row r="3081" spans="1:19" x14ac:dyDescent="0.25">
      <c r="A3081" s="20">
        <f t="shared" si="750"/>
        <v>76925</v>
      </c>
      <c r="B3081" s="21">
        <f t="shared" si="743"/>
        <v>-70</v>
      </c>
      <c r="C3081" s="21">
        <f t="shared" si="744"/>
        <v>66.480374422391577</v>
      </c>
      <c r="D3081" s="21">
        <f t="shared" si="747"/>
        <v>9.9297860570923003E-5</v>
      </c>
      <c r="E3081" s="21">
        <f t="shared" si="748"/>
        <v>2.4809579396878915E-3</v>
      </c>
      <c r="F3081" s="21">
        <f>SUM(E3081:$E$5004)</f>
        <v>1.8268882263034041</v>
      </c>
      <c r="G3081" s="21">
        <f t="shared" si="751"/>
        <v>6651898.5970700178</v>
      </c>
      <c r="H3081" s="21">
        <f t="shared" si="752"/>
        <v>2.4483216124437353E-5</v>
      </c>
      <c r="I3081" s="21">
        <f t="shared" si="753"/>
        <v>0.12452858064673793</v>
      </c>
      <c r="J3081" s="22">
        <f t="shared" si="749"/>
        <v>162.14579991429173</v>
      </c>
      <c r="K3081" s="114"/>
      <c r="L3081" s="116"/>
      <c r="M3081" s="118"/>
      <c r="N3081" s="142"/>
      <c r="S3081" s="2"/>
    </row>
    <row r="3082" spans="1:19" x14ac:dyDescent="0.25">
      <c r="A3082" s="20">
        <f t="shared" si="750"/>
        <v>76950</v>
      </c>
      <c r="B3082" s="21">
        <f t="shared" si="743"/>
        <v>-70</v>
      </c>
      <c r="C3082" s="21">
        <f t="shared" si="744"/>
        <v>66.40064581981369</v>
      </c>
      <c r="D3082" s="21">
        <f t="shared" si="747"/>
        <v>9.9178774604108305E-5</v>
      </c>
      <c r="E3082" s="21">
        <f t="shared" si="748"/>
        <v>2.4779825757356806E-3</v>
      </c>
      <c r="F3082" s="21">
        <f>SUM(E3082:$E$5004)</f>
        <v>1.8244072683637163</v>
      </c>
      <c r="G3082" s="21">
        <f t="shared" si="751"/>
        <v>6651898.5970700178</v>
      </c>
      <c r="H3082" s="21">
        <f t="shared" si="752"/>
        <v>2.4483216124437353E-5</v>
      </c>
      <c r="I3082" s="21">
        <f t="shared" si="753"/>
        <v>0.12452858064673793</v>
      </c>
      <c r="J3082" s="22">
        <f t="shared" si="749"/>
        <v>162.10057250238472</v>
      </c>
      <c r="K3082" s="114"/>
      <c r="L3082" s="116"/>
      <c r="M3082" s="118"/>
      <c r="N3082" s="142"/>
      <c r="S3082" s="2"/>
    </row>
    <row r="3083" spans="1:19" x14ac:dyDescent="0.25">
      <c r="A3083" s="20">
        <f t="shared" si="750"/>
        <v>76975</v>
      </c>
      <c r="B3083" s="21">
        <f t="shared" si="743"/>
        <v>-70</v>
      </c>
      <c r="C3083" s="21">
        <f t="shared" si="744"/>
        <v>66.321012834177239</v>
      </c>
      <c r="D3083" s="21">
        <f t="shared" si="747"/>
        <v>9.905983145474616E-5</v>
      </c>
      <c r="E3083" s="21">
        <f t="shared" si="748"/>
        <v>2.4750107800788072E-3</v>
      </c>
      <c r="F3083" s="21">
        <f>SUM(E3083:$E$5004)</f>
        <v>1.8219292857879805</v>
      </c>
      <c r="G3083" s="21">
        <f t="shared" si="751"/>
        <v>6651898.5970700178</v>
      </c>
      <c r="H3083" s="21">
        <f t="shared" si="752"/>
        <v>2.4483216124437353E-5</v>
      </c>
      <c r="I3083" s="21">
        <f t="shared" si="753"/>
        <v>0.12452858064673793</v>
      </c>
      <c r="J3083" s="22">
        <f t="shared" si="749"/>
        <v>162.05529766139151</v>
      </c>
      <c r="K3083" s="114"/>
      <c r="L3083" s="117"/>
      <c r="M3083" s="118"/>
      <c r="N3083" s="142"/>
      <c r="S3083" s="2"/>
    </row>
    <row r="3084" spans="1:19" x14ac:dyDescent="0.25">
      <c r="A3084" s="20">
        <f t="shared" si="750"/>
        <v>77000</v>
      </c>
      <c r="B3084" s="21">
        <f t="shared" si="743"/>
        <v>-70</v>
      </c>
      <c r="C3084" s="21">
        <f t="shared" si="744"/>
        <v>66.241475350810745</v>
      </c>
      <c r="D3084" s="21">
        <f t="shared" si="747"/>
        <v>9.8941030951558428E-5</v>
      </c>
      <c r="E3084" s="21">
        <f t="shared" si="748"/>
        <v>2.4720425484378852E-3</v>
      </c>
      <c r="F3084" s="21">
        <f>SUM(E3084:$E$5004)</f>
        <v>1.8194542750079017</v>
      </c>
      <c r="G3084" s="21">
        <f t="shared" si="751"/>
        <v>6651898.5970700178</v>
      </c>
      <c r="H3084" s="21">
        <f t="shared" si="752"/>
        <v>2.4483216124437353E-5</v>
      </c>
      <c r="I3084" s="21">
        <f t="shared" si="753"/>
        <v>0.12452858064673793</v>
      </c>
      <c r="J3084" s="22">
        <f t="shared" si="749"/>
        <v>162.00997551009465</v>
      </c>
      <c r="K3084" s="113">
        <f t="shared" ref="K3084" si="754">AVERAGE(J3084:J3103)</f>
        <v>161.57631216765353</v>
      </c>
      <c r="L3084" s="115">
        <f t="shared" ref="L3084" si="755">K3084/0.1667</f>
        <v>969.26402020188084</v>
      </c>
      <c r="M3084" s="118">
        <f>AVERAGE(A3084:A3103)</f>
        <v>77237.5</v>
      </c>
      <c r="N3084" s="141">
        <f>K3064-K3084</f>
        <v>0.90636412087016538</v>
      </c>
      <c r="S3084" s="2"/>
    </row>
    <row r="3085" spans="1:19" x14ac:dyDescent="0.25">
      <c r="A3085" s="20">
        <f t="shared" si="750"/>
        <v>77025</v>
      </c>
      <c r="B3085" s="21">
        <f t="shared" si="743"/>
        <v>-70</v>
      </c>
      <c r="C3085" s="21">
        <f t="shared" si="744"/>
        <v>66.162033255180219</v>
      </c>
      <c r="D3085" s="21">
        <f t="shared" si="747"/>
        <v>9.88223729234724E-5</v>
      </c>
      <c r="E3085" s="21">
        <f t="shared" si="748"/>
        <v>2.4690778765386603E-3</v>
      </c>
      <c r="F3085" s="21">
        <f>SUM(E3085:$E$5004)</f>
        <v>1.816982232459464</v>
      </c>
      <c r="G3085" s="21">
        <f t="shared" si="751"/>
        <v>6651898.5970700178</v>
      </c>
      <c r="H3085" s="21">
        <f t="shared" si="752"/>
        <v>2.4483216124437353E-5</v>
      </c>
      <c r="I3085" s="21">
        <f t="shared" si="753"/>
        <v>0.12452858064673793</v>
      </c>
      <c r="J3085" s="22">
        <f t="shared" si="749"/>
        <v>161.96460616714924</v>
      </c>
      <c r="K3085" s="114"/>
      <c r="L3085" s="116"/>
      <c r="M3085" s="118"/>
      <c r="N3085" s="142"/>
      <c r="S3085" s="2"/>
    </row>
    <row r="3086" spans="1:19" x14ac:dyDescent="0.25">
      <c r="A3086" s="20">
        <f t="shared" si="750"/>
        <v>77050</v>
      </c>
      <c r="B3086" s="21">
        <f t="shared" si="743"/>
        <v>-70</v>
      </c>
      <c r="C3086" s="21">
        <f t="shared" si="744"/>
        <v>66.082686432889005</v>
      </c>
      <c r="D3086" s="21">
        <f t="shared" si="747"/>
        <v>9.8703857199620442E-5</v>
      </c>
      <c r="E3086" s="21">
        <f t="shared" si="748"/>
        <v>2.4661167601120037E-3</v>
      </c>
      <c r="F3086" s="21">
        <f>SUM(E3086:$E$5004)</f>
        <v>1.8145131545829254</v>
      </c>
      <c r="G3086" s="21">
        <f t="shared" si="751"/>
        <v>6651898.5970700178</v>
      </c>
      <c r="H3086" s="21">
        <f t="shared" si="752"/>
        <v>2.4483216124437353E-5</v>
      </c>
      <c r="I3086" s="21">
        <f t="shared" si="753"/>
        <v>0.12452858064673793</v>
      </c>
      <c r="J3086" s="22">
        <f t="shared" si="749"/>
        <v>161.91918975108288</v>
      </c>
      <c r="K3086" s="114"/>
      <c r="L3086" s="116"/>
      <c r="M3086" s="118"/>
      <c r="N3086" s="142"/>
      <c r="S3086" s="2"/>
    </row>
    <row r="3087" spans="1:19" x14ac:dyDescent="0.25">
      <c r="A3087" s="20">
        <f t="shared" si="750"/>
        <v>77075</v>
      </c>
      <c r="B3087" s="21">
        <f t="shared" si="743"/>
        <v>-70</v>
      </c>
      <c r="C3087" s="21">
        <f t="shared" si="744"/>
        <v>66.003434769677639</v>
      </c>
      <c r="D3087" s="21">
        <f t="shared" si="747"/>
        <v>9.8585483609339863E-5</v>
      </c>
      <c r="E3087" s="21">
        <f t="shared" si="748"/>
        <v>2.4631591948939078E-3</v>
      </c>
      <c r="F3087" s="21">
        <f>SUM(E3087:$E$5004)</f>
        <v>1.8120470378228135</v>
      </c>
      <c r="G3087" s="21">
        <f t="shared" si="751"/>
        <v>6651898.5970700178</v>
      </c>
      <c r="H3087" s="21">
        <f t="shared" si="752"/>
        <v>2.4483216124437353E-5</v>
      </c>
      <c r="I3087" s="21">
        <f t="shared" si="753"/>
        <v>0.12452858064673793</v>
      </c>
      <c r="J3087" s="22">
        <f t="shared" si="749"/>
        <v>161.87372638029569</v>
      </c>
      <c r="K3087" s="114"/>
      <c r="L3087" s="116"/>
      <c r="M3087" s="118"/>
      <c r="N3087" s="142"/>
      <c r="S3087" s="2"/>
    </row>
    <row r="3088" spans="1:19" x14ac:dyDescent="0.25">
      <c r="A3088" s="20">
        <f t="shared" si="750"/>
        <v>77100</v>
      </c>
      <c r="B3088" s="21">
        <f t="shared" si="743"/>
        <v>-70</v>
      </c>
      <c r="C3088" s="21">
        <f t="shared" si="744"/>
        <v>65.924278151423778</v>
      </c>
      <c r="D3088" s="21">
        <f t="shared" si="747"/>
        <v>9.8467251982172762E-5</v>
      </c>
      <c r="E3088" s="21">
        <f t="shared" si="748"/>
        <v>2.460205176625479E-3</v>
      </c>
      <c r="F3088" s="21">
        <f>SUM(E3088:$E$5004)</f>
        <v>1.8095838786279195</v>
      </c>
      <c r="G3088" s="21">
        <f t="shared" si="751"/>
        <v>6651898.5970700178</v>
      </c>
      <c r="H3088" s="21">
        <f t="shared" si="752"/>
        <v>2.4483216124437353E-5</v>
      </c>
      <c r="I3088" s="21">
        <f t="shared" si="753"/>
        <v>0.12452858064673793</v>
      </c>
      <c r="J3088" s="22">
        <f t="shared" si="749"/>
        <v>161.82821617306044</v>
      </c>
      <c r="K3088" s="114"/>
      <c r="L3088" s="116"/>
      <c r="M3088" s="118"/>
      <c r="N3088" s="142"/>
      <c r="S3088" s="2"/>
    </row>
    <row r="3089" spans="1:19" x14ac:dyDescent="0.25">
      <c r="A3089" s="20">
        <f t="shared" si="750"/>
        <v>77125</v>
      </c>
      <c r="B3089" s="21">
        <f t="shared" si="743"/>
        <v>-70</v>
      </c>
      <c r="C3089" s="21">
        <f t="shared" si="744"/>
        <v>65.845216464141856</v>
      </c>
      <c r="D3089" s="21">
        <f t="shared" si="747"/>
        <v>9.8349162147865545E-5</v>
      </c>
      <c r="E3089" s="21">
        <f t="shared" si="748"/>
        <v>2.4572547010529287E-3</v>
      </c>
      <c r="F3089" s="21">
        <f>SUM(E3089:$E$5004)</f>
        <v>1.8071236734512941</v>
      </c>
      <c r="G3089" s="21">
        <f t="shared" si="751"/>
        <v>6651898.5970700178</v>
      </c>
      <c r="H3089" s="21">
        <f t="shared" si="752"/>
        <v>2.4483216124437353E-5</v>
      </c>
      <c r="I3089" s="21">
        <f t="shared" si="753"/>
        <v>0.12452858064673793</v>
      </c>
      <c r="J3089" s="22">
        <f t="shared" si="749"/>
        <v>161.78265924752213</v>
      </c>
      <c r="K3089" s="114"/>
      <c r="L3089" s="116"/>
      <c r="M3089" s="118"/>
      <c r="N3089" s="142"/>
      <c r="S3089" s="2"/>
    </row>
    <row r="3090" spans="1:19" x14ac:dyDescent="0.25">
      <c r="A3090" s="20">
        <f t="shared" si="750"/>
        <v>77150</v>
      </c>
      <c r="B3090" s="21">
        <f t="shared" si="743"/>
        <v>-70</v>
      </c>
      <c r="C3090" s="21">
        <f t="shared" si="744"/>
        <v>65.766249593982977</v>
      </c>
      <c r="D3090" s="21">
        <f t="shared" si="747"/>
        <v>9.8231213936368744E-5</v>
      </c>
      <c r="E3090" s="21">
        <f t="shared" si="748"/>
        <v>2.4543077639275724E-3</v>
      </c>
      <c r="F3090" s="21">
        <f>SUM(E3090:$E$5004)</f>
        <v>1.804666418750241</v>
      </c>
      <c r="G3090" s="21">
        <f t="shared" si="751"/>
        <v>6651898.5970700178</v>
      </c>
      <c r="H3090" s="21">
        <f t="shared" si="752"/>
        <v>2.4483216124437353E-5</v>
      </c>
      <c r="I3090" s="21">
        <f t="shared" si="753"/>
        <v>0.12452858064673793</v>
      </c>
      <c r="J3090" s="22">
        <f t="shared" si="749"/>
        <v>161.73705572169771</v>
      </c>
      <c r="K3090" s="114"/>
      <c r="L3090" s="116"/>
      <c r="M3090" s="118"/>
      <c r="N3090" s="142"/>
      <c r="S3090" s="2"/>
    </row>
    <row r="3091" spans="1:19" x14ac:dyDescent="0.25">
      <c r="A3091" s="20">
        <f t="shared" si="750"/>
        <v>77175</v>
      </c>
      <c r="B3091" s="21">
        <f t="shared" si="743"/>
        <v>-70</v>
      </c>
      <c r="C3091" s="21">
        <f t="shared" si="744"/>
        <v>65.687377427234921</v>
      </c>
      <c r="D3091" s="21">
        <f t="shared" si="747"/>
        <v>9.8113407177837048E-5</v>
      </c>
      <c r="E3091" s="21">
        <f t="shared" si="748"/>
        <v>2.4513643610058213E-3</v>
      </c>
      <c r="F3091" s="21">
        <f>SUM(E3091:$E$5004)</f>
        <v>1.8022121109863134</v>
      </c>
      <c r="G3091" s="21">
        <f t="shared" si="751"/>
        <v>6651898.5970700178</v>
      </c>
      <c r="H3091" s="21">
        <f t="shared" si="752"/>
        <v>2.4483216124437353E-5</v>
      </c>
      <c r="I3091" s="21">
        <f t="shared" si="753"/>
        <v>0.12452858064673793</v>
      </c>
      <c r="J3091" s="22">
        <f t="shared" si="749"/>
        <v>161.69140571347705</v>
      </c>
      <c r="K3091" s="114"/>
      <c r="L3091" s="116"/>
      <c r="M3091" s="118"/>
      <c r="N3091" s="142"/>
      <c r="S3091" s="2"/>
    </row>
    <row r="3092" spans="1:19" x14ac:dyDescent="0.25">
      <c r="A3092" s="20">
        <f t="shared" si="750"/>
        <v>77200</v>
      </c>
      <c r="B3092" s="21">
        <f t="shared" si="743"/>
        <v>-70</v>
      </c>
      <c r="C3092" s="21">
        <f t="shared" si="744"/>
        <v>65.60859985032171</v>
      </c>
      <c r="D3092" s="21">
        <f t="shared" si="747"/>
        <v>9.7995741702628649E-5</v>
      </c>
      <c r="E3092" s="21">
        <f t="shared" si="748"/>
        <v>2.4484244880491729E-3</v>
      </c>
      <c r="F3092" s="21">
        <f>SUM(E3092:$E$5004)</f>
        <v>1.7997607466253074</v>
      </c>
      <c r="G3092" s="21">
        <f t="shared" si="751"/>
        <v>6651898.5970700178</v>
      </c>
      <c r="H3092" s="21">
        <f t="shared" si="752"/>
        <v>2.4483216124437353E-5</v>
      </c>
      <c r="I3092" s="21">
        <f t="shared" si="753"/>
        <v>0.12452858064673793</v>
      </c>
      <c r="J3092" s="22">
        <f t="shared" si="749"/>
        <v>161.64570934062178</v>
      </c>
      <c r="K3092" s="114"/>
      <c r="L3092" s="116"/>
      <c r="M3092" s="118"/>
      <c r="N3092" s="142"/>
      <c r="S3092" s="2"/>
    </row>
    <row r="3093" spans="1:19" x14ac:dyDescent="0.25">
      <c r="A3093" s="20">
        <f t="shared" si="750"/>
        <v>77225</v>
      </c>
      <c r="B3093" s="21">
        <f t="shared" si="743"/>
        <v>-70</v>
      </c>
      <c r="C3093" s="21">
        <f t="shared" si="744"/>
        <v>65.529916749803604</v>
      </c>
      <c r="D3093" s="21">
        <f t="shared" si="747"/>
        <v>9.7878217341305205E-5</v>
      </c>
      <c r="E3093" s="21">
        <f t="shared" si="748"/>
        <v>2.4454881408242108E-3</v>
      </c>
      <c r="F3093" s="21">
        <f>SUM(E3093:$E$5004)</f>
        <v>1.7973123221372584</v>
      </c>
      <c r="G3093" s="21">
        <f t="shared" si="751"/>
        <v>6651898.5970700178</v>
      </c>
      <c r="H3093" s="21">
        <f t="shared" si="752"/>
        <v>2.4483216124437353E-5</v>
      </c>
      <c r="I3093" s="21">
        <f t="shared" si="753"/>
        <v>0.12452858064673793</v>
      </c>
      <c r="J3093" s="22">
        <f t="shared" si="749"/>
        <v>161.59996672076568</v>
      </c>
      <c r="K3093" s="114"/>
      <c r="L3093" s="116"/>
      <c r="M3093" s="118"/>
      <c r="N3093" s="142"/>
      <c r="S3093" s="2"/>
    </row>
    <row r="3094" spans="1:19" x14ac:dyDescent="0.25">
      <c r="A3094" s="20">
        <f t="shared" si="750"/>
        <v>77250</v>
      </c>
      <c r="B3094" s="21">
        <f t="shared" si="743"/>
        <v>-70</v>
      </c>
      <c r="C3094" s="21">
        <f t="shared" si="744"/>
        <v>65.451328012376933</v>
      </c>
      <c r="D3094" s="21">
        <f t="shared" si="747"/>
        <v>9.7760833924631646E-5</v>
      </c>
      <c r="E3094" s="21">
        <f t="shared" si="748"/>
        <v>2.4425553151025937E-3</v>
      </c>
      <c r="F3094" s="21">
        <f>SUM(E3094:$E$5004)</f>
        <v>1.7948668339964342</v>
      </c>
      <c r="G3094" s="21">
        <f t="shared" si="751"/>
        <v>6651898.5970700178</v>
      </c>
      <c r="H3094" s="21">
        <f t="shared" si="752"/>
        <v>2.4483216124437353E-5</v>
      </c>
      <c r="I3094" s="21">
        <f t="shared" si="753"/>
        <v>0.12452858064673793</v>
      </c>
      <c r="J3094" s="22">
        <f t="shared" si="749"/>
        <v>161.55417797141476</v>
      </c>
      <c r="K3094" s="114"/>
      <c r="L3094" s="116"/>
      <c r="M3094" s="118"/>
      <c r="N3094" s="142"/>
      <c r="S3094" s="2"/>
    </row>
    <row r="3095" spans="1:19" x14ac:dyDescent="0.25">
      <c r="A3095" s="20">
        <f t="shared" si="750"/>
        <v>77275</v>
      </c>
      <c r="B3095" s="21">
        <f t="shared" si="743"/>
        <v>-70</v>
      </c>
      <c r="C3095" s="21">
        <f t="shared" si="744"/>
        <v>65.372833524873926</v>
      </c>
      <c r="D3095" s="21">
        <f t="shared" si="747"/>
        <v>9.764359128357584E-5</v>
      </c>
      <c r="E3095" s="21">
        <f t="shared" si="748"/>
        <v>2.4396260066610526E-3</v>
      </c>
      <c r="F3095" s="21">
        <f>SUM(E3095:$E$5004)</f>
        <v>1.7924242786813318</v>
      </c>
      <c r="G3095" s="21">
        <f t="shared" si="751"/>
        <v>6651898.5970700178</v>
      </c>
      <c r="H3095" s="21">
        <f t="shared" si="752"/>
        <v>2.4483216124437353E-5</v>
      </c>
      <c r="I3095" s="21">
        <f t="shared" si="753"/>
        <v>0.12452858064673793</v>
      </c>
      <c r="J3095" s="22">
        <f t="shared" si="749"/>
        <v>161.50834320994684</v>
      </c>
      <c r="K3095" s="114"/>
      <c r="L3095" s="116"/>
      <c r="M3095" s="118"/>
      <c r="N3095" s="142"/>
      <c r="S3095" s="2"/>
    </row>
    <row r="3096" spans="1:19" x14ac:dyDescent="0.25">
      <c r="A3096" s="20">
        <f t="shared" si="750"/>
        <v>77300</v>
      </c>
      <c r="B3096" s="21">
        <f t="shared" si="743"/>
        <v>-70</v>
      </c>
      <c r="C3096" s="21">
        <f t="shared" si="744"/>
        <v>65.294433174262494</v>
      </c>
      <c r="D3096" s="21">
        <f t="shared" si="747"/>
        <v>9.7526489249308358E-5</v>
      </c>
      <c r="E3096" s="21">
        <f t="shared" si="748"/>
        <v>2.4367002112813821E-3</v>
      </c>
      <c r="F3096" s="21">
        <f>SUM(E3096:$E$5004)</f>
        <v>1.7899846526746708</v>
      </c>
      <c r="G3096" s="21">
        <f t="shared" si="751"/>
        <v>6651898.5970700178</v>
      </c>
      <c r="H3096" s="21">
        <f t="shared" si="752"/>
        <v>2.4483216124437353E-5</v>
      </c>
      <c r="I3096" s="21">
        <f t="shared" si="753"/>
        <v>0.12452858064673793</v>
      </c>
      <c r="J3096" s="22">
        <f t="shared" si="749"/>
        <v>161.46246255361186</v>
      </c>
      <c r="K3096" s="114"/>
      <c r="L3096" s="116"/>
      <c r="M3096" s="118"/>
      <c r="N3096" s="142"/>
      <c r="S3096" s="2"/>
    </row>
    <row r="3097" spans="1:19" x14ac:dyDescent="0.25">
      <c r="A3097" s="20">
        <f t="shared" si="750"/>
        <v>77325</v>
      </c>
      <c r="B3097" s="21">
        <f t="shared" si="743"/>
        <v>-70</v>
      </c>
      <c r="C3097" s="21">
        <f t="shared" si="744"/>
        <v>65.21612684764608</v>
      </c>
      <c r="D3097" s="21">
        <f t="shared" si="747"/>
        <v>9.7409527653202207E-5</v>
      </c>
      <c r="E3097" s="21">
        <f t="shared" si="748"/>
        <v>2.4337779247504375E-3</v>
      </c>
      <c r="F3097" s="21">
        <f>SUM(E3097:$E$5004)</f>
        <v>1.7875479524633895</v>
      </c>
      <c r="G3097" s="21">
        <f t="shared" si="751"/>
        <v>6651898.5970700178</v>
      </c>
      <c r="H3097" s="21">
        <f t="shared" si="752"/>
        <v>2.4483216124437353E-5</v>
      </c>
      <c r="I3097" s="21">
        <f t="shared" si="753"/>
        <v>0.12452858064673793</v>
      </c>
      <c r="J3097" s="22">
        <f t="shared" si="749"/>
        <v>161.41653611953151</v>
      </c>
      <c r="K3097" s="114"/>
      <c r="L3097" s="116"/>
      <c r="M3097" s="118"/>
      <c r="N3097" s="142"/>
      <c r="S3097" s="2"/>
    </row>
    <row r="3098" spans="1:19" x14ac:dyDescent="0.25">
      <c r="A3098" s="20">
        <f t="shared" si="750"/>
        <v>77350</v>
      </c>
      <c r="B3098" s="21">
        <f t="shared" si="743"/>
        <v>-70</v>
      </c>
      <c r="C3098" s="21">
        <f t="shared" si="744"/>
        <v>65.137914432263642</v>
      </c>
      <c r="D3098" s="21">
        <f t="shared" si="747"/>
        <v>9.7292706326832773E-5</v>
      </c>
      <c r="E3098" s="21">
        <f t="shared" si="748"/>
        <v>2.4308591428601253E-3</v>
      </c>
      <c r="F3098" s="21">
        <f>SUM(E3098:$E$5004)</f>
        <v>1.785114174538639</v>
      </c>
      <c r="G3098" s="21">
        <f t="shared" si="751"/>
        <v>6651898.5970700178</v>
      </c>
      <c r="H3098" s="21">
        <f t="shared" si="752"/>
        <v>2.4483216124437353E-5</v>
      </c>
      <c r="I3098" s="21">
        <f t="shared" si="753"/>
        <v>0.12452858064673793</v>
      </c>
      <c r="J3098" s="22">
        <f t="shared" si="749"/>
        <v>161.37056402469958</v>
      </c>
      <c r="K3098" s="114"/>
      <c r="L3098" s="116"/>
      <c r="M3098" s="118"/>
      <c r="N3098" s="142"/>
      <c r="S3098" s="2"/>
    </row>
    <row r="3099" spans="1:19" x14ac:dyDescent="0.25">
      <c r="A3099" s="20">
        <f t="shared" si="750"/>
        <v>77375</v>
      </c>
      <c r="B3099" s="21">
        <f t="shared" si="743"/>
        <v>-70</v>
      </c>
      <c r="C3099" s="21">
        <f t="shared" si="744"/>
        <v>65.059795815489224</v>
      </c>
      <c r="D3099" s="21">
        <f t="shared" si="747"/>
        <v>9.7176025101977238E-5</v>
      </c>
      <c r="E3099" s="21">
        <f t="shared" si="748"/>
        <v>2.4279438614073978E-3</v>
      </c>
      <c r="F3099" s="21">
        <f>SUM(E3099:$E$5004)</f>
        <v>1.7826833153957788</v>
      </c>
      <c r="G3099" s="21">
        <f t="shared" si="751"/>
        <v>6651898.5970700178</v>
      </c>
      <c r="H3099" s="21">
        <f t="shared" si="752"/>
        <v>2.4483216124437353E-5</v>
      </c>
      <c r="I3099" s="21">
        <f t="shared" si="753"/>
        <v>0.12452858064673793</v>
      </c>
      <c r="J3099" s="22">
        <f t="shared" si="749"/>
        <v>161.32454638598125</v>
      </c>
      <c r="K3099" s="114"/>
      <c r="L3099" s="116"/>
      <c r="M3099" s="118"/>
      <c r="N3099" s="142"/>
      <c r="S3099" s="2"/>
    </row>
    <row r="3100" spans="1:19" x14ac:dyDescent="0.25">
      <c r="A3100" s="20">
        <f t="shared" si="750"/>
        <v>77400</v>
      </c>
      <c r="B3100" s="21">
        <f t="shared" si="743"/>
        <v>-70</v>
      </c>
      <c r="C3100" s="21">
        <f t="shared" si="744"/>
        <v>64.981770884832002</v>
      </c>
      <c r="D3100" s="21">
        <f t="shared" si="747"/>
        <v>9.7059483810614598E-5</v>
      </c>
      <c r="E3100" s="21">
        <f t="shared" si="748"/>
        <v>2.4250320761942511E-3</v>
      </c>
      <c r="F3100" s="21">
        <f>SUM(E3100:$E$5004)</f>
        <v>1.7802553715343714</v>
      </c>
      <c r="G3100" s="21">
        <f t="shared" si="751"/>
        <v>6651898.5970700178</v>
      </c>
      <c r="H3100" s="21">
        <f t="shared" si="752"/>
        <v>2.4483216124437353E-5</v>
      </c>
      <c r="I3100" s="21">
        <f t="shared" si="753"/>
        <v>0.12452858064673793</v>
      </c>
      <c r="J3100" s="22">
        <f t="shared" si="749"/>
        <v>161.27848332011362</v>
      </c>
      <c r="K3100" s="114"/>
      <c r="L3100" s="116"/>
      <c r="M3100" s="118"/>
      <c r="N3100" s="142"/>
      <c r="S3100" s="2"/>
    </row>
    <row r="3101" spans="1:19" x14ac:dyDescent="0.25">
      <c r="A3101" s="20">
        <f t="shared" si="750"/>
        <v>77425</v>
      </c>
      <c r="B3101" s="21">
        <f t="shared" si="743"/>
        <v>-70</v>
      </c>
      <c r="C3101" s="21">
        <f t="shared" si="744"/>
        <v>64.903839527936128</v>
      </c>
      <c r="D3101" s="21">
        <f t="shared" si="747"/>
        <v>9.6943082284925493E-5</v>
      </c>
      <c r="E3101" s="21">
        <f t="shared" si="748"/>
        <v>2.4221237830277138E-3</v>
      </c>
      <c r="F3101" s="21">
        <f>SUM(E3101:$E$5004)</f>
        <v>1.7778303394581771</v>
      </c>
      <c r="G3101" s="21">
        <f t="shared" si="751"/>
        <v>6651898.5970700178</v>
      </c>
      <c r="H3101" s="21">
        <f t="shared" si="752"/>
        <v>2.4483216124437353E-5</v>
      </c>
      <c r="I3101" s="21">
        <f t="shared" si="753"/>
        <v>0.12452858064673793</v>
      </c>
      <c r="J3101" s="22">
        <f t="shared" si="749"/>
        <v>161.23237494370565</v>
      </c>
      <c r="K3101" s="114"/>
      <c r="L3101" s="116"/>
      <c r="M3101" s="118"/>
      <c r="N3101" s="142"/>
      <c r="S3101" s="2"/>
    </row>
    <row r="3102" spans="1:19" x14ac:dyDescent="0.25">
      <c r="A3102" s="20">
        <f t="shared" si="750"/>
        <v>77450</v>
      </c>
      <c r="B3102" s="21">
        <f t="shared" si="743"/>
        <v>-70</v>
      </c>
      <c r="C3102" s="21">
        <f t="shared" si="744"/>
        <v>64.826001632580358</v>
      </c>
      <c r="D3102" s="21">
        <f t="shared" si="747"/>
        <v>9.682682035729159E-5</v>
      </c>
      <c r="E3102" s="21">
        <f t="shared" si="748"/>
        <v>2.419218977719842E-3</v>
      </c>
      <c r="F3102" s="21">
        <f>SUM(E3102:$E$5004)</f>
        <v>1.7754082156751494</v>
      </c>
      <c r="G3102" s="21">
        <f t="shared" si="751"/>
        <v>6651898.5970700178</v>
      </c>
      <c r="H3102" s="21">
        <f t="shared" si="752"/>
        <v>2.4483216124437353E-5</v>
      </c>
      <c r="I3102" s="21">
        <f t="shared" si="753"/>
        <v>0.12452858064673793</v>
      </c>
      <c r="J3102" s="22">
        <f t="shared" si="749"/>
        <v>161.1862213732376</v>
      </c>
      <c r="K3102" s="114"/>
      <c r="L3102" s="116"/>
      <c r="M3102" s="118"/>
      <c r="N3102" s="142"/>
      <c r="S3102" s="2"/>
    </row>
    <row r="3103" spans="1:19" x14ac:dyDescent="0.25">
      <c r="A3103" s="20">
        <f t="shared" si="750"/>
        <v>77475</v>
      </c>
      <c r="B3103" s="21">
        <f t="shared" si="743"/>
        <v>-70</v>
      </c>
      <c r="C3103" s="21">
        <f t="shared" si="744"/>
        <v>64.748257086678166</v>
      </c>
      <c r="D3103" s="21">
        <f t="shared" si="747"/>
        <v>9.6710697860295756E-5</v>
      </c>
      <c r="E3103" s="21">
        <f t="shared" si="748"/>
        <v>2.4163176560877157E-3</v>
      </c>
      <c r="F3103" s="21">
        <f>SUM(E3103:$E$5004)</f>
        <v>1.7729889966974295</v>
      </c>
      <c r="G3103" s="21">
        <f t="shared" si="751"/>
        <v>6651898.5970700178</v>
      </c>
      <c r="H3103" s="21">
        <f t="shared" si="752"/>
        <v>2.4483216124437353E-5</v>
      </c>
      <c r="I3103" s="21">
        <f t="shared" si="753"/>
        <v>0.12452858064673793</v>
      </c>
      <c r="J3103" s="22">
        <f t="shared" si="749"/>
        <v>161.14002272506144</v>
      </c>
      <c r="K3103" s="114"/>
      <c r="L3103" s="117"/>
      <c r="M3103" s="118"/>
      <c r="N3103" s="142"/>
      <c r="S3103" s="2"/>
    </row>
    <row r="3104" spans="1:19" x14ac:dyDescent="0.25">
      <c r="A3104" s="20">
        <f t="shared" si="750"/>
        <v>77500</v>
      </c>
      <c r="B3104" s="21">
        <f t="shared" si="743"/>
        <v>-70</v>
      </c>
      <c r="C3104" s="21">
        <f t="shared" si="744"/>
        <v>64.67060577827732</v>
      </c>
      <c r="D3104" s="21">
        <f t="shared" si="747"/>
        <v>9.6594714626721491E-5</v>
      </c>
      <c r="E3104" s="21">
        <f t="shared" si="748"/>
        <v>2.4134198139534315E-3</v>
      </c>
      <c r="F3104" s="21">
        <f>SUM(E3104:$E$5004)</f>
        <v>1.7705726790413419</v>
      </c>
      <c r="G3104" s="21">
        <f t="shared" si="751"/>
        <v>6651898.5970700178</v>
      </c>
      <c r="H3104" s="21">
        <f t="shared" si="752"/>
        <v>2.4483216124437353E-5</v>
      </c>
      <c r="I3104" s="21">
        <f t="shared" si="753"/>
        <v>0.12452858064673793</v>
      </c>
      <c r="J3104" s="22">
        <f t="shared" si="749"/>
        <v>161.09377911540057</v>
      </c>
      <c r="K3104" s="113">
        <f t="shared" ref="K3104" si="756">AVERAGE(J3104:J3123)</f>
        <v>160.65151717711851</v>
      </c>
      <c r="L3104" s="115">
        <f t="shared" ref="L3104" si="757">K3104/0.1667</f>
        <v>963.71635979075302</v>
      </c>
      <c r="M3104" s="118">
        <f>AVERAGE(A3104:A3123)</f>
        <v>77737.5</v>
      </c>
      <c r="N3104" s="141">
        <f>K3084-K3104</f>
        <v>0.92479499053501968</v>
      </c>
      <c r="S3104" s="2"/>
    </row>
    <row r="3105" spans="1:19" x14ac:dyDescent="0.25">
      <c r="A3105" s="20">
        <f t="shared" si="750"/>
        <v>77525</v>
      </c>
      <c r="B3105" s="21">
        <f t="shared" si="743"/>
        <v>-70</v>
      </c>
      <c r="C3105" s="21">
        <f t="shared" si="744"/>
        <v>64.593047595560023</v>
      </c>
      <c r="D3105" s="21">
        <f t="shared" si="747"/>
        <v>9.647887048955306E-5</v>
      </c>
      <c r="E3105" s="21">
        <f t="shared" si="748"/>
        <v>2.4105254471440975E-3</v>
      </c>
      <c r="F3105" s="21">
        <f>SUM(E3105:$E$5004)</f>
        <v>1.7681592592273885</v>
      </c>
      <c r="G3105" s="21">
        <f t="shared" si="751"/>
        <v>6651898.5970700178</v>
      </c>
      <c r="H3105" s="21">
        <f t="shared" si="752"/>
        <v>2.4483216124437353E-5</v>
      </c>
      <c r="I3105" s="21">
        <f t="shared" si="753"/>
        <v>0.12452858064673793</v>
      </c>
      <c r="J3105" s="22">
        <f t="shared" si="749"/>
        <v>161.04749066035018</v>
      </c>
      <c r="K3105" s="114"/>
      <c r="L3105" s="116"/>
      <c r="M3105" s="118"/>
      <c r="N3105" s="142"/>
      <c r="S3105" s="2"/>
    </row>
    <row r="3106" spans="1:19" x14ac:dyDescent="0.25">
      <c r="A3106" s="20">
        <f t="shared" si="750"/>
        <v>77550</v>
      </c>
      <c r="B3106" s="21">
        <f t="shared" si="743"/>
        <v>-70</v>
      </c>
      <c r="C3106" s="21">
        <f t="shared" si="744"/>
        <v>64.5155824268424</v>
      </c>
      <c r="D3106" s="21">
        <f t="shared" si="747"/>
        <v>9.6363165281974764E-5</v>
      </c>
      <c r="E3106" s="21">
        <f t="shared" si="748"/>
        <v>2.4076345514918236E-3</v>
      </c>
      <c r="F3106" s="21">
        <f>SUM(E3106:$E$5004)</f>
        <v>1.7657487337802444</v>
      </c>
      <c r="G3106" s="21">
        <f t="shared" si="751"/>
        <v>6651898.5970700178</v>
      </c>
      <c r="H3106" s="21">
        <f t="shared" si="752"/>
        <v>2.4483216124437353E-5</v>
      </c>
      <c r="I3106" s="21">
        <f t="shared" si="753"/>
        <v>0.12452858064673793</v>
      </c>
      <c r="J3106" s="22">
        <f t="shared" si="749"/>
        <v>161.00115747587625</v>
      </c>
      <c r="K3106" s="114"/>
      <c r="L3106" s="116"/>
      <c r="M3106" s="118"/>
      <c r="N3106" s="142"/>
      <c r="S3106" s="2"/>
    </row>
    <row r="3107" spans="1:19" x14ac:dyDescent="0.25">
      <c r="A3107" s="20">
        <f t="shared" si="750"/>
        <v>77575</v>
      </c>
      <c r="B3107" s="21">
        <f t="shared" si="743"/>
        <v>-70</v>
      </c>
      <c r="C3107" s="21">
        <f t="shared" si="744"/>
        <v>64.438210160574613</v>
      </c>
      <c r="D3107" s="21">
        <f t="shared" si="747"/>
        <v>9.6247598837371118E-5</v>
      </c>
      <c r="E3107" s="21">
        <f t="shared" si="748"/>
        <v>2.4047471228337198E-3</v>
      </c>
      <c r="F3107" s="21">
        <f>SUM(E3107:$E$5004)</f>
        <v>1.7633410992287528</v>
      </c>
      <c r="G3107" s="21">
        <f t="shared" si="751"/>
        <v>6651898.5970700178</v>
      </c>
      <c r="H3107" s="21">
        <f t="shared" si="752"/>
        <v>2.4483216124437353E-5</v>
      </c>
      <c r="I3107" s="21">
        <f t="shared" si="753"/>
        <v>0.12452858064673793</v>
      </c>
      <c r="J3107" s="22">
        <f t="shared" si="749"/>
        <v>160.9547796778167</v>
      </c>
      <c r="K3107" s="114"/>
      <c r="L3107" s="116"/>
      <c r="M3107" s="118"/>
      <c r="N3107" s="142"/>
      <c r="S3107" s="2"/>
    </row>
    <row r="3108" spans="1:19" x14ac:dyDescent="0.25">
      <c r="A3108" s="20">
        <f t="shared" si="750"/>
        <v>77600</v>
      </c>
      <c r="B3108" s="21">
        <f t="shared" si="743"/>
        <v>-70</v>
      </c>
      <c r="C3108" s="21">
        <f t="shared" si="744"/>
        <v>64.360930685340605</v>
      </c>
      <c r="D3108" s="21">
        <f t="shared" si="747"/>
        <v>9.6132170989326451E-5</v>
      </c>
      <c r="E3108" s="21">
        <f t="shared" si="748"/>
        <v>2.401863157011888E-3</v>
      </c>
      <c r="F3108" s="21">
        <f>SUM(E3108:$E$5004)</f>
        <v>1.7609363521059189</v>
      </c>
      <c r="G3108" s="21">
        <f t="shared" si="751"/>
        <v>6651898.5970700178</v>
      </c>
      <c r="H3108" s="21">
        <f t="shared" si="752"/>
        <v>2.4483216124437353E-5</v>
      </c>
      <c r="I3108" s="21">
        <f t="shared" si="753"/>
        <v>0.12452858064673793</v>
      </c>
      <c r="J3108" s="22">
        <f t="shared" si="749"/>
        <v>160.90835738188048</v>
      </c>
      <c r="K3108" s="114"/>
      <c r="L3108" s="116"/>
      <c r="M3108" s="118"/>
      <c r="N3108" s="142"/>
      <c r="S3108" s="2"/>
    </row>
    <row r="3109" spans="1:19" x14ac:dyDescent="0.25">
      <c r="A3109" s="20">
        <f t="shared" si="750"/>
        <v>77625</v>
      </c>
      <c r="B3109" s="21">
        <f t="shared" si="743"/>
        <v>-70</v>
      </c>
      <c r="C3109" s="21">
        <f t="shared" si="744"/>
        <v>64.283743889857902</v>
      </c>
      <c r="D3109" s="21">
        <f t="shared" si="747"/>
        <v>9.6016881571624603E-5</v>
      </c>
      <c r="E3109" s="21">
        <f t="shared" si="748"/>
        <v>2.3989826498734173E-3</v>
      </c>
      <c r="F3109" s="21">
        <f>SUM(E3109:$E$5004)</f>
        <v>1.7585344889489072</v>
      </c>
      <c r="G3109" s="21">
        <f t="shared" si="751"/>
        <v>6651898.5970700178</v>
      </c>
      <c r="H3109" s="21">
        <f t="shared" si="752"/>
        <v>2.4483216124437353E-5</v>
      </c>
      <c r="I3109" s="21">
        <f t="shared" si="753"/>
        <v>0.12452858064673793</v>
      </c>
      <c r="J3109" s="22">
        <f t="shared" si="749"/>
        <v>160.86189070364784</v>
      </c>
      <c r="K3109" s="114"/>
      <c r="L3109" s="116"/>
      <c r="M3109" s="118"/>
      <c r="N3109" s="142"/>
      <c r="S3109" s="2"/>
    </row>
    <row r="3110" spans="1:19" x14ac:dyDescent="0.25">
      <c r="A3110" s="20">
        <f t="shared" si="750"/>
        <v>77650</v>
      </c>
      <c r="B3110" s="21">
        <f t="shared" si="743"/>
        <v>-70</v>
      </c>
      <c r="C3110" s="21">
        <f t="shared" si="744"/>
        <v>64.206649662977483</v>
      </c>
      <c r="D3110" s="21">
        <f t="shared" si="747"/>
        <v>9.5901730418248782E-5</v>
      </c>
      <c r="E3110" s="21">
        <f t="shared" si="748"/>
        <v>2.3961055972703772E-3</v>
      </c>
      <c r="F3110" s="21">
        <f>SUM(E3110:$E$5004)</f>
        <v>1.7561355062990334</v>
      </c>
      <c r="G3110" s="21">
        <f t="shared" si="751"/>
        <v>6651898.5970700178</v>
      </c>
      <c r="H3110" s="21">
        <f t="shared" si="752"/>
        <v>2.4483216124437353E-5</v>
      </c>
      <c r="I3110" s="21">
        <f t="shared" si="753"/>
        <v>0.12452858064673793</v>
      </c>
      <c r="J3110" s="22">
        <f t="shared" si="749"/>
        <v>160.81537975857023</v>
      </c>
      <c r="K3110" s="114"/>
      <c r="L3110" s="116"/>
      <c r="M3110" s="118"/>
      <c r="N3110" s="142"/>
      <c r="S3110" s="2"/>
    </row>
    <row r="3111" spans="1:19" x14ac:dyDescent="0.25">
      <c r="A3111" s="20">
        <f t="shared" si="750"/>
        <v>77675</v>
      </c>
      <c r="B3111" s="21">
        <f t="shared" si="743"/>
        <v>-70</v>
      </c>
      <c r="C3111" s="21">
        <f t="shared" si="744"/>
        <v>64.129647893683725</v>
      </c>
      <c r="D3111" s="21">
        <f t="shared" si="747"/>
        <v>9.5786717363381406E-5</v>
      </c>
      <c r="E3111" s="21">
        <f t="shared" si="748"/>
        <v>2.3932319950598119E-3</v>
      </c>
      <c r="F3111" s="21">
        <f>SUM(E3111:$E$5004)</f>
        <v>1.7537394007017628</v>
      </c>
      <c r="G3111" s="21">
        <f t="shared" si="751"/>
        <v>6651898.5970700178</v>
      </c>
      <c r="H3111" s="21">
        <f t="shared" si="752"/>
        <v>2.4483216124437353E-5</v>
      </c>
      <c r="I3111" s="21">
        <f t="shared" si="753"/>
        <v>0.12452858064673793</v>
      </c>
      <c r="J3111" s="22">
        <f t="shared" si="749"/>
        <v>160.76882466197054</v>
      </c>
      <c r="K3111" s="114"/>
      <c r="L3111" s="116"/>
      <c r="M3111" s="118"/>
      <c r="N3111" s="142"/>
      <c r="S3111" s="2"/>
    </row>
    <row r="3112" spans="1:19" x14ac:dyDescent="0.25">
      <c r="A3112" s="20">
        <f t="shared" si="750"/>
        <v>77700</v>
      </c>
      <c r="B3112" s="21">
        <f t="shared" si="743"/>
        <v>-70</v>
      </c>
      <c r="C3112" s="21">
        <f t="shared" si="744"/>
        <v>64.052738471093988</v>
      </c>
      <c r="D3112" s="21">
        <f t="shared" si="747"/>
        <v>9.5671842241403559E-5</v>
      </c>
      <c r="E3112" s="21">
        <f t="shared" si="748"/>
        <v>2.3903618391037328E-3</v>
      </c>
      <c r="F3112" s="21">
        <f>SUM(E3112:$E$5004)</f>
        <v>1.7513461687067029</v>
      </c>
      <c r="G3112" s="21">
        <f t="shared" si="751"/>
        <v>6651898.5970700178</v>
      </c>
      <c r="H3112" s="21">
        <f t="shared" si="752"/>
        <v>2.4483216124437353E-5</v>
      </c>
      <c r="I3112" s="21">
        <f t="shared" si="753"/>
        <v>0.12452858064673793</v>
      </c>
      <c r="J3112" s="22">
        <f t="shared" si="749"/>
        <v>160.72222552904222</v>
      </c>
      <c r="K3112" s="114"/>
      <c r="L3112" s="116"/>
      <c r="M3112" s="118"/>
      <c r="N3112" s="142"/>
      <c r="S3112" s="2"/>
    </row>
    <row r="3113" spans="1:19" x14ac:dyDescent="0.25">
      <c r="A3113" s="20">
        <f t="shared" si="750"/>
        <v>77725</v>
      </c>
      <c r="B3113" s="21">
        <f t="shared" si="743"/>
        <v>-70</v>
      </c>
      <c r="C3113" s="21">
        <f t="shared" si="744"/>
        <v>63.975921284458728</v>
      </c>
      <c r="D3113" s="21">
        <f t="shared" si="747"/>
        <v>9.5557104886895075E-5</v>
      </c>
      <c r="E3113" s="21">
        <f t="shared" si="748"/>
        <v>2.3874951252691149E-3</v>
      </c>
      <c r="F3113" s="21">
        <f>SUM(E3113:$E$5004)</f>
        <v>1.7489558068675992</v>
      </c>
      <c r="G3113" s="21">
        <f t="shared" si="751"/>
        <v>6651898.5970700178</v>
      </c>
      <c r="H3113" s="21">
        <f t="shared" si="752"/>
        <v>2.4483216124437353E-5</v>
      </c>
      <c r="I3113" s="21">
        <f t="shared" si="753"/>
        <v>0.12452858064673793</v>
      </c>
      <c r="J3113" s="22">
        <f t="shared" si="749"/>
        <v>160.67558247485027</v>
      </c>
      <c r="K3113" s="114"/>
      <c r="L3113" s="116"/>
      <c r="M3113" s="118"/>
      <c r="N3113" s="142"/>
      <c r="S3113" s="2"/>
    </row>
    <row r="3114" spans="1:19" x14ac:dyDescent="0.25">
      <c r="A3114" s="20">
        <f t="shared" si="750"/>
        <v>77750</v>
      </c>
      <c r="B3114" s="21">
        <f t="shared" si="743"/>
        <v>-70</v>
      </c>
      <c r="C3114" s="21">
        <f t="shared" si="744"/>
        <v>63.899196223161148</v>
      </c>
      <c r="D3114" s="21">
        <f t="shared" si="747"/>
        <v>9.5442505134634098E-5</v>
      </c>
      <c r="E3114" s="21">
        <f t="shared" si="748"/>
        <v>2.384631849427889E-3</v>
      </c>
      <c r="F3114" s="21">
        <f>SUM(E3114:$E$5004)</f>
        <v>1.7465683117423298</v>
      </c>
      <c r="G3114" s="21">
        <f t="shared" si="751"/>
        <v>6651898.5970700178</v>
      </c>
      <c r="H3114" s="21">
        <f t="shared" si="752"/>
        <v>2.4483216124437353E-5</v>
      </c>
      <c r="I3114" s="21">
        <f t="shared" si="753"/>
        <v>0.12452858064673793</v>
      </c>
      <c r="J3114" s="22">
        <f t="shared" si="749"/>
        <v>160.62889561433045</v>
      </c>
      <c r="K3114" s="114"/>
      <c r="L3114" s="116"/>
      <c r="M3114" s="118"/>
      <c r="N3114" s="142"/>
      <c r="S3114" s="2"/>
    </row>
    <row r="3115" spans="1:19" x14ac:dyDescent="0.25">
      <c r="A3115" s="20">
        <f t="shared" si="750"/>
        <v>77775</v>
      </c>
      <c r="B3115" s="21">
        <f t="shared" ref="B3115:B3178" si="758">-70</f>
        <v>-70</v>
      </c>
      <c r="C3115" s="21">
        <f t="shared" ref="C3115:C3178" si="759">473.1*EXP(1.73-0.000048*A3115)</f>
        <v>63.822563176717189</v>
      </c>
      <c r="D3115" s="21">
        <f t="shared" si="747"/>
        <v>9.532804281959705E-5</v>
      </c>
      <c r="E3115" s="21">
        <f t="shared" si="748"/>
        <v>2.3817720074569399E-3</v>
      </c>
      <c r="F3115" s="21">
        <f>SUM(E3115:$E$5004)</f>
        <v>1.744183679892902</v>
      </c>
      <c r="G3115" s="21">
        <f t="shared" si="751"/>
        <v>6651898.5970700178</v>
      </c>
      <c r="H3115" s="21">
        <f t="shared" si="752"/>
        <v>2.4483216124437353E-5</v>
      </c>
      <c r="I3115" s="21">
        <f t="shared" si="753"/>
        <v>0.12452858064673793</v>
      </c>
      <c r="J3115" s="22">
        <f t="shared" si="749"/>
        <v>160.58216506228973</v>
      </c>
      <c r="K3115" s="114"/>
      <c r="L3115" s="116"/>
      <c r="M3115" s="118"/>
      <c r="N3115" s="142"/>
      <c r="S3115" s="2"/>
    </row>
    <row r="3116" spans="1:19" x14ac:dyDescent="0.25">
      <c r="A3116" s="20">
        <f t="shared" si="750"/>
        <v>77800</v>
      </c>
      <c r="B3116" s="21">
        <f t="shared" si="758"/>
        <v>-70</v>
      </c>
      <c r="C3116" s="21">
        <f t="shared" si="759"/>
        <v>63.746022034775244</v>
      </c>
      <c r="D3116" s="21">
        <f t="shared" si="747"/>
        <v>9.5213717776958134E-5</v>
      </c>
      <c r="E3116" s="21">
        <f t="shared" si="748"/>
        <v>2.378915595238092E-3</v>
      </c>
      <c r="F3116" s="21">
        <f>SUM(E3116:$E$5004)</f>
        <v>1.7418019078854452</v>
      </c>
      <c r="G3116" s="21">
        <f t="shared" si="751"/>
        <v>6651898.5970700178</v>
      </c>
      <c r="H3116" s="21">
        <f t="shared" si="752"/>
        <v>2.4483216124437353E-5</v>
      </c>
      <c r="I3116" s="21">
        <f t="shared" si="753"/>
        <v>0.12452858064673793</v>
      </c>
      <c r="J3116" s="22">
        <f t="shared" si="749"/>
        <v>160.53539093340586</v>
      </c>
      <c r="K3116" s="114"/>
      <c r="L3116" s="116"/>
      <c r="M3116" s="118"/>
      <c r="N3116" s="142"/>
      <c r="S3116" s="2"/>
    </row>
    <row r="3117" spans="1:19" x14ac:dyDescent="0.25">
      <c r="A3117" s="20">
        <f t="shared" si="750"/>
        <v>77825</v>
      </c>
      <c r="B3117" s="21">
        <f t="shared" si="758"/>
        <v>-70</v>
      </c>
      <c r="C3117" s="21">
        <f t="shared" si="759"/>
        <v>63.669572687116002</v>
      </c>
      <c r="D3117" s="21">
        <f t="shared" si="747"/>
        <v>9.5099529842089222E-5</v>
      </c>
      <c r="E3117" s="21">
        <f t="shared" si="748"/>
        <v>2.3760626086581122E-3</v>
      </c>
      <c r="F3117" s="21">
        <f>SUM(E3117:$E$5004)</f>
        <v>1.7394229922902071</v>
      </c>
      <c r="G3117" s="21">
        <f t="shared" si="751"/>
        <v>6651898.5970700178</v>
      </c>
      <c r="H3117" s="21">
        <f t="shared" si="752"/>
        <v>2.4483216124437353E-5</v>
      </c>
      <c r="I3117" s="21">
        <f t="shared" si="753"/>
        <v>0.12452858064673793</v>
      </c>
      <c r="J3117" s="22">
        <f t="shared" si="749"/>
        <v>160.48857334222745</v>
      </c>
      <c r="K3117" s="114"/>
      <c r="L3117" s="116"/>
      <c r="M3117" s="118"/>
      <c r="N3117" s="142"/>
      <c r="S3117" s="2"/>
    </row>
    <row r="3118" spans="1:19" x14ac:dyDescent="0.25">
      <c r="A3118" s="20">
        <f t="shared" si="750"/>
        <v>77850</v>
      </c>
      <c r="B3118" s="21">
        <f t="shared" si="758"/>
        <v>-70</v>
      </c>
      <c r="C3118" s="21">
        <f t="shared" si="759"/>
        <v>63.593215023652469</v>
      </c>
      <c r="D3118" s="21">
        <f t="shared" si="747"/>
        <v>9.4985478850559762E-5</v>
      </c>
      <c r="E3118" s="21">
        <f t="shared" si="748"/>
        <v>2.3732130436087003E-3</v>
      </c>
      <c r="F3118" s="21">
        <f>SUM(E3118:$E$5004)</f>
        <v>1.7370469296815492</v>
      </c>
      <c r="G3118" s="21">
        <f t="shared" si="751"/>
        <v>6651898.5970700178</v>
      </c>
      <c r="H3118" s="21">
        <f t="shared" si="752"/>
        <v>2.4483216124437353E-5</v>
      </c>
      <c r="I3118" s="21">
        <f t="shared" si="753"/>
        <v>0.12452858064673793</v>
      </c>
      <c r="J3118" s="22">
        <f t="shared" si="749"/>
        <v>160.44171240317419</v>
      </c>
      <c r="K3118" s="114"/>
      <c r="L3118" s="116"/>
      <c r="M3118" s="118"/>
      <c r="N3118" s="142"/>
      <c r="S3118" s="2"/>
    </row>
    <row r="3119" spans="1:19" x14ac:dyDescent="0.25">
      <c r="A3119" s="20">
        <f t="shared" si="750"/>
        <v>77875</v>
      </c>
      <c r="B3119" s="21">
        <f t="shared" si="758"/>
        <v>-70</v>
      </c>
      <c r="C3119" s="21">
        <f t="shared" si="759"/>
        <v>63.516948934429564</v>
      </c>
      <c r="D3119" s="21">
        <f t="shared" si="747"/>
        <v>9.4871564638136262E-5</v>
      </c>
      <c r="E3119" s="21">
        <f t="shared" si="748"/>
        <v>2.3703668959864808E-3</v>
      </c>
      <c r="F3119" s="21">
        <f>SUM(E3119:$E$5004)</f>
        <v>1.7346737166379405</v>
      </c>
      <c r="G3119" s="21">
        <f t="shared" si="751"/>
        <v>6651898.5970700178</v>
      </c>
      <c r="H3119" s="21">
        <f t="shared" si="752"/>
        <v>2.4483216124437353E-5</v>
      </c>
      <c r="I3119" s="21">
        <f t="shared" si="753"/>
        <v>0.12452858064673793</v>
      </c>
      <c r="J3119" s="22">
        <f t="shared" si="749"/>
        <v>160.39480823053637</v>
      </c>
      <c r="K3119" s="114"/>
      <c r="L3119" s="116"/>
      <c r="M3119" s="118"/>
      <c r="N3119" s="142"/>
      <c r="S3119" s="2"/>
    </row>
    <row r="3120" spans="1:19" x14ac:dyDescent="0.25">
      <c r="A3120" s="20">
        <f t="shared" si="750"/>
        <v>77900</v>
      </c>
      <c r="B3120" s="21">
        <f t="shared" si="758"/>
        <v>-70</v>
      </c>
      <c r="C3120" s="21">
        <f t="shared" si="759"/>
        <v>63.440774309624068</v>
      </c>
      <c r="D3120" s="21">
        <f t="shared" si="747"/>
        <v>9.4757787040782197E-5</v>
      </c>
      <c r="E3120" s="21">
        <f t="shared" si="748"/>
        <v>2.3675241616930008E-3</v>
      </c>
      <c r="F3120" s="21">
        <f>SUM(E3120:$E$5004)</f>
        <v>1.732303349741954</v>
      </c>
      <c r="G3120" s="21">
        <f t="shared" si="751"/>
        <v>6651898.5970700178</v>
      </c>
      <c r="H3120" s="21">
        <f t="shared" si="752"/>
        <v>2.4483216124437353E-5</v>
      </c>
      <c r="I3120" s="21">
        <f t="shared" si="753"/>
        <v>0.12452858064673793</v>
      </c>
      <c r="J3120" s="22">
        <f t="shared" si="749"/>
        <v>160.34786093847507</v>
      </c>
      <c r="K3120" s="114"/>
      <c r="L3120" s="116"/>
      <c r="M3120" s="118"/>
      <c r="N3120" s="142"/>
      <c r="S3120" s="2"/>
    </row>
    <row r="3121" spans="1:19" x14ac:dyDescent="0.25">
      <c r="A3121" s="20">
        <f t="shared" si="750"/>
        <v>77925</v>
      </c>
      <c r="B3121" s="21">
        <f t="shared" si="758"/>
        <v>-70</v>
      </c>
      <c r="C3121" s="21">
        <f t="shared" si="759"/>
        <v>63.364691039544567</v>
      </c>
      <c r="D3121" s="21">
        <f t="shared" si="747"/>
        <v>9.4644145894657883E-5</v>
      </c>
      <c r="E3121" s="21">
        <f t="shared" si="748"/>
        <v>2.3646848366347234E-3</v>
      </c>
      <c r="F3121" s="21">
        <f>SUM(E3121:$E$5004)</f>
        <v>1.729935825580261</v>
      </c>
      <c r="G3121" s="21">
        <f t="shared" si="751"/>
        <v>6651898.5970700178</v>
      </c>
      <c r="H3121" s="21">
        <f t="shared" si="752"/>
        <v>2.4483216124437353E-5</v>
      </c>
      <c r="I3121" s="21">
        <f t="shared" si="753"/>
        <v>0.12452858064673793</v>
      </c>
      <c r="J3121" s="22">
        <f t="shared" si="749"/>
        <v>160.30087064102224</v>
      </c>
      <c r="K3121" s="114"/>
      <c r="L3121" s="116"/>
      <c r="M3121" s="118"/>
      <c r="N3121" s="142"/>
      <c r="S3121" s="2"/>
    </row>
    <row r="3122" spans="1:19" x14ac:dyDescent="0.25">
      <c r="A3122" s="20">
        <f t="shared" si="750"/>
        <v>77950</v>
      </c>
      <c r="B3122" s="21">
        <f t="shared" si="758"/>
        <v>-70</v>
      </c>
      <c r="C3122" s="21">
        <f t="shared" si="759"/>
        <v>63.288699014631106</v>
      </c>
      <c r="D3122" s="21">
        <f t="shared" si="747"/>
        <v>9.4530641036119997E-5</v>
      </c>
      <c r="E3122" s="21">
        <f t="shared" si="748"/>
        <v>2.3618489167230193E-3</v>
      </c>
      <c r="F3122" s="21">
        <f>SUM(E3122:$E$5004)</f>
        <v>1.7275711407436263</v>
      </c>
      <c r="G3122" s="21">
        <f t="shared" si="751"/>
        <v>6651898.5970700178</v>
      </c>
      <c r="H3122" s="21">
        <f t="shared" si="752"/>
        <v>2.4483216124437353E-5</v>
      </c>
      <c r="I3122" s="21">
        <f t="shared" si="753"/>
        <v>0.12452858064673793</v>
      </c>
      <c r="J3122" s="22">
        <f t="shared" si="749"/>
        <v>160.2538374520804</v>
      </c>
      <c r="K3122" s="114"/>
      <c r="L3122" s="116"/>
      <c r="M3122" s="118"/>
      <c r="N3122" s="142"/>
      <c r="S3122" s="2"/>
    </row>
    <row r="3123" spans="1:19" x14ac:dyDescent="0.25">
      <c r="A3123" s="20">
        <f t="shared" si="750"/>
        <v>77975</v>
      </c>
      <c r="B3123" s="21">
        <f t="shared" si="758"/>
        <v>-70</v>
      </c>
      <c r="C3123" s="21">
        <f t="shared" si="759"/>
        <v>63.212798125455166</v>
      </c>
      <c r="D3123" s="21">
        <f t="shared" si="747"/>
        <v>9.441727230172155E-5</v>
      </c>
      <c r="E3123" s="21">
        <f t="shared" si="748"/>
        <v>2.3590163978741631E-3</v>
      </c>
      <c r="F3123" s="21">
        <f>SUM(E3123:$E$5004)</f>
        <v>1.7252092918269033</v>
      </c>
      <c r="G3123" s="21">
        <f t="shared" si="751"/>
        <v>6651898.5970700178</v>
      </c>
      <c r="H3123" s="21">
        <f t="shared" si="752"/>
        <v>2.4483216124437353E-5</v>
      </c>
      <c r="I3123" s="21">
        <f t="shared" si="753"/>
        <v>0.12452858064673793</v>
      </c>
      <c r="J3123" s="22">
        <f t="shared" si="749"/>
        <v>160.2067614854227</v>
      </c>
      <c r="K3123" s="114"/>
      <c r="L3123" s="117"/>
      <c r="M3123" s="118"/>
      <c r="N3123" s="142"/>
      <c r="S3123" s="2"/>
    </row>
    <row r="3124" spans="1:19" x14ac:dyDescent="0.25">
      <c r="A3124" s="20">
        <f t="shared" si="750"/>
        <v>78000</v>
      </c>
      <c r="B3124" s="21">
        <f t="shared" si="758"/>
        <v>-70</v>
      </c>
      <c r="C3124" s="21">
        <f t="shared" si="759"/>
        <v>63.136988262719427</v>
      </c>
      <c r="D3124" s="21">
        <f t="shared" si="747"/>
        <v>9.4304039528211498E-5</v>
      </c>
      <c r="E3124" s="21">
        <f t="shared" si="748"/>
        <v>2.3561872760093274E-3</v>
      </c>
      <c r="F3124" s="21">
        <f>SUM(E3124:$E$5004)</f>
        <v>1.7228502754290291</v>
      </c>
      <c r="G3124" s="21">
        <f t="shared" si="751"/>
        <v>6651898.5970700178</v>
      </c>
      <c r="H3124" s="21">
        <f t="shared" si="752"/>
        <v>2.4483216124437353E-5</v>
      </c>
      <c r="I3124" s="21">
        <f t="shared" si="753"/>
        <v>0.12452858064673793</v>
      </c>
      <c r="J3124" s="22">
        <f t="shared" si="749"/>
        <v>160.15964285469298</v>
      </c>
      <c r="K3124" s="113">
        <f t="shared" ref="K3124" si="760">AVERAGE(J3124:J3143)</f>
        <v>159.70922004927687</v>
      </c>
      <c r="L3124" s="115">
        <f t="shared" ref="L3124" si="761">K3124/0.1667</f>
        <v>958.06370755415048</v>
      </c>
      <c r="M3124" s="118">
        <f>AVERAGE(A3124:A3143)</f>
        <v>78237.5</v>
      </c>
      <c r="N3124" s="141">
        <f>K3104-K3124</f>
        <v>0.94229712784164121</v>
      </c>
      <c r="S3124" s="2"/>
    </row>
    <row r="3125" spans="1:19" x14ac:dyDescent="0.25">
      <c r="A3125" s="20">
        <f t="shared" si="750"/>
        <v>78025</v>
      </c>
      <c r="B3125" s="21">
        <f t="shared" si="758"/>
        <v>-70</v>
      </c>
      <c r="C3125" s="21">
        <f t="shared" si="759"/>
        <v>63.061269317257732</v>
      </c>
      <c r="D3125" s="21">
        <f t="shared" si="747"/>
        <v>9.4190942552534711E-5</v>
      </c>
      <c r="E3125" s="21">
        <f t="shared" si="748"/>
        <v>2.353361547054577E-3</v>
      </c>
      <c r="F3125" s="21">
        <f>SUM(E3125:$E$5004)</f>
        <v>1.7204940881530197</v>
      </c>
      <c r="G3125" s="21">
        <f t="shared" si="751"/>
        <v>6651898.5970700178</v>
      </c>
      <c r="H3125" s="21">
        <f t="shared" si="752"/>
        <v>2.4483216124437353E-5</v>
      </c>
      <c r="I3125" s="21">
        <f t="shared" si="753"/>
        <v>0.12452858064673793</v>
      </c>
      <c r="J3125" s="22">
        <f t="shared" si="749"/>
        <v>160.11248167340571</v>
      </c>
      <c r="K3125" s="114"/>
      <c r="L3125" s="116"/>
      <c r="M3125" s="118"/>
      <c r="N3125" s="142"/>
      <c r="S3125" s="2"/>
    </row>
    <row r="3126" spans="1:19" x14ac:dyDescent="0.25">
      <c r="A3126" s="20">
        <f t="shared" si="750"/>
        <v>78050</v>
      </c>
      <c r="B3126" s="21">
        <f t="shared" si="758"/>
        <v>-70</v>
      </c>
      <c r="C3126" s="21">
        <f t="shared" si="759"/>
        <v>62.98564118003474</v>
      </c>
      <c r="D3126" s="21">
        <f t="shared" si="747"/>
        <v>9.4077981211831472E-5</v>
      </c>
      <c r="E3126" s="21">
        <f t="shared" si="748"/>
        <v>2.3505392069408607E-3</v>
      </c>
      <c r="F3126" s="21">
        <f>SUM(E3126:$E$5004)</f>
        <v>1.7181407266059652</v>
      </c>
      <c r="G3126" s="21">
        <f t="shared" si="751"/>
        <v>6651898.5970700178</v>
      </c>
      <c r="H3126" s="21">
        <f t="shared" si="752"/>
        <v>2.4483216124437353E-5</v>
      </c>
      <c r="I3126" s="21">
        <f t="shared" si="753"/>
        <v>0.12452858064673793</v>
      </c>
      <c r="J3126" s="22">
        <f t="shared" si="749"/>
        <v>160.06527805494585</v>
      </c>
      <c r="K3126" s="114"/>
      <c r="L3126" s="116"/>
      <c r="M3126" s="118"/>
      <c r="N3126" s="142"/>
      <c r="S3126" s="2"/>
    </row>
    <row r="3127" spans="1:19" x14ac:dyDescent="0.25">
      <c r="A3127" s="20">
        <f t="shared" si="750"/>
        <v>78075</v>
      </c>
      <c r="B3127" s="21">
        <f t="shared" si="758"/>
        <v>-70</v>
      </c>
      <c r="C3127" s="21">
        <f t="shared" si="759"/>
        <v>62.9101037421459</v>
      </c>
      <c r="D3127" s="21">
        <f t="shared" si="747"/>
        <v>9.3965155343437372E-5</v>
      </c>
      <c r="E3127" s="21">
        <f t="shared" si="748"/>
        <v>2.3477202516040078E-3</v>
      </c>
      <c r="F3127" s="21">
        <f>SUM(E3127:$E$5004)</f>
        <v>1.715790187399024</v>
      </c>
      <c r="G3127" s="21">
        <f t="shared" si="751"/>
        <v>6651898.5970700178</v>
      </c>
      <c r="H3127" s="21">
        <f t="shared" si="752"/>
        <v>2.4483216124437353E-5</v>
      </c>
      <c r="I3127" s="21">
        <f t="shared" si="753"/>
        <v>0.12452858064673793</v>
      </c>
      <c r="J3127" s="22">
        <f t="shared" si="749"/>
        <v>160.01803211256868</v>
      </c>
      <c r="K3127" s="114"/>
      <c r="L3127" s="116"/>
      <c r="M3127" s="118"/>
      <c r="N3127" s="142"/>
      <c r="S3127" s="2"/>
    </row>
    <row r="3128" spans="1:19" x14ac:dyDescent="0.25">
      <c r="A3128" s="20">
        <f t="shared" si="750"/>
        <v>78100</v>
      </c>
      <c r="B3128" s="21">
        <f t="shared" si="758"/>
        <v>-70</v>
      </c>
      <c r="C3128" s="21">
        <f t="shared" si="759"/>
        <v>62.83465689481735</v>
      </c>
      <c r="D3128" s="21">
        <f t="shared" si="747"/>
        <v>9.3852464784883265E-5</v>
      </c>
      <c r="E3128" s="21">
        <f t="shared" si="748"/>
        <v>2.3449046769847236E-3</v>
      </c>
      <c r="F3128" s="21">
        <f>SUM(E3128:$E$5004)</f>
        <v>1.71344246714742</v>
      </c>
      <c r="G3128" s="21">
        <f t="shared" si="751"/>
        <v>6651898.5970700178</v>
      </c>
      <c r="H3128" s="21">
        <f t="shared" si="752"/>
        <v>2.4483216124437353E-5</v>
      </c>
      <c r="I3128" s="21">
        <f t="shared" si="753"/>
        <v>0.12452858064673793</v>
      </c>
      <c r="J3128" s="22">
        <f t="shared" si="749"/>
        <v>159.97074395940027</v>
      </c>
      <c r="K3128" s="114"/>
      <c r="L3128" s="116"/>
      <c r="M3128" s="118"/>
      <c r="N3128" s="142"/>
      <c r="S3128" s="2"/>
    </row>
    <row r="3129" spans="1:19" x14ac:dyDescent="0.25">
      <c r="A3129" s="20">
        <f t="shared" si="750"/>
        <v>78125</v>
      </c>
      <c r="B3129" s="21">
        <f t="shared" si="758"/>
        <v>-70</v>
      </c>
      <c r="C3129" s="21">
        <f t="shared" si="759"/>
        <v>62.759300529405586</v>
      </c>
      <c r="D3129" s="21">
        <f t="shared" si="747"/>
        <v>9.3739909373894646E-5</v>
      </c>
      <c r="E3129" s="21">
        <f t="shared" si="748"/>
        <v>2.3420924790285794E-3</v>
      </c>
      <c r="F3129" s="21">
        <f>SUM(E3129:$E$5004)</f>
        <v>1.7110975624704354</v>
      </c>
      <c r="G3129" s="21">
        <f t="shared" si="751"/>
        <v>6651898.5970700178</v>
      </c>
      <c r="H3129" s="21">
        <f t="shared" si="752"/>
        <v>2.4483216124437353E-5</v>
      </c>
      <c r="I3129" s="21">
        <f t="shared" si="753"/>
        <v>0.12452858064673793</v>
      </c>
      <c r="J3129" s="22">
        <f t="shared" si="749"/>
        <v>159.92341370843687</v>
      </c>
      <c r="K3129" s="114"/>
      <c r="L3129" s="116"/>
      <c r="M3129" s="118"/>
      <c r="N3129" s="142"/>
      <c r="S3129" s="2"/>
    </row>
    <row r="3130" spans="1:19" x14ac:dyDescent="0.25">
      <c r="A3130" s="20">
        <f t="shared" si="750"/>
        <v>78150</v>
      </c>
      <c r="B3130" s="21">
        <f t="shared" si="758"/>
        <v>-70</v>
      </c>
      <c r="C3130" s="21">
        <f t="shared" si="759"/>
        <v>62.684034537397409</v>
      </c>
      <c r="D3130" s="21">
        <f t="shared" si="747"/>
        <v>9.3627488948391706E-5</v>
      </c>
      <c r="E3130" s="21">
        <f t="shared" si="748"/>
        <v>2.3392836536860096E-3</v>
      </c>
      <c r="F3130" s="21">
        <f>SUM(E3130:$E$5004)</f>
        <v>1.7087554699914069</v>
      </c>
      <c r="G3130" s="21">
        <f t="shared" si="751"/>
        <v>6651898.5970700178</v>
      </c>
      <c r="H3130" s="21">
        <f t="shared" si="752"/>
        <v>2.4483216124437353E-5</v>
      </c>
      <c r="I3130" s="21">
        <f t="shared" si="753"/>
        <v>0.12452858064673793</v>
      </c>
      <c r="J3130" s="22">
        <f t="shared" si="749"/>
        <v>159.8760414725453</v>
      </c>
      <c r="K3130" s="114"/>
      <c r="L3130" s="116"/>
      <c r="M3130" s="118"/>
      <c r="N3130" s="142"/>
      <c r="S3130" s="2"/>
    </row>
    <row r="3131" spans="1:19" x14ac:dyDescent="0.25">
      <c r="A3131" s="20">
        <f t="shared" si="750"/>
        <v>78175</v>
      </c>
      <c r="B3131" s="21">
        <f t="shared" si="758"/>
        <v>-70</v>
      </c>
      <c r="C3131" s="21">
        <f t="shared" si="759"/>
        <v>62.608858810409814</v>
      </c>
      <c r="D3131" s="21">
        <f t="shared" si="747"/>
        <v>9.3515203346489049E-5</v>
      </c>
      <c r="E3131" s="21">
        <f t="shared" si="748"/>
        <v>2.3364781969123054E-3</v>
      </c>
      <c r="F3131" s="21">
        <f>SUM(E3131:$E$5004)</f>
        <v>1.7064161863377207</v>
      </c>
      <c r="G3131" s="21">
        <f t="shared" si="751"/>
        <v>6651898.5970700178</v>
      </c>
      <c r="H3131" s="21">
        <f t="shared" si="752"/>
        <v>2.4483216124437353E-5</v>
      </c>
      <c r="I3131" s="21">
        <f t="shared" si="753"/>
        <v>0.12452858064673793</v>
      </c>
      <c r="J3131" s="22">
        <f t="shared" si="749"/>
        <v>159.82862736446265</v>
      </c>
      <c r="K3131" s="114"/>
      <c r="L3131" s="116"/>
      <c r="M3131" s="118"/>
      <c r="N3131" s="142"/>
      <c r="S3131" s="2"/>
    </row>
    <row r="3132" spans="1:19" x14ac:dyDescent="0.25">
      <c r="A3132" s="20">
        <f t="shared" si="750"/>
        <v>78200</v>
      </c>
      <c r="B3132" s="21">
        <f t="shared" si="758"/>
        <v>-70</v>
      </c>
      <c r="C3132" s="21">
        <f t="shared" si="759"/>
        <v>62.533773240189731</v>
      </c>
      <c r="D3132" s="21">
        <f t="shared" si="747"/>
        <v>9.340305240649539E-5</v>
      </c>
      <c r="E3132" s="21">
        <f t="shared" si="748"/>
        <v>2.3336761046676095E-3</v>
      </c>
      <c r="F3132" s="21">
        <f>SUM(E3132:$E$5004)</f>
        <v>1.7040797081408086</v>
      </c>
      <c r="G3132" s="21">
        <f t="shared" si="751"/>
        <v>6651898.5970700178</v>
      </c>
      <c r="H3132" s="21">
        <f t="shared" si="752"/>
        <v>2.4483216124437353E-5</v>
      </c>
      <c r="I3132" s="21">
        <f t="shared" si="753"/>
        <v>0.12452858064673793</v>
      </c>
      <c r="J3132" s="22">
        <f t="shared" si="749"/>
        <v>159.78117149679645</v>
      </c>
      <c r="K3132" s="114"/>
      <c r="L3132" s="116"/>
      <c r="M3132" s="118"/>
      <c r="N3132" s="142"/>
      <c r="S3132" s="2"/>
    </row>
    <row r="3133" spans="1:19" x14ac:dyDescent="0.25">
      <c r="A3133" s="20">
        <f t="shared" si="750"/>
        <v>78225</v>
      </c>
      <c r="B3133" s="21">
        <f t="shared" si="758"/>
        <v>-70</v>
      </c>
      <c r="C3133" s="21">
        <f t="shared" si="759"/>
        <v>62.458777718613923</v>
      </c>
      <c r="D3133" s="21">
        <f t="shared" si="747"/>
        <v>9.3291035966913338E-5</v>
      </c>
      <c r="E3133" s="21">
        <f t="shared" si="748"/>
        <v>2.330877372916906E-3</v>
      </c>
      <c r="F3133" s="21">
        <f>SUM(E3133:$E$5004)</f>
        <v>1.7017460320361408</v>
      </c>
      <c r="G3133" s="21">
        <f t="shared" si="751"/>
        <v>6651898.5970700178</v>
      </c>
      <c r="H3133" s="21">
        <f t="shared" si="752"/>
        <v>2.4483216124437353E-5</v>
      </c>
      <c r="I3133" s="21">
        <f t="shared" si="753"/>
        <v>0.12452858064673793</v>
      </c>
      <c r="J3133" s="22">
        <f t="shared" si="749"/>
        <v>159.73367398202433</v>
      </c>
      <c r="K3133" s="114"/>
      <c r="L3133" s="116"/>
      <c r="M3133" s="118"/>
      <c r="N3133" s="142"/>
      <c r="S3133" s="2"/>
    </row>
    <row r="3134" spans="1:19" x14ac:dyDescent="0.25">
      <c r="A3134" s="20">
        <f t="shared" si="750"/>
        <v>78250</v>
      </c>
      <c r="B3134" s="21">
        <f t="shared" si="758"/>
        <v>-70</v>
      </c>
      <c r="C3134" s="21">
        <f t="shared" si="759"/>
        <v>62.383872137688797</v>
      </c>
      <c r="D3134" s="21">
        <f t="shared" si="747"/>
        <v>9.3179153866439159E-5</v>
      </c>
      <c r="E3134" s="21">
        <f t="shared" si="748"/>
        <v>2.3280819976300229E-3</v>
      </c>
      <c r="F3134" s="21">
        <f>SUM(E3134:$E$5004)</f>
        <v>1.6994151546632241</v>
      </c>
      <c r="G3134" s="21">
        <f t="shared" si="751"/>
        <v>6651898.5970700178</v>
      </c>
      <c r="H3134" s="21">
        <f t="shared" si="752"/>
        <v>2.4483216124437353E-5</v>
      </c>
      <c r="I3134" s="21">
        <f t="shared" si="753"/>
        <v>0.12452858064673793</v>
      </c>
      <c r="J3134" s="22">
        <f t="shared" si="749"/>
        <v>159.68613493249421</v>
      </c>
      <c r="K3134" s="114"/>
      <c r="L3134" s="116"/>
      <c r="M3134" s="118"/>
      <c r="N3134" s="142"/>
      <c r="S3134" s="2"/>
    </row>
    <row r="3135" spans="1:19" x14ac:dyDescent="0.25">
      <c r="A3135" s="20">
        <f t="shared" si="750"/>
        <v>78275</v>
      </c>
      <c r="B3135" s="21">
        <f t="shared" si="758"/>
        <v>-70</v>
      </c>
      <c r="C3135" s="21">
        <f t="shared" si="759"/>
        <v>62.309056389550349</v>
      </c>
      <c r="D3135" s="21">
        <f t="shared" si="747"/>
        <v>9.3067405943962671E-5</v>
      </c>
      <c r="E3135" s="21">
        <f t="shared" si="748"/>
        <v>2.3252899747816186E-3</v>
      </c>
      <c r="F3135" s="21">
        <f>SUM(E3135:$E$5004)</f>
        <v>1.6970870726655942</v>
      </c>
      <c r="G3135" s="21">
        <f t="shared" si="751"/>
        <v>6651898.5970700178</v>
      </c>
      <c r="H3135" s="21">
        <f t="shared" si="752"/>
        <v>2.4483216124437353E-5</v>
      </c>
      <c r="I3135" s="21">
        <f t="shared" si="753"/>
        <v>0.12452858064673793</v>
      </c>
      <c r="J3135" s="22">
        <f t="shared" si="749"/>
        <v>159.63855446042456</v>
      </c>
      <c r="K3135" s="114"/>
      <c r="L3135" s="116"/>
      <c r="M3135" s="118"/>
      <c r="N3135" s="142"/>
      <c r="S3135" s="2"/>
    </row>
    <row r="3136" spans="1:19" x14ac:dyDescent="0.25">
      <c r="A3136" s="20">
        <f t="shared" si="750"/>
        <v>78300</v>
      </c>
      <c r="B3136" s="21">
        <f t="shared" si="758"/>
        <v>-70</v>
      </c>
      <c r="C3136" s="21">
        <f t="shared" si="759"/>
        <v>62.234330366463865</v>
      </c>
      <c r="D3136" s="21">
        <f t="shared" si="747"/>
        <v>9.295579203856682E-5</v>
      </c>
      <c r="E3136" s="21">
        <f t="shared" si="748"/>
        <v>2.3225013003511795E-3</v>
      </c>
      <c r="F3136" s="21">
        <f>SUM(E3136:$E$5004)</f>
        <v>1.6947617826908126</v>
      </c>
      <c r="G3136" s="21">
        <f t="shared" si="751"/>
        <v>6651898.5970700178</v>
      </c>
      <c r="H3136" s="21">
        <f t="shared" si="752"/>
        <v>2.4483216124437353E-5</v>
      </c>
      <c r="I3136" s="21">
        <f t="shared" si="753"/>
        <v>0.12452858064673793</v>
      </c>
      <c r="J3136" s="22">
        <f t="shared" si="749"/>
        <v>159.59093267790377</v>
      </c>
      <c r="K3136" s="114"/>
      <c r="L3136" s="116"/>
      <c r="M3136" s="118"/>
      <c r="N3136" s="142"/>
      <c r="S3136" s="2"/>
    </row>
    <row r="3137" spans="1:19" x14ac:dyDescent="0.25">
      <c r="A3137" s="20">
        <f t="shared" si="750"/>
        <v>78325</v>
      </c>
      <c r="B3137" s="21">
        <f t="shared" si="758"/>
        <v>-70</v>
      </c>
      <c r="C3137" s="21">
        <f t="shared" si="759"/>
        <v>62.159693960823851</v>
      </c>
      <c r="D3137" s="21">
        <f t="shared" si="747"/>
        <v>9.2844311989527563E-5</v>
      </c>
      <c r="E3137" s="21">
        <f t="shared" si="748"/>
        <v>2.3197159703230146E-3</v>
      </c>
      <c r="F3137" s="21">
        <f>SUM(E3137:$E$5004)</f>
        <v>1.6924392813904614</v>
      </c>
      <c r="G3137" s="21">
        <f t="shared" si="751"/>
        <v>6651898.5970700178</v>
      </c>
      <c r="H3137" s="21">
        <f t="shared" si="752"/>
        <v>2.4483216124437353E-5</v>
      </c>
      <c r="I3137" s="21">
        <f t="shared" si="753"/>
        <v>0.12452858064673793</v>
      </c>
      <c r="J3137" s="22">
        <f t="shared" si="749"/>
        <v>159.54326969689049</v>
      </c>
      <c r="K3137" s="114"/>
      <c r="L3137" s="116"/>
      <c r="M3137" s="118"/>
      <c r="N3137" s="142"/>
      <c r="S3137" s="2"/>
    </row>
    <row r="3138" spans="1:19" x14ac:dyDescent="0.25">
      <c r="A3138" s="20">
        <f t="shared" si="750"/>
        <v>78350</v>
      </c>
      <c r="B3138" s="21">
        <f t="shared" si="758"/>
        <v>-70</v>
      </c>
      <c r="C3138" s="21">
        <f t="shared" si="759"/>
        <v>62.085147065153897</v>
      </c>
      <c r="D3138" s="21">
        <f t="shared" si="747"/>
        <v>9.2732965636313633E-5</v>
      </c>
      <c r="E3138" s="21">
        <f t="shared" si="748"/>
        <v>2.3169339806862481E-3</v>
      </c>
      <c r="F3138" s="21">
        <f>SUM(E3138:$E$5004)</f>
        <v>1.6901195654201384</v>
      </c>
      <c r="G3138" s="21">
        <f t="shared" si="751"/>
        <v>6651898.5970700178</v>
      </c>
      <c r="H3138" s="21">
        <f t="shared" si="752"/>
        <v>2.4483216124437353E-5</v>
      </c>
      <c r="I3138" s="21">
        <f t="shared" si="753"/>
        <v>0.12452858064673793</v>
      </c>
      <c r="J3138" s="22">
        <f t="shared" si="749"/>
        <v>159.49556562921353</v>
      </c>
      <c r="K3138" s="114"/>
      <c r="L3138" s="116"/>
      <c r="M3138" s="118"/>
      <c r="N3138" s="142"/>
      <c r="S3138" s="2"/>
    </row>
    <row r="3139" spans="1:19" x14ac:dyDescent="0.25">
      <c r="A3139" s="20">
        <f t="shared" si="750"/>
        <v>78375</v>
      </c>
      <c r="B3139" s="21">
        <f t="shared" si="758"/>
        <v>-70</v>
      </c>
      <c r="C3139" s="21">
        <f t="shared" si="759"/>
        <v>62.010689572106443</v>
      </c>
      <c r="D3139" s="21">
        <f t="shared" si="747"/>
        <v>9.262175281858623E-5</v>
      </c>
      <c r="E3139" s="21">
        <f t="shared" si="748"/>
        <v>2.3141553274348141E-3</v>
      </c>
      <c r="F3139" s="21">
        <f>SUM(E3139:$E$5004)</f>
        <v>1.6878026314394521</v>
      </c>
      <c r="G3139" s="21">
        <f t="shared" si="751"/>
        <v>6651898.5970700178</v>
      </c>
      <c r="H3139" s="21">
        <f t="shared" si="752"/>
        <v>2.4483216124437353E-5</v>
      </c>
      <c r="I3139" s="21">
        <f t="shared" si="753"/>
        <v>0.12452858064673793</v>
      </c>
      <c r="J3139" s="22">
        <f t="shared" si="749"/>
        <v>159.44782058657174</v>
      </c>
      <c r="K3139" s="114"/>
      <c r="L3139" s="116"/>
      <c r="M3139" s="118"/>
      <c r="N3139" s="142"/>
      <c r="S3139" s="2"/>
    </row>
    <row r="3140" spans="1:19" x14ac:dyDescent="0.25">
      <c r="A3140" s="20">
        <f t="shared" si="750"/>
        <v>78400</v>
      </c>
      <c r="B3140" s="21">
        <f t="shared" si="758"/>
        <v>-70</v>
      </c>
      <c r="C3140" s="21">
        <f t="shared" si="759"/>
        <v>61.936321374462693</v>
      </c>
      <c r="D3140" s="21">
        <f t="shared" ref="D3140:D3203" si="762">C3140/(1718*(B3140+459.7))</f>
        <v>9.2510673376198897E-5</v>
      </c>
      <c r="E3140" s="21">
        <f t="shared" ref="E3140:E3203" si="763">25*(D3140+D3141)/2</f>
        <v>2.311380006567451E-3</v>
      </c>
      <c r="F3140" s="21">
        <f>SUM(E3140:$E$5004)</f>
        <v>1.6854884761120175</v>
      </c>
      <c r="G3140" s="21">
        <f t="shared" si="751"/>
        <v>6651898.5970700178</v>
      </c>
      <c r="H3140" s="21">
        <f t="shared" si="752"/>
        <v>2.4483216124437353E-5</v>
      </c>
      <c r="I3140" s="21">
        <f t="shared" si="753"/>
        <v>0.12452858064673793</v>
      </c>
      <c r="J3140" s="22">
        <f t="shared" ref="J3140:J3203" si="764">G3140*D3140*EXP(-H3140*(125000-A3140)-I3140*F3140)</f>
        <v>159.40003468053425</v>
      </c>
      <c r="K3140" s="114"/>
      <c r="L3140" s="116"/>
      <c r="M3140" s="118"/>
      <c r="N3140" s="142"/>
      <c r="S3140" s="2"/>
    </row>
    <row r="3141" spans="1:19" x14ac:dyDescent="0.25">
      <c r="A3141" s="20">
        <f t="shared" ref="A3141:A3204" si="765">A3140+25</f>
        <v>78425</v>
      </c>
      <c r="B3141" s="21">
        <f t="shared" si="758"/>
        <v>-70</v>
      </c>
      <c r="C3141" s="21">
        <f t="shared" si="759"/>
        <v>61.862042365132403</v>
      </c>
      <c r="D3141" s="21">
        <f t="shared" si="762"/>
        <v>9.2399727149197186E-5</v>
      </c>
      <c r="E3141" s="21">
        <f t="shared" si="763"/>
        <v>2.3086080140876969E-3</v>
      </c>
      <c r="F3141" s="21">
        <f>SUM(E3141:$E$5004)</f>
        <v>1.68317709610545</v>
      </c>
      <c r="G3141" s="21">
        <f t="shared" ref="G3141:G3204" si="766">$G$4</f>
        <v>6651898.5970700178</v>
      </c>
      <c r="H3141" s="21">
        <f t="shared" ref="H3141:H3204" si="767">$H$4</f>
        <v>2.4483216124437353E-5</v>
      </c>
      <c r="I3141" s="21">
        <f t="shared" ref="I3141:I3204" si="768">$I$4</f>
        <v>0.12452858064673793</v>
      </c>
      <c r="J3141" s="22">
        <f t="shared" si="764"/>
        <v>159.35220802254</v>
      </c>
      <c r="K3141" s="114"/>
      <c r="L3141" s="116"/>
      <c r="M3141" s="118"/>
      <c r="N3141" s="142"/>
      <c r="S3141" s="2"/>
    </row>
    <row r="3142" spans="1:19" x14ac:dyDescent="0.25">
      <c r="A3142" s="20">
        <f t="shared" si="765"/>
        <v>78450</v>
      </c>
      <c r="B3142" s="21">
        <f t="shared" si="758"/>
        <v>-70</v>
      </c>
      <c r="C3142" s="21">
        <f t="shared" si="759"/>
        <v>61.787852437153823</v>
      </c>
      <c r="D3142" s="21">
        <f t="shared" si="762"/>
        <v>9.2288913977818567E-5</v>
      </c>
      <c r="E3142" s="21">
        <f t="shared" si="763"/>
        <v>2.3058393460038823E-3</v>
      </c>
      <c r="F3142" s="21">
        <f>SUM(E3142:$E$5004)</f>
        <v>1.6808684880913622</v>
      </c>
      <c r="G3142" s="21">
        <f t="shared" si="766"/>
        <v>6651898.5970700178</v>
      </c>
      <c r="H3142" s="21">
        <f t="shared" si="767"/>
        <v>2.4483216124437353E-5</v>
      </c>
      <c r="I3142" s="21">
        <f t="shared" si="768"/>
        <v>0.12452858064673793</v>
      </c>
      <c r="J3142" s="22">
        <f t="shared" si="764"/>
        <v>159.30434072389818</v>
      </c>
      <c r="K3142" s="114"/>
      <c r="L3142" s="116"/>
      <c r="M3142" s="118"/>
      <c r="N3142" s="142"/>
      <c r="S3142" s="2"/>
    </row>
    <row r="3143" spans="1:19" x14ac:dyDescent="0.25">
      <c r="A3143" s="20">
        <f t="shared" si="765"/>
        <v>78475</v>
      </c>
      <c r="B3143" s="21">
        <f t="shared" si="758"/>
        <v>-70</v>
      </c>
      <c r="C3143" s="21">
        <f t="shared" si="759"/>
        <v>61.713751483693443</v>
      </c>
      <c r="D3143" s="21">
        <f t="shared" si="762"/>
        <v>9.2178233702492035E-5</v>
      </c>
      <c r="E3143" s="21">
        <f t="shared" si="763"/>
        <v>2.3030739983291243E-3</v>
      </c>
      <c r="F3143" s="21">
        <f>SUM(E3143:$E$5004)</f>
        <v>1.6785626487453582</v>
      </c>
      <c r="G3143" s="21">
        <f t="shared" si="766"/>
        <v>6651898.5970700178</v>
      </c>
      <c r="H3143" s="21">
        <f t="shared" si="767"/>
        <v>2.4483216124437353E-5</v>
      </c>
      <c r="I3143" s="21">
        <f t="shared" si="768"/>
        <v>0.12452858064673793</v>
      </c>
      <c r="J3143" s="22">
        <f t="shared" si="764"/>
        <v>159.25643289578801</v>
      </c>
      <c r="K3143" s="114"/>
      <c r="L3143" s="117"/>
      <c r="M3143" s="118"/>
      <c r="N3143" s="142"/>
      <c r="S3143" s="2"/>
    </row>
    <row r="3144" spans="1:19" x14ac:dyDescent="0.25">
      <c r="A3144" s="20">
        <f t="shared" si="765"/>
        <v>78500</v>
      </c>
      <c r="B3144" s="21">
        <f t="shared" si="758"/>
        <v>-70</v>
      </c>
      <c r="C3144" s="21">
        <f t="shared" si="759"/>
        <v>61.639739398045826</v>
      </c>
      <c r="D3144" s="21">
        <f t="shared" si="762"/>
        <v>9.2067686163837905E-5</v>
      </c>
      <c r="E3144" s="21">
        <f t="shared" si="763"/>
        <v>2.3003119670813215E-3</v>
      </c>
      <c r="F3144" s="21">
        <f>SUM(E3144:$E$5004)</f>
        <v>1.6762595747470292</v>
      </c>
      <c r="G3144" s="21">
        <f t="shared" si="766"/>
        <v>6651898.5970700178</v>
      </c>
      <c r="H3144" s="21">
        <f t="shared" si="767"/>
        <v>2.4483216124437353E-5</v>
      </c>
      <c r="I3144" s="21">
        <f t="shared" si="768"/>
        <v>0.12452858064673793</v>
      </c>
      <c r="J3144" s="22">
        <f t="shared" si="764"/>
        <v>159.20848464925842</v>
      </c>
      <c r="K3144" s="113">
        <f t="shared" ref="K3144" si="769">AVERAGE(J3144:J3163)</f>
        <v>158.75032887967225</v>
      </c>
      <c r="L3144" s="115">
        <f t="shared" ref="L3144" si="770">K3144/0.1667</f>
        <v>952.31151097583847</v>
      </c>
      <c r="M3144" s="118">
        <f>AVERAGE(A3144:A3163)</f>
        <v>78737.5</v>
      </c>
      <c r="N3144" s="141">
        <f>K3124-K3144</f>
        <v>0.95889116960461251</v>
      </c>
      <c r="S3144" s="2"/>
    </row>
    <row r="3145" spans="1:19" x14ac:dyDescent="0.25">
      <c r="A3145" s="20">
        <f t="shared" si="765"/>
        <v>78525</v>
      </c>
      <c r="B3145" s="21">
        <f t="shared" si="758"/>
        <v>-70</v>
      </c>
      <c r="C3145" s="21">
        <f t="shared" si="759"/>
        <v>61.56581607363362</v>
      </c>
      <c r="D3145" s="21">
        <f t="shared" si="762"/>
        <v>9.19572712026678E-5</v>
      </c>
      <c r="E3145" s="21">
        <f t="shared" si="763"/>
        <v>2.2975532482831492E-3</v>
      </c>
      <c r="F3145" s="21">
        <f>SUM(E3145:$E$5004)</f>
        <v>1.673959262779948</v>
      </c>
      <c r="G3145" s="21">
        <f t="shared" si="766"/>
        <v>6651898.5970700178</v>
      </c>
      <c r="H3145" s="21">
        <f t="shared" si="767"/>
        <v>2.4483216124437353E-5</v>
      </c>
      <c r="I3145" s="21">
        <f t="shared" si="768"/>
        <v>0.12452858064673793</v>
      </c>
      <c r="J3145" s="22">
        <f t="shared" si="764"/>
        <v>159.16049609522864</v>
      </c>
      <c r="K3145" s="114"/>
      <c r="L3145" s="116"/>
      <c r="M3145" s="118"/>
      <c r="N3145" s="142"/>
      <c r="S3145" s="2"/>
    </row>
    <row r="3146" spans="1:19" x14ac:dyDescent="0.25">
      <c r="A3146" s="20">
        <f t="shared" si="765"/>
        <v>78550</v>
      </c>
      <c r="B3146" s="21">
        <f t="shared" si="758"/>
        <v>-70</v>
      </c>
      <c r="C3146" s="21">
        <f t="shared" si="759"/>
        <v>61.491981404007205</v>
      </c>
      <c r="D3146" s="21">
        <f t="shared" si="762"/>
        <v>9.1846988659984122E-5</v>
      </c>
      <c r="E3146" s="21">
        <f t="shared" si="763"/>
        <v>2.2947978379620512E-3</v>
      </c>
      <c r="F3146" s="21">
        <f>SUM(E3146:$E$5004)</f>
        <v>1.6716617095316646</v>
      </c>
      <c r="G3146" s="21">
        <f t="shared" si="766"/>
        <v>6651898.5970700178</v>
      </c>
      <c r="H3146" s="21">
        <f t="shared" si="767"/>
        <v>2.4483216124437353E-5</v>
      </c>
      <c r="I3146" s="21">
        <f t="shared" si="768"/>
        <v>0.12452858064673793</v>
      </c>
      <c r="J3146" s="22">
        <f t="shared" si="764"/>
        <v>159.11246734448767</v>
      </c>
      <c r="K3146" s="114"/>
      <c r="L3146" s="116"/>
      <c r="M3146" s="118"/>
      <c r="N3146" s="142"/>
      <c r="S3146" s="2"/>
    </row>
    <row r="3147" spans="1:19" x14ac:dyDescent="0.25">
      <c r="A3147" s="20">
        <f t="shared" si="765"/>
        <v>78575</v>
      </c>
      <c r="B3147" s="21">
        <f t="shared" si="758"/>
        <v>-70</v>
      </c>
      <c r="C3147" s="21">
        <f t="shared" si="759"/>
        <v>61.418235282844613</v>
      </c>
      <c r="D3147" s="21">
        <f t="shared" si="762"/>
        <v>9.1736838376979958E-5</v>
      </c>
      <c r="E3147" s="21">
        <f t="shared" si="763"/>
        <v>2.2920457321502362E-3</v>
      </c>
      <c r="F3147" s="21">
        <f>SUM(E3147:$E$5004)</f>
        <v>1.6693669116937029</v>
      </c>
      <c r="G3147" s="21">
        <f t="shared" si="766"/>
        <v>6651898.5970700178</v>
      </c>
      <c r="H3147" s="21">
        <f t="shared" si="767"/>
        <v>2.4483216124437353E-5</v>
      </c>
      <c r="I3147" s="21">
        <f t="shared" si="768"/>
        <v>0.12452858064673793</v>
      </c>
      <c r="J3147" s="22">
        <f t="shared" si="764"/>
        <v>159.06439850769448</v>
      </c>
      <c r="K3147" s="114"/>
      <c r="L3147" s="116"/>
      <c r="M3147" s="118"/>
      <c r="N3147" s="142"/>
      <c r="S3147" s="2"/>
    </row>
    <row r="3148" spans="1:19" x14ac:dyDescent="0.25">
      <c r="A3148" s="20">
        <f t="shared" si="765"/>
        <v>78600</v>
      </c>
      <c r="B3148" s="21">
        <f t="shared" si="758"/>
        <v>-70</v>
      </c>
      <c r="C3148" s="21">
        <f t="shared" si="759"/>
        <v>61.344577603951464</v>
      </c>
      <c r="D3148" s="21">
        <f t="shared" si="762"/>
        <v>9.1626820195038941E-5</v>
      </c>
      <c r="E3148" s="21">
        <f t="shared" si="763"/>
        <v>2.289296926884672E-3</v>
      </c>
      <c r="F3148" s="21">
        <f>SUM(E3148:$E$5004)</f>
        <v>1.6670748659615526</v>
      </c>
      <c r="G3148" s="21">
        <f t="shared" si="766"/>
        <v>6651898.5970700178</v>
      </c>
      <c r="H3148" s="21">
        <f t="shared" si="767"/>
        <v>2.4483216124437353E-5</v>
      </c>
      <c r="I3148" s="21">
        <f t="shared" si="768"/>
        <v>0.12452858064673793</v>
      </c>
      <c r="J3148" s="22">
        <f t="shared" si="764"/>
        <v>159.01628969537791</v>
      </c>
      <c r="K3148" s="114"/>
      <c r="L3148" s="116"/>
      <c r="M3148" s="118"/>
      <c r="N3148" s="142"/>
      <c r="S3148" s="2"/>
    </row>
    <row r="3149" spans="1:19" x14ac:dyDescent="0.25">
      <c r="A3149" s="20">
        <f t="shared" si="765"/>
        <v>78625</v>
      </c>
      <c r="B3149" s="21">
        <f t="shared" si="758"/>
        <v>-70</v>
      </c>
      <c r="C3149" s="21">
        <f t="shared" si="759"/>
        <v>61.271008261260668</v>
      </c>
      <c r="D3149" s="21">
        <f t="shared" si="762"/>
        <v>9.1516933955734835E-5</v>
      </c>
      <c r="E3149" s="21">
        <f t="shared" si="763"/>
        <v>2.2865514182070783E-3</v>
      </c>
      <c r="F3149" s="21">
        <f>SUM(E3149:$E$5004)</f>
        <v>1.6647855690346678</v>
      </c>
      <c r="G3149" s="21">
        <f t="shared" si="766"/>
        <v>6651898.5970700178</v>
      </c>
      <c r="H3149" s="21">
        <f t="shared" si="767"/>
        <v>2.4483216124437353E-5</v>
      </c>
      <c r="I3149" s="21">
        <f t="shared" si="768"/>
        <v>0.12452858064673793</v>
      </c>
      <c r="J3149" s="22">
        <f t="shared" si="764"/>
        <v>158.96814101793672</v>
      </c>
      <c r="K3149" s="114"/>
      <c r="L3149" s="116"/>
      <c r="M3149" s="118"/>
      <c r="N3149" s="142"/>
      <c r="S3149" s="2"/>
    </row>
    <row r="3150" spans="1:19" x14ac:dyDescent="0.25">
      <c r="A3150" s="20">
        <f t="shared" si="765"/>
        <v>78650</v>
      </c>
      <c r="B3150" s="21">
        <f t="shared" si="758"/>
        <v>-70</v>
      </c>
      <c r="C3150" s="21">
        <f t="shared" si="759"/>
        <v>61.19752714883235</v>
      </c>
      <c r="D3150" s="21">
        <f t="shared" si="762"/>
        <v>9.1407179500831436E-5</v>
      </c>
      <c r="E3150" s="21">
        <f t="shared" si="763"/>
        <v>2.2838092021639218E-3</v>
      </c>
      <c r="F3150" s="21">
        <f>SUM(E3150:$E$5004)</f>
        <v>1.6624990176164607</v>
      </c>
      <c r="G3150" s="21">
        <f t="shared" si="766"/>
        <v>6651898.5970700178</v>
      </c>
      <c r="H3150" s="21">
        <f t="shared" si="767"/>
        <v>2.4483216124437353E-5</v>
      </c>
      <c r="I3150" s="21">
        <f t="shared" si="768"/>
        <v>0.12452858064673793</v>
      </c>
      <c r="J3150" s="22">
        <f t="shared" si="764"/>
        <v>158.91995258563938</v>
      </c>
      <c r="K3150" s="114"/>
      <c r="L3150" s="116"/>
      <c r="M3150" s="118"/>
      <c r="N3150" s="142"/>
      <c r="S3150" s="2"/>
    </row>
    <row r="3151" spans="1:19" x14ac:dyDescent="0.25">
      <c r="A3151" s="20">
        <f t="shared" si="765"/>
        <v>78675</v>
      </c>
      <c r="B3151" s="21">
        <f t="shared" si="758"/>
        <v>-70</v>
      </c>
      <c r="C3151" s="21">
        <f t="shared" si="759"/>
        <v>61.124134160853686</v>
      </c>
      <c r="D3151" s="21">
        <f t="shared" si="762"/>
        <v>9.1297556672282289E-5</v>
      </c>
      <c r="E3151" s="21">
        <f t="shared" si="763"/>
        <v>2.2810702748064108E-3</v>
      </c>
      <c r="F3151" s="21">
        <f>SUM(E3151:$E$5004)</f>
        <v>1.6602152084142967</v>
      </c>
      <c r="G3151" s="21">
        <f t="shared" si="766"/>
        <v>6651898.5970700178</v>
      </c>
      <c r="H3151" s="21">
        <f t="shared" si="767"/>
        <v>2.4483216124437353E-5</v>
      </c>
      <c r="I3151" s="21">
        <f t="shared" si="768"/>
        <v>0.12452858064673793</v>
      </c>
      <c r="J3151" s="22">
        <f t="shared" si="764"/>
        <v>158.87172450862428</v>
      </c>
      <c r="K3151" s="114"/>
      <c r="L3151" s="116"/>
      <c r="M3151" s="118"/>
      <c r="N3151" s="142"/>
      <c r="S3151" s="2"/>
    </row>
    <row r="3152" spans="1:19" x14ac:dyDescent="0.25">
      <c r="A3152" s="20">
        <f t="shared" si="765"/>
        <v>78700</v>
      </c>
      <c r="B3152" s="21">
        <f t="shared" si="758"/>
        <v>-70</v>
      </c>
      <c r="C3152" s="21">
        <f t="shared" si="759"/>
        <v>61.05082919163879</v>
      </c>
      <c r="D3152" s="21">
        <f t="shared" si="762"/>
        <v>9.1188065312230554E-5</v>
      </c>
      <c r="E3152" s="21">
        <f t="shared" si="763"/>
        <v>2.27833463219049E-3</v>
      </c>
      <c r="F3152" s="21">
        <f>SUM(E3152:$E$5004)</f>
        <v>1.6579341381394905</v>
      </c>
      <c r="G3152" s="21">
        <f t="shared" si="766"/>
        <v>6651898.5970700178</v>
      </c>
      <c r="H3152" s="21">
        <f t="shared" si="767"/>
        <v>2.4483216124437353E-5</v>
      </c>
      <c r="I3152" s="21">
        <f t="shared" si="768"/>
        <v>0.12452858064673793</v>
      </c>
      <c r="J3152" s="22">
        <f t="shared" si="764"/>
        <v>158.82345689689981</v>
      </c>
      <c r="K3152" s="114"/>
      <c r="L3152" s="116"/>
      <c r="M3152" s="118"/>
      <c r="N3152" s="142"/>
      <c r="S3152" s="2"/>
    </row>
    <row r="3153" spans="1:19" x14ac:dyDescent="0.25">
      <c r="A3153" s="20">
        <f t="shared" si="765"/>
        <v>78725</v>
      </c>
      <c r="B3153" s="21">
        <f t="shared" si="758"/>
        <v>-70</v>
      </c>
      <c r="C3153" s="21">
        <f t="shared" si="759"/>
        <v>60.977612135628476</v>
      </c>
      <c r="D3153" s="21">
        <f t="shared" si="762"/>
        <v>9.1078705263008622E-5</v>
      </c>
      <c r="E3153" s="21">
        <f t="shared" si="763"/>
        <v>2.2756022703768327E-3</v>
      </c>
      <c r="F3153" s="21">
        <f>SUM(E3153:$E$5004)</f>
        <v>1.6556558035073001</v>
      </c>
      <c r="G3153" s="21">
        <f t="shared" si="766"/>
        <v>6651898.5970700178</v>
      </c>
      <c r="H3153" s="21">
        <f t="shared" si="767"/>
        <v>2.4483216124437353E-5</v>
      </c>
      <c r="I3153" s="21">
        <f t="shared" si="768"/>
        <v>0.12452858064673793</v>
      </c>
      <c r="J3153" s="22">
        <f t="shared" si="764"/>
        <v>158.77514986034384</v>
      </c>
      <c r="K3153" s="114"/>
      <c r="L3153" s="116"/>
      <c r="M3153" s="118"/>
      <c r="N3153" s="142"/>
      <c r="S3153" s="2"/>
    </row>
    <row r="3154" spans="1:19" x14ac:dyDescent="0.25">
      <c r="A3154" s="20">
        <f t="shared" si="765"/>
        <v>78750</v>
      </c>
      <c r="B3154" s="21">
        <f t="shared" si="758"/>
        <v>-70</v>
      </c>
      <c r="C3154" s="21">
        <f t="shared" si="759"/>
        <v>60.904482887390159</v>
      </c>
      <c r="D3154" s="21">
        <f t="shared" si="762"/>
        <v>9.0969476367137972E-5</v>
      </c>
      <c r="E3154" s="21">
        <f t="shared" si="763"/>
        <v>2.2728731854308381E-3</v>
      </c>
      <c r="F3154" s="21">
        <f>SUM(E3154:$E$5004)</f>
        <v>1.6533802012369232</v>
      </c>
      <c r="G3154" s="21">
        <f t="shared" si="766"/>
        <v>6651898.5970700178</v>
      </c>
      <c r="H3154" s="21">
        <f t="shared" si="767"/>
        <v>2.4483216124437353E-5</v>
      </c>
      <c r="I3154" s="21">
        <f t="shared" si="768"/>
        <v>0.12452858064673793</v>
      </c>
      <c r="J3154" s="22">
        <f t="shared" si="764"/>
        <v>158.72680350870422</v>
      </c>
      <c r="K3154" s="114"/>
      <c r="L3154" s="116"/>
      <c r="M3154" s="118"/>
      <c r="N3154" s="142"/>
      <c r="S3154" s="2"/>
    </row>
    <row r="3155" spans="1:19" x14ac:dyDescent="0.25">
      <c r="A3155" s="20">
        <f t="shared" si="765"/>
        <v>78775</v>
      </c>
      <c r="B3155" s="21">
        <f t="shared" si="758"/>
        <v>-70</v>
      </c>
      <c r="C3155" s="21">
        <f t="shared" si="759"/>
        <v>60.831441341617754</v>
      </c>
      <c r="D3155" s="21">
        <f t="shared" si="762"/>
        <v>9.0860378467329058E-5</v>
      </c>
      <c r="E3155" s="21">
        <f t="shared" si="763"/>
        <v>2.2701473734226237E-3</v>
      </c>
      <c r="F3155" s="21">
        <f>SUM(E3155:$E$5004)</f>
        <v>1.6511073280514927</v>
      </c>
      <c r="G3155" s="21">
        <f t="shared" si="766"/>
        <v>6651898.5970700178</v>
      </c>
      <c r="H3155" s="21">
        <f t="shared" si="767"/>
        <v>2.4483216124437353E-5</v>
      </c>
      <c r="I3155" s="21">
        <f t="shared" si="768"/>
        <v>0.12452858064673793</v>
      </c>
      <c r="J3155" s="22">
        <f t="shared" si="764"/>
        <v>158.67841795159848</v>
      </c>
      <c r="K3155" s="114"/>
      <c r="L3155" s="116"/>
      <c r="M3155" s="118"/>
      <c r="N3155" s="142"/>
      <c r="S3155" s="2"/>
    </row>
    <row r="3156" spans="1:19" x14ac:dyDescent="0.25">
      <c r="A3156" s="20">
        <f t="shared" si="765"/>
        <v>78800</v>
      </c>
      <c r="B3156" s="21">
        <f t="shared" si="758"/>
        <v>-70</v>
      </c>
      <c r="C3156" s="21">
        <f t="shared" si="759"/>
        <v>60.758487393131375</v>
      </c>
      <c r="D3156" s="21">
        <f t="shared" si="762"/>
        <v>9.0751411406480822E-5</v>
      </c>
      <c r="E3156" s="21">
        <f t="shared" si="763"/>
        <v>2.2674248304270185E-3</v>
      </c>
      <c r="F3156" s="21">
        <f>SUM(E3156:$E$5004)</f>
        <v>1.6488371806780699</v>
      </c>
      <c r="G3156" s="21">
        <f t="shared" si="766"/>
        <v>6651898.5970700178</v>
      </c>
      <c r="H3156" s="21">
        <f t="shared" si="767"/>
        <v>2.4483216124437353E-5</v>
      </c>
      <c r="I3156" s="21">
        <f t="shared" si="768"/>
        <v>0.12452858064673793</v>
      </c>
      <c r="J3156" s="22">
        <f t="shared" si="764"/>
        <v>158.62999329851385</v>
      </c>
      <c r="K3156" s="114"/>
      <c r="L3156" s="116"/>
      <c r="M3156" s="118"/>
      <c r="N3156" s="142"/>
      <c r="S3156" s="2"/>
    </row>
    <row r="3157" spans="1:19" x14ac:dyDescent="0.25">
      <c r="A3157" s="20">
        <f t="shared" si="765"/>
        <v>78825</v>
      </c>
      <c r="B3157" s="21">
        <f t="shared" si="758"/>
        <v>-70</v>
      </c>
      <c r="C3157" s="21">
        <f t="shared" si="759"/>
        <v>60.685620936877335</v>
      </c>
      <c r="D3157" s="21">
        <f t="shared" si="762"/>
        <v>9.0642575027680668E-5</v>
      </c>
      <c r="E3157" s="21">
        <f t="shared" si="763"/>
        <v>2.2647055525235617E-3</v>
      </c>
      <c r="F3157" s="21">
        <f>SUM(E3157:$E$5004)</f>
        <v>1.6465697558476433</v>
      </c>
      <c r="G3157" s="21">
        <f t="shared" si="766"/>
        <v>6651898.5970700178</v>
      </c>
      <c r="H3157" s="21">
        <f t="shared" si="767"/>
        <v>2.4483216124437353E-5</v>
      </c>
      <c r="I3157" s="21">
        <f t="shared" si="768"/>
        <v>0.12452858064673793</v>
      </c>
      <c r="J3157" s="22">
        <f t="shared" si="764"/>
        <v>158.58152965880731</v>
      </c>
      <c r="K3157" s="114"/>
      <c r="L3157" s="116"/>
      <c r="M3157" s="118"/>
      <c r="N3157" s="142"/>
      <c r="S3157" s="2"/>
    </row>
    <row r="3158" spans="1:19" x14ac:dyDescent="0.25">
      <c r="A3158" s="20">
        <f t="shared" si="765"/>
        <v>78850</v>
      </c>
      <c r="B3158" s="21">
        <f t="shared" si="758"/>
        <v>-70</v>
      </c>
      <c r="C3158" s="21">
        <f t="shared" si="759"/>
        <v>60.612841867927955</v>
      </c>
      <c r="D3158" s="21">
        <f t="shared" si="762"/>
        <v>9.0533869174204271E-5</v>
      </c>
      <c r="E3158" s="21">
        <f t="shared" si="763"/>
        <v>2.2619895357964921E-3</v>
      </c>
      <c r="F3158" s="21">
        <f>SUM(E3158:$E$5004)</f>
        <v>1.6443050502951195</v>
      </c>
      <c r="G3158" s="21">
        <f t="shared" si="766"/>
        <v>6651898.5970700178</v>
      </c>
      <c r="H3158" s="21">
        <f t="shared" si="767"/>
        <v>2.4483216124437353E-5</v>
      </c>
      <c r="I3158" s="21">
        <f t="shared" si="768"/>
        <v>0.12452858064673793</v>
      </c>
      <c r="J3158" s="22">
        <f t="shared" si="764"/>
        <v>158.53302714170584</v>
      </c>
      <c r="K3158" s="114"/>
      <c r="L3158" s="116"/>
      <c r="M3158" s="118"/>
      <c r="N3158" s="142"/>
      <c r="S3158" s="2"/>
    </row>
    <row r="3159" spans="1:19" x14ac:dyDescent="0.25">
      <c r="A3159" s="20">
        <f t="shared" si="765"/>
        <v>78875</v>
      </c>
      <c r="B3159" s="21">
        <f t="shared" si="758"/>
        <v>-70</v>
      </c>
      <c r="C3159" s="21">
        <f t="shared" si="759"/>
        <v>60.540150081481322</v>
      </c>
      <c r="D3159" s="21">
        <f t="shared" si="762"/>
        <v>9.0425293689515093E-5</v>
      </c>
      <c r="E3159" s="21">
        <f t="shared" si="763"/>
        <v>2.2592767763347441E-3</v>
      </c>
      <c r="F3159" s="21">
        <f>SUM(E3159:$E$5004)</f>
        <v>1.6420430607593233</v>
      </c>
      <c r="G3159" s="21">
        <f t="shared" si="766"/>
        <v>6651898.5970700178</v>
      </c>
      <c r="H3159" s="21">
        <f t="shared" si="767"/>
        <v>2.4483216124437353E-5</v>
      </c>
      <c r="I3159" s="21">
        <f t="shared" si="768"/>
        <v>0.12452858064673793</v>
      </c>
      <c r="J3159" s="22">
        <f t="shared" si="764"/>
        <v>158.48448585630544</v>
      </c>
      <c r="K3159" s="114"/>
      <c r="L3159" s="116"/>
      <c r="M3159" s="118"/>
      <c r="N3159" s="142"/>
      <c r="S3159" s="2"/>
    </row>
    <row r="3160" spans="1:19" x14ac:dyDescent="0.25">
      <c r="A3160" s="20">
        <f t="shared" si="765"/>
        <v>78900</v>
      </c>
      <c r="B3160" s="21">
        <f t="shared" si="758"/>
        <v>-70</v>
      </c>
      <c r="C3160" s="21">
        <f t="shared" si="759"/>
        <v>60.467545472861275</v>
      </c>
      <c r="D3160" s="21">
        <f t="shared" si="762"/>
        <v>9.0316848417264456E-5</v>
      </c>
      <c r="E3160" s="21">
        <f t="shared" si="763"/>
        <v>2.256567270231945E-3</v>
      </c>
      <c r="F3160" s="21">
        <f>SUM(E3160:$E$5004)</f>
        <v>1.6397837839829887</v>
      </c>
      <c r="G3160" s="21">
        <f t="shared" si="766"/>
        <v>6651898.5970700178</v>
      </c>
      <c r="H3160" s="21">
        <f t="shared" si="767"/>
        <v>2.4483216124437353E-5</v>
      </c>
      <c r="I3160" s="21">
        <f t="shared" si="768"/>
        <v>0.12452858064673793</v>
      </c>
      <c r="J3160" s="22">
        <f t="shared" si="764"/>
        <v>158.43590591157241</v>
      </c>
      <c r="K3160" s="114"/>
      <c r="L3160" s="116"/>
      <c r="M3160" s="118"/>
      <c r="N3160" s="142"/>
      <c r="S3160" s="2"/>
    </row>
    <row r="3161" spans="1:19" x14ac:dyDescent="0.25">
      <c r="A3161" s="20">
        <f t="shared" si="765"/>
        <v>78925</v>
      </c>
      <c r="B3161" s="21">
        <f t="shared" si="758"/>
        <v>-70</v>
      </c>
      <c r="C3161" s="21">
        <f t="shared" si="759"/>
        <v>60.395027937517142</v>
      </c>
      <c r="D3161" s="21">
        <f t="shared" si="762"/>
        <v>9.0208533201291145E-5</v>
      </c>
      <c r="E3161" s="21">
        <f t="shared" si="763"/>
        <v>2.2538610135864048E-3</v>
      </c>
      <c r="F3161" s="21">
        <f>SUM(E3161:$E$5004)</f>
        <v>1.6375272167127568</v>
      </c>
      <c r="G3161" s="21">
        <f t="shared" si="766"/>
        <v>6651898.5970700178</v>
      </c>
      <c r="H3161" s="21">
        <f t="shared" si="767"/>
        <v>2.4483216124437353E-5</v>
      </c>
      <c r="I3161" s="21">
        <f t="shared" si="768"/>
        <v>0.12452858064673793</v>
      </c>
      <c r="J3161" s="22">
        <f t="shared" si="764"/>
        <v>158.38728741634239</v>
      </c>
      <c r="K3161" s="114"/>
      <c r="L3161" s="116"/>
      <c r="M3161" s="118"/>
      <c r="N3161" s="142"/>
      <c r="S3161" s="2"/>
    </row>
    <row r="3162" spans="1:19" x14ac:dyDescent="0.25">
      <c r="A3162" s="20">
        <f t="shared" si="765"/>
        <v>78950</v>
      </c>
      <c r="B3162" s="21">
        <f t="shared" si="758"/>
        <v>-70</v>
      </c>
      <c r="C3162" s="21">
        <f t="shared" si="759"/>
        <v>60.322597371023683</v>
      </c>
      <c r="D3162" s="21">
        <f t="shared" si="762"/>
        <v>9.0100347885621224E-5</v>
      </c>
      <c r="E3162" s="21">
        <f t="shared" si="763"/>
        <v>2.2511580025011135E-3</v>
      </c>
      <c r="F3162" s="21">
        <f>SUM(E3162:$E$5004)</f>
        <v>1.6352733556991703</v>
      </c>
      <c r="G3162" s="21">
        <f t="shared" si="766"/>
        <v>6651898.5970700178</v>
      </c>
      <c r="H3162" s="21">
        <f t="shared" si="767"/>
        <v>2.4483216124437353E-5</v>
      </c>
      <c r="I3162" s="21">
        <f t="shared" si="768"/>
        <v>0.12452858064673793</v>
      </c>
      <c r="J3162" s="22">
        <f t="shared" si="764"/>
        <v>158.33863047932078</v>
      </c>
      <c r="K3162" s="114"/>
      <c r="L3162" s="116"/>
      <c r="M3162" s="118"/>
      <c r="N3162" s="142"/>
      <c r="S3162" s="2"/>
    </row>
    <row r="3163" spans="1:19" x14ac:dyDescent="0.25">
      <c r="A3163" s="20">
        <f t="shared" si="765"/>
        <v>78975</v>
      </c>
      <c r="B3163" s="21">
        <f t="shared" si="758"/>
        <v>-70</v>
      </c>
      <c r="C3163" s="21">
        <f t="shared" si="759"/>
        <v>60.250253669080877</v>
      </c>
      <c r="D3163" s="21">
        <f t="shared" si="762"/>
        <v>8.9992292314467867E-5</v>
      </c>
      <c r="E3163" s="21">
        <f t="shared" si="763"/>
        <v>2.2484582330837351E-3</v>
      </c>
      <c r="F3163" s="21">
        <f>SUM(E3163:$E$5004)</f>
        <v>1.6330221976966695</v>
      </c>
      <c r="G3163" s="21">
        <f t="shared" si="766"/>
        <v>6651898.5970700178</v>
      </c>
      <c r="H3163" s="21">
        <f t="shared" si="767"/>
        <v>2.4483216124437353E-5</v>
      </c>
      <c r="I3163" s="21">
        <f t="shared" si="768"/>
        <v>0.12452858064673793</v>
      </c>
      <c r="J3163" s="22">
        <f t="shared" si="764"/>
        <v>158.2899352090827</v>
      </c>
      <c r="K3163" s="114"/>
      <c r="L3163" s="117"/>
      <c r="M3163" s="118"/>
      <c r="N3163" s="142"/>
      <c r="S3163" s="2"/>
    </row>
    <row r="3164" spans="1:19" x14ac:dyDescent="0.25">
      <c r="A3164" s="20">
        <f t="shared" si="765"/>
        <v>79000</v>
      </c>
      <c r="B3164" s="21">
        <f t="shared" si="758"/>
        <v>-70</v>
      </c>
      <c r="C3164" s="21">
        <f t="shared" si="759"/>
        <v>60.17799672751373</v>
      </c>
      <c r="D3164" s="21">
        <f t="shared" si="762"/>
        <v>8.988436633223093E-5</v>
      </c>
      <c r="E3164" s="21">
        <f t="shared" si="763"/>
        <v>2.2457617014466002E-3</v>
      </c>
      <c r="F3164" s="21">
        <f>SUM(E3164:$E$5004)</f>
        <v>1.6307737394635853</v>
      </c>
      <c r="G3164" s="21">
        <f t="shared" si="766"/>
        <v>6651898.5970700178</v>
      </c>
      <c r="H3164" s="21">
        <f t="shared" si="767"/>
        <v>2.4483216124437353E-5</v>
      </c>
      <c r="I3164" s="21">
        <f t="shared" si="768"/>
        <v>0.12452858064673793</v>
      </c>
      <c r="J3164" s="22">
        <f t="shared" si="764"/>
        <v>158.24120171407253</v>
      </c>
      <c r="K3164" s="113">
        <f t="shared" ref="K3164" si="771">AVERAGE(J3164:J3183)</f>
        <v>157.7757310083328</v>
      </c>
      <c r="L3164" s="115">
        <f t="shared" ref="L3164" si="772">K3164/0.1667</f>
        <v>946.46509303139055</v>
      </c>
      <c r="M3164" s="118">
        <f>AVERAGE(A3164:A3183)</f>
        <v>79237.5</v>
      </c>
      <c r="N3164" s="141">
        <f>K3144-K3164</f>
        <v>0.97459787133945497</v>
      </c>
      <c r="S3164" s="2"/>
    </row>
    <row r="3165" spans="1:19" x14ac:dyDescent="0.25">
      <c r="A3165" s="20">
        <f t="shared" si="765"/>
        <v>79025</v>
      </c>
      <c r="B3165" s="21">
        <f t="shared" si="758"/>
        <v>-70</v>
      </c>
      <c r="C3165" s="21">
        <f t="shared" si="759"/>
        <v>60.10582644227231</v>
      </c>
      <c r="D3165" s="21">
        <f t="shared" si="762"/>
        <v>8.9776569783497093E-5</v>
      </c>
      <c r="E3165" s="21">
        <f t="shared" si="763"/>
        <v>2.2430684037067043E-3</v>
      </c>
      <c r="F3165" s="21">
        <f>SUM(E3165:$E$5004)</f>
        <v>1.6285279777621391</v>
      </c>
      <c r="G3165" s="21">
        <f t="shared" si="766"/>
        <v>6651898.5970700178</v>
      </c>
      <c r="H3165" s="21">
        <f t="shared" si="767"/>
        <v>2.4483216124437353E-5</v>
      </c>
      <c r="I3165" s="21">
        <f t="shared" si="768"/>
        <v>0.12452858064673793</v>
      </c>
      <c r="J3165" s="22">
        <f t="shared" si="764"/>
        <v>158.19243010260473</v>
      </c>
      <c r="K3165" s="114"/>
      <c r="L3165" s="116"/>
      <c r="M3165" s="118"/>
      <c r="N3165" s="142"/>
      <c r="S3165" s="2"/>
    </row>
    <row r="3166" spans="1:19" x14ac:dyDescent="0.25">
      <c r="A3166" s="20">
        <f t="shared" si="765"/>
        <v>79050</v>
      </c>
      <c r="B3166" s="21">
        <f t="shared" si="758"/>
        <v>-70</v>
      </c>
      <c r="C3166" s="21">
        <f t="shared" si="759"/>
        <v>60.033742709431344</v>
      </c>
      <c r="D3166" s="21">
        <f t="shared" si="762"/>
        <v>8.9668902513039261E-5</v>
      </c>
      <c r="E3166" s="21">
        <f t="shared" si="763"/>
        <v>2.2403783359856971E-3</v>
      </c>
      <c r="F3166" s="21">
        <f>SUM(E3166:$E$5004)</f>
        <v>1.6262849093584324</v>
      </c>
      <c r="G3166" s="21">
        <f t="shared" si="766"/>
        <v>6651898.5970700178</v>
      </c>
      <c r="H3166" s="21">
        <f t="shared" si="767"/>
        <v>2.4483216124437353E-5</v>
      </c>
      <c r="I3166" s="21">
        <f t="shared" si="768"/>
        <v>0.12452858064673793</v>
      </c>
      <c r="J3166" s="22">
        <f t="shared" si="764"/>
        <v>158.14362048286307</v>
      </c>
      <c r="K3166" s="114"/>
      <c r="L3166" s="116"/>
      <c r="M3166" s="118"/>
      <c r="N3166" s="142"/>
      <c r="S3166" s="2"/>
    </row>
    <row r="3167" spans="1:19" x14ac:dyDescent="0.25">
      <c r="A3167" s="20">
        <f t="shared" si="765"/>
        <v>79075</v>
      </c>
      <c r="B3167" s="21">
        <f t="shared" si="758"/>
        <v>-70</v>
      </c>
      <c r="C3167" s="21">
        <f t="shared" si="759"/>
        <v>59.961745425190223</v>
      </c>
      <c r="D3167" s="21">
        <f t="shared" si="762"/>
        <v>8.9561364365816495E-5</v>
      </c>
      <c r="E3167" s="21">
        <f t="shared" si="763"/>
        <v>2.2376914944098802E-3</v>
      </c>
      <c r="F3167" s="21">
        <f>SUM(E3167:$E$5004)</f>
        <v>1.6240445310224467</v>
      </c>
      <c r="G3167" s="21">
        <f t="shared" si="766"/>
        <v>6651898.5970700178</v>
      </c>
      <c r="H3167" s="21">
        <f t="shared" si="767"/>
        <v>2.4483216124437353E-5</v>
      </c>
      <c r="I3167" s="21">
        <f t="shared" si="768"/>
        <v>0.12452858064673793</v>
      </c>
      <c r="J3167" s="22">
        <f t="shared" si="764"/>
        <v>158.09477296290081</v>
      </c>
      <c r="K3167" s="114"/>
      <c r="L3167" s="116"/>
      <c r="M3167" s="118"/>
      <c r="N3167" s="142"/>
      <c r="S3167" s="2"/>
    </row>
    <row r="3168" spans="1:19" x14ac:dyDescent="0.25">
      <c r="A3168" s="20">
        <f t="shared" si="765"/>
        <v>79100</v>
      </c>
      <c r="B3168" s="21">
        <f t="shared" si="758"/>
        <v>-70</v>
      </c>
      <c r="C3168" s="21">
        <f t="shared" si="759"/>
        <v>59.88983448587291</v>
      </c>
      <c r="D3168" s="21">
        <f t="shared" si="762"/>
        <v>8.9453955186973936E-5</v>
      </c>
      <c r="E3168" s="21">
        <f t="shared" si="763"/>
        <v>2.2350078751102028E-3</v>
      </c>
      <c r="F3168" s="21">
        <f>SUM(E3168:$E$5004)</f>
        <v>1.6218068395280369</v>
      </c>
      <c r="G3168" s="21">
        <f t="shared" si="766"/>
        <v>6651898.5970700178</v>
      </c>
      <c r="H3168" s="21">
        <f t="shared" si="767"/>
        <v>2.4483216124437353E-5</v>
      </c>
      <c r="I3168" s="21">
        <f t="shared" si="768"/>
        <v>0.12452858064673793</v>
      </c>
      <c r="J3168" s="22">
        <f t="shared" si="764"/>
        <v>158.04588765064111</v>
      </c>
      <c r="K3168" s="114"/>
      <c r="L3168" s="116"/>
      <c r="M3168" s="118"/>
      <c r="N3168" s="142"/>
      <c r="S3168" s="2"/>
    </row>
    <row r="3169" spans="1:19" x14ac:dyDescent="0.25">
      <c r="A3169" s="20">
        <f t="shared" si="765"/>
        <v>79125</v>
      </c>
      <c r="B3169" s="21">
        <f t="shared" si="758"/>
        <v>-70</v>
      </c>
      <c r="C3169" s="21">
        <f t="shared" si="759"/>
        <v>59.818009787927593</v>
      </c>
      <c r="D3169" s="21">
        <f t="shared" si="762"/>
        <v>8.9346674821842294E-5</v>
      </c>
      <c r="E3169" s="21">
        <f t="shared" si="763"/>
        <v>2.2323274742222518E-3</v>
      </c>
      <c r="F3169" s="21">
        <f>SUM(E3169:$E$5004)</f>
        <v>1.6195718316529264</v>
      </c>
      <c r="G3169" s="21">
        <f t="shared" si="766"/>
        <v>6651898.5970700178</v>
      </c>
      <c r="H3169" s="21">
        <f t="shared" si="767"/>
        <v>2.4483216124437353E-5</v>
      </c>
      <c r="I3169" s="21">
        <f t="shared" si="768"/>
        <v>0.12452858064673793</v>
      </c>
      <c r="J3169" s="22">
        <f t="shared" si="764"/>
        <v>157.99696465387649</v>
      </c>
      <c r="K3169" s="114"/>
      <c r="L3169" s="116"/>
      <c r="M3169" s="118"/>
      <c r="N3169" s="142"/>
      <c r="S3169" s="2"/>
    </row>
    <row r="3170" spans="1:19" x14ac:dyDescent="0.25">
      <c r="A3170" s="20">
        <f t="shared" si="765"/>
        <v>79150</v>
      </c>
      <c r="B3170" s="21">
        <f t="shared" si="758"/>
        <v>-70</v>
      </c>
      <c r="C3170" s="21">
        <f t="shared" si="759"/>
        <v>59.746271227926719</v>
      </c>
      <c r="D3170" s="21">
        <f t="shared" si="762"/>
        <v>8.9239523115937846E-5</v>
      </c>
      <c r="E3170" s="21">
        <f t="shared" si="763"/>
        <v>2.2296502878862488E-3</v>
      </c>
      <c r="F3170" s="21">
        <f>SUM(E3170:$E$5004)</f>
        <v>1.6173395041787042</v>
      </c>
      <c r="G3170" s="21">
        <f t="shared" si="766"/>
        <v>6651898.5970700178</v>
      </c>
      <c r="H3170" s="21">
        <f t="shared" si="767"/>
        <v>2.4483216124437353E-5</v>
      </c>
      <c r="I3170" s="21">
        <f t="shared" si="768"/>
        <v>0.12452858064673793</v>
      </c>
      <c r="J3170" s="22">
        <f t="shared" si="764"/>
        <v>157.9480040802691</v>
      </c>
      <c r="K3170" s="114"/>
      <c r="L3170" s="116"/>
      <c r="M3170" s="118"/>
      <c r="N3170" s="142"/>
      <c r="S3170" s="2"/>
    </row>
    <row r="3171" spans="1:19" x14ac:dyDescent="0.25">
      <c r="A3171" s="20">
        <f t="shared" si="765"/>
        <v>79175</v>
      </c>
      <c r="B3171" s="21">
        <f t="shared" si="758"/>
        <v>-70</v>
      </c>
      <c r="C3171" s="21">
        <f t="shared" si="759"/>
        <v>59.674618702566704</v>
      </c>
      <c r="D3171" s="21">
        <f t="shared" si="762"/>
        <v>8.913249991496206E-5</v>
      </c>
      <c r="E3171" s="21">
        <f t="shared" si="763"/>
        <v>2.2269763122470454E-3</v>
      </c>
      <c r="F3171" s="21">
        <f>SUM(E3171:$E$5004)</f>
        <v>1.615109853890818</v>
      </c>
      <c r="G3171" s="21">
        <f t="shared" si="766"/>
        <v>6651898.5970700178</v>
      </c>
      <c r="H3171" s="21">
        <f t="shared" si="767"/>
        <v>2.4483216124437353E-5</v>
      </c>
      <c r="I3171" s="21">
        <f t="shared" si="768"/>
        <v>0.12452858064673793</v>
      </c>
      <c r="J3171" s="22">
        <f t="shared" si="764"/>
        <v>157.89900603735043</v>
      </c>
      <c r="K3171" s="114"/>
      <c r="L3171" s="116"/>
      <c r="M3171" s="118"/>
      <c r="N3171" s="142"/>
      <c r="S3171" s="2"/>
    </row>
    <row r="3172" spans="1:19" x14ac:dyDescent="0.25">
      <c r="A3172" s="20">
        <f t="shared" si="765"/>
        <v>79200</v>
      </c>
      <c r="B3172" s="21">
        <f t="shared" si="758"/>
        <v>-70</v>
      </c>
      <c r="C3172" s="21">
        <f t="shared" si="759"/>
        <v>59.60305210866796</v>
      </c>
      <c r="D3172" s="21">
        <f t="shared" si="762"/>
        <v>8.9025605064801589E-5</v>
      </c>
      <c r="E3172" s="21">
        <f t="shared" si="763"/>
        <v>2.2243055434541174E-3</v>
      </c>
      <c r="F3172" s="21">
        <f>SUM(E3172:$E$5004)</f>
        <v>1.6128828775785709</v>
      </c>
      <c r="G3172" s="21">
        <f t="shared" si="766"/>
        <v>6651898.5970700178</v>
      </c>
      <c r="H3172" s="21">
        <f t="shared" si="767"/>
        <v>2.4483216124437353E-5</v>
      </c>
      <c r="I3172" s="21">
        <f t="shared" si="768"/>
        <v>0.12452858064673793</v>
      </c>
      <c r="J3172" s="22">
        <f t="shared" si="764"/>
        <v>157.84997063252177</v>
      </c>
      <c r="K3172" s="114"/>
      <c r="L3172" s="116"/>
      <c r="M3172" s="118"/>
      <c r="N3172" s="142"/>
      <c r="S3172" s="2"/>
    </row>
    <row r="3173" spans="1:19" x14ac:dyDescent="0.25">
      <c r="A3173" s="20">
        <f t="shared" si="765"/>
        <v>79225</v>
      </c>
      <c r="B3173" s="21">
        <f t="shared" si="758"/>
        <v>-70</v>
      </c>
      <c r="C3173" s="21">
        <f t="shared" si="759"/>
        <v>59.531571343174555</v>
      </c>
      <c r="D3173" s="21">
        <f t="shared" si="762"/>
        <v>8.8918838411527804E-5</v>
      </c>
      <c r="E3173" s="21">
        <f t="shared" si="763"/>
        <v>2.2216379776615557E-3</v>
      </c>
      <c r="F3173" s="21">
        <f>SUM(E3173:$E$5004)</f>
        <v>1.6106585720351165</v>
      </c>
      <c r="G3173" s="21">
        <f t="shared" si="766"/>
        <v>6651898.5970700178</v>
      </c>
      <c r="H3173" s="21">
        <f t="shared" si="767"/>
        <v>2.4483216124437353E-5</v>
      </c>
      <c r="I3173" s="21">
        <f t="shared" si="768"/>
        <v>0.12452858064673793</v>
      </c>
      <c r="J3173" s="22">
        <f t="shared" si="764"/>
        <v>157.80089797305385</v>
      </c>
      <c r="K3173" s="114"/>
      <c r="L3173" s="116"/>
      <c r="M3173" s="118"/>
      <c r="N3173" s="142"/>
      <c r="S3173" s="2"/>
    </row>
    <row r="3174" spans="1:19" x14ac:dyDescent="0.25">
      <c r="A3174" s="20">
        <f t="shared" si="765"/>
        <v>79250</v>
      </c>
      <c r="B3174" s="21">
        <f t="shared" si="758"/>
        <v>-70</v>
      </c>
      <c r="C3174" s="21">
        <f t="shared" si="759"/>
        <v>59.460176303154149</v>
      </c>
      <c r="D3174" s="21">
        <f t="shared" si="762"/>
        <v>8.8812199801396662E-5</v>
      </c>
      <c r="E3174" s="21">
        <f t="shared" si="763"/>
        <v>2.2189736110280662E-3</v>
      </c>
      <c r="F3174" s="21">
        <f>SUM(E3174:$E$5004)</f>
        <v>1.6084369340574551</v>
      </c>
      <c r="G3174" s="21">
        <f t="shared" si="766"/>
        <v>6651898.5970700178</v>
      </c>
      <c r="H3174" s="21">
        <f t="shared" si="767"/>
        <v>2.4483216124437353E-5</v>
      </c>
      <c r="I3174" s="21">
        <f t="shared" si="768"/>
        <v>0.12452858064673793</v>
      </c>
      <c r="J3174" s="22">
        <f t="shared" si="764"/>
        <v>157.7517881660869</v>
      </c>
      <c r="K3174" s="114"/>
      <c r="L3174" s="116"/>
      <c r="M3174" s="118"/>
      <c r="N3174" s="142"/>
      <c r="S3174" s="2"/>
    </row>
    <row r="3175" spans="1:19" x14ac:dyDescent="0.25">
      <c r="A3175" s="20">
        <f t="shared" si="765"/>
        <v>79275</v>
      </c>
      <c r="B3175" s="21">
        <f t="shared" si="758"/>
        <v>-70</v>
      </c>
      <c r="C3175" s="21">
        <f t="shared" si="759"/>
        <v>59.388866885797917</v>
      </c>
      <c r="D3175" s="21">
        <f t="shared" si="762"/>
        <v>8.8705689080848614E-5</v>
      </c>
      <c r="E3175" s="21">
        <f t="shared" si="763"/>
        <v>2.2163124397169597E-3</v>
      </c>
      <c r="F3175" s="21">
        <f>SUM(E3175:$E$5004)</f>
        <v>1.6062179604464271</v>
      </c>
      <c r="G3175" s="21">
        <f t="shared" si="766"/>
        <v>6651898.5970700178</v>
      </c>
      <c r="H3175" s="21">
        <f t="shared" si="767"/>
        <v>2.4483216124437353E-5</v>
      </c>
      <c r="I3175" s="21">
        <f t="shared" si="768"/>
        <v>0.12452858064673793</v>
      </c>
      <c r="J3175" s="22">
        <f t="shared" si="764"/>
        <v>157.70264131863073</v>
      </c>
      <c r="K3175" s="114"/>
      <c r="L3175" s="116"/>
      <c r="M3175" s="118"/>
      <c r="N3175" s="142"/>
      <c r="S3175" s="2"/>
    </row>
    <row r="3176" spans="1:19" x14ac:dyDescent="0.25">
      <c r="A3176" s="20">
        <f t="shared" si="765"/>
        <v>79300</v>
      </c>
      <c r="B3176" s="21">
        <f t="shared" si="758"/>
        <v>-70</v>
      </c>
      <c r="C3176" s="21">
        <f t="shared" si="759"/>
        <v>59.317642988420253</v>
      </c>
      <c r="D3176" s="21">
        <f t="shared" si="762"/>
        <v>8.8599306096508163E-5</v>
      </c>
      <c r="E3176" s="21">
        <f t="shared" si="763"/>
        <v>2.2136544598961487E-3</v>
      </c>
      <c r="F3176" s="21">
        <f>SUM(E3176:$E$5004)</f>
        <v>1.6040016480067103</v>
      </c>
      <c r="G3176" s="21">
        <f t="shared" si="766"/>
        <v>6651898.5970700178</v>
      </c>
      <c r="H3176" s="21">
        <f t="shared" si="767"/>
        <v>2.4483216124437353E-5</v>
      </c>
      <c r="I3176" s="21">
        <f t="shared" si="768"/>
        <v>0.12452858064673793</v>
      </c>
      <c r="J3176" s="22">
        <f t="shared" si="764"/>
        <v>157.65345753756458</v>
      </c>
      <c r="K3176" s="114"/>
      <c r="L3176" s="116"/>
      <c r="M3176" s="118"/>
      <c r="N3176" s="142"/>
      <c r="S3176" s="2"/>
    </row>
    <row r="3177" spans="1:19" x14ac:dyDescent="0.25">
      <c r="A3177" s="20">
        <f t="shared" si="765"/>
        <v>79325</v>
      </c>
      <c r="B3177" s="21">
        <f t="shared" si="758"/>
        <v>-70</v>
      </c>
      <c r="C3177" s="21">
        <f t="shared" si="759"/>
        <v>59.24650450845872</v>
      </c>
      <c r="D3177" s="21">
        <f t="shared" si="762"/>
        <v>8.849305069518375E-5</v>
      </c>
      <c r="E3177" s="21">
        <f t="shared" si="763"/>
        <v>2.2109996677381434E-3</v>
      </c>
      <c r="F3177" s="21">
        <f>SUM(E3177:$E$5004)</f>
        <v>1.6017879935468142</v>
      </c>
      <c r="G3177" s="21">
        <f t="shared" si="766"/>
        <v>6651898.5970700178</v>
      </c>
      <c r="H3177" s="21">
        <f t="shared" si="767"/>
        <v>2.4483216124437353E-5</v>
      </c>
      <c r="I3177" s="21">
        <f t="shared" si="768"/>
        <v>0.12452858064673793</v>
      </c>
      <c r="J3177" s="22">
        <f t="shared" si="764"/>
        <v>157.60423692963718</v>
      </c>
      <c r="K3177" s="114"/>
      <c r="L3177" s="116"/>
      <c r="M3177" s="118"/>
      <c r="N3177" s="142"/>
      <c r="S3177" s="2"/>
    </row>
    <row r="3178" spans="1:19" x14ac:dyDescent="0.25">
      <c r="A3178" s="20">
        <f t="shared" si="765"/>
        <v>79350</v>
      </c>
      <c r="B3178" s="21">
        <f t="shared" si="758"/>
        <v>-70</v>
      </c>
      <c r="C3178" s="21">
        <f t="shared" si="759"/>
        <v>59.175451343473959</v>
      </c>
      <c r="D3178" s="21">
        <f t="shared" si="762"/>
        <v>8.8386922723867708E-5</v>
      </c>
      <c r="E3178" s="21">
        <f t="shared" si="763"/>
        <v>2.2083480594200415E-3</v>
      </c>
      <c r="F3178" s="21">
        <f>SUM(E3178:$E$5004)</f>
        <v>1.5995769938790765</v>
      </c>
      <c r="G3178" s="21">
        <f t="shared" si="766"/>
        <v>6651898.5970700178</v>
      </c>
      <c r="H3178" s="21">
        <f t="shared" si="767"/>
        <v>2.4483216124437353E-5</v>
      </c>
      <c r="I3178" s="21">
        <f t="shared" si="768"/>
        <v>0.12452858064673793</v>
      </c>
      <c r="J3178" s="22">
        <f t="shared" si="764"/>
        <v>157.55497960146698</v>
      </c>
      <c r="K3178" s="114"/>
      <c r="L3178" s="116"/>
      <c r="M3178" s="118"/>
      <c r="N3178" s="142"/>
      <c r="S3178" s="2"/>
    </row>
    <row r="3179" spans="1:19" x14ac:dyDescent="0.25">
      <c r="A3179" s="20">
        <f t="shared" si="765"/>
        <v>79375</v>
      </c>
      <c r="B3179" s="21">
        <f t="shared" ref="B3179:B3242" si="773">-70</f>
        <v>-70</v>
      </c>
      <c r="C3179" s="21">
        <f t="shared" ref="C3179:C3242" si="774">473.1*EXP(1.73-0.000048*A3179)</f>
        <v>59.104483391149344</v>
      </c>
      <c r="D3179" s="21">
        <f t="shared" si="762"/>
        <v>8.8280922029735631E-5</v>
      </c>
      <c r="E3179" s="21">
        <f t="shared" si="763"/>
        <v>2.2056996311235273E-3</v>
      </c>
      <c r="F3179" s="21">
        <f>SUM(E3179:$E$5004)</f>
        <v>1.5973686458196561</v>
      </c>
      <c r="G3179" s="21">
        <f t="shared" si="766"/>
        <v>6651898.5970700178</v>
      </c>
      <c r="H3179" s="21">
        <f t="shared" si="767"/>
        <v>2.4483216124437353E-5</v>
      </c>
      <c r="I3179" s="21">
        <f t="shared" si="768"/>
        <v>0.12452858064673793</v>
      </c>
      <c r="J3179" s="22">
        <f t="shared" si="764"/>
        <v>157.50568565954157</v>
      </c>
      <c r="K3179" s="114"/>
      <c r="L3179" s="116"/>
      <c r="M3179" s="118"/>
      <c r="N3179" s="142"/>
      <c r="S3179" s="2"/>
    </row>
    <row r="3180" spans="1:19" x14ac:dyDescent="0.25">
      <c r="A3180" s="20">
        <f t="shared" si="765"/>
        <v>79400</v>
      </c>
      <c r="B3180" s="21">
        <f t="shared" si="773"/>
        <v>-70</v>
      </c>
      <c r="C3180" s="21">
        <f t="shared" si="774"/>
        <v>59.03360054929103</v>
      </c>
      <c r="D3180" s="21">
        <f t="shared" si="762"/>
        <v>8.8175048460146556E-5</v>
      </c>
      <c r="E3180" s="21">
        <f t="shared" si="763"/>
        <v>2.2030543790348624E-3</v>
      </c>
      <c r="F3180" s="21">
        <f>SUM(E3180:$E$5004)</f>
        <v>1.5951629461885326</v>
      </c>
      <c r="G3180" s="21">
        <f t="shared" si="766"/>
        <v>6651898.5970700178</v>
      </c>
      <c r="H3180" s="21">
        <f t="shared" si="767"/>
        <v>2.4483216124437353E-5</v>
      </c>
      <c r="I3180" s="21">
        <f t="shared" si="768"/>
        <v>0.12452858064673793</v>
      </c>
      <c r="J3180" s="22">
        <f t="shared" si="764"/>
        <v>157.45635521021839</v>
      </c>
      <c r="K3180" s="114"/>
      <c r="L3180" s="116"/>
      <c r="M3180" s="118"/>
      <c r="N3180" s="142"/>
      <c r="S3180" s="2"/>
    </row>
    <row r="3181" spans="1:19" x14ac:dyDescent="0.25">
      <c r="A3181" s="20">
        <f t="shared" si="765"/>
        <v>79425</v>
      </c>
      <c r="B3181" s="21">
        <f t="shared" si="773"/>
        <v>-70</v>
      </c>
      <c r="C3181" s="21">
        <f t="shared" si="774"/>
        <v>58.962802715827678</v>
      </c>
      <c r="D3181" s="21">
        <f t="shared" si="762"/>
        <v>8.806930186264244E-5</v>
      </c>
      <c r="E3181" s="21">
        <f t="shared" si="763"/>
        <v>2.2004122993448836E-3</v>
      </c>
      <c r="F3181" s="21">
        <f>SUM(E3181:$E$5004)</f>
        <v>1.5929598918094978</v>
      </c>
      <c r="G3181" s="21">
        <f t="shared" si="766"/>
        <v>6651898.5970700178</v>
      </c>
      <c r="H3181" s="21">
        <f t="shared" si="767"/>
        <v>2.4483216124437353E-5</v>
      </c>
      <c r="I3181" s="21">
        <f t="shared" si="768"/>
        <v>0.12452858064673793</v>
      </c>
      <c r="J3181" s="22">
        <f t="shared" si="764"/>
        <v>157.40698835972407</v>
      </c>
      <c r="K3181" s="114"/>
      <c r="L3181" s="116"/>
      <c r="M3181" s="118"/>
      <c r="N3181" s="142"/>
      <c r="S3181" s="2"/>
    </row>
    <row r="3182" spans="1:19" x14ac:dyDescent="0.25">
      <c r="A3182" s="20">
        <f t="shared" si="765"/>
        <v>79450</v>
      </c>
      <c r="B3182" s="21">
        <f t="shared" si="773"/>
        <v>-70</v>
      </c>
      <c r="C3182" s="21">
        <f t="shared" si="774"/>
        <v>58.892089788810452</v>
      </c>
      <c r="D3182" s="21">
        <f t="shared" si="762"/>
        <v>8.7963682084948267E-5</v>
      </c>
      <c r="E3182" s="21">
        <f t="shared" si="763"/>
        <v>2.1977733882489973E-3</v>
      </c>
      <c r="F3182" s="21">
        <f>SUM(E3182:$E$5004)</f>
        <v>1.5907594795101527</v>
      </c>
      <c r="G3182" s="21">
        <f t="shared" si="766"/>
        <v>6651898.5970700178</v>
      </c>
      <c r="H3182" s="21">
        <f t="shared" si="767"/>
        <v>2.4483216124437353E-5</v>
      </c>
      <c r="I3182" s="21">
        <f t="shared" si="768"/>
        <v>0.12452858064673793</v>
      </c>
      <c r="J3182" s="22">
        <f t="shared" si="764"/>
        <v>157.35758521415497</v>
      </c>
      <c r="K3182" s="114"/>
      <c r="L3182" s="116"/>
      <c r="M3182" s="118"/>
      <c r="N3182" s="142"/>
      <c r="S3182" s="2"/>
    </row>
    <row r="3183" spans="1:19" x14ac:dyDescent="0.25">
      <c r="A3183" s="20">
        <f t="shared" si="765"/>
        <v>79475</v>
      </c>
      <c r="B3183" s="21">
        <f t="shared" si="773"/>
        <v>-70</v>
      </c>
      <c r="C3183" s="21">
        <f t="shared" si="774"/>
        <v>58.821461666412709</v>
      </c>
      <c r="D3183" s="21">
        <f t="shared" si="762"/>
        <v>8.7858188974971506E-5</v>
      </c>
      <c r="E3183" s="21">
        <f t="shared" si="763"/>
        <v>2.1951376419471688E-3</v>
      </c>
      <c r="F3183" s="21">
        <f>SUM(E3183:$E$5004)</f>
        <v>1.5885617061219042</v>
      </c>
      <c r="G3183" s="21">
        <f t="shared" si="766"/>
        <v>6651898.5970700178</v>
      </c>
      <c r="H3183" s="21">
        <f t="shared" si="767"/>
        <v>2.4483216124437353E-5</v>
      </c>
      <c r="I3183" s="21">
        <f t="shared" si="768"/>
        <v>0.12452858064673793</v>
      </c>
      <c r="J3183" s="22">
        <f t="shared" si="764"/>
        <v>157.30814587947688</v>
      </c>
      <c r="K3183" s="114"/>
      <c r="L3183" s="117"/>
      <c r="M3183" s="118"/>
      <c r="N3183" s="142"/>
      <c r="S3183" s="2"/>
    </row>
    <row r="3184" spans="1:19" x14ac:dyDescent="0.25">
      <c r="A3184" s="20">
        <f t="shared" si="765"/>
        <v>79500</v>
      </c>
      <c r="B3184" s="21">
        <f t="shared" si="773"/>
        <v>-70</v>
      </c>
      <c r="C3184" s="21">
        <f t="shared" si="774"/>
        <v>58.750918246929885</v>
      </c>
      <c r="D3184" s="21">
        <f t="shared" si="762"/>
        <v>8.7752822380801989E-5</v>
      </c>
      <c r="E3184" s="21">
        <f t="shared" si="763"/>
        <v>2.1925050566439239E-3</v>
      </c>
      <c r="F3184" s="21">
        <f>SUM(E3184:$E$5004)</f>
        <v>1.5863665684799568</v>
      </c>
      <c r="G3184" s="21">
        <f t="shared" si="766"/>
        <v>6651898.5970700178</v>
      </c>
      <c r="H3184" s="21">
        <f t="shared" si="767"/>
        <v>2.4483216124437353E-5</v>
      </c>
      <c r="I3184" s="21">
        <f t="shared" si="768"/>
        <v>0.12452858064673793</v>
      </c>
      <c r="J3184" s="22">
        <f t="shared" si="764"/>
        <v>157.25867046152487</v>
      </c>
      <c r="K3184" s="113">
        <f t="shared" ref="K3184" si="775">AVERAGE(J3184:J3203)</f>
        <v>156.78629294293415</v>
      </c>
      <c r="L3184" s="115">
        <f t="shared" ref="L3184" si="776">K3184/0.1667</f>
        <v>940.52965172725953</v>
      </c>
      <c r="M3184" s="118">
        <f>AVERAGE(A3184:A3203)</f>
        <v>79737.5</v>
      </c>
      <c r="N3184" s="141">
        <f>K3164-K3184</f>
        <v>0.98943806539864454</v>
      </c>
      <c r="S3184" s="2"/>
    </row>
    <row r="3185" spans="1:19" x14ac:dyDescent="0.25">
      <c r="A3185" s="20">
        <f t="shared" si="765"/>
        <v>79525</v>
      </c>
      <c r="B3185" s="21">
        <f t="shared" si="773"/>
        <v>-70</v>
      </c>
      <c r="C3185" s="21">
        <f t="shared" si="774"/>
        <v>58.680459428779528</v>
      </c>
      <c r="D3185" s="21">
        <f t="shared" si="762"/>
        <v>8.7647582150711923E-5</v>
      </c>
      <c r="E3185" s="21">
        <f t="shared" si="763"/>
        <v>2.1898756285483401E-3</v>
      </c>
      <c r="F3185" s="21">
        <f>SUM(E3185:$E$5004)</f>
        <v>1.5841740634233128</v>
      </c>
      <c r="G3185" s="21">
        <f t="shared" si="766"/>
        <v>6651898.5970700178</v>
      </c>
      <c r="H3185" s="21">
        <f t="shared" si="767"/>
        <v>2.4483216124437353E-5</v>
      </c>
      <c r="I3185" s="21">
        <f t="shared" si="768"/>
        <v>0.12452858064673793</v>
      </c>
      <c r="J3185" s="22">
        <f t="shared" si="764"/>
        <v>157.20915906600385</v>
      </c>
      <c r="K3185" s="114"/>
      <c r="L3185" s="116"/>
      <c r="M3185" s="118"/>
      <c r="N3185" s="142"/>
      <c r="S3185" s="2"/>
    </row>
    <row r="3186" spans="1:19" x14ac:dyDescent="0.25">
      <c r="A3186" s="20">
        <f t="shared" si="765"/>
        <v>79550</v>
      </c>
      <c r="B3186" s="21">
        <f t="shared" si="773"/>
        <v>-70</v>
      </c>
      <c r="C3186" s="21">
        <f t="shared" si="774"/>
        <v>58.61008511050089</v>
      </c>
      <c r="D3186" s="21">
        <f t="shared" si="762"/>
        <v>8.7542468133155311E-5</v>
      </c>
      <c r="E3186" s="21">
        <f t="shared" si="763"/>
        <v>2.1872493538740404E-3</v>
      </c>
      <c r="F3186" s="21">
        <f>SUM(E3186:$E$5004)</f>
        <v>1.5819841877947645</v>
      </c>
      <c r="G3186" s="21">
        <f t="shared" si="766"/>
        <v>6651898.5970700178</v>
      </c>
      <c r="H3186" s="21">
        <f t="shared" si="767"/>
        <v>2.4483216124437353E-5</v>
      </c>
      <c r="I3186" s="21">
        <f t="shared" si="768"/>
        <v>0.12452858064673793</v>
      </c>
      <c r="J3186" s="22">
        <f t="shared" si="764"/>
        <v>157.15961179848799</v>
      </c>
      <c r="K3186" s="114"/>
      <c r="L3186" s="116"/>
      <c r="M3186" s="118"/>
      <c r="N3186" s="142"/>
      <c r="S3186" s="2"/>
    </row>
    <row r="3187" spans="1:19" x14ac:dyDescent="0.25">
      <c r="A3187" s="20">
        <f t="shared" si="765"/>
        <v>79575</v>
      </c>
      <c r="B3187" s="21">
        <f t="shared" si="773"/>
        <v>-70</v>
      </c>
      <c r="C3187" s="21">
        <f t="shared" si="774"/>
        <v>58.53979519075493</v>
      </c>
      <c r="D3187" s="21">
        <f t="shared" si="762"/>
        <v>8.7437480176767919E-5</v>
      </c>
      <c r="E3187" s="21">
        <f t="shared" si="763"/>
        <v>2.1846262288391875E-3</v>
      </c>
      <c r="F3187" s="21">
        <f>SUM(E3187:$E$5004)</f>
        <v>1.5797969384408903</v>
      </c>
      <c r="G3187" s="21">
        <f t="shared" si="766"/>
        <v>6651898.5970700178</v>
      </c>
      <c r="H3187" s="21">
        <f t="shared" si="767"/>
        <v>2.4483216124437353E-5</v>
      </c>
      <c r="I3187" s="21">
        <f t="shared" si="768"/>
        <v>0.12452858064673793</v>
      </c>
      <c r="J3187" s="22">
        <f t="shared" si="764"/>
        <v>157.11002876442089</v>
      </c>
      <c r="K3187" s="114"/>
      <c r="L3187" s="116"/>
      <c r="M3187" s="118"/>
      <c r="N3187" s="142"/>
      <c r="S3187" s="2"/>
    </row>
    <row r="3188" spans="1:19" x14ac:dyDescent="0.25">
      <c r="A3188" s="20">
        <f t="shared" si="765"/>
        <v>79600</v>
      </c>
      <c r="B3188" s="21">
        <f t="shared" si="773"/>
        <v>-70</v>
      </c>
      <c r="C3188" s="21">
        <f t="shared" si="774"/>
        <v>58.469589568324146</v>
      </c>
      <c r="D3188" s="21">
        <f t="shared" si="762"/>
        <v>8.7332618130367065E-5</v>
      </c>
      <c r="E3188" s="21">
        <f t="shared" si="763"/>
        <v>2.1820062496664809E-3</v>
      </c>
      <c r="F3188" s="21">
        <f>SUM(E3188:$E$5004)</f>
        <v>1.5776123122120513</v>
      </c>
      <c r="G3188" s="21">
        <f t="shared" si="766"/>
        <v>6651898.5970700178</v>
      </c>
      <c r="H3188" s="21">
        <f t="shared" si="767"/>
        <v>2.4483216124437353E-5</v>
      </c>
      <c r="I3188" s="21">
        <f t="shared" si="768"/>
        <v>0.12452858064673793</v>
      </c>
      <c r="J3188" s="22">
        <f t="shared" si="764"/>
        <v>157.06041006911576</v>
      </c>
      <c r="K3188" s="114"/>
      <c r="L3188" s="116"/>
      <c r="M3188" s="118"/>
      <c r="N3188" s="142"/>
      <c r="S3188" s="2"/>
    </row>
    <row r="3189" spans="1:19" x14ac:dyDescent="0.25">
      <c r="A3189" s="20">
        <f t="shared" si="765"/>
        <v>79625</v>
      </c>
      <c r="B3189" s="21">
        <f t="shared" si="773"/>
        <v>-70</v>
      </c>
      <c r="C3189" s="21">
        <f t="shared" si="774"/>
        <v>58.399468142112454</v>
      </c>
      <c r="D3189" s="21">
        <f t="shared" si="762"/>
        <v>8.7227881842951428E-5</v>
      </c>
      <c r="E3189" s="21">
        <f t="shared" si="763"/>
        <v>2.179389412583152E-3</v>
      </c>
      <c r="F3189" s="21">
        <f>SUM(E3189:$E$5004)</f>
        <v>1.5754303059623846</v>
      </c>
      <c r="G3189" s="21">
        <f t="shared" si="766"/>
        <v>6651898.5970700178</v>
      </c>
      <c r="H3189" s="21">
        <f t="shared" si="767"/>
        <v>2.4483216124437353E-5</v>
      </c>
      <c r="I3189" s="21">
        <f t="shared" si="768"/>
        <v>0.12452858064673793</v>
      </c>
      <c r="J3189" s="22">
        <f t="shared" si="764"/>
        <v>157.01075581775532</v>
      </c>
      <c r="K3189" s="114"/>
      <c r="L3189" s="116"/>
      <c r="M3189" s="118"/>
      <c r="N3189" s="142"/>
      <c r="S3189" s="2"/>
    </row>
    <row r="3190" spans="1:19" x14ac:dyDescent="0.25">
      <c r="A3190" s="20">
        <f t="shared" si="765"/>
        <v>79650</v>
      </c>
      <c r="B3190" s="21">
        <f t="shared" si="773"/>
        <v>-70</v>
      </c>
      <c r="C3190" s="21">
        <f t="shared" si="774"/>
        <v>58.329430811144988</v>
      </c>
      <c r="D3190" s="21">
        <f t="shared" si="762"/>
        <v>8.7123271163700732E-5</v>
      </c>
      <c r="E3190" s="21">
        <f t="shared" si="763"/>
        <v>2.1767757138209535E-3</v>
      </c>
      <c r="F3190" s="21">
        <f>SUM(E3190:$E$5004)</f>
        <v>1.5732509165498016</v>
      </c>
      <c r="G3190" s="21">
        <f t="shared" si="766"/>
        <v>6651898.5970700178</v>
      </c>
      <c r="H3190" s="21">
        <f t="shared" si="767"/>
        <v>2.4483216124437353E-5</v>
      </c>
      <c r="I3190" s="21">
        <f t="shared" si="768"/>
        <v>0.12452858064673793</v>
      </c>
      <c r="J3190" s="22">
        <f t="shared" si="764"/>
        <v>156.96106611539173</v>
      </c>
      <c r="K3190" s="114"/>
      <c r="L3190" s="116"/>
      <c r="M3190" s="118"/>
      <c r="N3190" s="142"/>
      <c r="S3190" s="2"/>
    </row>
    <row r="3191" spans="1:19" x14ac:dyDescent="0.25">
      <c r="A3191" s="20">
        <f t="shared" si="765"/>
        <v>79675</v>
      </c>
      <c r="B3191" s="21">
        <f t="shared" si="773"/>
        <v>-70</v>
      </c>
      <c r="C3191" s="21">
        <f t="shared" si="774"/>
        <v>58.259477474567944</v>
      </c>
      <c r="D3191" s="21">
        <f t="shared" si="762"/>
        <v>8.7018785941975522E-5</v>
      </c>
      <c r="E3191" s="21">
        <f t="shared" si="763"/>
        <v>2.1741651496161585E-3</v>
      </c>
      <c r="F3191" s="21">
        <f>SUM(E3191:$E$5004)</f>
        <v>1.5710741408359807</v>
      </c>
      <c r="G3191" s="21">
        <f t="shared" si="766"/>
        <v>6651898.5970700178</v>
      </c>
      <c r="H3191" s="21">
        <f t="shared" si="767"/>
        <v>2.4483216124437353E-5</v>
      </c>
      <c r="I3191" s="21">
        <f t="shared" si="768"/>
        <v>0.12452858064673793</v>
      </c>
      <c r="J3191" s="22">
        <f t="shared" si="764"/>
        <v>156.91134106694656</v>
      </c>
      <c r="K3191" s="114"/>
      <c r="L3191" s="116"/>
      <c r="M3191" s="118"/>
      <c r="N3191" s="142"/>
      <c r="S3191" s="2"/>
    </row>
    <row r="3192" spans="1:19" x14ac:dyDescent="0.25">
      <c r="A3192" s="20">
        <f t="shared" si="765"/>
        <v>79700</v>
      </c>
      <c r="B3192" s="21">
        <f t="shared" si="773"/>
        <v>-70</v>
      </c>
      <c r="C3192" s="21">
        <f t="shared" si="774"/>
        <v>58.189608031648554</v>
      </c>
      <c r="D3192" s="21">
        <f t="shared" si="762"/>
        <v>8.6914426027317145E-5</v>
      </c>
      <c r="E3192" s="21">
        <f t="shared" si="763"/>
        <v>2.1715577162095554E-3</v>
      </c>
      <c r="F3192" s="21">
        <f>SUM(E3192:$E$5004)</f>
        <v>1.5688999756863646</v>
      </c>
      <c r="G3192" s="21">
        <f t="shared" si="766"/>
        <v>6651898.5970700178</v>
      </c>
      <c r="H3192" s="21">
        <f t="shared" si="767"/>
        <v>2.4483216124437353E-5</v>
      </c>
      <c r="I3192" s="21">
        <f t="shared" si="768"/>
        <v>0.12452858064673793</v>
      </c>
      <c r="J3192" s="22">
        <f t="shared" si="764"/>
        <v>156.86158077721115</v>
      </c>
      <c r="K3192" s="114"/>
      <c r="L3192" s="116"/>
      <c r="M3192" s="118"/>
      <c r="N3192" s="142"/>
      <c r="S3192" s="2"/>
    </row>
    <row r="3193" spans="1:19" x14ac:dyDescent="0.25">
      <c r="A3193" s="20">
        <f t="shared" si="765"/>
        <v>79725</v>
      </c>
      <c r="B3193" s="21">
        <f t="shared" si="773"/>
        <v>-70</v>
      </c>
      <c r="C3193" s="21">
        <f t="shared" si="774"/>
        <v>58.119822381774789</v>
      </c>
      <c r="D3193" s="21">
        <f t="shared" si="762"/>
        <v>8.6810191269447279E-5</v>
      </c>
      <c r="E3193" s="21">
        <f t="shared" si="763"/>
        <v>2.1689534098464384E-3</v>
      </c>
      <c r="F3193" s="21">
        <f>SUM(E3193:$E$5004)</f>
        <v>1.5667284179701551</v>
      </c>
      <c r="G3193" s="21">
        <f t="shared" si="766"/>
        <v>6651898.5970700178</v>
      </c>
      <c r="H3193" s="21">
        <f t="shared" si="767"/>
        <v>2.4483216124437353E-5</v>
      </c>
      <c r="I3193" s="21">
        <f t="shared" si="768"/>
        <v>0.12452858064673793</v>
      </c>
      <c r="J3193" s="22">
        <f t="shared" si="764"/>
        <v>156.81178535084607</v>
      </c>
      <c r="K3193" s="114"/>
      <c r="L3193" s="116"/>
      <c r="M3193" s="118"/>
      <c r="N3193" s="142"/>
      <c r="S3193" s="2"/>
    </row>
    <row r="3194" spans="1:19" x14ac:dyDescent="0.25">
      <c r="A3194" s="20">
        <f t="shared" si="765"/>
        <v>79750</v>
      </c>
      <c r="B3194" s="21">
        <f t="shared" si="773"/>
        <v>-70</v>
      </c>
      <c r="C3194" s="21">
        <f t="shared" si="774"/>
        <v>58.050120424455265</v>
      </c>
      <c r="D3194" s="21">
        <f t="shared" si="762"/>
        <v>8.6706081518267783E-5</v>
      </c>
      <c r="E3194" s="21">
        <f t="shared" si="763"/>
        <v>2.166352226776606E-3</v>
      </c>
      <c r="F3194" s="21">
        <f>SUM(E3194:$E$5004)</f>
        <v>1.5645594645603087</v>
      </c>
      <c r="G3194" s="21">
        <f t="shared" si="766"/>
        <v>6651898.5970700178</v>
      </c>
      <c r="H3194" s="21">
        <f t="shared" si="767"/>
        <v>2.4483216124437353E-5</v>
      </c>
      <c r="I3194" s="21">
        <f t="shared" si="768"/>
        <v>0.12452858064673793</v>
      </c>
      <c r="J3194" s="22">
        <f t="shared" si="764"/>
        <v>156.76195489238131</v>
      </c>
      <c r="K3194" s="114"/>
      <c r="L3194" s="116"/>
      <c r="M3194" s="118"/>
      <c r="N3194" s="142"/>
      <c r="S3194" s="2"/>
    </row>
    <row r="3195" spans="1:19" x14ac:dyDescent="0.25">
      <c r="A3195" s="20">
        <f t="shared" si="765"/>
        <v>79775</v>
      </c>
      <c r="B3195" s="21">
        <f t="shared" si="773"/>
        <v>-70</v>
      </c>
      <c r="C3195" s="21">
        <f t="shared" si="774"/>
        <v>57.980502059319207</v>
      </c>
      <c r="D3195" s="21">
        <f t="shared" si="762"/>
        <v>8.6602096623860695E-5</v>
      </c>
      <c r="E3195" s="21">
        <f t="shared" si="763"/>
        <v>2.1637541632543553E-3</v>
      </c>
      <c r="F3195" s="21">
        <f>SUM(E3195:$E$5004)</f>
        <v>1.562393112333532</v>
      </c>
      <c r="G3195" s="21">
        <f t="shared" si="766"/>
        <v>6651898.5970700178</v>
      </c>
      <c r="H3195" s="21">
        <f t="shared" si="767"/>
        <v>2.4483216124437353E-5</v>
      </c>
      <c r="I3195" s="21">
        <f t="shared" si="768"/>
        <v>0.12452858064673793</v>
      </c>
      <c r="J3195" s="22">
        <f t="shared" si="764"/>
        <v>156.71208950621676</v>
      </c>
      <c r="K3195" s="114"/>
      <c r="L3195" s="116"/>
      <c r="M3195" s="118"/>
      <c r="N3195" s="142"/>
      <c r="S3195" s="2"/>
    </row>
    <row r="3196" spans="1:19" x14ac:dyDescent="0.25">
      <c r="A3196" s="20">
        <f t="shared" si="765"/>
        <v>79800</v>
      </c>
      <c r="B3196" s="21">
        <f t="shared" si="773"/>
        <v>-70</v>
      </c>
      <c r="C3196" s="21">
        <f t="shared" si="774"/>
        <v>57.910967186116139</v>
      </c>
      <c r="D3196" s="21">
        <f t="shared" si="762"/>
        <v>8.6498236436487723E-5</v>
      </c>
      <c r="E3196" s="21">
        <f t="shared" si="763"/>
        <v>2.161159215538474E-3</v>
      </c>
      <c r="F3196" s="21">
        <f>SUM(E3196:$E$5004)</f>
        <v>1.5602293581702777</v>
      </c>
      <c r="G3196" s="21">
        <f t="shared" si="766"/>
        <v>6651898.5970700178</v>
      </c>
      <c r="H3196" s="21">
        <f t="shared" si="767"/>
        <v>2.4483216124437353E-5</v>
      </c>
      <c r="I3196" s="21">
        <f t="shared" si="768"/>
        <v>0.12452858064673793</v>
      </c>
      <c r="J3196" s="22">
        <f t="shared" si="764"/>
        <v>156.66218929662156</v>
      </c>
      <c r="K3196" s="114"/>
      <c r="L3196" s="116"/>
      <c r="M3196" s="118"/>
      <c r="N3196" s="142"/>
      <c r="S3196" s="2"/>
    </row>
    <row r="3197" spans="1:19" x14ac:dyDescent="0.25">
      <c r="A3197" s="20">
        <f t="shared" si="765"/>
        <v>79825</v>
      </c>
      <c r="B3197" s="21">
        <f t="shared" si="773"/>
        <v>-70</v>
      </c>
      <c r="C3197" s="21">
        <f t="shared" si="774"/>
        <v>57.841515704715832</v>
      </c>
      <c r="D3197" s="21">
        <f t="shared" si="762"/>
        <v>8.6394500806590181E-5</v>
      </c>
      <c r="E3197" s="21">
        <f t="shared" si="763"/>
        <v>2.1585673798922354E-3</v>
      </c>
      <c r="F3197" s="21">
        <f>SUM(E3197:$E$5004)</f>
        <v>1.5580681989547391</v>
      </c>
      <c r="G3197" s="21">
        <f t="shared" si="766"/>
        <v>6651898.5970700178</v>
      </c>
      <c r="H3197" s="21">
        <f t="shared" si="767"/>
        <v>2.4483216124437353E-5</v>
      </c>
      <c r="I3197" s="21">
        <f t="shared" si="768"/>
        <v>0.12452858064673793</v>
      </c>
      <c r="J3197" s="22">
        <f t="shared" si="764"/>
        <v>156.61225436773449</v>
      </c>
      <c r="K3197" s="114"/>
      <c r="L3197" s="116"/>
      <c r="M3197" s="118"/>
      <c r="N3197" s="142"/>
      <c r="S3197" s="2"/>
    </row>
    <row r="3198" spans="1:19" x14ac:dyDescent="0.25">
      <c r="A3198" s="20">
        <f t="shared" si="765"/>
        <v>79850</v>
      </c>
      <c r="B3198" s="21">
        <f t="shared" si="773"/>
        <v>-70</v>
      </c>
      <c r="C3198" s="21">
        <f t="shared" si="774"/>
        <v>57.772147515108095</v>
      </c>
      <c r="D3198" s="21">
        <f t="shared" si="762"/>
        <v>8.6290889584788661E-5</v>
      </c>
      <c r="E3198" s="21">
        <f t="shared" si="763"/>
        <v>2.1559786525833973E-3</v>
      </c>
      <c r="F3198" s="21">
        <f>SUM(E3198:$E$5004)</f>
        <v>1.5559096315748469</v>
      </c>
      <c r="G3198" s="21">
        <f t="shared" si="766"/>
        <v>6651898.5970700178</v>
      </c>
      <c r="H3198" s="21">
        <f t="shared" si="767"/>
        <v>2.4483216124437353E-5</v>
      </c>
      <c r="I3198" s="21">
        <f t="shared" si="768"/>
        <v>0.12452858064673793</v>
      </c>
      <c r="J3198" s="22">
        <f t="shared" si="764"/>
        <v>156.56228482356346</v>
      </c>
      <c r="K3198" s="114"/>
      <c r="L3198" s="116"/>
      <c r="M3198" s="118"/>
      <c r="N3198" s="142"/>
      <c r="S3198" s="2"/>
    </row>
    <row r="3199" spans="1:19" x14ac:dyDescent="0.25">
      <c r="A3199" s="20">
        <f t="shared" si="765"/>
        <v>79875</v>
      </c>
      <c r="B3199" s="21">
        <f t="shared" si="773"/>
        <v>-70</v>
      </c>
      <c r="C3199" s="21">
        <f t="shared" si="774"/>
        <v>57.702862517402799</v>
      </c>
      <c r="D3199" s="21">
        <f t="shared" si="762"/>
        <v>8.6187402621883106E-5</v>
      </c>
      <c r="E3199" s="21">
        <f t="shared" si="763"/>
        <v>2.1533930298841914E-3</v>
      </c>
      <c r="F3199" s="21">
        <f>SUM(E3199:$E$5004)</f>
        <v>1.5537536529222635</v>
      </c>
      <c r="G3199" s="21">
        <f t="shared" si="766"/>
        <v>6651898.5970700178</v>
      </c>
      <c r="H3199" s="21">
        <f t="shared" si="767"/>
        <v>2.4483216124437353E-5</v>
      </c>
      <c r="I3199" s="21">
        <f t="shared" si="768"/>
        <v>0.12452858064673793</v>
      </c>
      <c r="J3199" s="22">
        <f t="shared" si="764"/>
        <v>156.51228076798662</v>
      </c>
      <c r="K3199" s="114"/>
      <c r="L3199" s="116"/>
      <c r="M3199" s="118"/>
      <c r="N3199" s="142"/>
      <c r="S3199" s="2"/>
    </row>
    <row r="3200" spans="1:19" x14ac:dyDescent="0.25">
      <c r="A3200" s="20">
        <f t="shared" si="765"/>
        <v>79900</v>
      </c>
      <c r="B3200" s="21">
        <f t="shared" si="773"/>
        <v>-70</v>
      </c>
      <c r="C3200" s="21">
        <f t="shared" si="774"/>
        <v>57.633660611829491</v>
      </c>
      <c r="D3200" s="21">
        <f t="shared" si="762"/>
        <v>8.6084039768852217E-5</v>
      </c>
      <c r="E3200" s="21">
        <f t="shared" si="763"/>
        <v>2.1508105080713207E-3</v>
      </c>
      <c r="F3200" s="21">
        <f>SUM(E3200:$E$5004)</f>
        <v>1.5516002598923797</v>
      </c>
      <c r="G3200" s="21">
        <f t="shared" si="766"/>
        <v>6651898.5970700178</v>
      </c>
      <c r="H3200" s="21">
        <f t="shared" si="767"/>
        <v>2.4483216124437353E-5</v>
      </c>
      <c r="I3200" s="21">
        <f t="shared" si="768"/>
        <v>0.12452858064673793</v>
      </c>
      <c r="J3200" s="22">
        <f t="shared" si="764"/>
        <v>156.46224230475107</v>
      </c>
      <c r="K3200" s="114"/>
      <c r="L3200" s="116"/>
      <c r="M3200" s="118"/>
      <c r="N3200" s="142"/>
      <c r="S3200" s="2"/>
    </row>
    <row r="3201" spans="1:19" x14ac:dyDescent="0.25">
      <c r="A3201" s="20">
        <f t="shared" si="765"/>
        <v>79925</v>
      </c>
      <c r="B3201" s="21">
        <f t="shared" si="773"/>
        <v>-70</v>
      </c>
      <c r="C3201" s="21">
        <f t="shared" si="774"/>
        <v>57.564541698737401</v>
      </c>
      <c r="D3201" s="21">
        <f t="shared" si="762"/>
        <v>8.5980800876853428E-5</v>
      </c>
      <c r="E3201" s="21">
        <f t="shared" si="763"/>
        <v>2.1482310834259532E-3</v>
      </c>
      <c r="F3201" s="21">
        <f>SUM(E3201:$E$5004)</f>
        <v>1.5494494493843085</v>
      </c>
      <c r="G3201" s="21">
        <f t="shared" si="766"/>
        <v>6651898.5970700178</v>
      </c>
      <c r="H3201" s="21">
        <f t="shared" si="767"/>
        <v>2.4483216124437353E-5</v>
      </c>
      <c r="I3201" s="21">
        <f t="shared" si="768"/>
        <v>0.12452858064673793</v>
      </c>
      <c r="J3201" s="22">
        <f t="shared" si="764"/>
        <v>156.41216953747366</v>
      </c>
      <c r="K3201" s="114"/>
      <c r="L3201" s="116"/>
      <c r="M3201" s="118"/>
      <c r="N3201" s="142"/>
      <c r="S3201" s="2"/>
    </row>
    <row r="3202" spans="1:19" x14ac:dyDescent="0.25">
      <c r="A3202" s="20">
        <f t="shared" si="765"/>
        <v>79950</v>
      </c>
      <c r="B3202" s="21">
        <f t="shared" si="773"/>
        <v>-70</v>
      </c>
      <c r="C3202" s="21">
        <f t="shared" si="774"/>
        <v>57.495505678595336</v>
      </c>
      <c r="D3202" s="21">
        <f t="shared" si="762"/>
        <v>8.5877685797222807E-5</v>
      </c>
      <c r="E3202" s="21">
        <f t="shared" si="763"/>
        <v>2.1456547522337175E-3</v>
      </c>
      <c r="F3202" s="21">
        <f>SUM(E3202:$E$5004)</f>
        <v>1.5473012183008823</v>
      </c>
      <c r="G3202" s="21">
        <f t="shared" si="766"/>
        <v>6651898.5970700178</v>
      </c>
      <c r="H3202" s="21">
        <f t="shared" si="767"/>
        <v>2.4483216124437353E-5</v>
      </c>
      <c r="I3202" s="21">
        <f t="shared" si="768"/>
        <v>0.12452858064673793</v>
      </c>
      <c r="J3202" s="22">
        <f t="shared" si="764"/>
        <v>156.36206256964095</v>
      </c>
      <c r="K3202" s="114"/>
      <c r="L3202" s="116"/>
      <c r="M3202" s="118"/>
      <c r="N3202" s="142"/>
      <c r="S3202" s="2"/>
    </row>
    <row r="3203" spans="1:19" x14ac:dyDescent="0.25">
      <c r="A3203" s="20">
        <f t="shared" si="765"/>
        <v>79975</v>
      </c>
      <c r="B3203" s="21">
        <f t="shared" si="773"/>
        <v>-70</v>
      </c>
      <c r="C3203" s="21">
        <f t="shared" si="774"/>
        <v>57.426552451991377</v>
      </c>
      <c r="D3203" s="21">
        <f t="shared" si="762"/>
        <v>8.577469438147457E-5</v>
      </c>
      <c r="E3203" s="21">
        <f t="shared" si="763"/>
        <v>2.1430815107846952E-3</v>
      </c>
      <c r="F3203" s="21">
        <f>SUM(E3203:$E$5004)</f>
        <v>1.5451555635486487</v>
      </c>
      <c r="G3203" s="21">
        <f t="shared" si="766"/>
        <v>6651898.5970700178</v>
      </c>
      <c r="H3203" s="21">
        <f t="shared" si="767"/>
        <v>2.4483216124437353E-5</v>
      </c>
      <c r="I3203" s="21">
        <f t="shared" si="768"/>
        <v>0.12452858064673793</v>
      </c>
      <c r="J3203" s="22">
        <f t="shared" si="764"/>
        <v>156.3119215046089</v>
      </c>
      <c r="K3203" s="114"/>
      <c r="L3203" s="117"/>
      <c r="M3203" s="118"/>
      <c r="N3203" s="142"/>
      <c r="S3203" s="2"/>
    </row>
    <row r="3204" spans="1:19" x14ac:dyDescent="0.25">
      <c r="A3204" s="20">
        <f t="shared" si="765"/>
        <v>80000</v>
      </c>
      <c r="B3204" s="21">
        <f t="shared" si="773"/>
        <v>-70</v>
      </c>
      <c r="C3204" s="21">
        <f t="shared" si="774"/>
        <v>57.357681919632853</v>
      </c>
      <c r="D3204" s="21">
        <f t="shared" ref="D3204:D3267" si="777">C3204/(1718*(B3204+459.7))</f>
        <v>8.5671826481301027E-5</v>
      </c>
      <c r="E3204" s="21">
        <f t="shared" ref="E3204:E3267" si="778">25*(D3204+D3205)/2</f>
        <v>2.1405113553734189E-3</v>
      </c>
      <c r="F3204" s="21">
        <f>SUM(E3204:$E$5004)</f>
        <v>1.5430124820378639</v>
      </c>
      <c r="G3204" s="21">
        <f t="shared" si="766"/>
        <v>6651898.5970700178</v>
      </c>
      <c r="H3204" s="21">
        <f t="shared" si="767"/>
        <v>2.4483216124437353E-5</v>
      </c>
      <c r="I3204" s="21">
        <f t="shared" si="768"/>
        <v>0.12452858064673793</v>
      </c>
      <c r="J3204" s="22">
        <f t="shared" ref="J3204:J3267" si="779">G3204*D3204*EXP(-H3204*(125000-A3204)-I3204*F3204)</f>
        <v>156.26174644560291</v>
      </c>
      <c r="K3204" s="113">
        <f t="shared" ref="K3204" si="780">AVERAGE(J3204:J3223)</f>
        <v>155.78286032118166</v>
      </c>
      <c r="L3204" s="115">
        <f t="shared" ref="L3204" si="781">K3204/0.1667</f>
        <v>934.51025987511503</v>
      </c>
      <c r="M3204" s="118">
        <f>AVERAGE(A3204:A3223)</f>
        <v>80237.5</v>
      </c>
      <c r="N3204" s="141">
        <f>K3184-K3204</f>
        <v>1.0034326217524949</v>
      </c>
      <c r="S3204" s="2"/>
    </row>
    <row r="3205" spans="1:19" x14ac:dyDescent="0.25">
      <c r="A3205" s="20">
        <f t="shared" ref="A3205:A3268" si="782">A3204+25</f>
        <v>80025</v>
      </c>
      <c r="B3205" s="21">
        <f t="shared" si="773"/>
        <v>-70</v>
      </c>
      <c r="C3205" s="21">
        <f t="shared" si="774"/>
        <v>57.288893982346224</v>
      </c>
      <c r="D3205" s="21">
        <f t="shared" si="777"/>
        <v>8.556908194857246E-5</v>
      </c>
      <c r="E3205" s="21">
        <f t="shared" si="778"/>
        <v>2.1379442822988645E-3</v>
      </c>
      <c r="F3205" s="21">
        <f>SUM(E3205:$E$5004)</f>
        <v>1.5408719706824903</v>
      </c>
      <c r="G3205" s="21">
        <f t="shared" ref="G3205:G3268" si="783">$G$4</f>
        <v>6651898.5970700178</v>
      </c>
      <c r="H3205" s="21">
        <f t="shared" ref="H3205:H3268" si="784">$H$4</f>
        <v>2.4483216124437353E-5</v>
      </c>
      <c r="I3205" s="21">
        <f t="shared" ref="I3205:I3268" si="785">$I$4</f>
        <v>0.12452858064673793</v>
      </c>
      <c r="J3205" s="22">
        <f t="shared" si="779"/>
        <v>156.21153749571826</v>
      </c>
      <c r="K3205" s="114"/>
      <c r="L3205" s="116"/>
      <c r="M3205" s="118"/>
      <c r="N3205" s="142"/>
      <c r="S3205" s="2"/>
    </row>
    <row r="3206" spans="1:19" x14ac:dyDescent="0.25">
      <c r="A3206" s="20">
        <f t="shared" si="782"/>
        <v>80050</v>
      </c>
      <c r="B3206" s="21">
        <f t="shared" si="773"/>
        <v>-70</v>
      </c>
      <c r="C3206" s="21">
        <f t="shared" si="774"/>
        <v>57.22018854107683</v>
      </c>
      <c r="D3206" s="21">
        <f t="shared" si="777"/>
        <v>8.5466460635336689E-5</v>
      </c>
      <c r="E3206" s="21">
        <f t="shared" si="778"/>
        <v>2.1353802878644459E-3</v>
      </c>
      <c r="F3206" s="21">
        <f>SUM(E3206:$E$5004)</f>
        <v>1.5387340264001914</v>
      </c>
      <c r="G3206" s="21">
        <f t="shared" si="783"/>
        <v>6651898.5970700178</v>
      </c>
      <c r="H3206" s="21">
        <f t="shared" si="784"/>
        <v>2.4483216124437353E-5</v>
      </c>
      <c r="I3206" s="21">
        <f t="shared" si="785"/>
        <v>0.12452858064673793</v>
      </c>
      <c r="J3206" s="22">
        <f t="shared" si="779"/>
        <v>156.16129475791971</v>
      </c>
      <c r="K3206" s="114"/>
      <c r="L3206" s="116"/>
      <c r="M3206" s="118"/>
      <c r="N3206" s="142"/>
      <c r="S3206" s="2"/>
    </row>
    <row r="3207" spans="1:19" x14ac:dyDescent="0.25">
      <c r="A3207" s="20">
        <f t="shared" si="782"/>
        <v>80075</v>
      </c>
      <c r="B3207" s="21">
        <f t="shared" si="773"/>
        <v>-70</v>
      </c>
      <c r="C3207" s="21">
        <f t="shared" si="774"/>
        <v>57.151565496888821</v>
      </c>
      <c r="D3207" s="21">
        <f t="shared" si="777"/>
        <v>8.5363962393818991E-5</v>
      </c>
      <c r="E3207" s="21">
        <f t="shared" si="778"/>
        <v>2.1328193683780106E-3</v>
      </c>
      <c r="F3207" s="21">
        <f>SUM(E3207:$E$5004)</f>
        <v>1.5365986461123267</v>
      </c>
      <c r="G3207" s="21">
        <f t="shared" si="783"/>
        <v>6651898.5970700178</v>
      </c>
      <c r="H3207" s="21">
        <f t="shared" si="784"/>
        <v>2.4483216124437353E-5</v>
      </c>
      <c r="I3207" s="21">
        <f t="shared" si="785"/>
        <v>0.12452858064673793</v>
      </c>
      <c r="J3207" s="22">
        <f t="shared" si="779"/>
        <v>156.11101833504156</v>
      </c>
      <c r="K3207" s="114"/>
      <c r="L3207" s="116"/>
      <c r="M3207" s="118"/>
      <c r="N3207" s="142"/>
      <c r="S3207" s="2"/>
    </row>
    <row r="3208" spans="1:19" x14ac:dyDescent="0.25">
      <c r="A3208" s="20">
        <f t="shared" si="782"/>
        <v>80100</v>
      </c>
      <c r="B3208" s="21">
        <f t="shared" si="773"/>
        <v>-70</v>
      </c>
      <c r="C3208" s="21">
        <f t="shared" si="774"/>
        <v>57.083024750964981</v>
      </c>
      <c r="D3208" s="21">
        <f t="shared" si="777"/>
        <v>8.5261587076421855E-5</v>
      </c>
      <c r="E3208" s="21">
        <f t="shared" si="778"/>
        <v>2.1302615201518344E-3</v>
      </c>
      <c r="F3208" s="21">
        <f>SUM(E3208:$E$5004)</f>
        <v>1.5344658267439488</v>
      </c>
      <c r="G3208" s="21">
        <f t="shared" si="783"/>
        <v>6651898.5970700178</v>
      </c>
      <c r="H3208" s="21">
        <f t="shared" si="784"/>
        <v>2.4483216124437353E-5</v>
      </c>
      <c r="I3208" s="21">
        <f t="shared" si="785"/>
        <v>0.12452858064673793</v>
      </c>
      <c r="J3208" s="22">
        <f t="shared" si="779"/>
        <v>156.06070832978776</v>
      </c>
      <c r="K3208" s="114"/>
      <c r="L3208" s="116"/>
      <c r="M3208" s="118"/>
      <c r="N3208" s="142"/>
      <c r="S3208" s="2"/>
    </row>
    <row r="3209" spans="1:19" x14ac:dyDescent="0.25">
      <c r="A3209" s="20">
        <f t="shared" si="782"/>
        <v>80125</v>
      </c>
      <c r="B3209" s="21">
        <f t="shared" si="773"/>
        <v>-70</v>
      </c>
      <c r="C3209" s="21">
        <f t="shared" si="774"/>
        <v>57.014566204606673</v>
      </c>
      <c r="D3209" s="21">
        <f t="shared" si="777"/>
        <v>8.5159334535724889E-5</v>
      </c>
      <c r="E3209" s="21">
        <f t="shared" si="778"/>
        <v>2.1277067395026159E-3</v>
      </c>
      <c r="F3209" s="21">
        <f>SUM(E3209:$E$5004)</f>
        <v>1.5323355652237969</v>
      </c>
      <c r="G3209" s="21">
        <f t="shared" si="783"/>
        <v>6651898.5970700178</v>
      </c>
      <c r="H3209" s="21">
        <f t="shared" si="784"/>
        <v>2.4483216124437353E-5</v>
      </c>
      <c r="I3209" s="21">
        <f t="shared" si="785"/>
        <v>0.12452858064673793</v>
      </c>
      <c r="J3209" s="22">
        <f t="shared" si="779"/>
        <v>156.01036484473204</v>
      </c>
      <c r="K3209" s="114"/>
      <c r="L3209" s="116"/>
      <c r="M3209" s="118"/>
      <c r="N3209" s="142"/>
      <c r="S3209" s="2"/>
    </row>
    <row r="3210" spans="1:19" x14ac:dyDescent="0.25">
      <c r="A3210" s="20">
        <f t="shared" si="782"/>
        <v>80150</v>
      </c>
      <c r="B3210" s="21">
        <f t="shared" si="773"/>
        <v>-70</v>
      </c>
      <c r="C3210" s="21">
        <f t="shared" si="774"/>
        <v>56.946189759233548</v>
      </c>
      <c r="D3210" s="21">
        <f t="shared" si="777"/>
        <v>8.5057204624484358E-5</v>
      </c>
      <c r="E3210" s="21">
        <f t="shared" si="778"/>
        <v>2.1251550227514692E-3</v>
      </c>
      <c r="F3210" s="21">
        <f>SUM(E3210:$E$5004)</f>
        <v>1.5302078584842944</v>
      </c>
      <c r="G3210" s="21">
        <f t="shared" si="783"/>
        <v>6651898.5970700178</v>
      </c>
      <c r="H3210" s="21">
        <f t="shared" si="784"/>
        <v>2.4483216124437353E-5</v>
      </c>
      <c r="I3210" s="21">
        <f t="shared" si="785"/>
        <v>0.12452858064673793</v>
      </c>
      <c r="J3210" s="22">
        <f t="shared" si="779"/>
        <v>155.95998798231747</v>
      </c>
      <c r="K3210" s="114"/>
      <c r="L3210" s="116"/>
      <c r="M3210" s="118"/>
      <c r="N3210" s="142"/>
      <c r="S3210" s="2"/>
    </row>
    <row r="3211" spans="1:19" x14ac:dyDescent="0.25">
      <c r="A3211" s="20">
        <f t="shared" si="782"/>
        <v>80175</v>
      </c>
      <c r="B3211" s="21">
        <f t="shared" si="773"/>
        <v>-70</v>
      </c>
      <c r="C3211" s="21">
        <f t="shared" si="774"/>
        <v>56.877895316383494</v>
      </c>
      <c r="D3211" s="21">
        <f t="shared" si="777"/>
        <v>8.4955197195633157E-5</v>
      </c>
      <c r="E3211" s="21">
        <f t="shared" si="778"/>
        <v>2.1226063662239218E-3</v>
      </c>
      <c r="F3211" s="21">
        <f>SUM(E3211:$E$5004)</f>
        <v>1.528082703461543</v>
      </c>
      <c r="G3211" s="21">
        <f t="shared" si="783"/>
        <v>6651898.5970700178</v>
      </c>
      <c r="H3211" s="21">
        <f t="shared" si="784"/>
        <v>2.4483216124437353E-5</v>
      </c>
      <c r="I3211" s="21">
        <f t="shared" si="785"/>
        <v>0.12452858064673793</v>
      </c>
      <c r="J3211" s="22">
        <f t="shared" si="779"/>
        <v>155.90957784485704</v>
      </c>
      <c r="K3211" s="114"/>
      <c r="L3211" s="116"/>
      <c r="M3211" s="118"/>
      <c r="N3211" s="142"/>
      <c r="S3211" s="2"/>
    </row>
    <row r="3212" spans="1:19" x14ac:dyDescent="0.25">
      <c r="A3212" s="20">
        <f t="shared" si="782"/>
        <v>80200</v>
      </c>
      <c r="B3212" s="21">
        <f t="shared" si="773"/>
        <v>-70</v>
      </c>
      <c r="C3212" s="21">
        <f t="shared" si="774"/>
        <v>56.809682777712545</v>
      </c>
      <c r="D3212" s="21">
        <f t="shared" si="777"/>
        <v>8.485331210228062E-5</v>
      </c>
      <c r="E3212" s="21">
        <f t="shared" si="778"/>
        <v>2.1200607662499103E-3</v>
      </c>
      <c r="F3212" s="21">
        <f>SUM(E3212:$E$5004)</f>
        <v>1.5259600970953191</v>
      </c>
      <c r="G3212" s="21">
        <f t="shared" si="783"/>
        <v>6651898.5970700178</v>
      </c>
      <c r="H3212" s="21">
        <f t="shared" si="784"/>
        <v>2.4483216124437353E-5</v>
      </c>
      <c r="I3212" s="21">
        <f t="shared" si="785"/>
        <v>0.12452858064673793</v>
      </c>
      <c r="J3212" s="22">
        <f t="shared" si="779"/>
        <v>155.85913453453338</v>
      </c>
      <c r="K3212" s="114"/>
      <c r="L3212" s="116"/>
      <c r="M3212" s="118"/>
      <c r="N3212" s="142"/>
      <c r="S3212" s="2"/>
    </row>
    <row r="3213" spans="1:19" x14ac:dyDescent="0.25">
      <c r="A3213" s="20">
        <f t="shared" si="782"/>
        <v>80225</v>
      </c>
      <c r="B3213" s="21">
        <f t="shared" si="773"/>
        <v>-70</v>
      </c>
      <c r="C3213" s="21">
        <f t="shared" si="774"/>
        <v>56.74155204499462</v>
      </c>
      <c r="D3213" s="21">
        <f t="shared" si="777"/>
        <v>8.4751549197712198E-5</v>
      </c>
      <c r="E3213" s="21">
        <f t="shared" si="778"/>
        <v>2.117518219163768E-3</v>
      </c>
      <c r="F3213" s="21">
        <f>SUM(E3213:$E$5004)</f>
        <v>1.5238400363290694</v>
      </c>
      <c r="G3213" s="21">
        <f t="shared" si="783"/>
        <v>6651898.5970700178</v>
      </c>
      <c r="H3213" s="21">
        <f t="shared" si="784"/>
        <v>2.4483216124437353E-5</v>
      </c>
      <c r="I3213" s="21">
        <f t="shared" si="785"/>
        <v>0.12452858064673793</v>
      </c>
      <c r="J3213" s="22">
        <f t="shared" si="779"/>
        <v>155.80865815339882</v>
      </c>
      <c r="K3213" s="114"/>
      <c r="L3213" s="116"/>
      <c r="M3213" s="118"/>
      <c r="N3213" s="142"/>
      <c r="S3213" s="2"/>
    </row>
    <row r="3214" spans="1:19" x14ac:dyDescent="0.25">
      <c r="A3214" s="20">
        <f t="shared" si="782"/>
        <v>80250</v>
      </c>
      <c r="B3214" s="21">
        <f t="shared" si="773"/>
        <v>-70</v>
      </c>
      <c r="C3214" s="21">
        <f t="shared" si="774"/>
        <v>56.673503020121416</v>
      </c>
      <c r="D3214" s="21">
        <f t="shared" si="777"/>
        <v>8.4649908335389214E-5</v>
      </c>
      <c r="E3214" s="21">
        <f t="shared" si="778"/>
        <v>2.114978721304226E-3</v>
      </c>
      <c r="F3214" s="21">
        <f>SUM(E3214:$E$5004)</f>
        <v>1.5217225181099054</v>
      </c>
      <c r="G3214" s="21">
        <f t="shared" si="783"/>
        <v>6651898.5970700178</v>
      </c>
      <c r="H3214" s="21">
        <f t="shared" si="784"/>
        <v>2.4483216124437353E-5</v>
      </c>
      <c r="I3214" s="21">
        <f t="shared" si="785"/>
        <v>0.12452858064673793</v>
      </c>
      <c r="J3214" s="22">
        <f t="shared" si="779"/>
        <v>155.75814880337515</v>
      </c>
      <c r="K3214" s="114"/>
      <c r="L3214" s="116"/>
      <c r="M3214" s="118"/>
      <c r="N3214" s="142"/>
      <c r="S3214" s="2"/>
    </row>
    <row r="3215" spans="1:19" x14ac:dyDescent="0.25">
      <c r="A3215" s="20">
        <f t="shared" si="782"/>
        <v>80275</v>
      </c>
      <c r="B3215" s="21">
        <f t="shared" si="773"/>
        <v>-70</v>
      </c>
      <c r="C3215" s="21">
        <f t="shared" si="774"/>
        <v>56.605535605102375</v>
      </c>
      <c r="D3215" s="21">
        <f t="shared" si="777"/>
        <v>8.4548389368948885E-5</v>
      </c>
      <c r="E3215" s="21">
        <f t="shared" si="778"/>
        <v>2.1124422690144092E-3</v>
      </c>
      <c r="F3215" s="21">
        <f>SUM(E3215:$E$5004)</f>
        <v>1.5196075393886013</v>
      </c>
      <c r="G3215" s="21">
        <f t="shared" si="783"/>
        <v>6651898.5970700178</v>
      </c>
      <c r="H3215" s="21">
        <f t="shared" si="784"/>
        <v>2.4483216124437353E-5</v>
      </c>
      <c r="I3215" s="21">
        <f t="shared" si="785"/>
        <v>0.12452858064673793</v>
      </c>
      <c r="J3215" s="22">
        <f t="shared" si="779"/>
        <v>155.70760658625414</v>
      </c>
      <c r="K3215" s="114"/>
      <c r="L3215" s="116"/>
      <c r="M3215" s="118"/>
      <c r="N3215" s="142"/>
      <c r="S3215" s="2"/>
    </row>
    <row r="3216" spans="1:19" x14ac:dyDescent="0.25">
      <c r="A3216" s="20">
        <f t="shared" si="782"/>
        <v>80300</v>
      </c>
      <c r="B3216" s="21">
        <f t="shared" si="773"/>
        <v>-70</v>
      </c>
      <c r="C3216" s="21">
        <f t="shared" si="774"/>
        <v>56.537649702064392</v>
      </c>
      <c r="D3216" s="21">
        <f t="shared" si="777"/>
        <v>8.444699215220387E-5</v>
      </c>
      <c r="E3216" s="21">
        <f t="shared" si="778"/>
        <v>2.1099088586418254E-3</v>
      </c>
      <c r="F3216" s="21">
        <f>SUM(E3216:$E$5004)</f>
        <v>1.5174950971195869</v>
      </c>
      <c r="G3216" s="21">
        <f t="shared" si="783"/>
        <v>6651898.5970700178</v>
      </c>
      <c r="H3216" s="21">
        <f t="shared" si="784"/>
        <v>2.4483216124437353E-5</v>
      </c>
      <c r="I3216" s="21">
        <f t="shared" si="785"/>
        <v>0.12452858064673793</v>
      </c>
      <c r="J3216" s="22">
        <f t="shared" si="779"/>
        <v>155.65703160369722</v>
      </c>
      <c r="K3216" s="114"/>
      <c r="L3216" s="116"/>
      <c r="M3216" s="118"/>
      <c r="N3216" s="142"/>
      <c r="S3216" s="2"/>
    </row>
    <row r="3217" spans="1:19" x14ac:dyDescent="0.25">
      <c r="A3217" s="20">
        <f t="shared" si="782"/>
        <v>80325</v>
      </c>
      <c r="B3217" s="21">
        <f t="shared" si="773"/>
        <v>-70</v>
      </c>
      <c r="C3217" s="21">
        <f t="shared" si="774"/>
        <v>56.469845213251752</v>
      </c>
      <c r="D3217" s="21">
        <f t="shared" si="777"/>
        <v>8.4345716539142154E-5</v>
      </c>
      <c r="E3217" s="21">
        <f t="shared" si="778"/>
        <v>2.1073784865383617E-3</v>
      </c>
      <c r="F3217" s="21">
        <f>SUM(E3217:$E$5004)</f>
        <v>1.515385188260945</v>
      </c>
      <c r="G3217" s="21">
        <f t="shared" si="783"/>
        <v>6651898.5970700178</v>
      </c>
      <c r="H3217" s="21">
        <f t="shared" si="784"/>
        <v>2.4483216124437353E-5</v>
      </c>
      <c r="I3217" s="21">
        <f t="shared" si="785"/>
        <v>0.12452858064673793</v>
      </c>
      <c r="J3217" s="22">
        <f t="shared" si="779"/>
        <v>155.60642395723556</v>
      </c>
      <c r="K3217" s="114"/>
      <c r="L3217" s="116"/>
      <c r="M3217" s="118"/>
      <c r="N3217" s="142"/>
      <c r="S3217" s="2"/>
    </row>
    <row r="3218" spans="1:19" x14ac:dyDescent="0.25">
      <c r="A3218" s="20">
        <f t="shared" si="782"/>
        <v>80350</v>
      </c>
      <c r="B3218" s="21">
        <f t="shared" si="773"/>
        <v>-70</v>
      </c>
      <c r="C3218" s="21">
        <f t="shared" si="774"/>
        <v>56.402122041025947</v>
      </c>
      <c r="D3218" s="21">
        <f t="shared" si="777"/>
        <v>8.4244562383926783E-5</v>
      </c>
      <c r="E3218" s="21">
        <f t="shared" si="778"/>
        <v>2.1048511490602828E-3</v>
      </c>
      <c r="F3218" s="21">
        <f>SUM(E3218:$E$5004)</f>
        <v>1.5132778097744068</v>
      </c>
      <c r="G3218" s="21">
        <f t="shared" si="783"/>
        <v>6651898.5970700178</v>
      </c>
      <c r="H3218" s="21">
        <f t="shared" si="784"/>
        <v>2.4483216124437353E-5</v>
      </c>
      <c r="I3218" s="21">
        <f t="shared" si="785"/>
        <v>0.12452858064673793</v>
      </c>
      <c r="J3218" s="22">
        <f t="shared" si="779"/>
        <v>155.55578374826996</v>
      </c>
      <c r="K3218" s="114"/>
      <c r="L3218" s="116"/>
      <c r="M3218" s="118"/>
      <c r="N3218" s="142"/>
      <c r="S3218" s="2"/>
    </row>
    <row r="3219" spans="1:19" x14ac:dyDescent="0.25">
      <c r="A3219" s="20">
        <f t="shared" si="782"/>
        <v>80375</v>
      </c>
      <c r="B3219" s="21">
        <f t="shared" si="773"/>
        <v>-70</v>
      </c>
      <c r="C3219" s="21">
        <f t="shared" si="774"/>
        <v>56.33448008786565</v>
      </c>
      <c r="D3219" s="21">
        <f t="shared" si="777"/>
        <v>8.4143529540895844E-5</v>
      </c>
      <c r="E3219" s="21">
        <f t="shared" si="778"/>
        <v>2.1023268425682225E-3</v>
      </c>
      <c r="F3219" s="21">
        <f>SUM(E3219:$E$5004)</f>
        <v>1.5111729586253466</v>
      </c>
      <c r="G3219" s="21">
        <f t="shared" si="783"/>
        <v>6651898.5970700178</v>
      </c>
      <c r="H3219" s="21">
        <f t="shared" si="784"/>
        <v>2.4483216124437353E-5</v>
      </c>
      <c r="I3219" s="21">
        <f t="shared" si="785"/>
        <v>0.12452858064673793</v>
      </c>
      <c r="J3219" s="22">
        <f t="shared" si="779"/>
        <v>155.50511107807134</v>
      </c>
      <c r="K3219" s="114"/>
      <c r="L3219" s="116"/>
      <c r="M3219" s="118"/>
      <c r="N3219" s="142"/>
      <c r="S3219" s="2"/>
    </row>
    <row r="3220" spans="1:19" x14ac:dyDescent="0.25">
      <c r="A3220" s="20">
        <f t="shared" si="782"/>
        <v>80400</v>
      </c>
      <c r="B3220" s="21">
        <f t="shared" si="773"/>
        <v>-70</v>
      </c>
      <c r="C3220" s="21">
        <f t="shared" si="774"/>
        <v>56.266919256366421</v>
      </c>
      <c r="D3220" s="21">
        <f t="shared" si="777"/>
        <v>8.4042617864561983E-5</v>
      </c>
      <c r="E3220" s="21">
        <f t="shared" si="778"/>
        <v>2.0998055634271788E-3</v>
      </c>
      <c r="F3220" s="21">
        <f>SUM(E3220:$E$5004)</f>
        <v>1.5090706317827784</v>
      </c>
      <c r="G3220" s="21">
        <f t="shared" si="783"/>
        <v>6651898.5970700178</v>
      </c>
      <c r="H3220" s="21">
        <f t="shared" si="784"/>
        <v>2.4483216124437353E-5</v>
      </c>
      <c r="I3220" s="21">
        <f t="shared" si="785"/>
        <v>0.12452858064673793</v>
      </c>
      <c r="J3220" s="22">
        <f t="shared" si="779"/>
        <v>155.45440604778005</v>
      </c>
      <c r="K3220" s="114"/>
      <c r="L3220" s="116"/>
      <c r="M3220" s="118"/>
      <c r="N3220" s="142"/>
      <c r="S3220" s="2"/>
    </row>
    <row r="3221" spans="1:19" x14ac:dyDescent="0.25">
      <c r="A3221" s="20">
        <f t="shared" si="782"/>
        <v>80425</v>
      </c>
      <c r="B3221" s="21">
        <f t="shared" si="773"/>
        <v>-70</v>
      </c>
      <c r="C3221" s="21">
        <f t="shared" si="774"/>
        <v>56.199439449240614</v>
      </c>
      <c r="D3221" s="21">
        <f t="shared" si="777"/>
        <v>8.394182720961232E-5</v>
      </c>
      <c r="E3221" s="21">
        <f t="shared" si="778"/>
        <v>2.0972873080065089E-3</v>
      </c>
      <c r="F3221" s="21">
        <f>SUM(E3221:$E$5004)</f>
        <v>1.5069708262193509</v>
      </c>
      <c r="G3221" s="21">
        <f t="shared" si="783"/>
        <v>6651898.5970700178</v>
      </c>
      <c r="H3221" s="21">
        <f t="shared" si="784"/>
        <v>2.4483216124437353E-5</v>
      </c>
      <c r="I3221" s="21">
        <f t="shared" si="785"/>
        <v>0.12452858064673793</v>
      </c>
      <c r="J3221" s="22">
        <f t="shared" si="779"/>
        <v>155.40366875840641</v>
      </c>
      <c r="K3221" s="114"/>
      <c r="L3221" s="116"/>
      <c r="M3221" s="118"/>
      <c r="N3221" s="142"/>
      <c r="S3221" s="2"/>
    </row>
    <row r="3222" spans="1:19" x14ac:dyDescent="0.25">
      <c r="A3222" s="20">
        <f t="shared" si="782"/>
        <v>80450</v>
      </c>
      <c r="B3222" s="21">
        <f t="shared" si="773"/>
        <v>-70</v>
      </c>
      <c r="C3222" s="21">
        <f t="shared" si="774"/>
        <v>56.132040569317354</v>
      </c>
      <c r="D3222" s="21">
        <f t="shared" si="777"/>
        <v>8.3841157430908397E-5</v>
      </c>
      <c r="E3222" s="21">
        <f t="shared" si="778"/>
        <v>2.0947720726799258E-3</v>
      </c>
      <c r="F3222" s="21">
        <f>SUM(E3222:$E$5004)</f>
        <v>1.5048735389113443</v>
      </c>
      <c r="G3222" s="21">
        <f t="shared" si="783"/>
        <v>6651898.5970700178</v>
      </c>
      <c r="H3222" s="21">
        <f t="shared" si="784"/>
        <v>2.4483216124437353E-5</v>
      </c>
      <c r="I3222" s="21">
        <f t="shared" si="785"/>
        <v>0.12452858064673793</v>
      </c>
      <c r="J3222" s="22">
        <f t="shared" si="779"/>
        <v>155.35289931083071</v>
      </c>
      <c r="K3222" s="114"/>
      <c r="L3222" s="116"/>
      <c r="M3222" s="118"/>
      <c r="N3222" s="142"/>
      <c r="S3222" s="2"/>
    </row>
    <row r="3223" spans="1:19" x14ac:dyDescent="0.25">
      <c r="A3223" s="20">
        <f t="shared" si="782"/>
        <v>80475</v>
      </c>
      <c r="B3223" s="21">
        <f t="shared" si="773"/>
        <v>-70</v>
      </c>
      <c r="C3223" s="21">
        <f t="shared" si="774"/>
        <v>56.064722519542215</v>
      </c>
      <c r="D3223" s="21">
        <f t="shared" si="777"/>
        <v>8.374060838348566E-5</v>
      </c>
      <c r="E3223" s="21">
        <f t="shared" si="778"/>
        <v>2.092259853825489E-3</v>
      </c>
      <c r="F3223" s="21">
        <f>SUM(E3223:$E$5004)</f>
        <v>1.5027787668386645</v>
      </c>
      <c r="G3223" s="21">
        <f t="shared" si="783"/>
        <v>6651898.5970700178</v>
      </c>
      <c r="H3223" s="21">
        <f t="shared" si="784"/>
        <v>2.4483216124437353E-5</v>
      </c>
      <c r="I3223" s="21">
        <f t="shared" si="785"/>
        <v>0.12452858064673793</v>
      </c>
      <c r="J3223" s="22">
        <f t="shared" si="779"/>
        <v>155.30209780580279</v>
      </c>
      <c r="K3223" s="114"/>
      <c r="L3223" s="117"/>
      <c r="M3223" s="118"/>
      <c r="N3223" s="142"/>
      <c r="S3223" s="2"/>
    </row>
    <row r="3224" spans="1:19" x14ac:dyDescent="0.25">
      <c r="A3224" s="20">
        <f t="shared" si="782"/>
        <v>80500</v>
      </c>
      <c r="B3224" s="21">
        <f t="shared" si="773"/>
        <v>-70</v>
      </c>
      <c r="C3224" s="21">
        <f t="shared" si="774"/>
        <v>55.997485202977188</v>
      </c>
      <c r="D3224" s="21">
        <f t="shared" si="777"/>
        <v>8.3640179922553465E-5</v>
      </c>
      <c r="E3224" s="21">
        <f t="shared" si="778"/>
        <v>2.0897506478256031E-3</v>
      </c>
      <c r="F3224" s="21">
        <f>SUM(E3224:$E$5004)</f>
        <v>1.500686506984839</v>
      </c>
      <c r="G3224" s="21">
        <f t="shared" si="783"/>
        <v>6651898.5970700178</v>
      </c>
      <c r="H3224" s="21">
        <f t="shared" si="784"/>
        <v>2.4483216124437353E-5</v>
      </c>
      <c r="I3224" s="21">
        <f t="shared" si="785"/>
        <v>0.12452858064673793</v>
      </c>
      <c r="J3224" s="22">
        <f t="shared" si="779"/>
        <v>155.25126434394275</v>
      </c>
      <c r="K3224" s="113">
        <f t="shared" ref="K3224" si="786">AVERAGE(J3224:J3243)</f>
        <v>154.76625790986321</v>
      </c>
      <c r="L3224" s="115">
        <f t="shared" ref="L3224" si="787">K3224/0.1667</f>
        <v>928.41186508616215</v>
      </c>
      <c r="M3224" s="118">
        <f>AVERAGE(A3224:A3243)</f>
        <v>80737.5</v>
      </c>
      <c r="N3224" s="141">
        <f>K3204-K3224</f>
        <v>1.0166024113184449</v>
      </c>
      <c r="S3224" s="2"/>
    </row>
    <row r="3225" spans="1:19" x14ac:dyDescent="0.25">
      <c r="A3225" s="20">
        <f t="shared" si="782"/>
        <v>80525</v>
      </c>
      <c r="B3225" s="21">
        <f t="shared" si="773"/>
        <v>-70</v>
      </c>
      <c r="C3225" s="21">
        <f t="shared" si="774"/>
        <v>55.930328522800501</v>
      </c>
      <c r="D3225" s="21">
        <f t="shared" si="777"/>
        <v>8.3539871903494771E-5</v>
      </c>
      <c r="E3225" s="21">
        <f t="shared" si="778"/>
        <v>2.0872444510670108E-3</v>
      </c>
      <c r="F3225" s="21">
        <f>SUM(E3225:$E$5004)</f>
        <v>1.4985967563370135</v>
      </c>
      <c r="G3225" s="21">
        <f t="shared" si="783"/>
        <v>6651898.5970700178</v>
      </c>
      <c r="H3225" s="21">
        <f t="shared" si="784"/>
        <v>2.4483216124437353E-5</v>
      </c>
      <c r="I3225" s="21">
        <f t="shared" si="785"/>
        <v>0.12452858064673793</v>
      </c>
      <c r="J3225" s="22">
        <f t="shared" si="779"/>
        <v>155.20039902574007</v>
      </c>
      <c r="K3225" s="114"/>
      <c r="L3225" s="116"/>
      <c r="M3225" s="118"/>
      <c r="N3225" s="142"/>
      <c r="S3225" s="2"/>
    </row>
    <row r="3226" spans="1:19" x14ac:dyDescent="0.25">
      <c r="A3226" s="20">
        <f t="shared" si="782"/>
        <v>80550</v>
      </c>
      <c r="B3226" s="21">
        <f t="shared" si="773"/>
        <v>-70</v>
      </c>
      <c r="C3226" s="21">
        <f t="shared" si="774"/>
        <v>55.863252382306584</v>
      </c>
      <c r="D3226" s="21">
        <f t="shared" si="777"/>
        <v>8.3439684181866095E-5</v>
      </c>
      <c r="E3226" s="21">
        <f t="shared" si="778"/>
        <v>2.0847412599407891E-3</v>
      </c>
      <c r="F3226" s="21">
        <f>SUM(E3226:$E$5004)</f>
        <v>1.4965095118859466</v>
      </c>
      <c r="G3226" s="21">
        <f t="shared" si="783"/>
        <v>6651898.5970700178</v>
      </c>
      <c r="H3226" s="21">
        <f t="shared" si="784"/>
        <v>2.4483216124437353E-5</v>
      </c>
      <c r="I3226" s="21">
        <f t="shared" si="785"/>
        <v>0.12452858064673793</v>
      </c>
      <c r="J3226" s="22">
        <f t="shared" si="779"/>
        <v>155.14950195155475</v>
      </c>
      <c r="K3226" s="114"/>
      <c r="L3226" s="116"/>
      <c r="M3226" s="118"/>
      <c r="N3226" s="142"/>
      <c r="S3226" s="2"/>
    </row>
    <row r="3227" spans="1:19" x14ac:dyDescent="0.25">
      <c r="A3227" s="20">
        <f t="shared" si="782"/>
        <v>80575</v>
      </c>
      <c r="B3227" s="21">
        <f t="shared" si="773"/>
        <v>-70</v>
      </c>
      <c r="C3227" s="21">
        <f t="shared" si="774"/>
        <v>55.796256684905742</v>
      </c>
      <c r="D3227" s="21">
        <f t="shared" si="777"/>
        <v>8.3339616613397043E-5</v>
      </c>
      <c r="E3227" s="21">
        <f t="shared" si="778"/>
        <v>2.0822410708423418E-3</v>
      </c>
      <c r="F3227" s="21">
        <f>SUM(E3227:$E$5004)</f>
        <v>1.4944247706260056</v>
      </c>
      <c r="G3227" s="21">
        <f t="shared" si="783"/>
        <v>6651898.5970700178</v>
      </c>
      <c r="H3227" s="21">
        <f t="shared" si="784"/>
        <v>2.4483216124437353E-5</v>
      </c>
      <c r="I3227" s="21">
        <f t="shared" si="785"/>
        <v>0.12452858064673793</v>
      </c>
      <c r="J3227" s="22">
        <f t="shared" si="779"/>
        <v>155.09857322161619</v>
      </c>
      <c r="K3227" s="114"/>
      <c r="L3227" s="116"/>
      <c r="M3227" s="118"/>
      <c r="N3227" s="142"/>
      <c r="S3227" s="2"/>
    </row>
    <row r="3228" spans="1:19" x14ac:dyDescent="0.25">
      <c r="A3228" s="20">
        <f t="shared" si="782"/>
        <v>80600</v>
      </c>
      <c r="B3228" s="21">
        <f t="shared" si="773"/>
        <v>-70</v>
      </c>
      <c r="C3228" s="21">
        <f t="shared" si="774"/>
        <v>55.72934133412415</v>
      </c>
      <c r="D3228" s="21">
        <f t="shared" si="777"/>
        <v>8.3239669053990291E-5</v>
      </c>
      <c r="E3228" s="21">
        <f t="shared" si="778"/>
        <v>2.0797438801713965E-3</v>
      </c>
      <c r="F3228" s="21">
        <f>SUM(E3228:$E$5004)</f>
        <v>1.4923425295551636</v>
      </c>
      <c r="G3228" s="21">
        <f t="shared" si="783"/>
        <v>6651898.5970700178</v>
      </c>
      <c r="H3228" s="21">
        <f t="shared" si="784"/>
        <v>2.4483216124437353E-5</v>
      </c>
      <c r="I3228" s="21">
        <f t="shared" si="785"/>
        <v>0.12452858064673793</v>
      </c>
      <c r="J3228" s="22">
        <f t="shared" si="779"/>
        <v>155.04761293602408</v>
      </c>
      <c r="K3228" s="114"/>
      <c r="L3228" s="116"/>
      <c r="M3228" s="118"/>
      <c r="N3228" s="142"/>
      <c r="S3228" s="2"/>
    </row>
    <row r="3229" spans="1:19" x14ac:dyDescent="0.25">
      <c r="A3229" s="20">
        <f t="shared" si="782"/>
        <v>80625</v>
      </c>
      <c r="B3229" s="21">
        <f t="shared" si="773"/>
        <v>-70</v>
      </c>
      <c r="C3229" s="21">
        <f t="shared" si="774"/>
        <v>55.662506233603736</v>
      </c>
      <c r="D3229" s="21">
        <f t="shared" si="777"/>
        <v>8.3139841359721413E-5</v>
      </c>
      <c r="E3229" s="21">
        <f t="shared" si="778"/>
        <v>2.0772496843319984E-3</v>
      </c>
      <c r="F3229" s="21">
        <f>SUM(E3229:$E$5004)</f>
        <v>1.4902627856749922</v>
      </c>
      <c r="G3229" s="21">
        <f t="shared" si="783"/>
        <v>6651898.5970700178</v>
      </c>
      <c r="H3229" s="21">
        <f t="shared" si="784"/>
        <v>2.4483216124437353E-5</v>
      </c>
      <c r="I3229" s="21">
        <f t="shared" si="785"/>
        <v>0.12452858064673793</v>
      </c>
      <c r="J3229" s="22">
        <f t="shared" si="779"/>
        <v>154.99662119474806</v>
      </c>
      <c r="K3229" s="114"/>
      <c r="L3229" s="116"/>
      <c r="M3229" s="118"/>
      <c r="N3229" s="142"/>
      <c r="S3229" s="2"/>
    </row>
    <row r="3230" spans="1:19" x14ac:dyDescent="0.25">
      <c r="A3230" s="20">
        <f t="shared" si="782"/>
        <v>80650</v>
      </c>
      <c r="B3230" s="21">
        <f t="shared" si="773"/>
        <v>-70</v>
      </c>
      <c r="C3230" s="21">
        <f t="shared" si="774"/>
        <v>55.595751287101912</v>
      </c>
      <c r="D3230" s="21">
        <f t="shared" si="777"/>
        <v>8.3040133386838444E-5</v>
      </c>
      <c r="E3230" s="21">
        <f t="shared" si="778"/>
        <v>2.0747584797325036E-3</v>
      </c>
      <c r="F3230" s="21">
        <f>SUM(E3230:$E$5004)</f>
        <v>1.4881855359906602</v>
      </c>
      <c r="G3230" s="21">
        <f t="shared" si="783"/>
        <v>6651898.5970700178</v>
      </c>
      <c r="H3230" s="21">
        <f t="shared" si="784"/>
        <v>2.4483216124437353E-5</v>
      </c>
      <c r="I3230" s="21">
        <f t="shared" si="785"/>
        <v>0.12452858064673793</v>
      </c>
      <c r="J3230" s="22">
        <f t="shared" si="779"/>
        <v>154.94559809762768</v>
      </c>
      <c r="K3230" s="114"/>
      <c r="L3230" s="116"/>
      <c r="M3230" s="118"/>
      <c r="N3230" s="142"/>
      <c r="S3230" s="2"/>
    </row>
    <row r="3231" spans="1:19" x14ac:dyDescent="0.25">
      <c r="A3231" s="20">
        <f t="shared" si="782"/>
        <v>80675</v>
      </c>
      <c r="B3231" s="21">
        <f t="shared" si="773"/>
        <v>-70</v>
      </c>
      <c r="C3231" s="21">
        <f t="shared" si="774"/>
        <v>55.529076398491526</v>
      </c>
      <c r="D3231" s="21">
        <f t="shared" si="777"/>
        <v>8.2940544991761859E-5</v>
      </c>
      <c r="E3231" s="21">
        <f t="shared" si="778"/>
        <v>2.0722702627855791E-3</v>
      </c>
      <c r="F3231" s="21">
        <f>SUM(E3231:$E$5004)</f>
        <v>1.4861107775109277</v>
      </c>
      <c r="G3231" s="21">
        <f t="shared" si="783"/>
        <v>6651898.5970700178</v>
      </c>
      <c r="H3231" s="21">
        <f t="shared" si="784"/>
        <v>2.4483216124437353E-5</v>
      </c>
      <c r="I3231" s="21">
        <f t="shared" si="785"/>
        <v>0.12452858064673793</v>
      </c>
      <c r="J3231" s="22">
        <f t="shared" si="779"/>
        <v>154.89454374437227</v>
      </c>
      <c r="K3231" s="114"/>
      <c r="L3231" s="116"/>
      <c r="M3231" s="118"/>
      <c r="N3231" s="142"/>
      <c r="S3231" s="2"/>
    </row>
    <row r="3232" spans="1:19" x14ac:dyDescent="0.25">
      <c r="A3232" s="20">
        <f t="shared" si="782"/>
        <v>80700</v>
      </c>
      <c r="B3232" s="21">
        <f t="shared" si="773"/>
        <v>-70</v>
      </c>
      <c r="C3232" s="21">
        <f t="shared" si="774"/>
        <v>55.462481471760775</v>
      </c>
      <c r="D3232" s="21">
        <f t="shared" si="777"/>
        <v>8.2841076031084439E-5</v>
      </c>
      <c r="E3232" s="21">
        <f t="shared" si="778"/>
        <v>2.0697850299081907E-3</v>
      </c>
      <c r="F3232" s="21">
        <f>SUM(E3232:$E$5004)</f>
        <v>1.4840385072481421</v>
      </c>
      <c r="G3232" s="21">
        <f t="shared" si="783"/>
        <v>6651898.5970700178</v>
      </c>
      <c r="H3232" s="21">
        <f t="shared" si="784"/>
        <v>2.4483216124437353E-5</v>
      </c>
      <c r="I3232" s="21">
        <f t="shared" si="785"/>
        <v>0.12452858064673793</v>
      </c>
      <c r="J3232" s="22">
        <f t="shared" si="779"/>
        <v>154.84345823456181</v>
      </c>
      <c r="K3232" s="114"/>
      <c r="L3232" s="116"/>
      <c r="M3232" s="118"/>
      <c r="N3232" s="142"/>
      <c r="S3232" s="2"/>
    </row>
    <row r="3233" spans="1:19" x14ac:dyDescent="0.25">
      <c r="A3233" s="20">
        <f t="shared" si="782"/>
        <v>80725</v>
      </c>
      <c r="B3233" s="21">
        <f t="shared" si="773"/>
        <v>-70</v>
      </c>
      <c r="C3233" s="21">
        <f t="shared" si="774"/>
        <v>55.395966411012921</v>
      </c>
      <c r="D3233" s="21">
        <f t="shared" si="777"/>
        <v>8.2741726361570812E-5</v>
      </c>
      <c r="E3233" s="21">
        <f t="shared" si="778"/>
        <v>2.0673027775216031E-3</v>
      </c>
      <c r="F3233" s="21">
        <f>SUM(E3233:$E$5004)</f>
        <v>1.4819687222182341</v>
      </c>
      <c r="G3233" s="21">
        <f t="shared" si="783"/>
        <v>6651898.5970700178</v>
      </c>
      <c r="H3233" s="21">
        <f t="shared" si="784"/>
        <v>2.4483216124437353E-5</v>
      </c>
      <c r="I3233" s="21">
        <f t="shared" si="785"/>
        <v>0.12452858064673793</v>
      </c>
      <c r="J3233" s="22">
        <f t="shared" si="779"/>
        <v>154.79234166764587</v>
      </c>
      <c r="K3233" s="114"/>
      <c r="L3233" s="116"/>
      <c r="M3233" s="118"/>
      <c r="N3233" s="142"/>
      <c r="S3233" s="2"/>
    </row>
    <row r="3234" spans="1:19" x14ac:dyDescent="0.25">
      <c r="A3234" s="20">
        <f t="shared" si="782"/>
        <v>80750</v>
      </c>
      <c r="B3234" s="21">
        <f t="shared" si="773"/>
        <v>-70</v>
      </c>
      <c r="C3234" s="21">
        <f t="shared" si="774"/>
        <v>55.329531120466278</v>
      </c>
      <c r="D3234" s="21">
        <f t="shared" si="777"/>
        <v>8.2642495840157452E-5</v>
      </c>
      <c r="E3234" s="21">
        <f t="shared" si="778"/>
        <v>2.0648235020513726E-3</v>
      </c>
      <c r="F3234" s="21">
        <f>SUM(E3234:$E$5004)</f>
        <v>1.4799014194407119</v>
      </c>
      <c r="G3234" s="21">
        <f t="shared" si="783"/>
        <v>6651898.5970700178</v>
      </c>
      <c r="H3234" s="21">
        <f t="shared" si="784"/>
        <v>2.4483216124437353E-5</v>
      </c>
      <c r="I3234" s="21">
        <f t="shared" si="785"/>
        <v>0.12452858064673793</v>
      </c>
      <c r="J3234" s="22">
        <f t="shared" si="779"/>
        <v>154.74119414294429</v>
      </c>
      <c r="K3234" s="114"/>
      <c r="L3234" s="116"/>
      <c r="M3234" s="118"/>
      <c r="N3234" s="142"/>
      <c r="S3234" s="2"/>
    </row>
    <row r="3235" spans="1:19" x14ac:dyDescent="0.25">
      <c r="A3235" s="20">
        <f t="shared" si="782"/>
        <v>80775</v>
      </c>
      <c r="B3235" s="21">
        <f t="shared" si="773"/>
        <v>-70</v>
      </c>
      <c r="C3235" s="21">
        <f t="shared" si="774"/>
        <v>55.263175504453983</v>
      </c>
      <c r="D3235" s="21">
        <f t="shared" si="777"/>
        <v>8.2543384323952341E-5</v>
      </c>
      <c r="E3235" s="21">
        <f t="shared" si="778"/>
        <v>2.0623471999273411E-3</v>
      </c>
      <c r="F3235" s="21">
        <f>SUM(E3235:$E$5004)</f>
        <v>1.4778365959386606</v>
      </c>
      <c r="G3235" s="21">
        <f t="shared" si="783"/>
        <v>6651898.5970700178</v>
      </c>
      <c r="H3235" s="21">
        <f t="shared" si="784"/>
        <v>2.4483216124437353E-5</v>
      </c>
      <c r="I3235" s="21">
        <f t="shared" si="785"/>
        <v>0.12452858064673793</v>
      </c>
      <c r="J3235" s="22">
        <f t="shared" si="779"/>
        <v>154.69001575964694</v>
      </c>
      <c r="K3235" s="114"/>
      <c r="L3235" s="116"/>
      <c r="M3235" s="118"/>
      <c r="N3235" s="142"/>
      <c r="S3235" s="2"/>
    </row>
    <row r="3236" spans="1:19" x14ac:dyDescent="0.25">
      <c r="A3236" s="20">
        <f t="shared" si="782"/>
        <v>80800</v>
      </c>
      <c r="B3236" s="21">
        <f t="shared" si="773"/>
        <v>-70</v>
      </c>
      <c r="C3236" s="21">
        <f t="shared" si="774"/>
        <v>55.196899467423982</v>
      </c>
      <c r="D3236" s="21">
        <f t="shared" si="777"/>
        <v>8.2444391670234953E-5</v>
      </c>
      <c r="E3236" s="21">
        <f t="shared" si="778"/>
        <v>2.0598738675836345E-3</v>
      </c>
      <c r="F3236" s="21">
        <f>SUM(E3236:$E$5004)</f>
        <v>1.4757742487387331</v>
      </c>
      <c r="G3236" s="21">
        <f t="shared" si="783"/>
        <v>6651898.5970700178</v>
      </c>
      <c r="H3236" s="21">
        <f t="shared" si="784"/>
        <v>2.4483216124437353E-5</v>
      </c>
      <c r="I3236" s="21">
        <f t="shared" si="785"/>
        <v>0.12452858064673793</v>
      </c>
      <c r="J3236" s="22">
        <f t="shared" si="779"/>
        <v>154.63880661681395</v>
      </c>
      <c r="K3236" s="114"/>
      <c r="L3236" s="116"/>
      <c r="M3236" s="118"/>
      <c r="N3236" s="142"/>
      <c r="S3236" s="2"/>
    </row>
    <row r="3237" spans="1:19" x14ac:dyDescent="0.25">
      <c r="A3237" s="20">
        <f t="shared" si="782"/>
        <v>80825</v>
      </c>
      <c r="B3237" s="21">
        <f t="shared" si="773"/>
        <v>-70</v>
      </c>
      <c r="C3237" s="21">
        <f t="shared" si="774"/>
        <v>55.130702913938755</v>
      </c>
      <c r="D3237" s="21">
        <f t="shared" si="777"/>
        <v>8.2345517736455811E-5</v>
      </c>
      <c r="E3237" s="21">
        <f t="shared" si="778"/>
        <v>2.057403501458653E-3</v>
      </c>
      <c r="F3237" s="21">
        <f>SUM(E3237:$E$5004)</f>
        <v>1.4737143748711494</v>
      </c>
      <c r="G3237" s="21">
        <f t="shared" si="783"/>
        <v>6651898.5970700178</v>
      </c>
      <c r="H3237" s="21">
        <f t="shared" si="784"/>
        <v>2.4483216124437353E-5</v>
      </c>
      <c r="I3237" s="21">
        <f t="shared" si="785"/>
        <v>0.12452858064673793</v>
      </c>
      <c r="J3237" s="22">
        <f t="shared" si="779"/>
        <v>154.58756681337553</v>
      </c>
      <c r="K3237" s="114"/>
      <c r="L3237" s="116"/>
      <c r="M3237" s="118"/>
      <c r="N3237" s="142"/>
      <c r="S3237" s="2"/>
    </row>
    <row r="3238" spans="1:19" x14ac:dyDescent="0.25">
      <c r="A3238" s="50">
        <f t="shared" si="782"/>
        <v>80850</v>
      </c>
      <c r="B3238" s="51">
        <f t="shared" si="773"/>
        <v>-70</v>
      </c>
      <c r="C3238" s="51">
        <f t="shared" si="774"/>
        <v>55.064585748675235</v>
      </c>
      <c r="D3238" s="51">
        <f t="shared" si="777"/>
        <v>8.2246762380236427E-5</v>
      </c>
      <c r="E3238" s="51">
        <f t="shared" si="778"/>
        <v>2.0549360979950694E-3</v>
      </c>
      <c r="F3238" s="51">
        <f>SUM(E3238:$E$5004)</f>
        <v>1.471656971369691</v>
      </c>
      <c r="G3238" s="51">
        <f t="shared" si="783"/>
        <v>6651898.5970700178</v>
      </c>
      <c r="H3238" s="51">
        <f t="shared" si="784"/>
        <v>2.4483216124437353E-5</v>
      </c>
      <c r="I3238" s="51">
        <f t="shared" si="785"/>
        <v>0.12452858064673793</v>
      </c>
      <c r="J3238" s="22">
        <f t="shared" si="779"/>
        <v>154.53629644813213</v>
      </c>
      <c r="K3238" s="114"/>
      <c r="L3238" s="116"/>
      <c r="M3238" s="118"/>
      <c r="N3238" s="142"/>
      <c r="S3238" s="2"/>
    </row>
    <row r="3239" spans="1:19" x14ac:dyDescent="0.25">
      <c r="A3239" s="50">
        <f t="shared" si="782"/>
        <v>80875</v>
      </c>
      <c r="B3239" s="51">
        <f t="shared" si="773"/>
        <v>-70</v>
      </c>
      <c r="C3239" s="51">
        <f t="shared" si="774"/>
        <v>54.99854787642473</v>
      </c>
      <c r="D3239" s="51">
        <f t="shared" si="777"/>
        <v>8.2148125459369104E-5</v>
      </c>
      <c r="E3239" s="51">
        <f t="shared" si="778"/>
        <v>2.0524716536398217E-3</v>
      </c>
      <c r="F3239" s="51">
        <f>SUM(E3239:$E$5004)</f>
        <v>1.4696020352716959</v>
      </c>
      <c r="G3239" s="51">
        <f t="shared" si="783"/>
        <v>6651898.5970700178</v>
      </c>
      <c r="H3239" s="51">
        <f t="shared" si="784"/>
        <v>2.4483216124437353E-5</v>
      </c>
      <c r="I3239" s="51">
        <f t="shared" si="785"/>
        <v>0.12452858064673793</v>
      </c>
      <c r="J3239" s="22">
        <f t="shared" si="779"/>
        <v>154.4849956197545</v>
      </c>
      <c r="K3239" s="114"/>
      <c r="L3239" s="116"/>
      <c r="M3239" s="118"/>
      <c r="N3239" s="142"/>
      <c r="S3239" s="2"/>
    </row>
    <row r="3240" spans="1:19" x14ac:dyDescent="0.25">
      <c r="A3240" s="50">
        <f t="shared" si="782"/>
        <v>80900</v>
      </c>
      <c r="B3240" s="51">
        <f t="shared" si="773"/>
        <v>-70</v>
      </c>
      <c r="C3240" s="51">
        <f t="shared" si="774"/>
        <v>54.932589202092664</v>
      </c>
      <c r="D3240" s="51">
        <f t="shared" si="777"/>
        <v>8.2049606831816635E-5</v>
      </c>
      <c r="E3240" s="51">
        <f t="shared" si="778"/>
        <v>2.0500101648441098E-3</v>
      </c>
      <c r="F3240" s="51">
        <f>SUM(E3240:$E$5004)</f>
        <v>1.467549563618056</v>
      </c>
      <c r="G3240" s="51">
        <f t="shared" si="783"/>
        <v>6651898.5970700178</v>
      </c>
      <c r="H3240" s="51">
        <f t="shared" si="784"/>
        <v>2.4483216124437353E-5</v>
      </c>
      <c r="I3240" s="51">
        <f t="shared" si="785"/>
        <v>0.12452858064673793</v>
      </c>
      <c r="J3240" s="22">
        <f t="shared" si="779"/>
        <v>154.43366442678348</v>
      </c>
      <c r="K3240" s="114"/>
      <c r="L3240" s="116"/>
      <c r="M3240" s="118"/>
      <c r="N3240" s="142"/>
      <c r="S3240" s="2"/>
    </row>
    <row r="3241" spans="1:19" x14ac:dyDescent="0.25">
      <c r="A3241" s="50">
        <f t="shared" si="782"/>
        <v>80925</v>
      </c>
      <c r="B3241" s="51">
        <f t="shared" si="773"/>
        <v>-70</v>
      </c>
      <c r="C3241" s="51">
        <f t="shared" si="774"/>
        <v>54.866709630698516</v>
      </c>
      <c r="D3241" s="51">
        <f t="shared" si="777"/>
        <v>8.1951206355712142E-5</v>
      </c>
      <c r="E3241" s="51">
        <f t="shared" si="778"/>
        <v>2.0475516280633894E-3</v>
      </c>
      <c r="F3241" s="51">
        <f>SUM(E3241:$E$5004)</f>
        <v>1.465499553453212</v>
      </c>
      <c r="G3241" s="51">
        <f t="shared" si="783"/>
        <v>6651898.5970700178</v>
      </c>
      <c r="H3241" s="51">
        <f t="shared" si="784"/>
        <v>2.4483216124437353E-5</v>
      </c>
      <c r="I3241" s="51">
        <f t="shared" si="785"/>
        <v>0.12452858064673793</v>
      </c>
      <c r="J3241" s="22">
        <f t="shared" si="779"/>
        <v>154.38230296763024</v>
      </c>
      <c r="K3241" s="114"/>
      <c r="L3241" s="116"/>
      <c r="M3241" s="118"/>
      <c r="N3241" s="142"/>
      <c r="S3241" s="2"/>
    </row>
    <row r="3242" spans="1:19" x14ac:dyDescent="0.25">
      <c r="A3242" s="50">
        <f t="shared" si="782"/>
        <v>80950</v>
      </c>
      <c r="B3242" s="51">
        <f t="shared" si="773"/>
        <v>-70</v>
      </c>
      <c r="C3242" s="51">
        <f t="shared" si="774"/>
        <v>54.800909067375748</v>
      </c>
      <c r="D3242" s="51">
        <f t="shared" si="777"/>
        <v>8.1852923889359007E-5</v>
      </c>
      <c r="E3242" s="51">
        <f t="shared" si="778"/>
        <v>2.0450960397573681E-3</v>
      </c>
      <c r="F3242" s="51">
        <f>SUM(E3242:$E$5004)</f>
        <v>1.4634520018251491</v>
      </c>
      <c r="G3242" s="51">
        <f t="shared" si="783"/>
        <v>6651898.5970700178</v>
      </c>
      <c r="H3242" s="51">
        <f t="shared" si="784"/>
        <v>2.4483216124437353E-5</v>
      </c>
      <c r="I3242" s="51">
        <f t="shared" si="785"/>
        <v>0.12452858064673793</v>
      </c>
      <c r="J3242" s="22">
        <f t="shared" si="779"/>
        <v>154.33091134057634</v>
      </c>
      <c r="K3242" s="114"/>
      <c r="L3242" s="116"/>
      <c r="M3242" s="118"/>
      <c r="N3242" s="142"/>
      <c r="S3242" s="2"/>
    </row>
    <row r="3243" spans="1:19" x14ac:dyDescent="0.25">
      <c r="A3243" s="50">
        <f t="shared" si="782"/>
        <v>80975</v>
      </c>
      <c r="B3243" s="51">
        <f t="shared" ref="B3243:B3298" si="788">-70</f>
        <v>-70</v>
      </c>
      <c r="C3243" s="51">
        <f t="shared" ref="C3243:C3298" si="789">473.1*EXP(1.73-0.000048*A3243)</f>
        <v>54.735187417371506</v>
      </c>
      <c r="D3243" s="51">
        <f t="shared" si="777"/>
        <v>8.1754759291230425E-5</v>
      </c>
      <c r="E3243" s="51">
        <f t="shared" si="778"/>
        <v>2.042643396389997E-3</v>
      </c>
      <c r="F3243" s="51">
        <f>SUM(E3243:$E$5004)</f>
        <v>1.4614069057853913</v>
      </c>
      <c r="G3243" s="51">
        <f t="shared" si="783"/>
        <v>6651898.5970700178</v>
      </c>
      <c r="H3243" s="51">
        <f t="shared" si="784"/>
        <v>2.4483216124437353E-5</v>
      </c>
      <c r="I3243" s="51">
        <f t="shared" si="785"/>
        <v>0.12452858064673793</v>
      </c>
      <c r="J3243" s="22">
        <f t="shared" si="779"/>
        <v>154.27948964377364</v>
      </c>
      <c r="K3243" s="114"/>
      <c r="L3243" s="117"/>
      <c r="M3243" s="118"/>
      <c r="N3243" s="142"/>
      <c r="S3243" s="2"/>
    </row>
    <row r="3244" spans="1:19" x14ac:dyDescent="0.25">
      <c r="A3244" s="50">
        <f t="shared" si="782"/>
        <v>81000</v>
      </c>
      <c r="B3244" s="51">
        <f t="shared" si="788"/>
        <v>-70</v>
      </c>
      <c r="C3244" s="51">
        <f t="shared" si="789"/>
        <v>54.669544586046605</v>
      </c>
      <c r="D3244" s="51">
        <f t="shared" si="777"/>
        <v>8.1656712419969337E-5</v>
      </c>
      <c r="E3244" s="51">
        <f t="shared" si="778"/>
        <v>2.0401936944294697E-3</v>
      </c>
      <c r="F3244" s="51">
        <f>SUM(E3244:$E$5004)</f>
        <v>1.4593642623890017</v>
      </c>
      <c r="G3244" s="51">
        <f t="shared" si="783"/>
        <v>6651898.5970700178</v>
      </c>
      <c r="H3244" s="51">
        <f t="shared" si="784"/>
        <v>2.4483216124437353E-5</v>
      </c>
      <c r="I3244" s="51">
        <f t="shared" si="785"/>
        <v>0.12452858064673793</v>
      </c>
      <c r="J3244" s="22">
        <f t="shared" si="779"/>
        <v>154.22803797524429</v>
      </c>
      <c r="K3244" s="113">
        <f t="shared" ref="K3244" si="790">AVERAGE(J3244:J3263)</f>
        <v>153.73728963811649</v>
      </c>
      <c r="L3244" s="115">
        <f t="shared" ref="L3244" si="791">K3244/0.1667</f>
        <v>922.23928997070493</v>
      </c>
      <c r="M3244" s="118">
        <f>AVERAGE(A3244:A3263)</f>
        <v>81237.5</v>
      </c>
      <c r="N3244" s="141">
        <f>K3224-K3244</f>
        <v>1.0289682717467201</v>
      </c>
      <c r="S3244" s="2"/>
    </row>
    <row r="3245" spans="1:19" x14ac:dyDescent="0.25">
      <c r="A3245" s="50">
        <f t="shared" si="782"/>
        <v>81025</v>
      </c>
      <c r="B3245" s="51">
        <f t="shared" si="788"/>
        <v>-70</v>
      </c>
      <c r="C3245" s="51">
        <f t="shared" si="789"/>
        <v>54.603980478875329</v>
      </c>
      <c r="D3245" s="51">
        <f t="shared" si="777"/>
        <v>8.1558783134388224E-5</v>
      </c>
      <c r="E3245" s="51">
        <f t="shared" si="778"/>
        <v>2.0377469303482147E-3</v>
      </c>
      <c r="F3245" s="21">
        <f>SUM(E3245:$E$5004)</f>
        <v>1.4573240686945721</v>
      </c>
      <c r="G3245" s="21">
        <f t="shared" si="783"/>
        <v>6651898.5970700178</v>
      </c>
      <c r="H3245" s="21">
        <f t="shared" si="784"/>
        <v>2.4483216124437353E-5</v>
      </c>
      <c r="I3245" s="21">
        <f t="shared" si="785"/>
        <v>0.12452858064673793</v>
      </c>
      <c r="J3245" s="22">
        <f t="shared" si="779"/>
        <v>154.17655643288094</v>
      </c>
      <c r="K3245" s="114"/>
      <c r="L3245" s="116"/>
      <c r="M3245" s="118"/>
      <c r="N3245" s="142"/>
      <c r="S3245" s="2"/>
    </row>
    <row r="3246" spans="1:19" x14ac:dyDescent="0.25">
      <c r="A3246" s="50">
        <f t="shared" si="782"/>
        <v>81050</v>
      </c>
      <c r="B3246" s="51">
        <f t="shared" si="788"/>
        <v>-70</v>
      </c>
      <c r="C3246" s="51">
        <f t="shared" si="789"/>
        <v>54.538495001445398</v>
      </c>
      <c r="D3246" s="51">
        <f t="shared" si="777"/>
        <v>8.1460971293468936E-5</v>
      </c>
      <c r="E3246" s="51">
        <f t="shared" si="778"/>
        <v>2.0353031006228916E-3</v>
      </c>
      <c r="F3246" s="21">
        <f>SUM(E3246:$E$5004)</f>
        <v>1.4552863217642238</v>
      </c>
      <c r="G3246" s="21">
        <f t="shared" si="783"/>
        <v>6651898.5970700178</v>
      </c>
      <c r="H3246" s="21">
        <f t="shared" si="784"/>
        <v>2.4483216124437353E-5</v>
      </c>
      <c r="I3246" s="21">
        <f t="shared" si="785"/>
        <v>0.12452858064673793</v>
      </c>
      <c r="J3246" s="22">
        <f t="shared" si="779"/>
        <v>154.12504511444664</v>
      </c>
      <c r="K3246" s="114"/>
      <c r="L3246" s="116"/>
      <c r="M3246" s="118"/>
      <c r="N3246" s="142"/>
      <c r="S3246" s="2"/>
    </row>
    <row r="3247" spans="1:19" x14ac:dyDescent="0.25">
      <c r="A3247" s="50">
        <f t="shared" si="782"/>
        <v>81075</v>
      </c>
      <c r="B3247" s="51">
        <f t="shared" si="788"/>
        <v>-70</v>
      </c>
      <c r="C3247" s="51">
        <f t="shared" si="789"/>
        <v>54.473088059457694</v>
      </c>
      <c r="D3247" s="51">
        <f t="shared" si="777"/>
        <v>8.1363276756362389E-5</v>
      </c>
      <c r="E3247" s="51">
        <f t="shared" si="778"/>
        <v>2.0328622017343847E-3</v>
      </c>
      <c r="F3247" s="21">
        <f>SUM(E3247:$E$5004)</f>
        <v>1.4532510186636007</v>
      </c>
      <c r="G3247" s="21">
        <f t="shared" si="783"/>
        <v>6651898.5970700178</v>
      </c>
      <c r="H3247" s="21">
        <f t="shared" si="784"/>
        <v>2.4483216124437353E-5</v>
      </c>
      <c r="I3247" s="21">
        <f t="shared" si="785"/>
        <v>0.12452858064673793</v>
      </c>
      <c r="J3247" s="22">
        <f t="shared" si="779"/>
        <v>154.07350411757474</v>
      </c>
      <c r="K3247" s="114"/>
      <c r="L3247" s="116"/>
      <c r="M3247" s="118"/>
      <c r="N3247" s="142"/>
      <c r="S3247" s="2"/>
    </row>
    <row r="3248" spans="1:19" x14ac:dyDescent="0.25">
      <c r="A3248" s="50">
        <f t="shared" si="782"/>
        <v>81100</v>
      </c>
      <c r="B3248" s="51">
        <f t="shared" si="788"/>
        <v>-70</v>
      </c>
      <c r="C3248" s="51">
        <f t="shared" si="789"/>
        <v>54.407759558726191</v>
      </c>
      <c r="D3248" s="51">
        <f t="shared" si="777"/>
        <v>8.1265699382388403E-5</v>
      </c>
      <c r="E3248" s="51">
        <f t="shared" si="778"/>
        <v>2.0304242301677996E-3</v>
      </c>
      <c r="F3248" s="21">
        <f>SUM(E3248:$E$5004)</f>
        <v>1.4512181564618665</v>
      </c>
      <c r="G3248" s="21">
        <f t="shared" si="783"/>
        <v>6651898.5970700178</v>
      </c>
      <c r="H3248" s="21">
        <f t="shared" si="784"/>
        <v>2.4483216124437353E-5</v>
      </c>
      <c r="I3248" s="21">
        <f t="shared" si="785"/>
        <v>0.12452858064673793</v>
      </c>
      <c r="J3248" s="22">
        <f t="shared" si="779"/>
        <v>154.02193353976929</v>
      </c>
      <c r="K3248" s="114"/>
      <c r="L3248" s="116"/>
      <c r="M3248" s="118"/>
      <c r="N3248" s="142"/>
      <c r="S3248" s="2"/>
    </row>
    <row r="3249" spans="1:19" x14ac:dyDescent="0.25">
      <c r="A3249" s="50">
        <f t="shared" si="782"/>
        <v>81125</v>
      </c>
      <c r="B3249" s="51">
        <f t="shared" si="788"/>
        <v>-70</v>
      </c>
      <c r="C3249" s="51">
        <f t="shared" si="789"/>
        <v>54.342509405177864</v>
      </c>
      <c r="D3249" s="51">
        <f t="shared" si="777"/>
        <v>8.1168239031035585E-5</v>
      </c>
      <c r="E3249" s="51">
        <f t="shared" si="778"/>
        <v>2.0279891824124575E-3</v>
      </c>
      <c r="F3249" s="21">
        <f>SUM(E3249:$E$5004)</f>
        <v>1.4491877322316988</v>
      </c>
      <c r="G3249" s="21">
        <f t="shared" si="783"/>
        <v>6651898.5970700178</v>
      </c>
      <c r="H3249" s="21">
        <f t="shared" si="784"/>
        <v>2.4483216124437353E-5</v>
      </c>
      <c r="I3249" s="21">
        <f t="shared" si="785"/>
        <v>0.12452858064673793</v>
      </c>
      <c r="J3249" s="22">
        <f t="shared" si="779"/>
        <v>153.97033347840477</v>
      </c>
      <c r="K3249" s="114"/>
      <c r="L3249" s="116"/>
      <c r="M3249" s="118"/>
      <c r="N3249" s="142"/>
      <c r="S3249" s="2"/>
    </row>
    <row r="3250" spans="1:19" x14ac:dyDescent="0.25">
      <c r="A3250" s="50">
        <f t="shared" si="782"/>
        <v>81150</v>
      </c>
      <c r="B3250" s="51">
        <f t="shared" si="788"/>
        <v>-70</v>
      </c>
      <c r="C3250" s="51">
        <f t="shared" si="789"/>
        <v>54.27733750485249</v>
      </c>
      <c r="D3250" s="51">
        <f t="shared" si="777"/>
        <v>8.1070895561961024E-5</v>
      </c>
      <c r="E3250" s="51">
        <f t="shared" si="778"/>
        <v>2.0255570549618882E-3</v>
      </c>
      <c r="F3250" s="21">
        <f>SUM(E3250:$E$5004)</f>
        <v>1.4471597430492864</v>
      </c>
      <c r="G3250" s="21">
        <f t="shared" si="783"/>
        <v>6651898.5970700178</v>
      </c>
      <c r="H3250" s="21">
        <f t="shared" si="784"/>
        <v>2.4483216124437353E-5</v>
      </c>
      <c r="I3250" s="21">
        <f t="shared" si="785"/>
        <v>0.12452858064673793</v>
      </c>
      <c r="J3250" s="22">
        <f t="shared" si="779"/>
        <v>153.91870403072616</v>
      </c>
      <c r="K3250" s="114"/>
      <c r="L3250" s="116"/>
      <c r="M3250" s="118"/>
      <c r="N3250" s="142"/>
      <c r="S3250" s="2"/>
    </row>
    <row r="3251" spans="1:19" x14ac:dyDescent="0.25">
      <c r="A3251" s="50">
        <f t="shared" si="782"/>
        <v>81175</v>
      </c>
      <c r="B3251" s="51">
        <f t="shared" si="788"/>
        <v>-70</v>
      </c>
      <c r="C3251" s="51">
        <f t="shared" si="789"/>
        <v>54.212243763902464</v>
      </c>
      <c r="D3251" s="51">
        <f t="shared" si="777"/>
        <v>8.0973668834990036E-5</v>
      </c>
      <c r="E3251" s="51">
        <f t="shared" si="778"/>
        <v>2.0231278443138281E-3</v>
      </c>
      <c r="F3251" s="21">
        <f>SUM(E3251:$E$5004)</f>
        <v>1.4451341859943245</v>
      </c>
      <c r="G3251" s="21">
        <f t="shared" si="783"/>
        <v>6651898.5970700178</v>
      </c>
      <c r="H3251" s="21">
        <f t="shared" si="784"/>
        <v>2.4483216124437353E-5</v>
      </c>
      <c r="I3251" s="21">
        <f t="shared" si="785"/>
        <v>0.12452858064673793</v>
      </c>
      <c r="J3251" s="22">
        <f t="shared" si="779"/>
        <v>153.86704529384912</v>
      </c>
      <c r="K3251" s="114"/>
      <c r="L3251" s="116"/>
      <c r="M3251" s="118"/>
      <c r="N3251" s="142"/>
      <c r="S3251" s="2"/>
    </row>
    <row r="3252" spans="1:19" x14ac:dyDescent="0.25">
      <c r="A3252" s="50">
        <f t="shared" si="782"/>
        <v>81200</v>
      </c>
      <c r="B3252" s="51">
        <f t="shared" si="788"/>
        <v>-70</v>
      </c>
      <c r="C3252" s="51">
        <f t="shared" si="789"/>
        <v>54.147228088592854</v>
      </c>
      <c r="D3252" s="51">
        <f t="shared" si="777"/>
        <v>8.0876558710116193E-5</v>
      </c>
      <c r="E3252" s="51">
        <f t="shared" si="778"/>
        <v>2.0207015469702132E-3</v>
      </c>
      <c r="F3252" s="21">
        <f>SUM(E3252:$E$5004)</f>
        <v>1.4431110581500108</v>
      </c>
      <c r="G3252" s="21">
        <f t="shared" si="783"/>
        <v>6651898.5970700178</v>
      </c>
      <c r="H3252" s="21">
        <f t="shared" si="784"/>
        <v>2.4483216124437353E-5</v>
      </c>
      <c r="I3252" s="21">
        <f t="shared" si="785"/>
        <v>0.12452858064673793</v>
      </c>
      <c r="J3252" s="22">
        <f t="shared" si="779"/>
        <v>153.81535736475982</v>
      </c>
      <c r="K3252" s="114"/>
      <c r="L3252" s="116"/>
      <c r="M3252" s="118"/>
      <c r="N3252" s="142"/>
      <c r="S3252" s="2"/>
    </row>
    <row r="3253" spans="1:19" x14ac:dyDescent="0.25">
      <c r="A3253" s="50">
        <f t="shared" si="782"/>
        <v>81225</v>
      </c>
      <c r="B3253" s="51">
        <f t="shared" si="788"/>
        <v>-70</v>
      </c>
      <c r="C3253" s="51">
        <f t="shared" si="789"/>
        <v>54.08229038530105</v>
      </c>
      <c r="D3253" s="51">
        <f t="shared" si="777"/>
        <v>8.0779565047500875E-5</v>
      </c>
      <c r="E3253" s="51">
        <f t="shared" si="778"/>
        <v>2.0182781594371758E-3</v>
      </c>
      <c r="F3253" s="21">
        <f>SUM(E3253:$E$5004)</f>
        <v>1.4410903566030406</v>
      </c>
      <c r="G3253" s="21">
        <f t="shared" si="783"/>
        <v>6651898.5970700178</v>
      </c>
      <c r="H3253" s="21">
        <f t="shared" si="784"/>
        <v>2.4483216124437353E-5</v>
      </c>
      <c r="I3253" s="21">
        <f t="shared" si="785"/>
        <v>0.12452858064673793</v>
      </c>
      <c r="J3253" s="22">
        <f t="shared" si="779"/>
        <v>153.76364034031516</v>
      </c>
      <c r="K3253" s="114"/>
      <c r="L3253" s="116"/>
      <c r="M3253" s="118"/>
      <c r="N3253" s="142"/>
      <c r="S3253" s="2"/>
    </row>
    <row r="3254" spans="1:19" x14ac:dyDescent="0.25">
      <c r="A3254" s="50">
        <f t="shared" si="782"/>
        <v>81250</v>
      </c>
      <c r="B3254" s="51">
        <f t="shared" si="788"/>
        <v>-70</v>
      </c>
      <c r="C3254" s="51">
        <f t="shared" si="789"/>
        <v>54.01743056051675</v>
      </c>
      <c r="D3254" s="51">
        <f t="shared" si="777"/>
        <v>8.0682687707473187E-5</v>
      </c>
      <c r="E3254" s="51">
        <f t="shared" si="778"/>
        <v>2.0158576782250363E-3</v>
      </c>
      <c r="F3254" s="21">
        <f>SUM(E3254:$E$5004)</f>
        <v>1.4390720784436033</v>
      </c>
      <c r="G3254" s="21">
        <f t="shared" si="783"/>
        <v>6651898.5970700178</v>
      </c>
      <c r="H3254" s="21">
        <f t="shared" si="784"/>
        <v>2.4483216124437353E-5</v>
      </c>
      <c r="I3254" s="21">
        <f t="shared" si="785"/>
        <v>0.12452858064673793</v>
      </c>
      <c r="J3254" s="22">
        <f t="shared" si="779"/>
        <v>153.71189431724261</v>
      </c>
      <c r="K3254" s="114"/>
      <c r="L3254" s="116"/>
      <c r="M3254" s="118"/>
      <c r="N3254" s="142"/>
      <c r="S3254" s="2"/>
    </row>
    <row r="3255" spans="1:19" x14ac:dyDescent="0.25">
      <c r="A3255" s="50">
        <f t="shared" si="782"/>
        <v>81275</v>
      </c>
      <c r="B3255" s="51">
        <f t="shared" si="788"/>
        <v>-70</v>
      </c>
      <c r="C3255" s="51">
        <f t="shared" si="789"/>
        <v>53.952648520841763</v>
      </c>
      <c r="D3255" s="51">
        <f t="shared" si="777"/>
        <v>8.0585926550529703E-5</v>
      </c>
      <c r="E3255" s="51">
        <f t="shared" si="778"/>
        <v>2.0134400998483011E-3</v>
      </c>
      <c r="F3255" s="21">
        <f>SUM(E3255:$E$5004)</f>
        <v>1.4370562207653783</v>
      </c>
      <c r="G3255" s="21">
        <f t="shared" si="783"/>
        <v>6651898.5970700178</v>
      </c>
      <c r="H3255" s="21">
        <f t="shared" si="784"/>
        <v>2.4483216124437353E-5</v>
      </c>
      <c r="I3255" s="21">
        <f t="shared" si="785"/>
        <v>0.12452858064673793</v>
      </c>
      <c r="J3255" s="22">
        <f t="shared" si="779"/>
        <v>153.66011939214044</v>
      </c>
      <c r="K3255" s="114"/>
      <c r="L3255" s="116"/>
      <c r="M3255" s="118"/>
      <c r="N3255" s="142"/>
      <c r="S3255" s="2"/>
    </row>
    <row r="3256" spans="1:19" x14ac:dyDescent="0.25">
      <c r="A3256" s="50">
        <f t="shared" si="782"/>
        <v>81300</v>
      </c>
      <c r="B3256" s="51">
        <f t="shared" si="788"/>
        <v>-70</v>
      </c>
      <c r="C3256" s="51">
        <f t="shared" si="789"/>
        <v>53.88794417298999</v>
      </c>
      <c r="D3256" s="51">
        <f t="shared" si="777"/>
        <v>8.0489281437334397E-5</v>
      </c>
      <c r="E3256" s="51">
        <f t="shared" si="778"/>
        <v>2.0110254208256587E-3</v>
      </c>
      <c r="F3256" s="21">
        <f>SUM(E3256:$E$5004)</f>
        <v>1.4350427806655297</v>
      </c>
      <c r="G3256" s="21">
        <f t="shared" si="783"/>
        <v>6651898.5970700178</v>
      </c>
      <c r="H3256" s="21">
        <f t="shared" si="784"/>
        <v>2.4483216124437353E-5</v>
      </c>
      <c r="I3256" s="21">
        <f t="shared" si="785"/>
        <v>0.12452858064673793</v>
      </c>
      <c r="J3256" s="22">
        <f t="shared" si="779"/>
        <v>153.60831566147766</v>
      </c>
      <c r="K3256" s="114"/>
      <c r="L3256" s="116"/>
      <c r="M3256" s="118"/>
      <c r="N3256" s="142"/>
      <c r="S3256" s="2"/>
    </row>
    <row r="3257" spans="1:19" x14ac:dyDescent="0.25">
      <c r="A3257" s="50">
        <f t="shared" si="782"/>
        <v>81325</v>
      </c>
      <c r="B3257" s="51">
        <f t="shared" si="788"/>
        <v>-70</v>
      </c>
      <c r="C3257" s="51">
        <f t="shared" si="789"/>
        <v>53.823317423787138</v>
      </c>
      <c r="D3257" s="51">
        <f t="shared" si="777"/>
        <v>8.0392752228718278E-5</v>
      </c>
      <c r="E3257" s="51">
        <f t="shared" si="778"/>
        <v>2.008613637679969E-3</v>
      </c>
      <c r="F3257" s="21">
        <f>SUM(E3257:$E$5004)</f>
        <v>1.4330317552447043</v>
      </c>
      <c r="G3257" s="21">
        <f t="shared" si="783"/>
        <v>6651898.5970700178</v>
      </c>
      <c r="H3257" s="21">
        <f t="shared" si="784"/>
        <v>2.4483216124437353E-5</v>
      </c>
      <c r="I3257" s="21">
        <f t="shared" si="785"/>
        <v>0.12452858064673793</v>
      </c>
      <c r="J3257" s="22">
        <f t="shared" si="779"/>
        <v>153.55648322159408</v>
      </c>
      <c r="K3257" s="114"/>
      <c r="L3257" s="116"/>
      <c r="M3257" s="118"/>
      <c r="N3257" s="142"/>
      <c r="S3257" s="2"/>
    </row>
    <row r="3258" spans="1:19" x14ac:dyDescent="0.25">
      <c r="A3258" s="50">
        <f t="shared" si="782"/>
        <v>81350</v>
      </c>
      <c r="B3258" s="51">
        <f t="shared" si="788"/>
        <v>-70</v>
      </c>
      <c r="C3258" s="51">
        <f t="shared" si="789"/>
        <v>53.758768180170655</v>
      </c>
      <c r="D3258" s="51">
        <f t="shared" si="777"/>
        <v>8.029633878567923E-5</v>
      </c>
      <c r="E3258" s="51">
        <f t="shared" si="778"/>
        <v>2.0062047469382644E-3</v>
      </c>
      <c r="F3258" s="21">
        <f>SUM(E3258:$E$5004)</f>
        <v>1.4310231416070243</v>
      </c>
      <c r="G3258" s="21">
        <f t="shared" si="783"/>
        <v>6651898.5970700178</v>
      </c>
      <c r="H3258" s="21">
        <f t="shared" si="784"/>
        <v>2.4483216124437353E-5</v>
      </c>
      <c r="I3258" s="21">
        <f t="shared" si="785"/>
        <v>0.12452858064673793</v>
      </c>
      <c r="J3258" s="22">
        <f t="shared" si="779"/>
        <v>153.50462216870011</v>
      </c>
      <c r="K3258" s="114"/>
      <c r="L3258" s="116"/>
      <c r="M3258" s="118"/>
      <c r="N3258" s="142"/>
      <c r="S3258" s="2"/>
    </row>
    <row r="3259" spans="1:19" x14ac:dyDescent="0.25">
      <c r="A3259" s="50">
        <f t="shared" si="782"/>
        <v>81375</v>
      </c>
      <c r="B3259" s="51">
        <f t="shared" si="788"/>
        <v>-70</v>
      </c>
      <c r="C3259" s="51">
        <f t="shared" si="789"/>
        <v>53.694296349189663</v>
      </c>
      <c r="D3259" s="51">
        <f t="shared" si="777"/>
        <v>8.0200040969381938E-5</v>
      </c>
      <c r="E3259" s="51">
        <f t="shared" si="778"/>
        <v>2.003798745131743E-3</v>
      </c>
      <c r="F3259" s="21">
        <f>SUM(E3259:$E$5004)</f>
        <v>1.429016936860086</v>
      </c>
      <c r="G3259" s="21">
        <f t="shared" si="783"/>
        <v>6651898.5970700178</v>
      </c>
      <c r="H3259" s="21">
        <f t="shared" si="784"/>
        <v>2.4483216124437353E-5</v>
      </c>
      <c r="I3259" s="21">
        <f t="shared" si="785"/>
        <v>0.12452858064673793</v>
      </c>
      <c r="J3259" s="22">
        <f t="shared" si="779"/>
        <v>153.45273259887739</v>
      </c>
      <c r="K3259" s="114"/>
      <c r="L3259" s="116"/>
      <c r="M3259" s="118"/>
      <c r="N3259" s="142"/>
      <c r="S3259" s="2"/>
    </row>
    <row r="3260" spans="1:19" x14ac:dyDescent="0.25">
      <c r="A3260" s="50">
        <f t="shared" si="782"/>
        <v>81400</v>
      </c>
      <c r="B3260" s="51">
        <f t="shared" si="788"/>
        <v>-70</v>
      </c>
      <c r="C3260" s="51">
        <f t="shared" si="789"/>
        <v>53.629901838004699</v>
      </c>
      <c r="D3260" s="51">
        <f t="shared" si="777"/>
        <v>8.0103858641157513E-5</v>
      </c>
      <c r="E3260" s="51">
        <f t="shared" si="778"/>
        <v>2.0013956287957607E-3</v>
      </c>
      <c r="F3260" s="21">
        <f>SUM(E3260:$E$5004)</f>
        <v>1.4270131381149544</v>
      </c>
      <c r="G3260" s="21">
        <f t="shared" si="783"/>
        <v>6651898.5970700178</v>
      </c>
      <c r="H3260" s="21">
        <f t="shared" si="784"/>
        <v>2.4483216124437353E-5</v>
      </c>
      <c r="I3260" s="21">
        <f t="shared" si="785"/>
        <v>0.12452858064673793</v>
      </c>
      <c r="J3260" s="22">
        <f t="shared" si="779"/>
        <v>153.40081460807821</v>
      </c>
      <c r="K3260" s="114"/>
      <c r="L3260" s="116"/>
      <c r="M3260" s="118"/>
      <c r="N3260" s="142"/>
      <c r="S3260" s="2"/>
    </row>
    <row r="3261" spans="1:19" x14ac:dyDescent="0.25">
      <c r="A3261" s="50">
        <f t="shared" si="782"/>
        <v>81425</v>
      </c>
      <c r="B3261" s="51">
        <f t="shared" si="788"/>
        <v>-70</v>
      </c>
      <c r="C3261" s="51">
        <f t="shared" si="789"/>
        <v>53.565584553887625</v>
      </c>
      <c r="D3261" s="51">
        <f t="shared" si="777"/>
        <v>8.0007791662503329E-5</v>
      </c>
      <c r="E3261" s="51">
        <f t="shared" si="778"/>
        <v>1.9989953944698291E-3</v>
      </c>
      <c r="F3261" s="21">
        <f>SUM(E3261:$E$5004)</f>
        <v>1.425011742486159</v>
      </c>
      <c r="G3261" s="21">
        <f t="shared" si="783"/>
        <v>6651898.5970700178</v>
      </c>
      <c r="H3261" s="21">
        <f t="shared" si="784"/>
        <v>2.4483216124437353E-5</v>
      </c>
      <c r="I3261" s="21">
        <f t="shared" si="785"/>
        <v>0.12452858064673793</v>
      </c>
      <c r="J3261" s="22">
        <f t="shared" si="779"/>
        <v>153.34886829212564</v>
      </c>
      <c r="K3261" s="114"/>
      <c r="L3261" s="116"/>
      <c r="M3261" s="118"/>
      <c r="N3261" s="142"/>
      <c r="S3261" s="2"/>
    </row>
    <row r="3262" spans="1:19" x14ac:dyDescent="0.25">
      <c r="A3262" s="50">
        <f t="shared" si="782"/>
        <v>81450</v>
      </c>
      <c r="B3262" s="51">
        <f t="shared" si="788"/>
        <v>-70</v>
      </c>
      <c r="C3262" s="51">
        <f t="shared" si="789"/>
        <v>53.501344404221584</v>
      </c>
      <c r="D3262" s="51">
        <f t="shared" si="777"/>
        <v>7.9911839895082995E-5</v>
      </c>
      <c r="E3262" s="51">
        <f t="shared" si="778"/>
        <v>1.9965980386976111E-3</v>
      </c>
      <c r="F3262" s="21">
        <f>SUM(E3262:$E$5004)</f>
        <v>1.4230127470916889</v>
      </c>
      <c r="G3262" s="21">
        <f t="shared" si="783"/>
        <v>6651898.5970700178</v>
      </c>
      <c r="H3262" s="21">
        <f t="shared" si="784"/>
        <v>2.4483216124437353E-5</v>
      </c>
      <c r="I3262" s="21">
        <f t="shared" si="785"/>
        <v>0.12452858064673793</v>
      </c>
      <c r="J3262" s="22">
        <f t="shared" si="779"/>
        <v>153.29689374671415</v>
      </c>
      <c r="K3262" s="114"/>
      <c r="L3262" s="116"/>
      <c r="M3262" s="118"/>
      <c r="N3262" s="142"/>
      <c r="S3262" s="2"/>
    </row>
    <row r="3263" spans="1:19" x14ac:dyDescent="0.25">
      <c r="A3263" s="50">
        <f t="shared" si="782"/>
        <v>81475</v>
      </c>
      <c r="B3263" s="51">
        <f t="shared" si="788"/>
        <v>-70</v>
      </c>
      <c r="C3263" s="51">
        <f t="shared" si="789"/>
        <v>53.437181296500725</v>
      </c>
      <c r="D3263" s="51">
        <f t="shared" si="777"/>
        <v>7.9816003200725922E-5</v>
      </c>
      <c r="E3263" s="51">
        <f t="shared" si="778"/>
        <v>1.9942035580269146E-3</v>
      </c>
      <c r="F3263" s="21">
        <f>SUM(E3263:$E$5004)</f>
        <v>1.4210161490529911</v>
      </c>
      <c r="G3263" s="21">
        <f t="shared" si="783"/>
        <v>6651898.5970700178</v>
      </c>
      <c r="H3263" s="21">
        <f t="shared" si="784"/>
        <v>2.4483216124437353E-5</v>
      </c>
      <c r="I3263" s="21">
        <f t="shared" si="785"/>
        <v>0.12452858064673793</v>
      </c>
      <c r="J3263" s="22">
        <f t="shared" si="779"/>
        <v>153.24489106740867</v>
      </c>
      <c r="K3263" s="114"/>
      <c r="L3263" s="117"/>
      <c r="M3263" s="118"/>
      <c r="N3263" s="142"/>
      <c r="S3263" s="2"/>
    </row>
    <row r="3264" spans="1:19" x14ac:dyDescent="0.25">
      <c r="A3264" s="50">
        <f t="shared" si="782"/>
        <v>81500</v>
      </c>
      <c r="B3264" s="51">
        <f t="shared" si="788"/>
        <v>-70</v>
      </c>
      <c r="C3264" s="51">
        <f t="shared" si="789"/>
        <v>53.373095138330179</v>
      </c>
      <c r="D3264" s="51">
        <f t="shared" si="777"/>
        <v>7.9720281441427254E-5</v>
      </c>
      <c r="E3264" s="51">
        <f t="shared" si="778"/>
        <v>1.991811949009686E-3</v>
      </c>
      <c r="F3264" s="21">
        <f>SUM(E3264:$E$5004)</f>
        <v>1.4190219454949644</v>
      </c>
      <c r="G3264" s="21">
        <f t="shared" si="783"/>
        <v>6651898.5970700178</v>
      </c>
      <c r="H3264" s="21">
        <f t="shared" si="784"/>
        <v>2.4483216124437353E-5</v>
      </c>
      <c r="I3264" s="21">
        <f t="shared" si="785"/>
        <v>0.12452858064673793</v>
      </c>
      <c r="J3264" s="22">
        <f t="shared" si="779"/>
        <v>153.1928603496456</v>
      </c>
      <c r="K3264" s="113">
        <f t="shared" ref="K3264" si="792">AVERAGE(J3264:J3283)</f>
        <v>152.69673866254652</v>
      </c>
      <c r="L3264" s="115">
        <f t="shared" ref="L3264" si="793">K3264/0.1667</f>
        <v>915.99723252877345</v>
      </c>
      <c r="M3264" s="118">
        <f>AVERAGE(A3264:A3283)</f>
        <v>81737.5</v>
      </c>
      <c r="N3264" s="141">
        <f>K3244-K3264</f>
        <v>1.0405509755699711</v>
      </c>
      <c r="S3264" s="2"/>
    </row>
    <row r="3265" spans="1:19" x14ac:dyDescent="0.25">
      <c r="A3265" s="50">
        <f t="shared" si="782"/>
        <v>81525</v>
      </c>
      <c r="B3265" s="51">
        <f t="shared" si="788"/>
        <v>-70</v>
      </c>
      <c r="C3265" s="51">
        <f t="shared" si="789"/>
        <v>53.309085837425826</v>
      </c>
      <c r="D3265" s="51">
        <f t="shared" si="777"/>
        <v>7.9624674479347613E-5</v>
      </c>
      <c r="E3265" s="51">
        <f t="shared" si="778"/>
        <v>1.9894232082020074E-3</v>
      </c>
      <c r="F3265" s="21">
        <f>SUM(E3265:$E$5004)</f>
        <v>1.4170301335459548</v>
      </c>
      <c r="G3265" s="21">
        <f t="shared" si="783"/>
        <v>6651898.5970700178</v>
      </c>
      <c r="H3265" s="21">
        <f t="shared" si="784"/>
        <v>2.4483216124437353E-5</v>
      </c>
      <c r="I3265" s="21">
        <f t="shared" si="785"/>
        <v>0.12452858064673793</v>
      </c>
      <c r="J3265" s="22">
        <f t="shared" si="779"/>
        <v>153.14080168873215</v>
      </c>
      <c r="K3265" s="114"/>
      <c r="L3265" s="116"/>
      <c r="M3265" s="118"/>
      <c r="N3265" s="142"/>
      <c r="S3265" s="2"/>
    </row>
    <row r="3266" spans="1:19" x14ac:dyDescent="0.25">
      <c r="A3266" s="50">
        <f t="shared" si="782"/>
        <v>81550</v>
      </c>
      <c r="B3266" s="51">
        <f t="shared" si="788"/>
        <v>-70</v>
      </c>
      <c r="C3266" s="51">
        <f t="shared" si="789"/>
        <v>53.245153301614309</v>
      </c>
      <c r="D3266" s="51">
        <f t="shared" si="777"/>
        <v>7.9529182176812986E-5</v>
      </c>
      <c r="E3266" s="51">
        <f t="shared" si="778"/>
        <v>1.9870373321640932E-3</v>
      </c>
      <c r="F3266" s="21">
        <f>SUM(E3266:$E$5004)</f>
        <v>1.4150407103377527</v>
      </c>
      <c r="G3266" s="21">
        <f t="shared" si="783"/>
        <v>6651898.5970700178</v>
      </c>
      <c r="H3266" s="21">
        <f t="shared" si="784"/>
        <v>2.4483216124437353E-5</v>
      </c>
      <c r="I3266" s="21">
        <f t="shared" si="785"/>
        <v>0.12452858064673793</v>
      </c>
      <c r="J3266" s="22">
        <f t="shared" si="779"/>
        <v>153.08871517984679</v>
      </c>
      <c r="K3266" s="114"/>
      <c r="L3266" s="116"/>
      <c r="M3266" s="118"/>
      <c r="N3266" s="142"/>
      <c r="S3266" s="2"/>
    </row>
    <row r="3267" spans="1:19" x14ac:dyDescent="0.25">
      <c r="A3267" s="50">
        <f t="shared" si="782"/>
        <v>81575</v>
      </c>
      <c r="B3267" s="51">
        <f t="shared" si="788"/>
        <v>-70</v>
      </c>
      <c r="C3267" s="51">
        <f t="shared" si="789"/>
        <v>53.18129743883275</v>
      </c>
      <c r="D3267" s="51">
        <f t="shared" si="777"/>
        <v>7.943380439631446E-5</v>
      </c>
      <c r="E3267" s="51">
        <f t="shared" si="778"/>
        <v>1.98465431746028E-3</v>
      </c>
      <c r="F3267" s="21">
        <f>SUM(E3267:$E$5004)</f>
        <v>1.4130536730055885</v>
      </c>
      <c r="G3267" s="21">
        <f t="shared" si="783"/>
        <v>6651898.5970700178</v>
      </c>
      <c r="H3267" s="21">
        <f t="shared" si="784"/>
        <v>2.4483216124437353E-5</v>
      </c>
      <c r="I3267" s="21">
        <f t="shared" si="785"/>
        <v>0.12452858064673793</v>
      </c>
      <c r="J3267" s="22">
        <f t="shared" si="779"/>
        <v>153.03660091803906</v>
      </c>
      <c r="K3267" s="114"/>
      <c r="L3267" s="116"/>
      <c r="M3267" s="118"/>
      <c r="N3267" s="142"/>
      <c r="S3267" s="2"/>
    </row>
    <row r="3268" spans="1:19" x14ac:dyDescent="0.25">
      <c r="A3268" s="50">
        <f t="shared" si="782"/>
        <v>81600</v>
      </c>
      <c r="B3268" s="51">
        <f t="shared" si="788"/>
        <v>-70</v>
      </c>
      <c r="C3268" s="51">
        <f t="shared" si="789"/>
        <v>53.117518157128671</v>
      </c>
      <c r="D3268" s="51">
        <f t="shared" ref="D3268:D3331" si="794">C3268/(1718*(B3268+459.7))</f>
        <v>7.9338541000507947E-5</v>
      </c>
      <c r="E3268" s="51">
        <f t="shared" ref="E3268:E3331" si="795">25*(D3268+D3269)/2</f>
        <v>1.9822741606590273E-3</v>
      </c>
      <c r="F3268" s="21">
        <f>SUM(E3268:$E$5004)</f>
        <v>1.4110690186881283</v>
      </c>
      <c r="G3268" s="21">
        <f t="shared" si="783"/>
        <v>6651898.5970700178</v>
      </c>
      <c r="H3268" s="21">
        <f t="shared" si="784"/>
        <v>2.4483216124437353E-5</v>
      </c>
      <c r="I3268" s="21">
        <f t="shared" si="785"/>
        <v>0.12452858064673793</v>
      </c>
      <c r="J3268" s="22">
        <f t="shared" ref="J3268:J3331" si="796">G3268*D3268*EXP(-H3268*(125000-A3268)-I3268*F3268)</f>
        <v>152.98445899822971</v>
      </c>
      <c r="K3268" s="114"/>
      <c r="L3268" s="116"/>
      <c r="M3268" s="118"/>
      <c r="N3268" s="142"/>
      <c r="S3268" s="2"/>
    </row>
    <row r="3269" spans="1:19" x14ac:dyDescent="0.25">
      <c r="A3269" s="50">
        <f t="shared" ref="A3269:A3332" si="797">A3268+25</f>
        <v>81625</v>
      </c>
      <c r="B3269" s="51">
        <f t="shared" si="788"/>
        <v>-70</v>
      </c>
      <c r="C3269" s="51">
        <f t="shared" si="789"/>
        <v>53.05381536465994</v>
      </c>
      <c r="D3269" s="51">
        <f t="shared" si="794"/>
        <v>7.9243391852214224E-5</v>
      </c>
      <c r="E3269" s="51">
        <f t="shared" si="795"/>
        <v>1.9798968583329083E-3</v>
      </c>
      <c r="F3269" s="21">
        <f>SUM(E3269:$E$5004)</f>
        <v>1.4090867445274691</v>
      </c>
      <c r="G3269" s="21">
        <f t="shared" ref="G3269:G3332" si="798">$G$4</f>
        <v>6651898.5970700178</v>
      </c>
      <c r="H3269" s="21">
        <f t="shared" ref="H3269:H3332" si="799">$H$4</f>
        <v>2.4483216124437353E-5</v>
      </c>
      <c r="I3269" s="21">
        <f t="shared" ref="I3269:I3332" si="800">$I$4</f>
        <v>0.12452858064673793</v>
      </c>
      <c r="J3269" s="22">
        <f t="shared" si="796"/>
        <v>152.9322895152107</v>
      </c>
      <c r="K3269" s="114"/>
      <c r="L3269" s="116"/>
      <c r="M3269" s="118"/>
      <c r="N3269" s="142"/>
      <c r="S3269" s="2"/>
    </row>
    <row r="3270" spans="1:19" x14ac:dyDescent="0.25">
      <c r="A3270" s="50">
        <f t="shared" si="797"/>
        <v>81650</v>
      </c>
      <c r="B3270" s="51">
        <f t="shared" si="788"/>
        <v>-70</v>
      </c>
      <c r="C3270" s="51">
        <f t="shared" si="789"/>
        <v>52.990188969694501</v>
      </c>
      <c r="D3270" s="51">
        <f t="shared" si="794"/>
        <v>7.9148356814418461E-5</v>
      </c>
      <c r="E3270" s="51">
        <f t="shared" si="795"/>
        <v>1.977522407058608E-3</v>
      </c>
      <c r="F3270" s="21">
        <f>SUM(E3270:$E$5004)</f>
        <v>1.4071068476691362</v>
      </c>
      <c r="G3270" s="21">
        <f t="shared" si="798"/>
        <v>6651898.5970700178</v>
      </c>
      <c r="H3270" s="21">
        <f t="shared" si="799"/>
        <v>2.4483216124437353E-5</v>
      </c>
      <c r="I3270" s="21">
        <f t="shared" si="800"/>
        <v>0.12452858064673793</v>
      </c>
      <c r="J3270" s="22">
        <f t="shared" si="796"/>
        <v>152.88009256364532</v>
      </c>
      <c r="K3270" s="114"/>
      <c r="L3270" s="116"/>
      <c r="M3270" s="118"/>
      <c r="N3270" s="142"/>
      <c r="S3270" s="2"/>
    </row>
    <row r="3271" spans="1:19" x14ac:dyDescent="0.25">
      <c r="A3271" s="50">
        <f t="shared" si="797"/>
        <v>81675</v>
      </c>
      <c r="B3271" s="51">
        <f t="shared" si="788"/>
        <v>-70</v>
      </c>
      <c r="C3271" s="51">
        <f t="shared" si="789"/>
        <v>52.926638880610334</v>
      </c>
      <c r="D3271" s="51">
        <f t="shared" si="794"/>
        <v>7.905343575027018E-5</v>
      </c>
      <c r="E3271" s="51">
        <f t="shared" si="795"/>
        <v>1.9751508034169152E-3</v>
      </c>
      <c r="F3271" s="21">
        <f>SUM(E3271:$E$5004)</f>
        <v>1.4051293252620776</v>
      </c>
      <c r="G3271" s="21">
        <f t="shared" si="798"/>
        <v>6651898.5970700178</v>
      </c>
      <c r="H3271" s="21">
        <f t="shared" si="799"/>
        <v>2.4483216124437353E-5</v>
      </c>
      <c r="I3271" s="21">
        <f t="shared" si="800"/>
        <v>0.12452858064673793</v>
      </c>
      <c r="J3271" s="22">
        <f t="shared" si="796"/>
        <v>152.82786823806808</v>
      </c>
      <c r="K3271" s="114"/>
      <c r="L3271" s="116"/>
      <c r="M3271" s="118"/>
      <c r="N3271" s="142"/>
      <c r="S3271" s="2"/>
    </row>
    <row r="3272" spans="1:19" x14ac:dyDescent="0.25">
      <c r="A3272" s="50">
        <f t="shared" si="797"/>
        <v>81700</v>
      </c>
      <c r="B3272" s="51">
        <f t="shared" si="788"/>
        <v>-70</v>
      </c>
      <c r="C3272" s="51">
        <f t="shared" si="789"/>
        <v>52.863165005895283</v>
      </c>
      <c r="D3272" s="51">
        <f t="shared" si="794"/>
        <v>7.8958628523083011E-5</v>
      </c>
      <c r="E3272" s="51">
        <f t="shared" si="795"/>
        <v>1.9727820439927202E-3</v>
      </c>
      <c r="F3272" s="21">
        <f>SUM(E3272:$E$5004)</f>
        <v>1.4031541744586604</v>
      </c>
      <c r="G3272" s="21">
        <f t="shared" si="798"/>
        <v>6651898.5970700178</v>
      </c>
      <c r="H3272" s="21">
        <f t="shared" si="799"/>
        <v>2.4483216124437353E-5</v>
      </c>
      <c r="I3272" s="21">
        <f t="shared" si="800"/>
        <v>0.12452858064673793</v>
      </c>
      <c r="J3272" s="22">
        <f t="shared" si="796"/>
        <v>152.77561663288478</v>
      </c>
      <c r="K3272" s="114"/>
      <c r="L3272" s="116"/>
      <c r="M3272" s="118"/>
      <c r="N3272" s="142"/>
      <c r="S3272" s="2"/>
    </row>
    <row r="3273" spans="1:19" x14ac:dyDescent="0.25">
      <c r="A3273" s="50">
        <f t="shared" si="797"/>
        <v>81725</v>
      </c>
      <c r="B3273" s="51">
        <f t="shared" si="788"/>
        <v>-70</v>
      </c>
      <c r="C3273" s="51">
        <f t="shared" si="789"/>
        <v>52.799767254146992</v>
      </c>
      <c r="D3273" s="51">
        <f t="shared" si="794"/>
        <v>7.8863934996334595E-5</v>
      </c>
      <c r="E3273" s="51">
        <f t="shared" si="795"/>
        <v>1.9704161253750099E-3</v>
      </c>
      <c r="F3273" s="21">
        <f>SUM(E3273:$E$5004)</f>
        <v>1.4011813924146677</v>
      </c>
      <c r="G3273" s="21">
        <f t="shared" si="798"/>
        <v>6651898.5970700178</v>
      </c>
      <c r="H3273" s="21">
        <f t="shared" si="799"/>
        <v>2.4483216124437353E-5</v>
      </c>
      <c r="I3273" s="21">
        <f t="shared" si="800"/>
        <v>0.12452858064673793</v>
      </c>
      <c r="J3273" s="22">
        <f t="shared" si="796"/>
        <v>152.72333784237293</v>
      </c>
      <c r="K3273" s="114"/>
      <c r="L3273" s="116"/>
      <c r="M3273" s="118"/>
      <c r="N3273" s="142"/>
      <c r="S3273" s="2"/>
    </row>
    <row r="3274" spans="1:19" x14ac:dyDescent="0.25">
      <c r="A3274" s="50">
        <f t="shared" si="797"/>
        <v>81750</v>
      </c>
      <c r="B3274" s="51">
        <f t="shared" si="788"/>
        <v>-70</v>
      </c>
      <c r="C3274" s="51">
        <f t="shared" si="789"/>
        <v>52.736445534072679</v>
      </c>
      <c r="D3274" s="51">
        <f t="shared" si="794"/>
        <v>7.8769355033666207E-5</v>
      </c>
      <c r="E3274" s="51">
        <f t="shared" si="795"/>
        <v>1.9680530441568604E-3</v>
      </c>
      <c r="F3274" s="21">
        <f>SUM(E3274:$E$5004)</f>
        <v>1.3992109762892928</v>
      </c>
      <c r="G3274" s="21">
        <f t="shared" si="798"/>
        <v>6651898.5970700178</v>
      </c>
      <c r="H3274" s="21">
        <f t="shared" si="799"/>
        <v>2.4483216124437353E-5</v>
      </c>
      <c r="I3274" s="21">
        <f t="shared" si="800"/>
        <v>0.12452858064673793</v>
      </c>
      <c r="J3274" s="22">
        <f t="shared" si="796"/>
        <v>152.67103196068106</v>
      </c>
      <c r="K3274" s="114"/>
      <c r="L3274" s="116"/>
      <c r="M3274" s="118"/>
      <c r="N3274" s="142"/>
      <c r="S3274" s="2"/>
    </row>
    <row r="3275" spans="1:19" x14ac:dyDescent="0.25">
      <c r="A3275" s="50">
        <f t="shared" si="797"/>
        <v>81775</v>
      </c>
      <c r="B3275" s="51">
        <f t="shared" si="788"/>
        <v>-70</v>
      </c>
      <c r="C3275" s="51">
        <f t="shared" si="789"/>
        <v>52.673199754489012</v>
      </c>
      <c r="D3275" s="51">
        <f t="shared" si="794"/>
        <v>7.8674888498882621E-5</v>
      </c>
      <c r="E3275" s="51">
        <f t="shared" si="795"/>
        <v>1.9656927969354341E-3</v>
      </c>
      <c r="F3275" s="21">
        <f>SUM(E3275:$E$5004)</f>
        <v>1.3972429232451355</v>
      </c>
      <c r="G3275" s="21">
        <f t="shared" si="798"/>
        <v>6651898.5970700178</v>
      </c>
      <c r="H3275" s="21">
        <f t="shared" si="799"/>
        <v>2.4483216124437353E-5</v>
      </c>
      <c r="I3275" s="21">
        <f t="shared" si="800"/>
        <v>0.12452858064673793</v>
      </c>
      <c r="J3275" s="22">
        <f t="shared" si="796"/>
        <v>152.61869908182936</v>
      </c>
      <c r="K3275" s="114"/>
      <c r="L3275" s="116"/>
      <c r="M3275" s="118"/>
      <c r="N3275" s="142"/>
      <c r="S3275" s="2"/>
    </row>
    <row r="3276" spans="1:19" x14ac:dyDescent="0.25">
      <c r="A3276" s="50">
        <f t="shared" si="797"/>
        <v>81800</v>
      </c>
      <c r="B3276" s="51">
        <f t="shared" si="788"/>
        <v>-70</v>
      </c>
      <c r="C3276" s="51">
        <f t="shared" si="789"/>
        <v>52.610029824322126</v>
      </c>
      <c r="D3276" s="51">
        <f t="shared" si="794"/>
        <v>7.8580535255952133E-5</v>
      </c>
      <c r="E3276" s="51">
        <f t="shared" si="795"/>
        <v>1.9633353803119764E-3</v>
      </c>
      <c r="F3276" s="21">
        <f>SUM(E3276:$E$5004)</f>
        <v>1.3952772304482002</v>
      </c>
      <c r="G3276" s="21">
        <f t="shared" si="798"/>
        <v>6651898.5970700178</v>
      </c>
      <c r="H3276" s="21">
        <f t="shared" si="799"/>
        <v>2.4483216124437353E-5</v>
      </c>
      <c r="I3276" s="21">
        <f t="shared" si="800"/>
        <v>0.12452858064673793</v>
      </c>
      <c r="J3276" s="22">
        <f t="shared" si="796"/>
        <v>152.56633929970965</v>
      </c>
      <c r="K3276" s="114"/>
      <c r="L3276" s="116"/>
      <c r="M3276" s="118"/>
      <c r="N3276" s="142"/>
      <c r="S3276" s="2"/>
    </row>
    <row r="3277" spans="1:19" x14ac:dyDescent="0.25">
      <c r="A3277" s="50">
        <f t="shared" si="797"/>
        <v>81825</v>
      </c>
      <c r="B3277" s="51">
        <f t="shared" si="788"/>
        <v>-70</v>
      </c>
      <c r="C3277" s="51">
        <f t="shared" si="789"/>
        <v>52.546935652607274</v>
      </c>
      <c r="D3277" s="51">
        <f t="shared" si="794"/>
        <v>7.8486295169005971E-5</v>
      </c>
      <c r="E3277" s="51">
        <f t="shared" si="795"/>
        <v>1.9609807908918045E-3</v>
      </c>
      <c r="F3277" s="21">
        <f>SUM(E3277:$E$5004)</f>
        <v>1.3933138950678885</v>
      </c>
      <c r="G3277" s="21">
        <f t="shared" si="798"/>
        <v>6651898.5970700178</v>
      </c>
      <c r="H3277" s="21">
        <f t="shared" si="799"/>
        <v>2.4483216124437353E-5</v>
      </c>
      <c r="I3277" s="21">
        <f t="shared" si="800"/>
        <v>0.12452858064673793</v>
      </c>
      <c r="J3277" s="22">
        <f t="shared" si="796"/>
        <v>152.5139527080851</v>
      </c>
      <c r="K3277" s="114"/>
      <c r="L3277" s="116"/>
      <c r="M3277" s="118"/>
      <c r="N3277" s="142"/>
      <c r="S3277" s="2"/>
    </row>
    <row r="3278" spans="1:19" x14ac:dyDescent="0.25">
      <c r="A3278" s="50">
        <f t="shared" si="797"/>
        <v>81850</v>
      </c>
      <c r="B3278" s="51">
        <f t="shared" si="788"/>
        <v>-70</v>
      </c>
      <c r="C3278" s="51">
        <f t="shared" si="789"/>
        <v>52.483917148488821</v>
      </c>
      <c r="D3278" s="51">
        <f t="shared" si="794"/>
        <v>7.8392168102338396E-5</v>
      </c>
      <c r="E3278" s="51">
        <f t="shared" si="795"/>
        <v>1.9586290252843106E-3</v>
      </c>
      <c r="F3278" s="21">
        <f>SUM(E3278:$E$5004)</f>
        <v>1.3913529142769965</v>
      </c>
      <c r="G3278" s="21">
        <f t="shared" si="798"/>
        <v>6651898.5970700178</v>
      </c>
      <c r="H3278" s="21">
        <f t="shared" si="799"/>
        <v>2.4483216124437353E-5</v>
      </c>
      <c r="I3278" s="21">
        <f t="shared" si="800"/>
        <v>0.12452858064673793</v>
      </c>
      <c r="J3278" s="22">
        <f t="shared" si="796"/>
        <v>152.46153940059062</v>
      </c>
      <c r="K3278" s="114"/>
      <c r="L3278" s="116"/>
      <c r="M3278" s="118"/>
      <c r="N3278" s="142"/>
      <c r="S3278" s="2"/>
    </row>
    <row r="3279" spans="1:19" x14ac:dyDescent="0.25">
      <c r="A3279" s="50">
        <f t="shared" si="797"/>
        <v>81875</v>
      </c>
      <c r="B3279" s="51">
        <f t="shared" si="788"/>
        <v>-70</v>
      </c>
      <c r="C3279" s="51">
        <f t="shared" si="789"/>
        <v>52.420974221220156</v>
      </c>
      <c r="D3279" s="51">
        <f t="shared" si="794"/>
        <v>7.8298153920406465E-5</v>
      </c>
      <c r="E3279" s="51">
        <f t="shared" si="795"/>
        <v>1.956280080102952E-3</v>
      </c>
      <c r="F3279" s="21">
        <f>SUM(E3279:$E$5004)</f>
        <v>1.3893942852517125</v>
      </c>
      <c r="G3279" s="21">
        <f t="shared" si="798"/>
        <v>6651898.5970700178</v>
      </c>
      <c r="H3279" s="21">
        <f t="shared" si="799"/>
        <v>2.4483216124437353E-5</v>
      </c>
      <c r="I3279" s="21">
        <f t="shared" si="800"/>
        <v>0.12452858064673793</v>
      </c>
      <c r="J3279" s="22">
        <f t="shared" si="796"/>
        <v>152.40909947073274</v>
      </c>
      <c r="K3279" s="114"/>
      <c r="L3279" s="116"/>
      <c r="M3279" s="118"/>
      <c r="N3279" s="142"/>
      <c r="S3279" s="2"/>
    </row>
    <row r="3280" spans="1:19" x14ac:dyDescent="0.25">
      <c r="A3280" s="50">
        <f t="shared" si="797"/>
        <v>81900</v>
      </c>
      <c r="B3280" s="51">
        <f t="shared" si="788"/>
        <v>-70</v>
      </c>
      <c r="C3280" s="51">
        <f t="shared" si="789"/>
        <v>52.358106780163425</v>
      </c>
      <c r="D3280" s="51">
        <f t="shared" si="794"/>
        <v>7.8204252487829701E-5</v>
      </c>
      <c r="E3280" s="51">
        <f t="shared" si="795"/>
        <v>1.9539339519652468E-3</v>
      </c>
      <c r="F3280" s="21">
        <f>SUM(E3280:$E$5004)</f>
        <v>1.3874380051716095</v>
      </c>
      <c r="G3280" s="21">
        <f t="shared" si="798"/>
        <v>6651898.5970700178</v>
      </c>
      <c r="H3280" s="21">
        <f t="shared" si="799"/>
        <v>2.4483216124437353E-5</v>
      </c>
      <c r="I3280" s="21">
        <f t="shared" si="800"/>
        <v>0.12452858064673793</v>
      </c>
      <c r="J3280" s="22">
        <f t="shared" si="796"/>
        <v>152.35663301188958</v>
      </c>
      <c r="K3280" s="114"/>
      <c r="L3280" s="116"/>
      <c r="M3280" s="118"/>
      <c r="N3280" s="142"/>
      <c r="S3280" s="2"/>
    </row>
    <row r="3281" spans="1:19" x14ac:dyDescent="0.25">
      <c r="A3281" s="50">
        <f t="shared" si="797"/>
        <v>81925</v>
      </c>
      <c r="B3281" s="51">
        <f t="shared" si="788"/>
        <v>-70</v>
      </c>
      <c r="C3281" s="51">
        <f t="shared" si="789"/>
        <v>52.2953147347895</v>
      </c>
      <c r="D3281" s="51">
        <f t="shared" si="794"/>
        <v>7.8110463669390029E-5</v>
      </c>
      <c r="E3281" s="51">
        <f t="shared" si="795"/>
        <v>1.9515906374927693E-3</v>
      </c>
      <c r="F3281" s="51">
        <f>SUM(E3281:$E$5004)</f>
        <v>1.3854840712196446</v>
      </c>
      <c r="G3281" s="51">
        <f t="shared" si="798"/>
        <v>6651898.5970700178</v>
      </c>
      <c r="H3281" s="51">
        <f t="shared" si="799"/>
        <v>2.4483216124437353E-5</v>
      </c>
      <c r="I3281" s="51">
        <f t="shared" si="800"/>
        <v>0.12452858064673793</v>
      </c>
      <c r="J3281" s="22">
        <f t="shared" si="796"/>
        <v>152.30414011731114</v>
      </c>
      <c r="K3281" s="114"/>
      <c r="L3281" s="116"/>
      <c r="M3281" s="118"/>
      <c r="N3281" s="142"/>
      <c r="S3281" s="2"/>
    </row>
    <row r="3282" spans="1:19" x14ac:dyDescent="0.25">
      <c r="A3282" s="50">
        <f t="shared" si="797"/>
        <v>81950</v>
      </c>
      <c r="B3282" s="51">
        <f t="shared" si="788"/>
        <v>-70</v>
      </c>
      <c r="C3282" s="51">
        <f t="shared" si="789"/>
        <v>52.232597994677818</v>
      </c>
      <c r="D3282" s="51">
        <f t="shared" si="794"/>
        <v>7.8016787330031513E-5</v>
      </c>
      <c r="E3282" s="51">
        <f t="shared" si="795"/>
        <v>1.9492501333111475E-3</v>
      </c>
      <c r="F3282" s="51">
        <f>SUM(E3282:$E$5004)</f>
        <v>1.3835324805821516</v>
      </c>
      <c r="G3282" s="51">
        <f t="shared" si="798"/>
        <v>6651898.5970700178</v>
      </c>
      <c r="H3282" s="51">
        <f t="shared" si="799"/>
        <v>2.4483216124437353E-5</v>
      </c>
      <c r="I3282" s="51">
        <f t="shared" si="800"/>
        <v>0.12452858064673793</v>
      </c>
      <c r="J3282" s="22">
        <f t="shared" si="796"/>
        <v>152.25162088011896</v>
      </c>
      <c r="K3282" s="114"/>
      <c r="L3282" s="116"/>
      <c r="M3282" s="118"/>
      <c r="N3282" s="142"/>
      <c r="S3282" s="2"/>
    </row>
    <row r="3283" spans="1:19" x14ac:dyDescent="0.25">
      <c r="A3283" s="50">
        <f t="shared" si="797"/>
        <v>81975</v>
      </c>
      <c r="B3283" s="51">
        <f t="shared" si="788"/>
        <v>-70</v>
      </c>
      <c r="C3283" s="51">
        <f t="shared" si="789"/>
        <v>52.169956469516293</v>
      </c>
      <c r="D3283" s="51">
        <f t="shared" si="794"/>
        <v>7.7923223334860282E-5</v>
      </c>
      <c r="E3283" s="51">
        <f t="shared" si="795"/>
        <v>1.9469124360500549E-3</v>
      </c>
      <c r="F3283" s="51">
        <f>SUM(E3283:$E$5004)</f>
        <v>1.3815832304488405</v>
      </c>
      <c r="G3283" s="51">
        <f t="shared" si="798"/>
        <v>6651898.5970700178</v>
      </c>
      <c r="H3283" s="51">
        <f t="shared" si="799"/>
        <v>2.4483216124437353E-5</v>
      </c>
      <c r="I3283" s="51">
        <f t="shared" si="800"/>
        <v>0.12452858064673793</v>
      </c>
      <c r="J3283" s="22">
        <f t="shared" si="796"/>
        <v>152.19907539330686</v>
      </c>
      <c r="K3283" s="114"/>
      <c r="L3283" s="117"/>
      <c r="M3283" s="118"/>
      <c r="N3283" s="142"/>
      <c r="S3283" s="2"/>
    </row>
    <row r="3284" spans="1:19" x14ac:dyDescent="0.25">
      <c r="A3284" s="50">
        <f t="shared" si="797"/>
        <v>82000</v>
      </c>
      <c r="B3284" s="51">
        <f t="shared" si="788"/>
        <v>-70</v>
      </c>
      <c r="C3284" s="51">
        <f t="shared" si="789"/>
        <v>52.107390069101093</v>
      </c>
      <c r="D3284" s="51">
        <f t="shared" si="794"/>
        <v>7.7829771549144089E-5</v>
      </c>
      <c r="E3284" s="51">
        <f t="shared" si="795"/>
        <v>1.9445775423432056E-3</v>
      </c>
      <c r="F3284" s="21">
        <f>SUM(E3284:$E$5004)</f>
        <v>1.3796363180127904</v>
      </c>
      <c r="G3284" s="21">
        <f t="shared" si="798"/>
        <v>6651898.5970700178</v>
      </c>
      <c r="H3284" s="21">
        <f t="shared" si="799"/>
        <v>2.4483216124437353E-5</v>
      </c>
      <c r="I3284" s="21">
        <f t="shared" si="800"/>
        <v>0.12452858064673793</v>
      </c>
      <c r="J3284" s="22">
        <f t="shared" si="796"/>
        <v>152.14650374974005</v>
      </c>
      <c r="K3284" s="113">
        <f t="shared" ref="K3284" si="801">AVERAGE(J3284:J3303)</f>
        <v>151.61256799030838</v>
      </c>
      <c r="L3284" s="115">
        <f t="shared" ref="L3284" si="802">K3284/0.1667</f>
        <v>909.49350924000237</v>
      </c>
      <c r="M3284" s="118">
        <f>AVERAGE(A3284:A3303)</f>
        <v>82237.5</v>
      </c>
      <c r="N3284" s="141">
        <f>K3264-K3284</f>
        <v>1.0841706722381446</v>
      </c>
      <c r="S3284" s="2"/>
    </row>
    <row r="3285" spans="1:19" x14ac:dyDescent="0.25">
      <c r="A3285" s="50">
        <f t="shared" si="797"/>
        <v>82025</v>
      </c>
      <c r="B3285" s="51">
        <f t="shared" si="788"/>
        <v>-70</v>
      </c>
      <c r="C3285" s="51">
        <f t="shared" si="789"/>
        <v>52.044898703336571</v>
      </c>
      <c r="D3285" s="51">
        <f t="shared" si="794"/>
        <v>7.7736431838312345E-5</v>
      </c>
      <c r="E3285" s="51">
        <f t="shared" si="795"/>
        <v>1.9422454488283534E-3</v>
      </c>
      <c r="F3285" s="21">
        <f>SUM(E3285:$E$5004)</f>
        <v>1.3776917404704472</v>
      </c>
      <c r="G3285" s="21">
        <f t="shared" si="798"/>
        <v>6651898.5970700178</v>
      </c>
      <c r="H3285" s="21">
        <f t="shared" si="799"/>
        <v>2.4483216124437353E-5</v>
      </c>
      <c r="I3285" s="21">
        <f t="shared" si="800"/>
        <v>0.12452858064673793</v>
      </c>
      <c r="J3285" s="22">
        <f t="shared" si="796"/>
        <v>152.09390604215579</v>
      </c>
      <c r="K3285" s="114"/>
      <c r="L3285" s="116"/>
      <c r="M3285" s="118"/>
      <c r="N3285" s="142"/>
      <c r="S3285" s="2"/>
    </row>
    <row r="3286" spans="1:19" x14ac:dyDescent="0.25">
      <c r="A3286" s="50">
        <f t="shared" si="797"/>
        <v>82050</v>
      </c>
      <c r="B3286" s="51">
        <f t="shared" si="788"/>
        <v>-70</v>
      </c>
      <c r="C3286" s="51">
        <f t="shared" si="789"/>
        <v>51.98248228223521</v>
      </c>
      <c r="D3286" s="51">
        <f t="shared" si="794"/>
        <v>7.7643204067955935E-5</v>
      </c>
      <c r="E3286" s="51">
        <f t="shared" si="795"/>
        <v>1.9399161521472842E-3</v>
      </c>
      <c r="F3286" s="21">
        <f>SUM(E3286:$E$5004)</f>
        <v>1.3757494950216185</v>
      </c>
      <c r="G3286" s="21">
        <f t="shared" si="798"/>
        <v>6651898.5970700178</v>
      </c>
      <c r="H3286" s="21">
        <f t="shared" si="799"/>
        <v>2.4483216124437353E-5</v>
      </c>
      <c r="I3286" s="21">
        <f t="shared" si="800"/>
        <v>0.12452858064673793</v>
      </c>
      <c r="J3286" s="22">
        <f t="shared" si="796"/>
        <v>152.04128236316348</v>
      </c>
      <c r="K3286" s="114"/>
      <c r="L3286" s="116"/>
      <c r="M3286" s="118"/>
      <c r="N3286" s="142"/>
      <c r="S3286" s="2"/>
    </row>
    <row r="3287" spans="1:19" x14ac:dyDescent="0.25">
      <c r="A3287" s="50">
        <f t="shared" si="797"/>
        <v>82075</v>
      </c>
      <c r="B3287" s="51">
        <f t="shared" si="788"/>
        <v>-70</v>
      </c>
      <c r="C3287" s="51">
        <f t="shared" si="789"/>
        <v>51.920140715917313</v>
      </c>
      <c r="D3287" s="51">
        <f t="shared" si="794"/>
        <v>7.7550088103826793E-5</v>
      </c>
      <c r="E3287" s="51">
        <f t="shared" si="795"/>
        <v>1.9375896489458085E-3</v>
      </c>
      <c r="F3287" s="21">
        <f>SUM(E3287:$E$5004)</f>
        <v>1.3738095788694713</v>
      </c>
      <c r="G3287" s="21">
        <f t="shared" si="798"/>
        <v>6651898.5970700178</v>
      </c>
      <c r="H3287" s="21">
        <f t="shared" si="799"/>
        <v>2.4483216124437353E-5</v>
      </c>
      <c r="I3287" s="21">
        <f t="shared" si="800"/>
        <v>0.12452858064673793</v>
      </c>
      <c r="J3287" s="22">
        <f t="shared" si="796"/>
        <v>151.98863280524435</v>
      </c>
      <c r="K3287" s="114"/>
      <c r="L3287" s="116"/>
      <c r="M3287" s="118"/>
      <c r="N3287" s="142"/>
      <c r="S3287" s="2"/>
    </row>
    <row r="3288" spans="1:19" x14ac:dyDescent="0.25">
      <c r="A3288" s="50">
        <f t="shared" si="797"/>
        <v>82100</v>
      </c>
      <c r="B3288" s="51">
        <f t="shared" si="788"/>
        <v>-70</v>
      </c>
      <c r="C3288" s="51">
        <f t="shared" si="789"/>
        <v>51.857873914610998</v>
      </c>
      <c r="D3288" s="51">
        <f t="shared" si="794"/>
        <v>7.7457083811837882E-5</v>
      </c>
      <c r="E3288" s="51">
        <f t="shared" si="795"/>
        <v>1.935265935873762E-3</v>
      </c>
      <c r="F3288" s="21">
        <f>SUM(E3288:$E$5004)</f>
        <v>1.3718719892205256</v>
      </c>
      <c r="G3288" s="21">
        <f t="shared" si="798"/>
        <v>6651898.5970700178</v>
      </c>
      <c r="H3288" s="21">
        <f t="shared" si="799"/>
        <v>2.4483216124437353E-5</v>
      </c>
      <c r="I3288" s="21">
        <f t="shared" si="800"/>
        <v>0.12452858064673793</v>
      </c>
      <c r="J3288" s="22">
        <f t="shared" si="796"/>
        <v>151.93595746075164</v>
      </c>
      <c r="K3288" s="114"/>
      <c r="L3288" s="116"/>
      <c r="M3288" s="118"/>
      <c r="N3288" s="142"/>
      <c r="S3288" s="2"/>
    </row>
    <row r="3289" spans="1:19" x14ac:dyDescent="0.25">
      <c r="A3289" s="50">
        <f t="shared" si="797"/>
        <v>82125</v>
      </c>
      <c r="B3289" s="51">
        <f t="shared" si="788"/>
        <v>-70</v>
      </c>
      <c r="C3289" s="51">
        <f t="shared" si="789"/>
        <v>51.795681788652104</v>
      </c>
      <c r="D3289" s="51">
        <f t="shared" si="794"/>
        <v>7.7364191058063088E-5</v>
      </c>
      <c r="E3289" s="51">
        <f t="shared" si="795"/>
        <v>1.9329450095849985E-3</v>
      </c>
      <c r="F3289" s="21">
        <f>SUM(E3289:$E$5004)</f>
        <v>1.3699367232846515</v>
      </c>
      <c r="G3289" s="21">
        <f t="shared" si="798"/>
        <v>6651898.5970700178</v>
      </c>
      <c r="H3289" s="21">
        <f t="shared" si="799"/>
        <v>2.4483216124437353E-5</v>
      </c>
      <c r="I3289" s="21">
        <f t="shared" si="800"/>
        <v>0.12452858064673793</v>
      </c>
      <c r="J3289" s="22">
        <f t="shared" si="796"/>
        <v>151.88325642191097</v>
      </c>
      <c r="K3289" s="114"/>
      <c r="L3289" s="116"/>
      <c r="M3289" s="118"/>
      <c r="N3289" s="142"/>
      <c r="S3289" s="2"/>
    </row>
    <row r="3290" spans="1:19" x14ac:dyDescent="0.25">
      <c r="A3290" s="50">
        <f t="shared" si="797"/>
        <v>82150</v>
      </c>
      <c r="B3290" s="51">
        <f t="shared" si="788"/>
        <v>-70</v>
      </c>
      <c r="C3290" s="51">
        <f t="shared" si="789"/>
        <v>51.733564248483937</v>
      </c>
      <c r="D3290" s="51">
        <f t="shared" si="794"/>
        <v>7.7271409708736785E-5</v>
      </c>
      <c r="E3290" s="51">
        <f t="shared" si="795"/>
        <v>1.9306268667373823E-3</v>
      </c>
      <c r="F3290" s="21">
        <f>SUM(E3290:$E$5004)</f>
        <v>1.3680037782750667</v>
      </c>
      <c r="G3290" s="21">
        <f t="shared" si="798"/>
        <v>6651898.5970700178</v>
      </c>
      <c r="H3290" s="21">
        <f t="shared" si="799"/>
        <v>2.4483216124437353E-5</v>
      </c>
      <c r="I3290" s="21">
        <f t="shared" si="800"/>
        <v>0.12452858064673793</v>
      </c>
      <c r="J3290" s="22">
        <f t="shared" si="796"/>
        <v>151.8305297808198</v>
      </c>
      <c r="K3290" s="114"/>
      <c r="L3290" s="116"/>
      <c r="M3290" s="118"/>
      <c r="N3290" s="142"/>
      <c r="S3290" s="2"/>
    </row>
    <row r="3291" spans="1:19" x14ac:dyDescent="0.25">
      <c r="A3291" s="50">
        <f t="shared" si="797"/>
        <v>82175</v>
      </c>
      <c r="B3291" s="51">
        <f t="shared" si="788"/>
        <v>-70</v>
      </c>
      <c r="C3291" s="51">
        <f t="shared" si="789"/>
        <v>51.671521204657225</v>
      </c>
      <c r="D3291" s="51">
        <f t="shared" si="794"/>
        <v>7.7178739630253811E-5</v>
      </c>
      <c r="E3291" s="51">
        <f t="shared" si="795"/>
        <v>1.9283115039927879E-3</v>
      </c>
      <c r="F3291" s="21">
        <f>SUM(E3291:$E$5004)</f>
        <v>1.3660731514083295</v>
      </c>
      <c r="G3291" s="21">
        <f t="shared" si="798"/>
        <v>6651898.5970700178</v>
      </c>
      <c r="H3291" s="21">
        <f t="shared" si="799"/>
        <v>2.4483216124437353E-5</v>
      </c>
      <c r="I3291" s="21">
        <f t="shared" si="800"/>
        <v>0.12452858064673793</v>
      </c>
      <c r="J3291" s="22">
        <f t="shared" si="796"/>
        <v>151.77777762944791</v>
      </c>
      <c r="K3291" s="114"/>
      <c r="L3291" s="116"/>
      <c r="M3291" s="118"/>
      <c r="N3291" s="142"/>
      <c r="S3291" s="2"/>
    </row>
    <row r="3292" spans="1:19" x14ac:dyDescent="0.25">
      <c r="A3292" s="50">
        <f t="shared" si="797"/>
        <v>82200</v>
      </c>
      <c r="B3292" s="51">
        <f t="shared" si="788"/>
        <v>-70</v>
      </c>
      <c r="C3292" s="51">
        <f t="shared" si="789"/>
        <v>51.609552567829951</v>
      </c>
      <c r="D3292" s="51">
        <f t="shared" si="794"/>
        <v>7.7086180689169207E-5</v>
      </c>
      <c r="E3292" s="51">
        <f t="shared" si="795"/>
        <v>1.925998918017092E-3</v>
      </c>
      <c r="F3292" s="21">
        <f>SUM(E3292:$E$5004)</f>
        <v>1.3641448399043365</v>
      </c>
      <c r="G3292" s="21">
        <f t="shared" si="798"/>
        <v>6651898.5970700178</v>
      </c>
      <c r="H3292" s="21">
        <f t="shared" si="799"/>
        <v>2.4483216124437353E-5</v>
      </c>
      <c r="I3292" s="21">
        <f t="shared" si="800"/>
        <v>0.12452858064673793</v>
      </c>
      <c r="J3292" s="22">
        <f t="shared" si="796"/>
        <v>151.72500005963732</v>
      </c>
      <c r="K3292" s="114"/>
      <c r="L3292" s="116"/>
      <c r="M3292" s="118"/>
      <c r="N3292" s="142"/>
      <c r="S3292" s="2"/>
    </row>
    <row r="3293" spans="1:19" x14ac:dyDescent="0.25">
      <c r="A3293" s="50">
        <f t="shared" si="797"/>
        <v>82225</v>
      </c>
      <c r="B3293" s="51">
        <f t="shared" si="788"/>
        <v>-70</v>
      </c>
      <c r="C3293" s="51">
        <f t="shared" si="789"/>
        <v>51.547658248767313</v>
      </c>
      <c r="D3293" s="51">
        <f t="shared" si="794"/>
        <v>7.6993732752198138E-5</v>
      </c>
      <c r="E3293" s="51">
        <f t="shared" si="795"/>
        <v>1.9236891054801712E-3</v>
      </c>
      <c r="F3293" s="21">
        <f>SUM(E3293:$E$5004)</f>
        <v>1.3622188409863196</v>
      </c>
      <c r="G3293" s="21">
        <f t="shared" si="798"/>
        <v>6651898.5970700178</v>
      </c>
      <c r="H3293" s="21">
        <f t="shared" si="799"/>
        <v>2.4483216124437353E-5</v>
      </c>
      <c r="I3293" s="21">
        <f t="shared" si="800"/>
        <v>0.12452858064673793</v>
      </c>
      <c r="J3293" s="22">
        <f t="shared" si="796"/>
        <v>151.67219716310231</v>
      </c>
      <c r="K3293" s="114"/>
      <c r="L3293" s="116"/>
      <c r="M3293" s="118"/>
      <c r="N3293" s="142"/>
      <c r="S3293" s="2"/>
    </row>
    <row r="3294" spans="1:19" x14ac:dyDescent="0.25">
      <c r="A3294" s="50">
        <f t="shared" si="797"/>
        <v>82250</v>
      </c>
      <c r="B3294" s="51">
        <f t="shared" si="788"/>
        <v>-70</v>
      </c>
      <c r="C3294" s="51">
        <f t="shared" si="789"/>
        <v>51.485838158341465</v>
      </c>
      <c r="D3294" s="51">
        <f t="shared" si="794"/>
        <v>7.6901395686215551E-5</v>
      </c>
      <c r="E3294" s="51">
        <f t="shared" si="795"/>
        <v>1.9213820630558944E-3</v>
      </c>
      <c r="F3294" s="51">
        <f>SUM(E3294:$E$5004)</f>
        <v>1.3602951518808395</v>
      </c>
      <c r="G3294" s="51">
        <f t="shared" si="798"/>
        <v>6651898.5970700178</v>
      </c>
      <c r="H3294" s="51">
        <f t="shared" si="799"/>
        <v>2.4483216124437353E-5</v>
      </c>
      <c r="I3294" s="51">
        <f t="shared" si="800"/>
        <v>0.12452858064673793</v>
      </c>
      <c r="J3294" s="22">
        <f t="shared" si="796"/>
        <v>151.61936903142964</v>
      </c>
      <c r="K3294" s="114"/>
      <c r="L3294" s="116"/>
      <c r="M3294" s="118"/>
      <c r="N3294" s="142"/>
      <c r="S3294" s="2"/>
    </row>
    <row r="3295" spans="1:19" x14ac:dyDescent="0.25">
      <c r="A3295" s="50">
        <f t="shared" si="797"/>
        <v>82275</v>
      </c>
      <c r="B3295" s="51">
        <f t="shared" si="788"/>
        <v>-70</v>
      </c>
      <c r="C3295" s="51">
        <f t="shared" si="789"/>
        <v>51.424092207531437</v>
      </c>
      <c r="D3295" s="51">
        <f t="shared" si="794"/>
        <v>7.6809169358256005E-5</v>
      </c>
      <c r="E3295" s="51">
        <f t="shared" si="795"/>
        <v>1.9190777874221203E-3</v>
      </c>
      <c r="F3295" s="51">
        <f>SUM(E3295:$E$5004)</f>
        <v>1.3583737698177836</v>
      </c>
      <c r="G3295" s="51">
        <f t="shared" si="798"/>
        <v>6651898.5970700178</v>
      </c>
      <c r="H3295" s="51">
        <f t="shared" si="799"/>
        <v>2.4483216124437353E-5</v>
      </c>
      <c r="I3295" s="51">
        <f t="shared" si="800"/>
        <v>0.12452858064673793</v>
      </c>
      <c r="J3295" s="22">
        <f t="shared" si="796"/>
        <v>151.5665157560783</v>
      </c>
      <c r="K3295" s="114"/>
      <c r="L3295" s="116"/>
      <c r="M3295" s="118"/>
      <c r="N3295" s="142"/>
      <c r="S3295" s="2"/>
    </row>
    <row r="3296" spans="1:19" x14ac:dyDescent="0.25">
      <c r="A3296" s="50">
        <f t="shared" si="797"/>
        <v>82300</v>
      </c>
      <c r="B3296" s="51">
        <f t="shared" si="788"/>
        <v>-70</v>
      </c>
      <c r="C3296" s="51">
        <f t="shared" si="789"/>
        <v>51.3624203074231</v>
      </c>
      <c r="D3296" s="51">
        <f t="shared" si="794"/>
        <v>7.6717053635513637E-5</v>
      </c>
      <c r="E3296" s="51">
        <f t="shared" si="795"/>
        <v>1.9167762752606925E-3</v>
      </c>
      <c r="F3296" s="51">
        <f>SUM(E3296:$E$5004)</f>
        <v>1.3564546920303613</v>
      </c>
      <c r="G3296" s="51">
        <f t="shared" si="798"/>
        <v>6651898.5970700178</v>
      </c>
      <c r="H3296" s="51">
        <f t="shared" si="799"/>
        <v>2.4483216124437353E-5</v>
      </c>
      <c r="I3296" s="51">
        <f t="shared" si="800"/>
        <v>0.12452858064673793</v>
      </c>
      <c r="J3296" s="22">
        <f t="shared" si="796"/>
        <v>151.51363742837984</v>
      </c>
      <c r="K3296" s="114"/>
      <c r="L3296" s="116"/>
      <c r="M3296" s="118"/>
      <c r="N3296" s="142"/>
      <c r="S3296" s="2"/>
    </row>
    <row r="3297" spans="1:19" x14ac:dyDescent="0.25">
      <c r="A3297" s="50">
        <f t="shared" si="797"/>
        <v>82325</v>
      </c>
      <c r="B3297" s="51">
        <f t="shared" si="788"/>
        <v>-70</v>
      </c>
      <c r="C3297" s="51">
        <f t="shared" si="789"/>
        <v>51.300822369208881</v>
      </c>
      <c r="D3297" s="51">
        <f t="shared" si="794"/>
        <v>7.662504838534176E-5</v>
      </c>
      <c r="E3297" s="51">
        <f t="shared" si="795"/>
        <v>1.9144775232574317E-3</v>
      </c>
      <c r="F3297" s="51">
        <f>SUM(E3297:$E$5004)</f>
        <v>1.3545379157551005</v>
      </c>
      <c r="G3297" s="51">
        <f t="shared" si="798"/>
        <v>6651898.5970700178</v>
      </c>
      <c r="H3297" s="51">
        <f t="shared" si="799"/>
        <v>2.4483216124437353E-5</v>
      </c>
      <c r="I3297" s="51">
        <f t="shared" si="800"/>
        <v>0.12452858064673793</v>
      </c>
      <c r="J3297" s="22">
        <f t="shared" si="796"/>
        <v>151.46073413953815</v>
      </c>
      <c r="K3297" s="114"/>
      <c r="L3297" s="116"/>
      <c r="M3297" s="118"/>
      <c r="N3297" s="142"/>
      <c r="S3297" s="2"/>
    </row>
    <row r="3298" spans="1:19" x14ac:dyDescent="0.25">
      <c r="A3298" s="50">
        <f t="shared" si="797"/>
        <v>82350</v>
      </c>
      <c r="B3298" s="51">
        <f t="shared" si="788"/>
        <v>-70</v>
      </c>
      <c r="C3298" s="51">
        <f t="shared" si="789"/>
        <v>51.23929830418772</v>
      </c>
      <c r="D3298" s="51">
        <f t="shared" si="794"/>
        <v>7.6533153475252778E-5</v>
      </c>
      <c r="E3298" s="51">
        <f t="shared" si="795"/>
        <v>1.9115496869236872E-3</v>
      </c>
      <c r="F3298" s="51">
        <f>SUM(E3298:$E$5004)</f>
        <v>1.3526234382318434</v>
      </c>
      <c r="G3298" s="51">
        <f t="shared" si="798"/>
        <v>6651898.5970700178</v>
      </c>
      <c r="H3298" s="51">
        <f t="shared" si="799"/>
        <v>2.4483216124437353E-5</v>
      </c>
      <c r="I3298" s="51">
        <f t="shared" si="800"/>
        <v>0.12452858064673793</v>
      </c>
      <c r="J3298" s="22">
        <f t="shared" si="796"/>
        <v>151.40780598062986</v>
      </c>
      <c r="K3298" s="114"/>
      <c r="L3298" s="116"/>
      <c r="M3298" s="118"/>
      <c r="N3298" s="142"/>
      <c r="S3298" s="2"/>
    </row>
    <row r="3299" spans="1:19" x14ac:dyDescent="0.25">
      <c r="A3299" s="50">
        <f t="shared" si="797"/>
        <v>82375</v>
      </c>
      <c r="B3299" s="51">
        <f t="shared" ref="B3299:B3362" si="803">-205.05+0.00164*A3299</f>
        <v>-69.955000000000013</v>
      </c>
      <c r="C3299" s="51">
        <f t="shared" ref="C3299:C3362" si="804">50.8*((B3299+459.7)/389.98)^(-11.388)</f>
        <v>51.149912152138263</v>
      </c>
      <c r="D3299" s="51">
        <f t="shared" si="794"/>
        <v>7.6390821478642182E-5</v>
      </c>
      <c r="E3299" s="51">
        <f t="shared" si="795"/>
        <v>1.9085270251518857E-3</v>
      </c>
      <c r="F3299" s="51">
        <f>SUM(E3299:$E$5004)</f>
        <v>1.3507118885449199</v>
      </c>
      <c r="G3299" s="51">
        <f t="shared" si="798"/>
        <v>6651898.5970700178</v>
      </c>
      <c r="H3299" s="51">
        <f t="shared" si="799"/>
        <v>2.4483216124437353E-5</v>
      </c>
      <c r="I3299" s="51">
        <f t="shared" si="800"/>
        <v>0.12452858064673793</v>
      </c>
      <c r="J3299" s="22">
        <f t="shared" si="796"/>
        <v>151.25475687538773</v>
      </c>
      <c r="K3299" s="114"/>
      <c r="L3299" s="116"/>
      <c r="M3299" s="118"/>
      <c r="N3299" s="142"/>
      <c r="S3299" s="2"/>
    </row>
    <row r="3300" spans="1:19" x14ac:dyDescent="0.25">
      <c r="A3300" s="50">
        <f t="shared" si="797"/>
        <v>82400</v>
      </c>
      <c r="B3300" s="51">
        <f t="shared" si="803"/>
        <v>-69.914000000000016</v>
      </c>
      <c r="C3300" s="51">
        <f t="shared" si="804"/>
        <v>51.088675320331653</v>
      </c>
      <c r="D3300" s="51">
        <f t="shared" si="794"/>
        <v>7.6291340533508678E-5</v>
      </c>
      <c r="E3300" s="51">
        <f t="shared" si="795"/>
        <v>1.9060417514406992E-3</v>
      </c>
      <c r="F3300" s="51">
        <f>SUM(E3300:$E$5004)</f>
        <v>1.3488033615197679</v>
      </c>
      <c r="G3300" s="51">
        <f t="shared" si="798"/>
        <v>6651898.5970700178</v>
      </c>
      <c r="H3300" s="51">
        <f t="shared" si="799"/>
        <v>2.4483216124437353E-5</v>
      </c>
      <c r="I3300" s="51">
        <f t="shared" si="800"/>
        <v>0.12452858064673793</v>
      </c>
      <c r="J3300" s="22">
        <f t="shared" si="796"/>
        <v>151.1861987775109</v>
      </c>
      <c r="K3300" s="114"/>
      <c r="L3300" s="116"/>
      <c r="M3300" s="118"/>
      <c r="N3300" s="142"/>
      <c r="S3300" s="2"/>
    </row>
    <row r="3301" spans="1:19" x14ac:dyDescent="0.25">
      <c r="A3301" s="50">
        <f t="shared" si="797"/>
        <v>82425</v>
      </c>
      <c r="B3301" s="51">
        <f t="shared" si="803"/>
        <v>-69.873000000000019</v>
      </c>
      <c r="C3301" s="51">
        <f t="shared" si="804"/>
        <v>51.027518230798613</v>
      </c>
      <c r="D3301" s="51">
        <f t="shared" si="794"/>
        <v>7.6191999581747265E-5</v>
      </c>
      <c r="E3301" s="51">
        <f t="shared" si="795"/>
        <v>1.9035599749176121E-3</v>
      </c>
      <c r="F3301" s="51">
        <f>SUM(E3301:$E$5004)</f>
        <v>1.3468973197683269</v>
      </c>
      <c r="G3301" s="51">
        <f t="shared" si="798"/>
        <v>6651898.5970700178</v>
      </c>
      <c r="H3301" s="51">
        <f t="shared" si="799"/>
        <v>2.4483216124437353E-5</v>
      </c>
      <c r="I3301" s="51">
        <f t="shared" si="800"/>
        <v>0.12452858064673793</v>
      </c>
      <c r="J3301" s="22">
        <f t="shared" si="796"/>
        <v>151.11764569785913</v>
      </c>
      <c r="K3301" s="114"/>
      <c r="L3301" s="116"/>
      <c r="M3301" s="118"/>
      <c r="N3301" s="142"/>
      <c r="S3301" s="2"/>
    </row>
    <row r="3302" spans="1:19" x14ac:dyDescent="0.25">
      <c r="A3302" s="50">
        <f t="shared" si="797"/>
        <v>82450</v>
      </c>
      <c r="B3302" s="51">
        <f t="shared" si="803"/>
        <v>-69.832000000000022</v>
      </c>
      <c r="C3302" s="51">
        <f t="shared" si="804"/>
        <v>50.966440771328969</v>
      </c>
      <c r="D3302" s="51">
        <f t="shared" si="794"/>
        <v>7.6092798411661711E-5</v>
      </c>
      <c r="E3302" s="51">
        <f t="shared" si="795"/>
        <v>1.9010816902944869E-3</v>
      </c>
      <c r="F3302" s="51">
        <f>SUM(E3302:$E$5004)</f>
        <v>1.3449937597934096</v>
      </c>
      <c r="G3302" s="51">
        <f t="shared" si="798"/>
        <v>6651898.5970700178</v>
      </c>
      <c r="H3302" s="51">
        <f t="shared" si="799"/>
        <v>2.4483216124437353E-5</v>
      </c>
      <c r="I3302" s="51">
        <f t="shared" si="800"/>
        <v>0.12452858064673793</v>
      </c>
      <c r="J3302" s="22">
        <f t="shared" si="796"/>
        <v>151.04909771922055</v>
      </c>
      <c r="K3302" s="114"/>
      <c r="L3302" s="116"/>
      <c r="M3302" s="118"/>
      <c r="N3302" s="142"/>
      <c r="S3302" s="2"/>
    </row>
    <row r="3303" spans="1:19" x14ac:dyDescent="0.25">
      <c r="A3303" s="50">
        <f t="shared" si="797"/>
        <v>82475</v>
      </c>
      <c r="B3303" s="51">
        <f t="shared" si="803"/>
        <v>-69.791000000000025</v>
      </c>
      <c r="C3303" s="51">
        <f t="shared" si="804"/>
        <v>50.905442829881686</v>
      </c>
      <c r="D3303" s="51">
        <f t="shared" si="794"/>
        <v>7.5993736811897237E-5</v>
      </c>
      <c r="E3303" s="51">
        <f t="shared" si="795"/>
        <v>1.8986068922917361E-3</v>
      </c>
      <c r="F3303" s="51">
        <f>SUM(E3303:$E$5004)</f>
        <v>1.3430926781031149</v>
      </c>
      <c r="G3303" s="51">
        <f t="shared" si="798"/>
        <v>6651898.5970700178</v>
      </c>
      <c r="H3303" s="51">
        <f t="shared" si="799"/>
        <v>2.4483216124437353E-5</v>
      </c>
      <c r="I3303" s="51">
        <f t="shared" si="800"/>
        <v>0.12452858064673793</v>
      </c>
      <c r="J3303" s="22">
        <f t="shared" si="796"/>
        <v>150.98055492415952</v>
      </c>
      <c r="K3303" s="114"/>
      <c r="L3303" s="117"/>
      <c r="M3303" s="118"/>
      <c r="N3303" s="142"/>
      <c r="S3303" s="2"/>
    </row>
    <row r="3304" spans="1:19" x14ac:dyDescent="0.25">
      <c r="A3304" s="50">
        <f t="shared" si="797"/>
        <v>82500</v>
      </c>
      <c r="B3304" s="51">
        <f t="shared" si="803"/>
        <v>-69.750000000000028</v>
      </c>
      <c r="C3304" s="51">
        <f t="shared" si="804"/>
        <v>50.844524294585639</v>
      </c>
      <c r="D3304" s="51">
        <f t="shared" si="794"/>
        <v>7.5894814571441659E-5</v>
      </c>
      <c r="E3304" s="51">
        <f t="shared" si="795"/>
        <v>1.8961355756383072E-3</v>
      </c>
      <c r="F3304" s="51">
        <f>SUM(E3304:$E$5004)</f>
        <v>1.3411940712108232</v>
      </c>
      <c r="G3304" s="51">
        <f t="shared" si="798"/>
        <v>6651898.5970700178</v>
      </c>
      <c r="H3304" s="51">
        <f t="shared" si="799"/>
        <v>2.4483216124437353E-5</v>
      </c>
      <c r="I3304" s="51">
        <f t="shared" si="800"/>
        <v>0.12452858064673793</v>
      </c>
      <c r="J3304" s="22">
        <f t="shared" si="796"/>
        <v>150.91201739502071</v>
      </c>
      <c r="K3304" s="113">
        <f t="shared" ref="K3304" si="805">AVERAGE(J3304:J3323)</f>
        <v>150.26129079929797</v>
      </c>
      <c r="L3304" s="115">
        <f t="shared" ref="L3304" si="806">K3304/0.1667</f>
        <v>901.38746730232742</v>
      </c>
      <c r="M3304" s="118">
        <f>AVERAGE(A3304:A3323)</f>
        <v>82737.5</v>
      </c>
      <c r="N3304" s="141">
        <f>K3284-K3304</f>
        <v>1.3512771910104107</v>
      </c>
      <c r="S3304" s="2"/>
    </row>
    <row r="3305" spans="1:19" x14ac:dyDescent="0.25">
      <c r="A3305" s="50">
        <f t="shared" si="797"/>
        <v>82525</v>
      </c>
      <c r="B3305" s="51">
        <f t="shared" si="803"/>
        <v>-69.709000000000003</v>
      </c>
      <c r="C3305" s="51">
        <f t="shared" si="804"/>
        <v>50.783685053738211</v>
      </c>
      <c r="D3305" s="51">
        <f t="shared" si="794"/>
        <v>7.5796031479622922E-5</v>
      </c>
      <c r="E3305" s="51">
        <f t="shared" si="795"/>
        <v>1.8936677350716703E-3</v>
      </c>
      <c r="F3305" s="51">
        <f>SUM(E3305:$E$5004)</f>
        <v>1.3392979356351851</v>
      </c>
      <c r="G3305" s="51">
        <f t="shared" si="798"/>
        <v>6651898.5970700178</v>
      </c>
      <c r="H3305" s="51">
        <f t="shared" si="799"/>
        <v>2.4483216124437353E-5</v>
      </c>
      <c r="I3305" s="51">
        <f t="shared" si="800"/>
        <v>0.12452858064673793</v>
      </c>
      <c r="J3305" s="22">
        <f t="shared" si="796"/>
        <v>150.84348521392565</v>
      </c>
      <c r="K3305" s="114"/>
      <c r="L3305" s="116"/>
      <c r="M3305" s="118"/>
      <c r="N3305" s="142"/>
      <c r="S3305" s="2"/>
    </row>
    <row r="3306" spans="1:19" x14ac:dyDescent="0.25">
      <c r="A3306" s="50">
        <f t="shared" si="797"/>
        <v>82550</v>
      </c>
      <c r="B3306" s="51">
        <f t="shared" si="803"/>
        <v>-69.668000000000006</v>
      </c>
      <c r="C3306" s="51">
        <f t="shared" si="804"/>
        <v>50.722924995806338</v>
      </c>
      <c r="D3306" s="51">
        <f t="shared" si="794"/>
        <v>7.5697387326110709E-5</v>
      </c>
      <c r="E3306" s="51">
        <f t="shared" si="795"/>
        <v>1.8912033653378096E-3</v>
      </c>
      <c r="F3306" s="51">
        <f>SUM(E3306:$E$5004)</f>
        <v>1.3374042679001135</v>
      </c>
      <c r="G3306" s="51">
        <f t="shared" si="798"/>
        <v>6651898.5970700178</v>
      </c>
      <c r="H3306" s="51">
        <f t="shared" si="799"/>
        <v>2.4483216124437353E-5</v>
      </c>
      <c r="I3306" s="51">
        <f t="shared" si="800"/>
        <v>0.12452858064673793</v>
      </c>
      <c r="J3306" s="22">
        <f t="shared" si="796"/>
        <v>150.77495846277759</v>
      </c>
      <c r="K3306" s="114"/>
      <c r="L3306" s="116"/>
      <c r="M3306" s="118"/>
      <c r="N3306" s="142"/>
      <c r="S3306" s="2"/>
    </row>
    <row r="3307" spans="1:19" x14ac:dyDescent="0.25">
      <c r="A3307" s="50">
        <f t="shared" si="797"/>
        <v>82575</v>
      </c>
      <c r="B3307" s="51">
        <f t="shared" si="803"/>
        <v>-69.62700000000001</v>
      </c>
      <c r="C3307" s="51">
        <f t="shared" si="804"/>
        <v>50.662244009425173</v>
      </c>
      <c r="D3307" s="51">
        <f t="shared" si="794"/>
        <v>7.5598881900914075E-5</v>
      </c>
      <c r="E3307" s="51">
        <f t="shared" si="795"/>
        <v>1.8887424611911906E-3</v>
      </c>
      <c r="F3307" s="51">
        <f>SUM(E3307:$E$5004)</f>
        <v>1.3355130645347757</v>
      </c>
      <c r="G3307" s="51">
        <f t="shared" si="798"/>
        <v>6651898.5970700178</v>
      </c>
      <c r="H3307" s="51">
        <f t="shared" si="799"/>
        <v>2.4483216124437353E-5</v>
      </c>
      <c r="I3307" s="51">
        <f t="shared" si="800"/>
        <v>0.12452858064673793</v>
      </c>
      <c r="J3307" s="22">
        <f t="shared" si="796"/>
        <v>150.70643722325806</v>
      </c>
      <c r="K3307" s="114"/>
      <c r="L3307" s="116"/>
      <c r="M3307" s="118"/>
      <c r="N3307" s="142"/>
      <c r="S3307" s="2"/>
    </row>
    <row r="3308" spans="1:19" x14ac:dyDescent="0.25">
      <c r="A3308" s="50">
        <f t="shared" si="797"/>
        <v>82600</v>
      </c>
      <c r="B3308" s="51">
        <f t="shared" si="803"/>
        <v>-69.586000000000013</v>
      </c>
      <c r="C3308" s="51">
        <f t="shared" si="804"/>
        <v>50.601641983397947</v>
      </c>
      <c r="D3308" s="51">
        <f t="shared" si="794"/>
        <v>7.5500514994381171E-5</v>
      </c>
      <c r="E3308" s="51">
        <f t="shared" si="795"/>
        <v>1.8862850173947583E-3</v>
      </c>
      <c r="F3308" s="51">
        <f>SUM(E3308:$E$5004)</f>
        <v>1.3336243220735846</v>
      </c>
      <c r="G3308" s="51">
        <f t="shared" si="798"/>
        <v>6651898.5970700178</v>
      </c>
      <c r="H3308" s="51">
        <f t="shared" si="799"/>
        <v>2.4483216124437353E-5</v>
      </c>
      <c r="I3308" s="51">
        <f t="shared" si="800"/>
        <v>0.12452858064673793</v>
      </c>
      <c r="J3308" s="22">
        <f t="shared" si="796"/>
        <v>150.63792157682843</v>
      </c>
      <c r="K3308" s="114"/>
      <c r="L3308" s="116"/>
      <c r="M3308" s="118"/>
      <c r="N3308" s="142"/>
      <c r="S3308" s="2"/>
    </row>
    <row r="3309" spans="1:19" x14ac:dyDescent="0.25">
      <c r="A3309" s="50">
        <f t="shared" si="797"/>
        <v>82625</v>
      </c>
      <c r="B3309" s="51">
        <f t="shared" si="803"/>
        <v>-69.545000000000016</v>
      </c>
      <c r="C3309" s="51">
        <f t="shared" si="804"/>
        <v>50.541118806696296</v>
      </c>
      <c r="D3309" s="51">
        <f t="shared" si="794"/>
        <v>7.5402286397199475E-5</v>
      </c>
      <c r="E3309" s="51">
        <f t="shared" si="795"/>
        <v>1.883831028719925E-3</v>
      </c>
      <c r="F3309" s="21">
        <f>SUM(E3309:$E$5004)</f>
        <v>1.3317380370561895</v>
      </c>
      <c r="G3309" s="21">
        <f t="shared" si="798"/>
        <v>6651898.5970700178</v>
      </c>
      <c r="H3309" s="21">
        <f t="shared" si="799"/>
        <v>2.4483216124437353E-5</v>
      </c>
      <c r="I3309" s="21">
        <f t="shared" si="800"/>
        <v>0.12452858064673793</v>
      </c>
      <c r="J3309" s="22">
        <f t="shared" si="796"/>
        <v>150.56941160473141</v>
      </c>
      <c r="K3309" s="114"/>
      <c r="L3309" s="116"/>
      <c r="M3309" s="118"/>
      <c r="N3309" s="142"/>
      <c r="S3309" s="2"/>
    </row>
    <row r="3310" spans="1:19" x14ac:dyDescent="0.25">
      <c r="A3310" s="50">
        <f t="shared" si="797"/>
        <v>82650</v>
      </c>
      <c r="B3310" s="51">
        <f t="shared" si="803"/>
        <v>-69.504000000000019</v>
      </c>
      <c r="C3310" s="51">
        <f t="shared" si="804"/>
        <v>50.480674368459482</v>
      </c>
      <c r="D3310" s="51">
        <f t="shared" si="794"/>
        <v>7.5304195900394521E-5</v>
      </c>
      <c r="E3310" s="51">
        <f t="shared" si="795"/>
        <v>1.881380489946551E-3</v>
      </c>
      <c r="F3310" s="21">
        <f>SUM(E3310:$E$5004)</f>
        <v>1.3298542060274696</v>
      </c>
      <c r="G3310" s="21">
        <f t="shared" si="798"/>
        <v>6651898.5970700178</v>
      </c>
      <c r="H3310" s="21">
        <f t="shared" si="799"/>
        <v>2.4483216124437353E-5</v>
      </c>
      <c r="I3310" s="21">
        <f t="shared" si="800"/>
        <v>0.12452858064673793</v>
      </c>
      <c r="J3310" s="22">
        <f t="shared" si="796"/>
        <v>150.50090738799025</v>
      </c>
      <c r="K3310" s="114"/>
      <c r="L3310" s="116"/>
      <c r="M3310" s="118"/>
      <c r="N3310" s="142"/>
      <c r="S3310" s="2"/>
    </row>
    <row r="3311" spans="1:19" x14ac:dyDescent="0.25">
      <c r="A3311" s="50">
        <f t="shared" si="797"/>
        <v>82675</v>
      </c>
      <c r="B3311" s="51">
        <f t="shared" si="803"/>
        <v>-69.463000000000022</v>
      </c>
      <c r="C3311" s="51">
        <f t="shared" si="804"/>
        <v>50.420308557994282</v>
      </c>
      <c r="D3311" s="51">
        <f t="shared" si="794"/>
        <v>7.5206243295329546E-5</v>
      </c>
      <c r="E3311" s="51">
        <f t="shared" si="795"/>
        <v>1.8789333958629298E-3</v>
      </c>
      <c r="F3311" s="21">
        <f>SUM(E3311:$E$5004)</f>
        <v>1.3279728255375232</v>
      </c>
      <c r="G3311" s="21">
        <f t="shared" si="798"/>
        <v>6651898.5970700178</v>
      </c>
      <c r="H3311" s="21">
        <f t="shared" si="799"/>
        <v>2.4483216124437353E-5</v>
      </c>
      <c r="I3311" s="21">
        <f t="shared" si="800"/>
        <v>0.12452858064673793</v>
      </c>
      <c r="J3311" s="22">
        <f t="shared" si="796"/>
        <v>150.43240900740975</v>
      </c>
      <c r="K3311" s="114"/>
      <c r="L3311" s="116"/>
      <c r="M3311" s="118"/>
      <c r="N3311" s="142"/>
      <c r="S3311" s="2"/>
    </row>
    <row r="3312" spans="1:19" x14ac:dyDescent="0.25">
      <c r="A3312" s="50">
        <f t="shared" si="797"/>
        <v>82700</v>
      </c>
      <c r="B3312" s="51">
        <f t="shared" si="803"/>
        <v>-69.422000000000025</v>
      </c>
      <c r="C3312" s="51">
        <f t="shared" si="804"/>
        <v>50.360021264774694</v>
      </c>
      <c r="D3312" s="51">
        <f t="shared" si="794"/>
        <v>7.5108428373704821E-5</v>
      </c>
      <c r="E3312" s="51">
        <f t="shared" si="795"/>
        <v>1.8764897412657741E-3</v>
      </c>
      <c r="F3312" s="21">
        <f>SUM(E3312:$E$5004)</f>
        <v>1.3260938921416605</v>
      </c>
      <c r="G3312" s="21">
        <f t="shared" si="798"/>
        <v>6651898.5970700178</v>
      </c>
      <c r="H3312" s="21">
        <f t="shared" si="799"/>
        <v>2.4483216124437353E-5</v>
      </c>
      <c r="I3312" s="21">
        <f t="shared" si="800"/>
        <v>0.12452858064673793</v>
      </c>
      <c r="J3312" s="22">
        <f t="shared" si="796"/>
        <v>150.36391654357615</v>
      </c>
      <c r="K3312" s="114"/>
      <c r="L3312" s="116"/>
      <c r="M3312" s="118"/>
      <c r="N3312" s="142"/>
      <c r="S3312" s="2"/>
    </row>
    <row r="3313" spans="1:19" x14ac:dyDescent="0.25">
      <c r="A3313" s="50">
        <f t="shared" si="797"/>
        <v>82725</v>
      </c>
      <c r="B3313" s="51">
        <f t="shared" si="803"/>
        <v>-69.381</v>
      </c>
      <c r="C3313" s="51">
        <f t="shared" si="804"/>
        <v>50.299812378441644</v>
      </c>
      <c r="D3313" s="51">
        <f t="shared" si="794"/>
        <v>7.5010750927557103E-5</v>
      </c>
      <c r="E3313" s="51">
        <f t="shared" si="795"/>
        <v>1.8740495209602004E-3</v>
      </c>
      <c r="F3313" s="21">
        <f>SUM(E3313:$E$5004)</f>
        <v>1.3242174024003948</v>
      </c>
      <c r="G3313" s="21">
        <f t="shared" si="798"/>
        <v>6651898.5970700178</v>
      </c>
      <c r="H3313" s="21">
        <f t="shared" si="799"/>
        <v>2.4483216124437353E-5</v>
      </c>
      <c r="I3313" s="21">
        <f t="shared" si="800"/>
        <v>0.12452858064673793</v>
      </c>
      <c r="J3313" s="22">
        <f t="shared" si="796"/>
        <v>150.29543007685797</v>
      </c>
      <c r="K3313" s="114"/>
      <c r="L3313" s="116"/>
      <c r="M3313" s="118"/>
      <c r="N3313" s="142"/>
      <c r="S3313" s="2"/>
    </row>
    <row r="3314" spans="1:19" x14ac:dyDescent="0.25">
      <c r="A3314" s="50">
        <f t="shared" si="797"/>
        <v>82750</v>
      </c>
      <c r="B3314" s="51">
        <f t="shared" si="803"/>
        <v>-69.34</v>
      </c>
      <c r="C3314" s="51">
        <f t="shared" si="804"/>
        <v>50.239681788802656</v>
      </c>
      <c r="D3314" s="51">
        <f t="shared" si="794"/>
        <v>7.4913210749258911E-5</v>
      </c>
      <c r="E3314" s="51">
        <f t="shared" si="795"/>
        <v>1.8716127297597215E-3</v>
      </c>
      <c r="F3314" s="21">
        <f>SUM(E3314:$E$5004)</f>
        <v>1.3223433528794346</v>
      </c>
      <c r="G3314" s="21">
        <f t="shared" si="798"/>
        <v>6651898.5970700178</v>
      </c>
      <c r="H3314" s="21">
        <f t="shared" si="799"/>
        <v>2.4483216124437353E-5</v>
      </c>
      <c r="I3314" s="21">
        <f t="shared" si="800"/>
        <v>0.12452858064673793</v>
      </c>
      <c r="J3314" s="22">
        <f t="shared" si="796"/>
        <v>150.22694968740564</v>
      </c>
      <c r="K3314" s="114"/>
      <c r="L3314" s="116"/>
      <c r="M3314" s="118"/>
      <c r="N3314" s="142"/>
      <c r="S3314" s="2"/>
    </row>
    <row r="3315" spans="1:19" x14ac:dyDescent="0.25">
      <c r="A3315" s="50">
        <f t="shared" si="797"/>
        <v>82775</v>
      </c>
      <c r="B3315" s="51">
        <f t="shared" si="803"/>
        <v>-69.299000000000007</v>
      </c>
      <c r="C3315" s="51">
        <f t="shared" si="804"/>
        <v>50.179629385832122</v>
      </c>
      <c r="D3315" s="51">
        <f t="shared" si="794"/>
        <v>7.4815807631518813E-5</v>
      </c>
      <c r="E3315" s="51">
        <f t="shared" si="795"/>
        <v>1.8691793624862206E-3</v>
      </c>
      <c r="F3315" s="21">
        <f>SUM(E3315:$E$5004)</f>
        <v>1.3204717401496748</v>
      </c>
      <c r="G3315" s="21">
        <f t="shared" si="798"/>
        <v>6651898.5970700178</v>
      </c>
      <c r="H3315" s="21">
        <f t="shared" si="799"/>
        <v>2.4483216124437353E-5</v>
      </c>
      <c r="I3315" s="21">
        <f t="shared" si="800"/>
        <v>0.12452858064673793</v>
      </c>
      <c r="J3315" s="22">
        <f t="shared" si="796"/>
        <v>150.15847545515413</v>
      </c>
      <c r="K3315" s="114"/>
      <c r="L3315" s="116"/>
      <c r="M3315" s="118"/>
      <c r="N3315" s="142"/>
      <c r="S3315" s="2"/>
    </row>
    <row r="3316" spans="1:19" x14ac:dyDescent="0.25">
      <c r="A3316" s="50">
        <f t="shared" si="797"/>
        <v>82800</v>
      </c>
      <c r="B3316" s="51">
        <f t="shared" si="803"/>
        <v>-69.25800000000001</v>
      </c>
      <c r="C3316" s="51">
        <f t="shared" si="804"/>
        <v>50.119655059669739</v>
      </c>
      <c r="D3316" s="51">
        <f t="shared" si="794"/>
        <v>7.4718541367378835E-5</v>
      </c>
      <c r="E3316" s="51">
        <f t="shared" si="795"/>
        <v>1.8667494139699443E-3</v>
      </c>
      <c r="F3316" s="21">
        <f>SUM(E3316:$E$5004)</f>
        <v>1.3186025607871887</v>
      </c>
      <c r="G3316" s="21">
        <f t="shared" si="798"/>
        <v>6651898.5970700178</v>
      </c>
      <c r="H3316" s="21">
        <f t="shared" si="799"/>
        <v>2.4483216124437353E-5</v>
      </c>
      <c r="I3316" s="21">
        <f t="shared" si="800"/>
        <v>0.12452858064673793</v>
      </c>
      <c r="J3316" s="22">
        <f t="shared" si="796"/>
        <v>150.09000745981899</v>
      </c>
      <c r="K3316" s="114"/>
      <c r="L3316" s="116"/>
      <c r="M3316" s="118"/>
      <c r="N3316" s="142"/>
      <c r="S3316" s="2"/>
    </row>
    <row r="3317" spans="1:19" x14ac:dyDescent="0.25">
      <c r="A3317" s="50">
        <f t="shared" si="797"/>
        <v>82825</v>
      </c>
      <c r="B3317" s="51">
        <f t="shared" si="803"/>
        <v>-69.217000000000013</v>
      </c>
      <c r="C3317" s="51">
        <f t="shared" si="804"/>
        <v>50.059758700622055</v>
      </c>
      <c r="D3317" s="51">
        <f t="shared" si="794"/>
        <v>7.4621411750216716E-5</v>
      </c>
      <c r="E3317" s="51">
        <f t="shared" si="795"/>
        <v>1.8643228790494867E-3</v>
      </c>
      <c r="F3317" s="21">
        <f>SUM(E3317:$E$5004)</f>
        <v>1.3167358113732188</v>
      </c>
      <c r="G3317" s="21">
        <f t="shared" si="798"/>
        <v>6651898.5970700178</v>
      </c>
      <c r="H3317" s="21">
        <f t="shared" si="799"/>
        <v>2.4483216124437353E-5</v>
      </c>
      <c r="I3317" s="21">
        <f t="shared" si="800"/>
        <v>0.12452858064673793</v>
      </c>
      <c r="J3317" s="22">
        <f t="shared" si="796"/>
        <v>150.02154578090247</v>
      </c>
      <c r="K3317" s="114"/>
      <c r="L3317" s="116"/>
      <c r="M3317" s="118"/>
      <c r="N3317" s="142"/>
      <c r="S3317" s="2"/>
    </row>
    <row r="3318" spans="1:19" x14ac:dyDescent="0.25">
      <c r="A3318" s="50">
        <f t="shared" si="797"/>
        <v>82850</v>
      </c>
      <c r="B3318" s="51">
        <f t="shared" si="803"/>
        <v>-69.176000000000016</v>
      </c>
      <c r="C3318" s="51">
        <f t="shared" si="804"/>
        <v>49.999940199160235</v>
      </c>
      <c r="D3318" s="51">
        <f t="shared" si="794"/>
        <v>7.4524418573742216E-5</v>
      </c>
      <c r="E3318" s="51">
        <f t="shared" si="795"/>
        <v>1.8618997525717746E-3</v>
      </c>
      <c r="F3318" s="21">
        <f>SUM(E3318:$E$5004)</f>
        <v>1.3148714884941695</v>
      </c>
      <c r="G3318" s="21">
        <f t="shared" si="798"/>
        <v>6651898.5970700178</v>
      </c>
      <c r="H3318" s="21">
        <f t="shared" si="799"/>
        <v>2.4483216124437353E-5</v>
      </c>
      <c r="I3318" s="21">
        <f t="shared" si="800"/>
        <v>0.12452858064673793</v>
      </c>
      <c r="J3318" s="22">
        <f t="shared" si="796"/>
        <v>149.95309049768767</v>
      </c>
      <c r="K3318" s="114"/>
      <c r="L3318" s="116"/>
      <c r="M3318" s="118"/>
      <c r="N3318" s="142"/>
      <c r="S3318" s="2"/>
    </row>
    <row r="3319" spans="1:19" x14ac:dyDescent="0.25">
      <c r="A3319" s="50">
        <f t="shared" si="797"/>
        <v>82875</v>
      </c>
      <c r="B3319" s="51">
        <f t="shared" si="803"/>
        <v>-69.135000000000019</v>
      </c>
      <c r="C3319" s="51">
        <f t="shared" si="804"/>
        <v>49.940199445921806</v>
      </c>
      <c r="D3319" s="51">
        <f t="shared" si="794"/>
        <v>7.4427561631999761E-5</v>
      </c>
      <c r="E3319" s="51">
        <f t="shared" si="795"/>
        <v>1.8594800293920549E-3</v>
      </c>
      <c r="F3319" s="21">
        <f>SUM(E3319:$E$5004)</f>
        <v>1.3130095887415976</v>
      </c>
      <c r="G3319" s="21">
        <f t="shared" si="798"/>
        <v>6651898.5970700178</v>
      </c>
      <c r="H3319" s="21">
        <f t="shared" si="799"/>
        <v>2.4483216124437353E-5</v>
      </c>
      <c r="I3319" s="21">
        <f t="shared" si="800"/>
        <v>0.12452858064673793</v>
      </c>
      <c r="J3319" s="22">
        <f t="shared" si="796"/>
        <v>149.88464168924537</v>
      </c>
      <c r="K3319" s="114"/>
      <c r="L3319" s="116"/>
      <c r="M3319" s="118"/>
      <c r="N3319" s="142"/>
      <c r="S3319" s="2"/>
    </row>
    <row r="3320" spans="1:19" x14ac:dyDescent="0.25">
      <c r="A3320" s="50">
        <f t="shared" si="797"/>
        <v>82900</v>
      </c>
      <c r="B3320" s="51">
        <f t="shared" si="803"/>
        <v>-69.094000000000023</v>
      </c>
      <c r="C3320" s="51">
        <f t="shared" si="804"/>
        <v>49.880536331708342</v>
      </c>
      <c r="D3320" s="51">
        <f t="shared" si="794"/>
        <v>7.4330840719364624E-5</v>
      </c>
      <c r="E3320" s="51">
        <f t="shared" si="795"/>
        <v>1.8570637043738771E-3</v>
      </c>
      <c r="F3320" s="21">
        <f>SUM(E3320:$E$5004)</f>
        <v>1.3111501087122057</v>
      </c>
      <c r="G3320" s="21">
        <f t="shared" si="798"/>
        <v>6651898.5970700178</v>
      </c>
      <c r="H3320" s="21">
        <f t="shared" si="799"/>
        <v>2.4483216124437353E-5</v>
      </c>
      <c r="I3320" s="21">
        <f t="shared" si="800"/>
        <v>0.12452858064673793</v>
      </c>
      <c r="J3320" s="22">
        <f t="shared" si="796"/>
        <v>149.816199434428</v>
      </c>
      <c r="K3320" s="114"/>
      <c r="L3320" s="116"/>
      <c r="M3320" s="118"/>
      <c r="N3320" s="142"/>
      <c r="S3320" s="2"/>
    </row>
    <row r="3321" spans="1:19" x14ac:dyDescent="0.25">
      <c r="A3321" s="50">
        <f t="shared" si="797"/>
        <v>82925</v>
      </c>
      <c r="B3321" s="51">
        <f t="shared" si="803"/>
        <v>-69.053000000000026</v>
      </c>
      <c r="C3321" s="51">
        <f t="shared" si="804"/>
        <v>49.820950747487224</v>
      </c>
      <c r="D3321" s="51">
        <f t="shared" si="794"/>
        <v>7.4234255630545548E-5</v>
      </c>
      <c r="E3321" s="51">
        <f t="shared" si="795"/>
        <v>1.8546507723890817E-3</v>
      </c>
      <c r="F3321" s="21">
        <f>SUM(E3321:$E$5004)</f>
        <v>1.3092930450078317</v>
      </c>
      <c r="G3321" s="21">
        <f t="shared" si="798"/>
        <v>6651898.5970700178</v>
      </c>
      <c r="H3321" s="21">
        <f t="shared" si="799"/>
        <v>2.4483216124437353E-5</v>
      </c>
      <c r="I3321" s="21">
        <f t="shared" si="800"/>
        <v>0.12452858064673793</v>
      </c>
      <c r="J3321" s="22">
        <f t="shared" si="796"/>
        <v>149.74776381187633</v>
      </c>
      <c r="K3321" s="114"/>
      <c r="L3321" s="116"/>
      <c r="M3321" s="118"/>
      <c r="N3321" s="142"/>
      <c r="S3321" s="2"/>
    </row>
    <row r="3322" spans="1:19" x14ac:dyDescent="0.25">
      <c r="A3322" s="50">
        <f t="shared" si="797"/>
        <v>82950</v>
      </c>
      <c r="B3322" s="51">
        <f t="shared" si="803"/>
        <v>-69.012</v>
      </c>
      <c r="C3322" s="51">
        <f t="shared" si="804"/>
        <v>49.761442584389386</v>
      </c>
      <c r="D3322" s="51">
        <f t="shared" si="794"/>
        <v>7.4137806160580997E-5</v>
      </c>
      <c r="E3322" s="51">
        <f t="shared" si="795"/>
        <v>1.852241228317783E-3</v>
      </c>
      <c r="F3322" s="21">
        <f>SUM(E3322:$E$5004)</f>
        <v>1.3074383942354424</v>
      </c>
      <c r="G3322" s="21">
        <f t="shared" si="798"/>
        <v>6651898.5970700178</v>
      </c>
      <c r="H3322" s="21">
        <f t="shared" si="799"/>
        <v>2.4483216124437353E-5</v>
      </c>
      <c r="I3322" s="21">
        <f t="shared" si="800"/>
        <v>0.12452858064673793</v>
      </c>
      <c r="J3322" s="22">
        <f t="shared" si="796"/>
        <v>149.67933490001352</v>
      </c>
      <c r="K3322" s="114"/>
      <c r="L3322" s="116"/>
      <c r="M3322" s="118"/>
      <c r="N3322" s="142"/>
      <c r="S3322" s="2"/>
    </row>
    <row r="3323" spans="1:19" x14ac:dyDescent="0.25">
      <c r="A3323" s="50">
        <f t="shared" si="797"/>
        <v>82975</v>
      </c>
      <c r="B3323" s="51">
        <f t="shared" si="803"/>
        <v>-68.971000000000004</v>
      </c>
      <c r="C3323" s="51">
        <f t="shared" si="804"/>
        <v>49.702011733710918</v>
      </c>
      <c r="D3323" s="51">
        <f t="shared" si="794"/>
        <v>7.4041492104841622E-5</v>
      </c>
      <c r="E3323" s="51">
        <f t="shared" si="795"/>
        <v>1.849835067048366E-3</v>
      </c>
      <c r="F3323" s="21">
        <f>SUM(E3323:$E$5004)</f>
        <v>1.3055861530071244</v>
      </c>
      <c r="G3323" s="21">
        <f t="shared" si="798"/>
        <v>6651898.5970700178</v>
      </c>
      <c r="H3323" s="21">
        <f t="shared" si="799"/>
        <v>2.4483216124437353E-5</v>
      </c>
      <c r="I3323" s="21">
        <f t="shared" si="800"/>
        <v>0.12452858064673793</v>
      </c>
      <c r="J3323" s="22">
        <f t="shared" si="796"/>
        <v>149.61091277705157</v>
      </c>
      <c r="K3323" s="114"/>
      <c r="L3323" s="117"/>
      <c r="M3323" s="118"/>
      <c r="N3323" s="142"/>
      <c r="S3323" s="2"/>
    </row>
    <row r="3324" spans="1:19" x14ac:dyDescent="0.25">
      <c r="A3324" s="50">
        <f t="shared" si="797"/>
        <v>83000</v>
      </c>
      <c r="B3324" s="51">
        <f t="shared" si="803"/>
        <v>-68.930000000000007</v>
      </c>
      <c r="C3324" s="51">
        <f t="shared" si="804"/>
        <v>49.642658086911545</v>
      </c>
      <c r="D3324" s="51">
        <f t="shared" si="794"/>
        <v>7.3945313259027656E-5</v>
      </c>
      <c r="E3324" s="51">
        <f t="shared" si="795"/>
        <v>1.8474322834774518E-3</v>
      </c>
      <c r="F3324" s="21">
        <f>SUM(E3324:$E$5004)</f>
        <v>1.3037363179400761</v>
      </c>
      <c r="G3324" s="21">
        <f t="shared" si="798"/>
        <v>6651898.5970700178</v>
      </c>
      <c r="H3324" s="21">
        <f t="shared" si="799"/>
        <v>2.4483216124437353E-5</v>
      </c>
      <c r="I3324" s="21">
        <f t="shared" si="800"/>
        <v>0.12452858064673793</v>
      </c>
      <c r="J3324" s="22">
        <f t="shared" si="796"/>
        <v>149.54249752098767</v>
      </c>
      <c r="K3324" s="113">
        <f t="shared" ref="K3324" si="807">AVERAGE(J3324:J3343)</f>
        <v>148.89303740771263</v>
      </c>
      <c r="L3324" s="115">
        <f t="shared" ref="L3324" si="808">K3324/0.1667</f>
        <v>893.17958852857009</v>
      </c>
      <c r="M3324" s="118">
        <f>AVERAGE(A3324:A3343)</f>
        <v>83237.5</v>
      </c>
      <c r="N3324" s="141">
        <f>K3304-K3324</f>
        <v>1.3682533915853412</v>
      </c>
      <c r="S3324" s="2"/>
    </row>
    <row r="3325" spans="1:19" x14ac:dyDescent="0.25">
      <c r="A3325" s="50">
        <f t="shared" si="797"/>
        <v>83025</v>
      </c>
      <c r="B3325" s="51">
        <f t="shared" si="803"/>
        <v>-68.88900000000001</v>
      </c>
      <c r="C3325" s="51">
        <f t="shared" si="804"/>
        <v>49.583381535614464</v>
      </c>
      <c r="D3325" s="51">
        <f t="shared" si="794"/>
        <v>7.3849269419168497E-5</v>
      </c>
      <c r="E3325" s="51">
        <f t="shared" si="795"/>
        <v>1.8450328725098967E-3</v>
      </c>
      <c r="F3325" s="21">
        <f>SUM(E3325:$E$5004)</f>
        <v>1.3018888856565989</v>
      </c>
      <c r="G3325" s="21">
        <f t="shared" si="798"/>
        <v>6651898.5970700178</v>
      </c>
      <c r="H3325" s="21">
        <f t="shared" si="799"/>
        <v>2.4483216124437353E-5</v>
      </c>
      <c r="I3325" s="21">
        <f t="shared" si="800"/>
        <v>0.12452858064673793</v>
      </c>
      <c r="J3325" s="22">
        <f t="shared" si="796"/>
        <v>149.47408920960487</v>
      </c>
      <c r="K3325" s="114"/>
      <c r="L3325" s="116"/>
      <c r="M3325" s="118"/>
      <c r="N3325" s="142"/>
      <c r="S3325" s="2"/>
    </row>
    <row r="3326" spans="1:19" x14ac:dyDescent="0.25">
      <c r="A3326" s="50">
        <f t="shared" si="797"/>
        <v>83050</v>
      </c>
      <c r="B3326" s="51">
        <f t="shared" si="803"/>
        <v>-68.848000000000013</v>
      </c>
      <c r="C3326" s="51">
        <f t="shared" si="804"/>
        <v>49.524181971606772</v>
      </c>
      <c r="D3326" s="51">
        <f t="shared" si="794"/>
        <v>7.3753360381623262E-5</v>
      </c>
      <c r="E3326" s="51">
        <f t="shared" si="795"/>
        <v>1.8426368290587814E-3</v>
      </c>
      <c r="F3326" s="21">
        <f>SUM(E3326:$E$5004)</f>
        <v>1.3000438527840887</v>
      </c>
      <c r="G3326" s="21">
        <f t="shared" si="798"/>
        <v>6651898.5970700178</v>
      </c>
      <c r="H3326" s="21">
        <f t="shared" si="799"/>
        <v>2.4483216124437353E-5</v>
      </c>
      <c r="I3326" s="21">
        <f t="shared" si="800"/>
        <v>0.12452858064673793</v>
      </c>
      <c r="J3326" s="22">
        <f t="shared" si="796"/>
        <v>149.40568792047475</v>
      </c>
      <c r="K3326" s="114"/>
      <c r="L3326" s="116"/>
      <c r="M3326" s="118"/>
      <c r="N3326" s="142"/>
      <c r="S3326" s="2"/>
    </row>
    <row r="3327" spans="1:19" x14ac:dyDescent="0.25">
      <c r="A3327" s="50">
        <f t="shared" si="797"/>
        <v>83075</v>
      </c>
      <c r="B3327" s="51">
        <f t="shared" si="803"/>
        <v>-68.807000000000016</v>
      </c>
      <c r="C3327" s="51">
        <f t="shared" si="804"/>
        <v>49.46505928683861</v>
      </c>
      <c r="D3327" s="51">
        <f t="shared" si="794"/>
        <v>7.365758594307927E-5</v>
      </c>
      <c r="E3327" s="51">
        <f t="shared" si="795"/>
        <v>1.8402441480453891E-3</v>
      </c>
      <c r="F3327" s="21">
        <f>SUM(E3327:$E$5004)</f>
        <v>1.2982012159550302</v>
      </c>
      <c r="G3327" s="21">
        <f t="shared" si="798"/>
        <v>6651898.5970700178</v>
      </c>
      <c r="H3327" s="21">
        <f t="shared" si="799"/>
        <v>2.4483216124437353E-5</v>
      </c>
      <c r="I3327" s="21">
        <f t="shared" si="800"/>
        <v>0.12452858064673793</v>
      </c>
      <c r="J3327" s="22">
        <f t="shared" si="796"/>
        <v>149.33729373095574</v>
      </c>
      <c r="K3327" s="114"/>
      <c r="L3327" s="116"/>
      <c r="M3327" s="118"/>
      <c r="N3327" s="142"/>
      <c r="S3327" s="2"/>
    </row>
    <row r="3328" spans="1:19" x14ac:dyDescent="0.25">
      <c r="A3328" s="50">
        <f t="shared" si="797"/>
        <v>83100</v>
      </c>
      <c r="B3328" s="51">
        <f t="shared" si="803"/>
        <v>-68.76600000000002</v>
      </c>
      <c r="C3328" s="51">
        <f t="shared" si="804"/>
        <v>49.406013373423114</v>
      </c>
      <c r="D3328" s="51">
        <f t="shared" si="794"/>
        <v>7.3561945900551837E-5</v>
      </c>
      <c r="E3328" s="51">
        <f t="shared" si="795"/>
        <v>1.8378548243991931E-3</v>
      </c>
      <c r="F3328" s="21">
        <f>SUM(E3328:$E$5004)</f>
        <v>1.2963609718069851</v>
      </c>
      <c r="G3328" s="21">
        <f t="shared" si="798"/>
        <v>6651898.5970700178</v>
      </c>
      <c r="H3328" s="21">
        <f t="shared" si="799"/>
        <v>2.4483216124437353E-5</v>
      </c>
      <c r="I3328" s="21">
        <f t="shared" si="800"/>
        <v>0.12452858064673793</v>
      </c>
      <c r="J3328" s="22">
        <f t="shared" si="796"/>
        <v>149.26890671819453</v>
      </c>
      <c r="K3328" s="114"/>
      <c r="L3328" s="116"/>
      <c r="M3328" s="118"/>
      <c r="N3328" s="142"/>
      <c r="S3328" s="2"/>
    </row>
    <row r="3329" spans="1:19" x14ac:dyDescent="0.25">
      <c r="A3329" s="50">
        <f t="shared" si="797"/>
        <v>83125</v>
      </c>
      <c r="B3329" s="51">
        <f t="shared" si="803"/>
        <v>-68.725000000000023</v>
      </c>
      <c r="C3329" s="51">
        <f t="shared" si="804"/>
        <v>49.347044123636103</v>
      </c>
      <c r="D3329" s="51">
        <f t="shared" si="794"/>
        <v>7.3466440051383602E-5</v>
      </c>
      <c r="E3329" s="51">
        <f t="shared" si="795"/>
        <v>1.8354688530578447E-3</v>
      </c>
      <c r="F3329" s="21">
        <f>SUM(E3329:$E$5004)</f>
        <v>1.2945231169825859</v>
      </c>
      <c r="G3329" s="21">
        <f t="shared" si="798"/>
        <v>6651898.5970700178</v>
      </c>
      <c r="H3329" s="21">
        <f t="shared" si="799"/>
        <v>2.4483216124437353E-5</v>
      </c>
      <c r="I3329" s="21">
        <f t="shared" si="800"/>
        <v>0.12452858064673793</v>
      </c>
      <c r="J3329" s="22">
        <f t="shared" si="796"/>
        <v>149.20052695912585</v>
      </c>
      <c r="K3329" s="114"/>
      <c r="L3329" s="116"/>
      <c r="M3329" s="118"/>
      <c r="N3329" s="142"/>
      <c r="S3329" s="2"/>
    </row>
    <row r="3330" spans="1:19" x14ac:dyDescent="0.25">
      <c r="A3330" s="50">
        <f t="shared" si="797"/>
        <v>83150</v>
      </c>
      <c r="B3330" s="51">
        <f t="shared" si="803"/>
        <v>-68.684000000000026</v>
      </c>
      <c r="C3330" s="51">
        <f t="shared" si="804"/>
        <v>49.288151429915814</v>
      </c>
      <c r="D3330" s="51">
        <f t="shared" si="794"/>
        <v>7.3371068193243979E-5</v>
      </c>
      <c r="E3330" s="51">
        <f t="shared" si="795"/>
        <v>1.8330862289671554E-3</v>
      </c>
      <c r="F3330" s="21">
        <f>SUM(E3330:$E$5004)</f>
        <v>1.292687648129528</v>
      </c>
      <c r="G3330" s="21">
        <f t="shared" si="798"/>
        <v>6651898.5970700178</v>
      </c>
      <c r="H3330" s="21">
        <f t="shared" si="799"/>
        <v>2.4483216124437353E-5</v>
      </c>
      <c r="I3330" s="21">
        <f t="shared" si="800"/>
        <v>0.12452858064673793</v>
      </c>
      <c r="J3330" s="22">
        <f t="shared" si="796"/>
        <v>149.13215453047317</v>
      </c>
      <c r="K3330" s="114"/>
      <c r="L3330" s="116"/>
      <c r="M3330" s="118"/>
      <c r="N3330" s="142"/>
      <c r="S3330" s="2"/>
    </row>
    <row r="3331" spans="1:19" x14ac:dyDescent="0.25">
      <c r="A3331" s="50">
        <f t="shared" si="797"/>
        <v>83175</v>
      </c>
      <c r="B3331" s="51">
        <f t="shared" si="803"/>
        <v>-68.643000000000001</v>
      </c>
      <c r="C3331" s="51">
        <f t="shared" si="804"/>
        <v>49.229335184862535</v>
      </c>
      <c r="D3331" s="51">
        <f t="shared" si="794"/>
        <v>7.327583012412846E-5</v>
      </c>
      <c r="E3331" s="51">
        <f t="shared" si="795"/>
        <v>1.8307069470810922E-3</v>
      </c>
      <c r="F3331" s="21">
        <f>SUM(E3331:$E$5004)</f>
        <v>1.2908545619005607</v>
      </c>
      <c r="G3331" s="21">
        <f t="shared" si="798"/>
        <v>6651898.5970700178</v>
      </c>
      <c r="H3331" s="21">
        <f t="shared" si="799"/>
        <v>2.4483216124437353E-5</v>
      </c>
      <c r="I3331" s="21">
        <f t="shared" si="800"/>
        <v>0.12452858064673793</v>
      </c>
      <c r="J3331" s="22">
        <f t="shared" si="796"/>
        <v>149.06378950874884</v>
      </c>
      <c r="K3331" s="114"/>
      <c r="L3331" s="116"/>
      <c r="M3331" s="118"/>
      <c r="N3331" s="142"/>
      <c r="S3331" s="2"/>
    </row>
    <row r="3332" spans="1:19" x14ac:dyDescent="0.25">
      <c r="A3332" s="50">
        <f t="shared" si="797"/>
        <v>83200</v>
      </c>
      <c r="B3332" s="51">
        <f t="shared" si="803"/>
        <v>-68.602000000000004</v>
      </c>
      <c r="C3332" s="51">
        <f t="shared" si="804"/>
        <v>49.170595281238946</v>
      </c>
      <c r="D3332" s="51">
        <f t="shared" ref="D3332:D3395" si="809">C3332/(1718*(B3332+459.7))</f>
        <v>7.3180725642358919E-5</v>
      </c>
      <c r="E3332" s="51">
        <f t="shared" ref="E3332:E3395" si="810">25*(D3332+D3333)/2</f>
        <v>1.8283310023617504E-3</v>
      </c>
      <c r="F3332" s="21">
        <f>SUM(E3332:$E$5004)</f>
        <v>1.2890238549534796</v>
      </c>
      <c r="G3332" s="21">
        <f t="shared" si="798"/>
        <v>6651898.5970700178</v>
      </c>
      <c r="H3332" s="21">
        <f t="shared" si="799"/>
        <v>2.4483216124437353E-5</v>
      </c>
      <c r="I3332" s="21">
        <f t="shared" si="800"/>
        <v>0.12452858064673793</v>
      </c>
      <c r="J3332" s="22">
        <f t="shared" ref="J3332:J3395" si="811">G3332*D3332*EXP(-H3332*(125000-A3332)-I3332*F3332)</f>
        <v>148.99543197025588</v>
      </c>
      <c r="K3332" s="114"/>
      <c r="L3332" s="116"/>
      <c r="M3332" s="118"/>
      <c r="N3332" s="142"/>
      <c r="S3332" s="2"/>
    </row>
    <row r="3333" spans="1:19" x14ac:dyDescent="0.25">
      <c r="A3333" s="50">
        <f t="shared" ref="A3333:A3396" si="812">A3332+25</f>
        <v>83225</v>
      </c>
      <c r="B3333" s="51">
        <f t="shared" si="803"/>
        <v>-68.561000000000007</v>
      </c>
      <c r="C3333" s="51">
        <f t="shared" si="804"/>
        <v>49.111931611968537</v>
      </c>
      <c r="D3333" s="51">
        <f t="shared" si="809"/>
        <v>7.308575454658111E-5</v>
      </c>
      <c r="E3333" s="51">
        <f t="shared" si="810"/>
        <v>1.8259583897793487E-3</v>
      </c>
      <c r="F3333" s="21">
        <f>SUM(E3333:$E$5004)</f>
        <v>1.2871955239511181</v>
      </c>
      <c r="G3333" s="21">
        <f t="shared" ref="G3333:G3396" si="813">$G$4</f>
        <v>6651898.5970700178</v>
      </c>
      <c r="H3333" s="21">
        <f t="shared" ref="H3333:H3396" si="814">$H$4</f>
        <v>2.4483216124437353E-5</v>
      </c>
      <c r="I3333" s="21">
        <f t="shared" ref="I3333:I3396" si="815">$I$4</f>
        <v>0.12452858064673793</v>
      </c>
      <c r="J3333" s="22">
        <f t="shared" si="811"/>
        <v>148.92708199108486</v>
      </c>
      <c r="K3333" s="114"/>
      <c r="L3333" s="116"/>
      <c r="M3333" s="118"/>
      <c r="N3333" s="142"/>
      <c r="S3333" s="2"/>
    </row>
    <row r="3334" spans="1:19" x14ac:dyDescent="0.25">
      <c r="A3334" s="50">
        <f t="shared" si="812"/>
        <v>83250</v>
      </c>
      <c r="B3334" s="51">
        <f t="shared" si="803"/>
        <v>-68.52000000000001</v>
      </c>
      <c r="C3334" s="51">
        <f t="shared" si="804"/>
        <v>49.05334407013715</v>
      </c>
      <c r="D3334" s="51">
        <f t="shared" si="809"/>
        <v>7.2990916635766792E-5</v>
      </c>
      <c r="E3334" s="51">
        <f t="shared" si="810"/>
        <v>1.8235891043122121E-3</v>
      </c>
      <c r="F3334" s="21">
        <f>SUM(E3334:$E$5004)</f>
        <v>1.2853695655613386</v>
      </c>
      <c r="G3334" s="21">
        <f t="shared" si="813"/>
        <v>6651898.5970700178</v>
      </c>
      <c r="H3334" s="21">
        <f t="shared" si="814"/>
        <v>2.4483216124437353E-5</v>
      </c>
      <c r="I3334" s="21">
        <f t="shared" si="815"/>
        <v>0.12452858064673793</v>
      </c>
      <c r="J3334" s="22">
        <f t="shared" si="811"/>
        <v>148.85873964711936</v>
      </c>
      <c r="K3334" s="114"/>
      <c r="L3334" s="116"/>
      <c r="M3334" s="118"/>
      <c r="N3334" s="142"/>
      <c r="S3334" s="2"/>
    </row>
    <row r="3335" spans="1:19" x14ac:dyDescent="0.25">
      <c r="A3335" s="50">
        <f t="shared" si="812"/>
        <v>83275</v>
      </c>
      <c r="B3335" s="51">
        <f t="shared" si="803"/>
        <v>-68.479000000000013</v>
      </c>
      <c r="C3335" s="51">
        <f t="shared" si="804"/>
        <v>48.99483254899075</v>
      </c>
      <c r="D3335" s="51">
        <f t="shared" si="809"/>
        <v>7.2896211709210168E-5</v>
      </c>
      <c r="E3335" s="51">
        <f t="shared" si="810"/>
        <v>1.8212231409467585E-3</v>
      </c>
      <c r="F3335" s="21">
        <f>SUM(E3335:$E$5004)</f>
        <v>1.2835459764570263</v>
      </c>
      <c r="G3335" s="21">
        <f t="shared" si="813"/>
        <v>6651898.5970700178</v>
      </c>
      <c r="H3335" s="21">
        <f t="shared" si="814"/>
        <v>2.4483216124437353E-5</v>
      </c>
      <c r="I3335" s="21">
        <f t="shared" si="815"/>
        <v>0.12452858064673793</v>
      </c>
      <c r="J3335" s="22">
        <f t="shared" si="811"/>
        <v>148.79040501403057</v>
      </c>
      <c r="K3335" s="114"/>
      <c r="L3335" s="116"/>
      <c r="M3335" s="118"/>
      <c r="N3335" s="142"/>
      <c r="S3335" s="2"/>
    </row>
    <row r="3336" spans="1:19" x14ac:dyDescent="0.25">
      <c r="A3336" s="50">
        <f t="shared" si="812"/>
        <v>83300</v>
      </c>
      <c r="B3336" s="51">
        <f t="shared" si="803"/>
        <v>-68.438000000000017</v>
      </c>
      <c r="C3336" s="51">
        <f t="shared" si="804"/>
        <v>48.93639694193719</v>
      </c>
      <c r="D3336" s="51">
        <f t="shared" si="809"/>
        <v>7.2801639566530497E-5</v>
      </c>
      <c r="E3336" s="51">
        <f t="shared" si="810"/>
        <v>1.8188604946774852E-3</v>
      </c>
      <c r="F3336" s="21">
        <f>SUM(E3336:$E$5004)</f>
        <v>1.2817247533160796</v>
      </c>
      <c r="G3336" s="21">
        <f t="shared" si="813"/>
        <v>6651898.5970700178</v>
      </c>
      <c r="H3336" s="21">
        <f t="shared" si="814"/>
        <v>2.4483216124437353E-5</v>
      </c>
      <c r="I3336" s="21">
        <f t="shared" si="815"/>
        <v>0.12452858064673793</v>
      </c>
      <c r="J3336" s="22">
        <f t="shared" si="811"/>
        <v>148.72207816728383</v>
      </c>
      <c r="K3336" s="114"/>
      <c r="L3336" s="116"/>
      <c r="M3336" s="118"/>
      <c r="N3336" s="142"/>
      <c r="S3336" s="2"/>
    </row>
    <row r="3337" spans="1:19" x14ac:dyDescent="0.25">
      <c r="A3337" s="50">
        <f t="shared" si="812"/>
        <v>83325</v>
      </c>
      <c r="B3337" s="51">
        <f t="shared" si="803"/>
        <v>-68.39700000000002</v>
      </c>
      <c r="C3337" s="51">
        <f t="shared" si="804"/>
        <v>48.878037142543896</v>
      </c>
      <c r="D3337" s="51">
        <f t="shared" si="809"/>
        <v>7.2707200007668326E-5</v>
      </c>
      <c r="E3337" s="51">
        <f t="shared" si="810"/>
        <v>1.8165011605069557E-3</v>
      </c>
      <c r="F3337" s="21">
        <f>SUM(E3337:$E$5004)</f>
        <v>1.279905892821402</v>
      </c>
      <c r="G3337" s="21">
        <f t="shared" si="813"/>
        <v>6651898.5970700178</v>
      </c>
      <c r="H3337" s="21">
        <f t="shared" si="814"/>
        <v>2.4483216124437353E-5</v>
      </c>
      <c r="I3337" s="21">
        <f t="shared" si="815"/>
        <v>0.12452858064673793</v>
      </c>
      <c r="J3337" s="22">
        <f t="shared" si="811"/>
        <v>148.65375918213263</v>
      </c>
      <c r="K3337" s="114"/>
      <c r="L3337" s="116"/>
      <c r="M3337" s="118"/>
      <c r="N3337" s="142"/>
      <c r="S3337" s="2"/>
    </row>
    <row r="3338" spans="1:19" x14ac:dyDescent="0.25">
      <c r="A3338" s="50">
        <f t="shared" si="812"/>
        <v>83350</v>
      </c>
      <c r="B3338" s="51">
        <f t="shared" si="803"/>
        <v>-68.356000000000023</v>
      </c>
      <c r="C3338" s="51">
        <f t="shared" si="804"/>
        <v>48.819753044539681</v>
      </c>
      <c r="D3338" s="51">
        <f t="shared" si="809"/>
        <v>7.2612892832888123E-5</v>
      </c>
      <c r="E3338" s="51">
        <f t="shared" si="810"/>
        <v>1.8141451334457831E-3</v>
      </c>
      <c r="F3338" s="21">
        <f>SUM(E3338:$E$5004)</f>
        <v>1.2780893916608951</v>
      </c>
      <c r="G3338" s="21">
        <f t="shared" si="813"/>
        <v>6651898.5970700178</v>
      </c>
      <c r="H3338" s="21">
        <f t="shared" si="814"/>
        <v>2.4483216124437353E-5</v>
      </c>
      <c r="I3338" s="21">
        <f t="shared" si="815"/>
        <v>0.12452858064673793</v>
      </c>
      <c r="J3338" s="22">
        <f t="shared" si="811"/>
        <v>148.58544813362559</v>
      </c>
      <c r="K3338" s="114"/>
      <c r="L3338" s="116"/>
      <c r="M3338" s="118"/>
      <c r="N3338" s="142"/>
      <c r="S3338" s="2"/>
    </row>
    <row r="3339" spans="1:19" x14ac:dyDescent="0.25">
      <c r="A3339" s="50">
        <f t="shared" si="812"/>
        <v>83375</v>
      </c>
      <c r="B3339" s="51">
        <f t="shared" si="803"/>
        <v>-68.315000000000026</v>
      </c>
      <c r="C3339" s="51">
        <f t="shared" si="804"/>
        <v>48.761544541812434</v>
      </c>
      <c r="D3339" s="51">
        <f t="shared" si="809"/>
        <v>7.2518717842774547E-5</v>
      </c>
      <c r="E3339" s="51">
        <f t="shared" si="810"/>
        <v>1.8117924085126178E-3</v>
      </c>
      <c r="F3339" s="21">
        <f>SUM(E3339:$E$5004)</f>
        <v>1.2762752465274494</v>
      </c>
      <c r="G3339" s="21">
        <f t="shared" si="813"/>
        <v>6651898.5970700178</v>
      </c>
      <c r="H3339" s="21">
        <f t="shared" si="814"/>
        <v>2.4483216124437353E-5</v>
      </c>
      <c r="I3339" s="21">
        <f t="shared" si="815"/>
        <v>0.12452858064673793</v>
      </c>
      <c r="J3339" s="22">
        <f t="shared" si="811"/>
        <v>148.51714509660005</v>
      </c>
      <c r="K3339" s="114"/>
      <c r="L3339" s="116"/>
      <c r="M3339" s="118"/>
      <c r="N3339" s="142"/>
      <c r="S3339" s="2"/>
    </row>
    <row r="3340" spans="1:19" x14ac:dyDescent="0.25">
      <c r="A3340" s="50">
        <f t="shared" si="812"/>
        <v>83400</v>
      </c>
      <c r="B3340" s="51">
        <f t="shared" si="803"/>
        <v>-68.274000000000001</v>
      </c>
      <c r="C3340" s="51">
        <f t="shared" si="804"/>
        <v>48.703411528410719</v>
      </c>
      <c r="D3340" s="51">
        <f t="shared" si="809"/>
        <v>7.2424674838234864E-5</v>
      </c>
      <c r="E3340" s="51">
        <f t="shared" si="810"/>
        <v>1.8094429807341411E-3</v>
      </c>
      <c r="F3340" s="21">
        <f>SUM(E3340:$E$5004)</f>
        <v>1.2744634541189368</v>
      </c>
      <c r="G3340" s="21">
        <f t="shared" si="813"/>
        <v>6651898.5970700178</v>
      </c>
      <c r="H3340" s="21">
        <f t="shared" si="814"/>
        <v>2.4483216124437353E-5</v>
      </c>
      <c r="I3340" s="21">
        <f t="shared" si="815"/>
        <v>0.12452858064673793</v>
      </c>
      <c r="J3340" s="22">
        <f t="shared" si="811"/>
        <v>148.44885014568877</v>
      </c>
      <c r="K3340" s="114"/>
      <c r="L3340" s="116"/>
      <c r="M3340" s="118"/>
      <c r="N3340" s="142"/>
      <c r="S3340" s="2"/>
    </row>
    <row r="3341" spans="1:19" x14ac:dyDescent="0.25">
      <c r="A3341" s="50">
        <f t="shared" si="812"/>
        <v>83425</v>
      </c>
      <c r="B3341" s="51">
        <f t="shared" si="803"/>
        <v>-68.233000000000004</v>
      </c>
      <c r="C3341" s="51">
        <f t="shared" si="804"/>
        <v>48.645353898542332</v>
      </c>
      <c r="D3341" s="51">
        <f t="shared" si="809"/>
        <v>7.2330763620496419E-5</v>
      </c>
      <c r="E3341" s="51">
        <f t="shared" si="810"/>
        <v>1.8070968451450349E-3</v>
      </c>
      <c r="F3341" s="21">
        <f>SUM(E3341:$E$5004)</f>
        <v>1.2726540111382025</v>
      </c>
      <c r="G3341" s="21">
        <f t="shared" si="813"/>
        <v>6651898.5970700178</v>
      </c>
      <c r="H3341" s="21">
        <f t="shared" si="814"/>
        <v>2.4483216124437353E-5</v>
      </c>
      <c r="I3341" s="21">
        <f t="shared" si="815"/>
        <v>0.12452858064673793</v>
      </c>
      <c r="J3341" s="22">
        <f t="shared" si="811"/>
        <v>148.38056335531624</v>
      </c>
      <c r="K3341" s="114"/>
      <c r="L3341" s="116"/>
      <c r="M3341" s="118"/>
      <c r="N3341" s="142"/>
      <c r="S3341" s="2"/>
    </row>
    <row r="3342" spans="1:19" x14ac:dyDescent="0.25">
      <c r="A3342" s="50">
        <f t="shared" si="812"/>
        <v>83450</v>
      </c>
      <c r="B3342" s="51">
        <f t="shared" si="803"/>
        <v>-68.192000000000007</v>
      </c>
      <c r="C3342" s="51">
        <f t="shared" si="804"/>
        <v>48.587371546574133</v>
      </c>
      <c r="D3342" s="51">
        <f t="shared" si="809"/>
        <v>7.223698399110636E-5</v>
      </c>
      <c r="E3342" s="51">
        <f t="shared" si="810"/>
        <v>1.8047539967879784E-3</v>
      </c>
      <c r="F3342" s="21">
        <f>SUM(E3342:$E$5004)</f>
        <v>1.2708469142930576</v>
      </c>
      <c r="G3342" s="21">
        <f t="shared" si="813"/>
        <v>6651898.5970700178</v>
      </c>
      <c r="H3342" s="21">
        <f t="shared" si="814"/>
        <v>2.4483216124437353E-5</v>
      </c>
      <c r="I3342" s="21">
        <f t="shared" si="815"/>
        <v>0.12452858064673793</v>
      </c>
      <c r="J3342" s="22">
        <f t="shared" si="811"/>
        <v>148.31228479969951</v>
      </c>
      <c r="K3342" s="114"/>
      <c r="L3342" s="116"/>
      <c r="M3342" s="118"/>
      <c r="N3342" s="142"/>
      <c r="S3342" s="2"/>
    </row>
    <row r="3343" spans="1:19" x14ac:dyDescent="0.25">
      <c r="A3343" s="50">
        <f t="shared" si="812"/>
        <v>83475</v>
      </c>
      <c r="B3343" s="51">
        <f t="shared" si="803"/>
        <v>-68.15100000000001</v>
      </c>
      <c r="C3343" s="51">
        <f t="shared" si="804"/>
        <v>48.529464367032411</v>
      </c>
      <c r="D3343" s="51">
        <f t="shared" si="809"/>
        <v>7.2143335751931917E-5</v>
      </c>
      <c r="E3343" s="51">
        <f t="shared" si="810"/>
        <v>1.8024144307136386E-3</v>
      </c>
      <c r="F3343" s="21">
        <f>SUM(E3343:$E$5004)</f>
        <v>1.2690421602962698</v>
      </c>
      <c r="G3343" s="21">
        <f t="shared" si="813"/>
        <v>6651898.5970700178</v>
      </c>
      <c r="H3343" s="21">
        <f t="shared" si="814"/>
        <v>2.4483216124437353E-5</v>
      </c>
      <c r="I3343" s="21">
        <f t="shared" si="815"/>
        <v>0.12452858064673793</v>
      </c>
      <c r="J3343" s="22">
        <f t="shared" si="811"/>
        <v>148.24401455285036</v>
      </c>
      <c r="K3343" s="114"/>
      <c r="L3343" s="117"/>
      <c r="M3343" s="118"/>
      <c r="N3343" s="142"/>
      <c r="S3343" s="2"/>
    </row>
    <row r="3344" spans="1:19" x14ac:dyDescent="0.25">
      <c r="A3344" s="50">
        <f t="shared" si="812"/>
        <v>83500</v>
      </c>
      <c r="B3344" s="51">
        <f t="shared" si="803"/>
        <v>-68.110000000000014</v>
      </c>
      <c r="C3344" s="51">
        <f t="shared" si="804"/>
        <v>48.471632254602142</v>
      </c>
      <c r="D3344" s="51">
        <f t="shared" si="809"/>
        <v>7.2049818705159183E-5</v>
      </c>
      <c r="E3344" s="51">
        <f t="shared" si="810"/>
        <v>1.8000781419806489E-3</v>
      </c>
      <c r="F3344" s="21">
        <f>SUM(E3344:$E$5004)</f>
        <v>1.267239745865556</v>
      </c>
      <c r="G3344" s="21">
        <f t="shared" si="813"/>
        <v>6651898.5970700178</v>
      </c>
      <c r="H3344" s="21">
        <f t="shared" si="814"/>
        <v>2.4483216124437353E-5</v>
      </c>
      <c r="I3344" s="21">
        <f t="shared" si="815"/>
        <v>0.12452858064673793</v>
      </c>
      <c r="J3344" s="22">
        <f t="shared" si="811"/>
        <v>148.17575268857439</v>
      </c>
      <c r="K3344" s="113">
        <f t="shared" ref="K3344" si="816">AVERAGE(J3344:J3363)</f>
        <v>147.52784906948159</v>
      </c>
      <c r="L3344" s="115">
        <f t="shared" ref="L3344" si="817">K3344/0.1667</f>
        <v>884.99009639761005</v>
      </c>
      <c r="M3344" s="118">
        <f>AVERAGE(A3344:A3363)</f>
        <v>83737.5</v>
      </c>
      <c r="N3344" s="141">
        <f>K3324-K3344</f>
        <v>1.3651883382310359</v>
      </c>
      <c r="S3344" s="2"/>
    </row>
    <row r="3345" spans="1:19" x14ac:dyDescent="0.25">
      <c r="A3345" s="50">
        <f t="shared" si="812"/>
        <v>83525</v>
      </c>
      <c r="B3345" s="51">
        <f t="shared" si="803"/>
        <v>-68.069000000000017</v>
      </c>
      <c r="C3345" s="51">
        <f t="shared" si="804"/>
        <v>48.413875104126816</v>
      </c>
      <c r="D3345" s="51">
        <f t="shared" si="809"/>
        <v>7.1956432653292736E-5</v>
      </c>
      <c r="E3345" s="51">
        <f t="shared" si="810"/>
        <v>1.797745125655598E-3</v>
      </c>
      <c r="F3345" s="21">
        <f>SUM(E3345:$E$5004)</f>
        <v>1.2654396677235753</v>
      </c>
      <c r="G3345" s="21">
        <f t="shared" si="813"/>
        <v>6651898.5970700178</v>
      </c>
      <c r="H3345" s="21">
        <f t="shared" si="814"/>
        <v>2.4483216124437353E-5</v>
      </c>
      <c r="I3345" s="21">
        <f t="shared" si="815"/>
        <v>0.12452858064673793</v>
      </c>
      <c r="J3345" s="22">
        <f t="shared" si="811"/>
        <v>148.10749928047139</v>
      </c>
      <c r="K3345" s="114"/>
      <c r="L3345" s="116"/>
      <c r="M3345" s="118"/>
      <c r="N3345" s="142"/>
      <c r="S3345" s="2"/>
    </row>
    <row r="3346" spans="1:19" x14ac:dyDescent="0.25">
      <c r="A3346" s="50">
        <f t="shared" si="812"/>
        <v>83550</v>
      </c>
      <c r="B3346" s="51">
        <f t="shared" si="803"/>
        <v>-68.02800000000002</v>
      </c>
      <c r="C3346" s="51">
        <f t="shared" si="804"/>
        <v>48.35619281060827</v>
      </c>
      <c r="D3346" s="51">
        <f t="shared" si="809"/>
        <v>7.1863177399155112E-5</v>
      </c>
      <c r="E3346" s="51">
        <f t="shared" si="810"/>
        <v>1.7954153768130168E-3</v>
      </c>
      <c r="F3346" s="21">
        <f>SUM(E3346:$E$5004)</f>
        <v>1.2636419225979196</v>
      </c>
      <c r="G3346" s="21">
        <f t="shared" si="813"/>
        <v>6651898.5970700178</v>
      </c>
      <c r="H3346" s="21">
        <f t="shared" si="814"/>
        <v>2.4483216124437353E-5</v>
      </c>
      <c r="I3346" s="21">
        <f t="shared" si="815"/>
        <v>0.12452858064673793</v>
      </c>
      <c r="J3346" s="22">
        <f t="shared" si="811"/>
        <v>148.03925440193615</v>
      </c>
      <c r="K3346" s="114"/>
      <c r="L3346" s="116"/>
      <c r="M3346" s="118"/>
      <c r="N3346" s="142"/>
      <c r="S3346" s="2"/>
    </row>
    <row r="3347" spans="1:19" x14ac:dyDescent="0.25">
      <c r="A3347" s="50">
        <f t="shared" si="812"/>
        <v>83575</v>
      </c>
      <c r="B3347" s="51">
        <f t="shared" si="803"/>
        <v>-67.987000000000023</v>
      </c>
      <c r="C3347" s="51">
        <f t="shared" si="804"/>
        <v>48.298585269206342</v>
      </c>
      <c r="D3347" s="51">
        <f t="shared" si="809"/>
        <v>7.177005274588623E-5</v>
      </c>
      <c r="E3347" s="51">
        <f t="shared" si="810"/>
        <v>1.7930888905353627E-3</v>
      </c>
      <c r="F3347" s="21">
        <f>SUM(E3347:$E$5004)</f>
        <v>1.2618465072211065</v>
      </c>
      <c r="G3347" s="21">
        <f t="shared" si="813"/>
        <v>6651898.5970700178</v>
      </c>
      <c r="H3347" s="21">
        <f t="shared" si="814"/>
        <v>2.4483216124437353E-5</v>
      </c>
      <c r="I3347" s="21">
        <f t="shared" si="815"/>
        <v>0.12452858064673793</v>
      </c>
      <c r="J3347" s="22">
        <f t="shared" si="811"/>
        <v>147.97101812615873</v>
      </c>
      <c r="K3347" s="114"/>
      <c r="L3347" s="116"/>
      <c r="M3347" s="118"/>
      <c r="N3347" s="142"/>
      <c r="S3347" s="2"/>
    </row>
    <row r="3348" spans="1:19" x14ac:dyDescent="0.25">
      <c r="A3348" s="50">
        <f t="shared" si="812"/>
        <v>83600</v>
      </c>
      <c r="B3348" s="51">
        <f t="shared" si="803"/>
        <v>-67.946000000000026</v>
      </c>
      <c r="C3348" s="51">
        <f t="shared" si="804"/>
        <v>48.241052375238652</v>
      </c>
      <c r="D3348" s="51">
        <f t="shared" si="809"/>
        <v>7.1677058496942789E-5</v>
      </c>
      <c r="E3348" s="51">
        <f t="shared" si="810"/>
        <v>1.7907656619130087E-3</v>
      </c>
      <c r="F3348" s="21">
        <f>SUM(E3348:$E$5004)</f>
        <v>1.2600534183305712</v>
      </c>
      <c r="G3348" s="21">
        <f t="shared" si="813"/>
        <v>6651898.5970700178</v>
      </c>
      <c r="H3348" s="21">
        <f t="shared" si="814"/>
        <v>2.4483216124437353E-5</v>
      </c>
      <c r="I3348" s="21">
        <f t="shared" si="815"/>
        <v>0.12452858064673793</v>
      </c>
      <c r="J3348" s="22">
        <f t="shared" si="811"/>
        <v>147.90279052612445</v>
      </c>
      <c r="K3348" s="114"/>
      <c r="L3348" s="116"/>
      <c r="M3348" s="118"/>
      <c r="N3348" s="142"/>
      <c r="S3348" s="2"/>
    </row>
    <row r="3349" spans="1:19" x14ac:dyDescent="0.25">
      <c r="A3349" s="50">
        <f t="shared" si="812"/>
        <v>83625</v>
      </c>
      <c r="B3349" s="51">
        <f t="shared" si="803"/>
        <v>-67.905000000000001</v>
      </c>
      <c r="C3349" s="51">
        <f t="shared" si="804"/>
        <v>48.18359402418038</v>
      </c>
      <c r="D3349" s="51">
        <f t="shared" si="809"/>
        <v>7.1584194456097909E-5</v>
      </c>
      <c r="E3349" s="51">
        <f t="shared" si="810"/>
        <v>1.7884456860442267E-3</v>
      </c>
      <c r="F3349" s="21">
        <f>SUM(E3349:$E$5004)</f>
        <v>1.2582626526686584</v>
      </c>
      <c r="G3349" s="21">
        <f t="shared" si="813"/>
        <v>6651898.5970700178</v>
      </c>
      <c r="H3349" s="21">
        <f t="shared" si="814"/>
        <v>2.4483216124437353E-5</v>
      </c>
      <c r="I3349" s="21">
        <f t="shared" si="815"/>
        <v>0.12452858064673793</v>
      </c>
      <c r="J3349" s="22">
        <f t="shared" si="811"/>
        <v>147.83457167461489</v>
      </c>
      <c r="K3349" s="114"/>
      <c r="L3349" s="116"/>
      <c r="M3349" s="118"/>
      <c r="N3349" s="142"/>
      <c r="S3349" s="2"/>
    </row>
    <row r="3350" spans="1:19" x14ac:dyDescent="0.25">
      <c r="A3350" s="50">
        <f t="shared" si="812"/>
        <v>83650</v>
      </c>
      <c r="B3350" s="51">
        <f t="shared" si="803"/>
        <v>-67.864000000000004</v>
      </c>
      <c r="C3350" s="51">
        <f t="shared" si="804"/>
        <v>48.126210111663823</v>
      </c>
      <c r="D3350" s="51">
        <f t="shared" si="809"/>
        <v>7.1491460427440203E-5</v>
      </c>
      <c r="E3350" s="51">
        <f t="shared" si="810"/>
        <v>1.7861289580351815E-3</v>
      </c>
      <c r="F3350" s="21">
        <f>SUM(E3350:$E$5004)</f>
        <v>1.2564742069826143</v>
      </c>
      <c r="G3350" s="21">
        <f t="shared" si="813"/>
        <v>6651898.5970700178</v>
      </c>
      <c r="H3350" s="21">
        <f t="shared" si="814"/>
        <v>2.4483216124437353E-5</v>
      </c>
      <c r="I3350" s="21">
        <f t="shared" si="815"/>
        <v>0.12452858064673793</v>
      </c>
      <c r="J3350" s="22">
        <f t="shared" si="811"/>
        <v>147.76636164420742</v>
      </c>
      <c r="K3350" s="114"/>
      <c r="L3350" s="116"/>
      <c r="M3350" s="118"/>
      <c r="N3350" s="142"/>
      <c r="S3350" s="2"/>
    </row>
    <row r="3351" spans="1:19" x14ac:dyDescent="0.25">
      <c r="A3351" s="50">
        <f t="shared" si="812"/>
        <v>83675</v>
      </c>
      <c r="B3351" s="51">
        <f t="shared" si="803"/>
        <v>-67.823000000000008</v>
      </c>
      <c r="C3351" s="51">
        <f t="shared" si="804"/>
        <v>48.068900533478811</v>
      </c>
      <c r="D3351" s="51">
        <f t="shared" si="809"/>
        <v>7.13988562153743E-5</v>
      </c>
      <c r="E3351" s="51">
        <f t="shared" si="810"/>
        <v>1.7838154729999057E-3</v>
      </c>
      <c r="F3351" s="21">
        <f>SUM(E3351:$E$5004)</f>
        <v>1.2546880780245793</v>
      </c>
      <c r="G3351" s="21">
        <f t="shared" si="813"/>
        <v>6651898.5970700178</v>
      </c>
      <c r="H3351" s="21">
        <f t="shared" si="814"/>
        <v>2.4483216124437353E-5</v>
      </c>
      <c r="I3351" s="21">
        <f t="shared" si="815"/>
        <v>0.12452858064673793</v>
      </c>
      <c r="J3351" s="22">
        <f t="shared" si="811"/>
        <v>147.69816050727769</v>
      </c>
      <c r="K3351" s="114"/>
      <c r="L3351" s="116"/>
      <c r="M3351" s="118"/>
      <c r="N3351" s="142"/>
      <c r="S3351" s="2"/>
    </row>
    <row r="3352" spans="1:19" x14ac:dyDescent="0.25">
      <c r="A3352" s="50">
        <f t="shared" si="812"/>
        <v>83700</v>
      </c>
      <c r="B3352" s="51">
        <f t="shared" si="803"/>
        <v>-67.782000000000011</v>
      </c>
      <c r="C3352" s="51">
        <f t="shared" si="804"/>
        <v>48.011665185571111</v>
      </c>
      <c r="D3352" s="51">
        <f t="shared" si="809"/>
        <v>7.1306381624618176E-5</v>
      </c>
      <c r="E3352" s="51">
        <f t="shared" si="810"/>
        <v>1.7815052260602951E-3</v>
      </c>
      <c r="F3352" s="21">
        <f>SUM(E3352:$E$5004)</f>
        <v>1.2529042625515794</v>
      </c>
      <c r="G3352" s="21">
        <f t="shared" si="813"/>
        <v>6651898.5970700178</v>
      </c>
      <c r="H3352" s="21">
        <f t="shared" si="814"/>
        <v>2.4483216124437353E-5</v>
      </c>
      <c r="I3352" s="21">
        <f t="shared" si="815"/>
        <v>0.12452858064673793</v>
      </c>
      <c r="J3352" s="22">
        <f t="shared" si="811"/>
        <v>147.62996833599581</v>
      </c>
      <c r="K3352" s="114"/>
      <c r="L3352" s="116"/>
      <c r="M3352" s="118"/>
      <c r="N3352" s="142"/>
      <c r="S3352" s="2"/>
    </row>
    <row r="3353" spans="1:19" x14ac:dyDescent="0.25">
      <c r="A3353" s="50">
        <f t="shared" si="812"/>
        <v>83725</v>
      </c>
      <c r="B3353" s="51">
        <f t="shared" si="803"/>
        <v>-67.741000000000014</v>
      </c>
      <c r="C3353" s="51">
        <f t="shared" si="804"/>
        <v>47.954503964043923</v>
      </c>
      <c r="D3353" s="51">
        <f t="shared" si="809"/>
        <v>7.1214036460205433E-5</v>
      </c>
      <c r="E3353" s="51">
        <f t="shared" si="810"/>
        <v>1.7791982123460913E-3</v>
      </c>
      <c r="F3353" s="21">
        <f>SUM(E3353:$E$5004)</f>
        <v>1.2511227573255188</v>
      </c>
      <c r="G3353" s="21">
        <f t="shared" si="813"/>
        <v>6651898.5970700178</v>
      </c>
      <c r="H3353" s="21">
        <f t="shared" si="814"/>
        <v>2.4483216124437353E-5</v>
      </c>
      <c r="I3353" s="21">
        <f t="shared" si="815"/>
        <v>0.12452858064673793</v>
      </c>
      <c r="J3353" s="22">
        <f t="shared" si="811"/>
        <v>147.5617852023322</v>
      </c>
      <c r="K3353" s="114"/>
      <c r="L3353" s="116"/>
      <c r="M3353" s="118"/>
      <c r="N3353" s="142"/>
      <c r="S3353" s="2"/>
    </row>
    <row r="3354" spans="1:19" x14ac:dyDescent="0.25">
      <c r="A3354" s="50">
        <f t="shared" si="812"/>
        <v>83750</v>
      </c>
      <c r="B3354" s="51">
        <f t="shared" si="803"/>
        <v>-67.700000000000017</v>
      </c>
      <c r="C3354" s="51">
        <f t="shared" si="804"/>
        <v>47.897416765155818</v>
      </c>
      <c r="D3354" s="51">
        <f t="shared" si="809"/>
        <v>7.1121820527481855E-5</v>
      </c>
      <c r="E3354" s="51">
        <f t="shared" si="810"/>
        <v>1.7768944269948687E-3</v>
      </c>
      <c r="F3354" s="21">
        <f>SUM(E3354:$E$5004)</f>
        <v>1.249343559113173</v>
      </c>
      <c r="G3354" s="21">
        <f t="shared" si="813"/>
        <v>6651898.5970700178</v>
      </c>
      <c r="H3354" s="21">
        <f t="shared" si="814"/>
        <v>2.4483216124437353E-5</v>
      </c>
      <c r="I3354" s="21">
        <f t="shared" si="815"/>
        <v>0.12452858064673793</v>
      </c>
      <c r="J3354" s="22">
        <f t="shared" si="811"/>
        <v>147.49361117805245</v>
      </c>
      <c r="K3354" s="114"/>
      <c r="L3354" s="116"/>
      <c r="M3354" s="118"/>
      <c r="N3354" s="142"/>
      <c r="S3354" s="2"/>
    </row>
    <row r="3355" spans="1:19" x14ac:dyDescent="0.25">
      <c r="A3355" s="50">
        <f t="shared" si="812"/>
        <v>83775</v>
      </c>
      <c r="B3355" s="51">
        <f t="shared" si="803"/>
        <v>-67.65900000000002</v>
      </c>
      <c r="C3355" s="51">
        <f t="shared" si="804"/>
        <v>47.840403485322263</v>
      </c>
      <c r="D3355" s="51">
        <f t="shared" si="809"/>
        <v>7.102973363210766E-5</v>
      </c>
      <c r="E3355" s="51">
        <f t="shared" si="810"/>
        <v>1.7745938651520237E-3</v>
      </c>
      <c r="F3355" s="21">
        <f>SUM(E3355:$E$5004)</f>
        <v>1.2475666646861781</v>
      </c>
      <c r="G3355" s="21">
        <f t="shared" si="813"/>
        <v>6651898.5970700178</v>
      </c>
      <c r="H3355" s="21">
        <f t="shared" si="814"/>
        <v>2.4483216124437353E-5</v>
      </c>
      <c r="I3355" s="21">
        <f t="shared" si="815"/>
        <v>0.12452858064673793</v>
      </c>
      <c r="J3355" s="22">
        <f t="shared" si="811"/>
        <v>147.42544633472286</v>
      </c>
      <c r="K3355" s="114"/>
      <c r="L3355" s="116"/>
      <c r="M3355" s="118"/>
      <c r="N3355" s="142"/>
      <c r="S3355" s="2"/>
    </row>
    <row r="3356" spans="1:19" x14ac:dyDescent="0.25">
      <c r="A3356" s="50">
        <f t="shared" si="812"/>
        <v>83800</v>
      </c>
      <c r="B3356" s="51">
        <f t="shared" si="803"/>
        <v>-67.618000000000023</v>
      </c>
      <c r="C3356" s="51">
        <f t="shared" si="804"/>
        <v>47.783464021113616</v>
      </c>
      <c r="D3356" s="51">
        <f t="shared" si="809"/>
        <v>7.0937775580054229E-5</v>
      </c>
      <c r="E3356" s="51">
        <f t="shared" si="810"/>
        <v>1.7722965219707577E-3</v>
      </c>
      <c r="F3356" s="21">
        <f>SUM(E3356:$E$5004)</f>
        <v>1.2457920708210262</v>
      </c>
      <c r="G3356" s="21">
        <f t="shared" si="813"/>
        <v>6651898.5970700178</v>
      </c>
      <c r="H3356" s="21">
        <f t="shared" si="814"/>
        <v>2.4483216124437353E-5</v>
      </c>
      <c r="I3356" s="21">
        <f t="shared" si="815"/>
        <v>0.12452858064673793</v>
      </c>
      <c r="J3356" s="22">
        <f t="shared" si="811"/>
        <v>147.35729074370582</v>
      </c>
      <c r="K3356" s="114"/>
      <c r="L3356" s="116"/>
      <c r="M3356" s="118"/>
      <c r="N3356" s="142"/>
      <c r="S3356" s="2"/>
    </row>
    <row r="3357" spans="1:19" x14ac:dyDescent="0.25">
      <c r="A3357" s="50">
        <f t="shared" si="812"/>
        <v>83825</v>
      </c>
      <c r="B3357" s="51">
        <f t="shared" si="803"/>
        <v>-67.577000000000027</v>
      </c>
      <c r="C3357" s="51">
        <f t="shared" si="804"/>
        <v>47.726598269256648</v>
      </c>
      <c r="D3357" s="51">
        <f t="shared" si="809"/>
        <v>7.0845946177606375E-5</v>
      </c>
      <c r="E3357" s="51">
        <f t="shared" si="810"/>
        <v>1.7700023926120678E-3</v>
      </c>
      <c r="F3357" s="21">
        <f>SUM(E3357:$E$5004)</f>
        <v>1.2440197742990549</v>
      </c>
      <c r="G3357" s="21">
        <f t="shared" si="813"/>
        <v>6651898.5970700178</v>
      </c>
      <c r="H3357" s="21">
        <f t="shared" si="814"/>
        <v>2.4483216124437353E-5</v>
      </c>
      <c r="I3357" s="21">
        <f t="shared" si="815"/>
        <v>0.12452858064673793</v>
      </c>
      <c r="J3357" s="22">
        <f t="shared" si="811"/>
        <v>147.2891444761654</v>
      </c>
      <c r="K3357" s="114"/>
      <c r="L3357" s="116"/>
      <c r="M3357" s="118"/>
      <c r="N3357" s="142"/>
      <c r="S3357" s="2"/>
    </row>
    <row r="3358" spans="1:19" x14ac:dyDescent="0.25">
      <c r="A3358" s="50">
        <f t="shared" si="812"/>
        <v>83850</v>
      </c>
      <c r="B3358" s="51">
        <f t="shared" si="803"/>
        <v>-67.536000000000001</v>
      </c>
      <c r="C3358" s="51">
        <f t="shared" si="804"/>
        <v>47.669806126632572</v>
      </c>
      <c r="D3358" s="51">
        <f t="shared" si="809"/>
        <v>7.0754245231359058E-5</v>
      </c>
      <c r="E3358" s="51">
        <f t="shared" si="810"/>
        <v>1.7677114722447255E-3</v>
      </c>
      <c r="F3358" s="21">
        <f>SUM(E3358:$E$5004)</f>
        <v>1.2422497719064427</v>
      </c>
      <c r="G3358" s="21">
        <f t="shared" si="813"/>
        <v>6651898.5970700178</v>
      </c>
      <c r="H3358" s="21">
        <f t="shared" si="814"/>
        <v>2.4483216124437353E-5</v>
      </c>
      <c r="I3358" s="21">
        <f t="shared" si="815"/>
        <v>0.12452858064673793</v>
      </c>
      <c r="J3358" s="22">
        <f t="shared" si="811"/>
        <v>147.2210076030625</v>
      </c>
      <c r="K3358" s="114"/>
      <c r="L3358" s="116"/>
      <c r="M3358" s="118"/>
      <c r="N3358" s="142"/>
      <c r="S3358" s="2"/>
    </row>
    <row r="3359" spans="1:19" x14ac:dyDescent="0.25">
      <c r="A3359" s="50">
        <f t="shared" si="812"/>
        <v>83875</v>
      </c>
      <c r="B3359" s="51">
        <f t="shared" si="803"/>
        <v>-67.495000000000005</v>
      </c>
      <c r="C3359" s="51">
        <f t="shared" si="804"/>
        <v>47.613087490278112</v>
      </c>
      <c r="D3359" s="51">
        <f t="shared" si="809"/>
        <v>7.0662672548218975E-5</v>
      </c>
      <c r="E3359" s="51">
        <f t="shared" si="810"/>
        <v>1.7654237560452738E-3</v>
      </c>
      <c r="F3359" s="21">
        <f>SUM(E3359:$E$5004)</f>
        <v>1.2404820604341982</v>
      </c>
      <c r="G3359" s="21">
        <f t="shared" si="813"/>
        <v>6651898.5970700178</v>
      </c>
      <c r="H3359" s="21">
        <f t="shared" si="814"/>
        <v>2.4483216124437353E-5</v>
      </c>
      <c r="I3359" s="21">
        <f t="shared" si="815"/>
        <v>0.12452858064673793</v>
      </c>
      <c r="J3359" s="22">
        <f t="shared" si="811"/>
        <v>147.15288019515921</v>
      </c>
      <c r="K3359" s="114"/>
      <c r="L3359" s="116"/>
      <c r="M3359" s="118"/>
      <c r="N3359" s="142"/>
      <c r="S3359" s="2"/>
    </row>
    <row r="3360" spans="1:19" x14ac:dyDescent="0.25">
      <c r="A3360" s="50">
        <f t="shared" si="812"/>
        <v>83900</v>
      </c>
      <c r="B3360" s="51">
        <f t="shared" si="803"/>
        <v>-67.454000000000008</v>
      </c>
      <c r="C3360" s="51">
        <f t="shared" si="804"/>
        <v>47.556442257384596</v>
      </c>
      <c r="D3360" s="51">
        <f t="shared" si="809"/>
        <v>7.0571227935402932E-5</v>
      </c>
      <c r="E3360" s="51">
        <f t="shared" si="810"/>
        <v>1.7631392391980075E-3</v>
      </c>
      <c r="F3360" s="21">
        <f>SUM(E3360:$E$5004)</f>
        <v>1.238716636678153</v>
      </c>
      <c r="G3360" s="21">
        <f t="shared" si="813"/>
        <v>6651898.5970700178</v>
      </c>
      <c r="H3360" s="21">
        <f t="shared" si="814"/>
        <v>2.4483216124437353E-5</v>
      </c>
      <c r="I3360" s="21">
        <f t="shared" si="815"/>
        <v>0.12452858064673793</v>
      </c>
      <c r="J3360" s="22">
        <f t="shared" si="811"/>
        <v>147.08476232301729</v>
      </c>
      <c r="K3360" s="114"/>
      <c r="L3360" s="116"/>
      <c r="M3360" s="118"/>
      <c r="N3360" s="142"/>
      <c r="S3360" s="2"/>
    </row>
    <row r="3361" spans="1:19" x14ac:dyDescent="0.25">
      <c r="A3361" s="50">
        <f t="shared" si="812"/>
        <v>83925</v>
      </c>
      <c r="B3361" s="51">
        <f t="shared" si="803"/>
        <v>-67.413000000000011</v>
      </c>
      <c r="C3361" s="51">
        <f t="shared" si="804"/>
        <v>47.499870325297913</v>
      </c>
      <c r="D3361" s="51">
        <f t="shared" si="809"/>
        <v>7.0479911200437681E-5</v>
      </c>
      <c r="E3361" s="51">
        <f t="shared" si="810"/>
        <v>1.7608579168949621E-3</v>
      </c>
      <c r="F3361" s="21">
        <f>SUM(E3361:$E$5004)</f>
        <v>1.2369534974389544</v>
      </c>
      <c r="G3361" s="21">
        <f t="shared" si="813"/>
        <v>6651898.5970700178</v>
      </c>
      <c r="H3361" s="21">
        <f t="shared" si="814"/>
        <v>2.4483216124437353E-5</v>
      </c>
      <c r="I3361" s="21">
        <f t="shared" si="815"/>
        <v>0.12452858064673793</v>
      </c>
      <c r="J3361" s="22">
        <f t="shared" si="811"/>
        <v>147.01665405699899</v>
      </c>
      <c r="K3361" s="114"/>
      <c r="L3361" s="116"/>
      <c r="M3361" s="118"/>
      <c r="N3361" s="142"/>
      <c r="S3361" s="2"/>
    </row>
    <row r="3362" spans="1:19" x14ac:dyDescent="0.25">
      <c r="A3362" s="50">
        <f t="shared" si="812"/>
        <v>83950</v>
      </c>
      <c r="B3362" s="51">
        <f t="shared" si="803"/>
        <v>-67.372000000000014</v>
      </c>
      <c r="C3362" s="51">
        <f t="shared" si="804"/>
        <v>47.443371591518193</v>
      </c>
      <c r="D3362" s="51">
        <f t="shared" si="809"/>
        <v>7.0388722151159283E-5</v>
      </c>
      <c r="E3362" s="51">
        <f t="shared" si="810"/>
        <v>1.7585797843358989E-3</v>
      </c>
      <c r="F3362" s="21">
        <f>SUM(E3362:$E$5004)</f>
        <v>1.2351926395220596</v>
      </c>
      <c r="G3362" s="21">
        <f t="shared" si="813"/>
        <v>6651898.5970700178</v>
      </c>
      <c r="H3362" s="21">
        <f t="shared" si="814"/>
        <v>2.4483216124437353E-5</v>
      </c>
      <c r="I3362" s="21">
        <f t="shared" si="815"/>
        <v>0.12452858064673793</v>
      </c>
      <c r="J3362" s="22">
        <f t="shared" si="811"/>
        <v>146.94855546726734</v>
      </c>
      <c r="K3362" s="114"/>
      <c r="L3362" s="116"/>
      <c r="M3362" s="118"/>
      <c r="N3362" s="142"/>
      <c r="S3362" s="2"/>
    </row>
    <row r="3363" spans="1:19" x14ac:dyDescent="0.25">
      <c r="A3363" s="50">
        <f t="shared" si="812"/>
        <v>83975</v>
      </c>
      <c r="B3363" s="51">
        <f t="shared" ref="B3363:B3426" si="818">-205.05+0.00164*A3363</f>
        <v>-67.331000000000017</v>
      </c>
      <c r="C3363" s="51">
        <f t="shared" ref="C3363:C3426" si="819">50.8*((B3363+459.7)/389.98)^(-11.388)</f>
        <v>47.386945953699595</v>
      </c>
      <c r="D3363" s="51">
        <f t="shared" si="809"/>
        <v>7.0297660595712607E-5</v>
      </c>
      <c r="E3363" s="51">
        <f t="shared" si="810"/>
        <v>1.7563048367282928E-3</v>
      </c>
      <c r="F3363" s="21">
        <f>SUM(E3363:$E$5004)</f>
        <v>1.2334340597377236</v>
      </c>
      <c r="G3363" s="21">
        <f t="shared" si="813"/>
        <v>6651898.5970700178</v>
      </c>
      <c r="H3363" s="21">
        <f t="shared" si="814"/>
        <v>2.4483216124437353E-5</v>
      </c>
      <c r="I3363" s="21">
        <f t="shared" si="815"/>
        <v>0.12452858064673793</v>
      </c>
      <c r="J3363" s="22">
        <f t="shared" si="811"/>
        <v>146.88046662378679</v>
      </c>
      <c r="K3363" s="114"/>
      <c r="L3363" s="117"/>
      <c r="M3363" s="118"/>
      <c r="N3363" s="142"/>
      <c r="S3363" s="2"/>
    </row>
    <row r="3364" spans="1:19" x14ac:dyDescent="0.25">
      <c r="A3364" s="50">
        <f t="shared" si="812"/>
        <v>84000</v>
      </c>
      <c r="B3364" s="51">
        <f t="shared" si="818"/>
        <v>-67.29000000000002</v>
      </c>
      <c r="C3364" s="51">
        <f t="shared" si="819"/>
        <v>47.330593309650062</v>
      </c>
      <c r="D3364" s="51">
        <f t="shared" si="809"/>
        <v>7.0206726342550814E-5</v>
      </c>
      <c r="E3364" s="51">
        <f t="shared" si="810"/>
        <v>1.7540330692873195E-3</v>
      </c>
      <c r="F3364" s="21">
        <f>SUM(E3364:$E$5004)</f>
        <v>1.231677754900995</v>
      </c>
      <c r="G3364" s="21">
        <f t="shared" si="813"/>
        <v>6651898.5970700178</v>
      </c>
      <c r="H3364" s="21">
        <f t="shared" si="814"/>
        <v>2.4483216124437353E-5</v>
      </c>
      <c r="I3364" s="21">
        <f t="shared" si="815"/>
        <v>0.12452858064673793</v>
      </c>
      <c r="J3364" s="22">
        <f t="shared" si="811"/>
        <v>146.81238759632319</v>
      </c>
      <c r="K3364" s="113">
        <f t="shared" ref="K3364" si="820">AVERAGE(J3364:J3383)</f>
        <v>146.16631478609025</v>
      </c>
      <c r="L3364" s="115">
        <f t="shared" ref="L3364" si="821">K3364/0.1667</f>
        <v>876.82252421169926</v>
      </c>
      <c r="M3364" s="118">
        <f>AVERAGE(A3364:A3383)</f>
        <v>84237.5</v>
      </c>
      <c r="N3364" s="141">
        <f>K3344-K3364</f>
        <v>1.361534283391336</v>
      </c>
      <c r="S3364" s="2"/>
    </row>
    <row r="3365" spans="1:19" x14ac:dyDescent="0.25">
      <c r="A3365" s="50">
        <f t="shared" si="812"/>
        <v>84025</v>
      </c>
      <c r="B3365" s="51">
        <f t="shared" si="818"/>
        <v>-67.249000000000024</v>
      </c>
      <c r="C3365" s="51">
        <f t="shared" si="819"/>
        <v>47.274313557331027</v>
      </c>
      <c r="D3365" s="51">
        <f t="shared" si="809"/>
        <v>7.0115919200434751E-5</v>
      </c>
      <c r="E3365" s="51">
        <f t="shared" si="810"/>
        <v>1.7517644772358414E-3</v>
      </c>
      <c r="F3365" s="21">
        <f>SUM(E3365:$E$5004)</f>
        <v>1.2299237218317078</v>
      </c>
      <c r="G3365" s="21">
        <f t="shared" si="813"/>
        <v>6651898.5970700178</v>
      </c>
      <c r="H3365" s="21">
        <f t="shared" si="814"/>
        <v>2.4483216124437353E-5</v>
      </c>
      <c r="I3365" s="21">
        <f t="shared" si="815"/>
        <v>0.12452858064673793</v>
      </c>
      <c r="J3365" s="22">
        <f t="shared" si="811"/>
        <v>146.74431845444431</v>
      </c>
      <c r="K3365" s="114"/>
      <c r="L3365" s="116"/>
      <c r="M3365" s="118"/>
      <c r="N3365" s="142"/>
      <c r="S3365" s="2"/>
    </row>
    <row r="3366" spans="1:19" x14ac:dyDescent="0.25">
      <c r="A3366" s="50">
        <f t="shared" si="812"/>
        <v>84050</v>
      </c>
      <c r="B3366" s="51">
        <f t="shared" si="818"/>
        <v>-67.208000000000027</v>
      </c>
      <c r="C3366" s="51">
        <f t="shared" si="819"/>
        <v>47.218106594857232</v>
      </c>
      <c r="D3366" s="51">
        <f t="shared" si="809"/>
        <v>7.0025238978432564E-5</v>
      </c>
      <c r="E3366" s="51">
        <f t="shared" si="810"/>
        <v>1.7494990558043926E-3</v>
      </c>
      <c r="F3366" s="21">
        <f>SUM(E3366:$E$5004)</f>
        <v>1.2281719573544718</v>
      </c>
      <c r="G3366" s="21">
        <f t="shared" si="813"/>
        <v>6651898.5970700178</v>
      </c>
      <c r="H3366" s="21">
        <f t="shared" si="814"/>
        <v>2.4483216124437353E-5</v>
      </c>
      <c r="I3366" s="21">
        <f t="shared" si="815"/>
        <v>0.12452858064673793</v>
      </c>
      <c r="J3366" s="22">
        <f t="shared" si="811"/>
        <v>146.67625926752035</v>
      </c>
      <c r="K3366" s="114"/>
      <c r="L3366" s="116"/>
      <c r="M3366" s="118"/>
      <c r="N3366" s="142"/>
      <c r="S3366" s="2"/>
    </row>
    <row r="3367" spans="1:19" x14ac:dyDescent="0.25">
      <c r="A3367" s="50">
        <f t="shared" si="812"/>
        <v>84075</v>
      </c>
      <c r="B3367" s="51">
        <f t="shared" si="818"/>
        <v>-67.167000000000002</v>
      </c>
      <c r="C3367" s="51">
        <f t="shared" si="819"/>
        <v>47.161972320496325</v>
      </c>
      <c r="D3367" s="51">
        <f t="shared" si="809"/>
        <v>6.9934685485918867E-5</v>
      </c>
      <c r="E3367" s="51">
        <f t="shared" si="810"/>
        <v>1.7472368002311761E-3</v>
      </c>
      <c r="F3367" s="21">
        <f>SUM(E3367:$E$5004)</f>
        <v>1.2264224582986674</v>
      </c>
      <c r="G3367" s="21">
        <f t="shared" si="813"/>
        <v>6651898.5970700178</v>
      </c>
      <c r="H3367" s="21">
        <f t="shared" si="814"/>
        <v>2.4483216124437353E-5</v>
      </c>
      <c r="I3367" s="21">
        <f t="shared" si="815"/>
        <v>0.12452858064673793</v>
      </c>
      <c r="J3367" s="22">
        <f t="shared" si="811"/>
        <v>146.60821010472375</v>
      </c>
      <c r="K3367" s="114"/>
      <c r="L3367" s="116"/>
      <c r="M3367" s="118"/>
      <c r="N3367" s="142"/>
      <c r="S3367" s="2"/>
    </row>
    <row r="3368" spans="1:19" x14ac:dyDescent="0.25">
      <c r="A3368" s="50">
        <f t="shared" si="812"/>
        <v>84100</v>
      </c>
      <c r="B3368" s="51">
        <f t="shared" si="818"/>
        <v>-67.126000000000005</v>
      </c>
      <c r="C3368" s="51">
        <f t="shared" si="819"/>
        <v>47.105910632669215</v>
      </c>
      <c r="D3368" s="51">
        <f t="shared" si="809"/>
        <v>6.9844258532575221E-5</v>
      </c>
      <c r="E3368" s="51">
        <f t="shared" si="810"/>
        <v>1.7449777057620339E-3</v>
      </c>
      <c r="F3368" s="21">
        <f>SUM(E3368:$E$5004)</f>
        <v>1.2246752214984362</v>
      </c>
      <c r="G3368" s="21">
        <f t="shared" si="813"/>
        <v>6651898.5970700178</v>
      </c>
      <c r="H3368" s="21">
        <f t="shared" si="814"/>
        <v>2.4483216124437353E-5</v>
      </c>
      <c r="I3368" s="21">
        <f t="shared" si="815"/>
        <v>0.12452858064673793</v>
      </c>
      <c r="J3368" s="22">
        <f t="shared" si="811"/>
        <v>146.54017103503173</v>
      </c>
      <c r="K3368" s="114"/>
      <c r="L3368" s="116"/>
      <c r="M3368" s="118"/>
      <c r="N3368" s="142"/>
      <c r="S3368" s="2"/>
    </row>
    <row r="3369" spans="1:19" x14ac:dyDescent="0.25">
      <c r="A3369" s="50">
        <f t="shared" si="812"/>
        <v>84125</v>
      </c>
      <c r="B3369" s="51">
        <f t="shared" si="818"/>
        <v>-67.085000000000008</v>
      </c>
      <c r="C3369" s="51">
        <f t="shared" si="819"/>
        <v>47.049921429948533</v>
      </c>
      <c r="D3369" s="51">
        <f t="shared" si="809"/>
        <v>6.97539579283875E-5</v>
      </c>
      <c r="E3369" s="51">
        <f t="shared" si="810"/>
        <v>1.7427217676504465E-3</v>
      </c>
      <c r="F3369" s="21">
        <f>SUM(E3369:$E$5004)</f>
        <v>1.2229302437926741</v>
      </c>
      <c r="G3369" s="21">
        <f t="shared" si="813"/>
        <v>6651898.5970700178</v>
      </c>
      <c r="H3369" s="21">
        <f t="shared" si="814"/>
        <v>2.4483216124437353E-5</v>
      </c>
      <c r="I3369" s="21">
        <f t="shared" si="815"/>
        <v>0.12452858064673793</v>
      </c>
      <c r="J3369" s="22">
        <f t="shared" si="811"/>
        <v>146.47214212722201</v>
      </c>
      <c r="K3369" s="114"/>
      <c r="L3369" s="116"/>
      <c r="M3369" s="118"/>
      <c r="N3369" s="142"/>
      <c r="S3369" s="2"/>
    </row>
    <row r="3370" spans="1:19" x14ac:dyDescent="0.25">
      <c r="A3370" s="50">
        <f t="shared" si="812"/>
        <v>84150</v>
      </c>
      <c r="B3370" s="51">
        <f t="shared" si="818"/>
        <v>-67.044000000000011</v>
      </c>
      <c r="C3370" s="51">
        <f t="shared" si="819"/>
        <v>46.994004611060127</v>
      </c>
      <c r="D3370" s="51">
        <f t="shared" si="809"/>
        <v>6.9663783483648212E-5</v>
      </c>
      <c r="E3370" s="51">
        <f t="shared" si="810"/>
        <v>1.740468981157515E-3</v>
      </c>
      <c r="F3370" s="21">
        <f>SUM(E3370:$E$5004)</f>
        <v>1.2211875220250239</v>
      </c>
      <c r="G3370" s="21">
        <f t="shared" si="813"/>
        <v>6651898.5970700178</v>
      </c>
      <c r="H3370" s="21">
        <f t="shared" si="814"/>
        <v>2.4483216124437353E-5</v>
      </c>
      <c r="I3370" s="21">
        <f t="shared" si="815"/>
        <v>0.12452858064673793</v>
      </c>
      <c r="J3370" s="22">
        <f t="shared" si="811"/>
        <v>146.40412344987936</v>
      </c>
      <c r="K3370" s="114"/>
      <c r="L3370" s="116"/>
      <c r="M3370" s="118"/>
      <c r="N3370" s="142"/>
      <c r="S3370" s="2"/>
    </row>
    <row r="3371" spans="1:19" x14ac:dyDescent="0.25">
      <c r="A3371" s="50">
        <f t="shared" si="812"/>
        <v>84175</v>
      </c>
      <c r="B3371" s="51">
        <f t="shared" si="818"/>
        <v>-67.003000000000014</v>
      </c>
      <c r="C3371" s="51">
        <f t="shared" si="819"/>
        <v>46.938160074880983</v>
      </c>
      <c r="D3371" s="51">
        <f t="shared" si="809"/>
        <v>6.9573735008952999E-5</v>
      </c>
      <c r="E3371" s="51">
        <f t="shared" si="810"/>
        <v>1.7382193415519506E-3</v>
      </c>
      <c r="F3371" s="21">
        <f>SUM(E3371:$E$5004)</f>
        <v>1.2194470530438664</v>
      </c>
      <c r="G3371" s="21">
        <f t="shared" si="813"/>
        <v>6651898.5970700178</v>
      </c>
      <c r="H3371" s="21">
        <f t="shared" si="814"/>
        <v>2.4483216124437353E-5</v>
      </c>
      <c r="I3371" s="21">
        <f t="shared" si="815"/>
        <v>0.12452858064673793</v>
      </c>
      <c r="J3371" s="22">
        <f t="shared" si="811"/>
        <v>146.33611507138974</v>
      </c>
      <c r="K3371" s="114"/>
      <c r="L3371" s="116"/>
      <c r="M3371" s="118"/>
      <c r="N3371" s="142"/>
      <c r="S3371" s="2"/>
    </row>
    <row r="3372" spans="1:19" x14ac:dyDescent="0.25">
      <c r="A3372" s="50">
        <f t="shared" si="812"/>
        <v>84200</v>
      </c>
      <c r="B3372" s="51">
        <f t="shared" si="818"/>
        <v>-66.962000000000018</v>
      </c>
      <c r="C3372" s="51">
        <f t="shared" si="819"/>
        <v>46.882387720440832</v>
      </c>
      <c r="D3372" s="51">
        <f t="shared" si="809"/>
        <v>6.9483812315203057E-5</v>
      </c>
      <c r="E3372" s="51">
        <f t="shared" si="810"/>
        <v>1.7359728441100584E-3</v>
      </c>
      <c r="F3372" s="21">
        <f>SUM(E3372:$E$5004)</f>
        <v>1.2177088337023141</v>
      </c>
      <c r="G3372" s="21">
        <f t="shared" si="813"/>
        <v>6651898.5970700178</v>
      </c>
      <c r="H3372" s="21">
        <f t="shared" si="814"/>
        <v>2.4483216124437353E-5</v>
      </c>
      <c r="I3372" s="21">
        <f t="shared" si="815"/>
        <v>0.12452858064673793</v>
      </c>
      <c r="J3372" s="22">
        <f t="shared" si="811"/>
        <v>146.26811705994649</v>
      </c>
      <c r="K3372" s="114"/>
      <c r="L3372" s="116"/>
      <c r="M3372" s="118"/>
      <c r="N3372" s="142"/>
      <c r="S3372" s="2"/>
    </row>
    <row r="3373" spans="1:19" x14ac:dyDescent="0.25">
      <c r="A3373" s="50">
        <f t="shared" si="812"/>
        <v>84225</v>
      </c>
      <c r="B3373" s="51">
        <f t="shared" si="818"/>
        <v>-66.921000000000021</v>
      </c>
      <c r="C3373" s="51">
        <f t="shared" si="819"/>
        <v>46.826687446919983</v>
      </c>
      <c r="D3373" s="51">
        <f t="shared" si="809"/>
        <v>6.9394015213601612E-5</v>
      </c>
      <c r="E3373" s="51">
        <f t="shared" si="810"/>
        <v>1.7337294841157263E-3</v>
      </c>
      <c r="F3373" s="21">
        <f>SUM(E3373:$E$5004)</f>
        <v>1.2159728608582041</v>
      </c>
      <c r="G3373" s="21">
        <f t="shared" si="813"/>
        <v>6651898.5970700178</v>
      </c>
      <c r="H3373" s="21">
        <f t="shared" si="814"/>
        <v>2.4483216124437353E-5</v>
      </c>
      <c r="I3373" s="21">
        <f t="shared" si="815"/>
        <v>0.12452858064673793</v>
      </c>
      <c r="J3373" s="22">
        <f t="shared" si="811"/>
        <v>146.20012948354491</v>
      </c>
      <c r="K3373" s="114"/>
      <c r="L3373" s="116"/>
      <c r="M3373" s="118"/>
      <c r="N3373" s="142"/>
      <c r="S3373" s="2"/>
    </row>
    <row r="3374" spans="1:19" x14ac:dyDescent="0.25">
      <c r="A3374" s="50">
        <f t="shared" si="812"/>
        <v>84250</v>
      </c>
      <c r="B3374" s="51">
        <f t="shared" si="818"/>
        <v>-66.880000000000024</v>
      </c>
      <c r="C3374" s="51">
        <f t="shared" si="819"/>
        <v>46.771059153651073</v>
      </c>
      <c r="D3374" s="51">
        <f t="shared" si="809"/>
        <v>6.9304343515656498E-5</v>
      </c>
      <c r="E3374" s="51">
        <f t="shared" si="810"/>
        <v>1.7314892568604154E-3</v>
      </c>
      <c r="F3374" s="21">
        <f>SUM(E3374:$E$5004)</f>
        <v>1.2142391313740886</v>
      </c>
      <c r="G3374" s="21">
        <f t="shared" si="813"/>
        <v>6651898.5970700178</v>
      </c>
      <c r="H3374" s="21">
        <f t="shared" si="814"/>
        <v>2.4483216124437353E-5</v>
      </c>
      <c r="I3374" s="21">
        <f t="shared" si="815"/>
        <v>0.12452858064673793</v>
      </c>
      <c r="J3374" s="22">
        <f t="shared" si="811"/>
        <v>146.13215240998872</v>
      </c>
      <c r="K3374" s="114"/>
      <c r="L3374" s="116"/>
      <c r="M3374" s="118"/>
      <c r="N3374" s="142"/>
      <c r="S3374" s="2"/>
    </row>
    <row r="3375" spans="1:19" x14ac:dyDescent="0.25">
      <c r="A3375" s="50">
        <f t="shared" si="812"/>
        <v>84275</v>
      </c>
      <c r="B3375" s="51">
        <f t="shared" si="818"/>
        <v>-66.839000000000027</v>
      </c>
      <c r="C3375" s="51">
        <f t="shared" si="819"/>
        <v>46.715502740116953</v>
      </c>
      <c r="D3375" s="51">
        <f t="shared" si="809"/>
        <v>6.9214797033176741E-5</v>
      </c>
      <c r="E3375" s="51">
        <f t="shared" si="810"/>
        <v>1.7292521576431361E-3</v>
      </c>
      <c r="F3375" s="21">
        <f>SUM(E3375:$E$5004)</f>
        <v>1.2125076421172281</v>
      </c>
      <c r="G3375" s="21">
        <f t="shared" si="813"/>
        <v>6651898.5970700178</v>
      </c>
      <c r="H3375" s="21">
        <f t="shared" si="814"/>
        <v>2.4483216124437353E-5</v>
      </c>
      <c r="I3375" s="21">
        <f t="shared" si="815"/>
        <v>0.12452858064673793</v>
      </c>
      <c r="J3375" s="22">
        <f t="shared" si="811"/>
        <v>146.06418590688457</v>
      </c>
      <c r="K3375" s="114"/>
      <c r="L3375" s="116"/>
      <c r="M3375" s="118"/>
      <c r="N3375" s="142"/>
      <c r="S3375" s="2"/>
    </row>
    <row r="3376" spans="1:19" x14ac:dyDescent="0.25">
      <c r="A3376" s="50">
        <f t="shared" si="812"/>
        <v>84300</v>
      </c>
      <c r="B3376" s="51">
        <f t="shared" si="818"/>
        <v>-66.798000000000002</v>
      </c>
      <c r="C3376" s="51">
        <f t="shared" si="819"/>
        <v>46.660018105951792</v>
      </c>
      <c r="D3376" s="51">
        <f t="shared" si="809"/>
        <v>6.9125375578274129E-5</v>
      </c>
      <c r="E3376" s="51">
        <f t="shared" si="810"/>
        <v>1.7270181817704484E-3</v>
      </c>
      <c r="F3376" s="21">
        <f>SUM(E3376:$E$5004)</f>
        <v>1.2107783899595848</v>
      </c>
      <c r="G3376" s="21">
        <f t="shared" si="813"/>
        <v>6651898.5970700178</v>
      </c>
      <c r="H3376" s="21">
        <f t="shared" si="814"/>
        <v>2.4483216124437353E-5</v>
      </c>
      <c r="I3376" s="21">
        <f t="shared" si="815"/>
        <v>0.12452858064673793</v>
      </c>
      <c r="J3376" s="22">
        <f t="shared" si="811"/>
        <v>145.9962300416467</v>
      </c>
      <c r="K3376" s="114"/>
      <c r="L3376" s="116"/>
      <c r="M3376" s="118"/>
      <c r="N3376" s="142"/>
      <c r="S3376" s="2"/>
    </row>
    <row r="3377" spans="1:19" x14ac:dyDescent="0.25">
      <c r="A3377" s="50">
        <f t="shared" si="812"/>
        <v>84325</v>
      </c>
      <c r="B3377" s="51">
        <f t="shared" si="818"/>
        <v>-66.757000000000005</v>
      </c>
      <c r="C3377" s="51">
        <f t="shared" si="819"/>
        <v>46.604605150940237</v>
      </c>
      <c r="D3377" s="51">
        <f t="shared" si="809"/>
        <v>6.903607896336175E-5</v>
      </c>
      <c r="E3377" s="51">
        <f t="shared" si="810"/>
        <v>1.7247873245564425E-3</v>
      </c>
      <c r="F3377" s="21">
        <f>SUM(E3377:$E$5004)</f>
        <v>1.2090513717778142</v>
      </c>
      <c r="G3377" s="21">
        <f t="shared" si="813"/>
        <v>6651898.5970700178</v>
      </c>
      <c r="H3377" s="21">
        <f t="shared" si="814"/>
        <v>2.4483216124437353E-5</v>
      </c>
      <c r="I3377" s="21">
        <f t="shared" si="815"/>
        <v>0.12452858064673793</v>
      </c>
      <c r="J3377" s="22">
        <f t="shared" si="811"/>
        <v>145.92828488149533</v>
      </c>
      <c r="K3377" s="114"/>
      <c r="L3377" s="116"/>
      <c r="M3377" s="118"/>
      <c r="N3377" s="142"/>
      <c r="S3377" s="2"/>
    </row>
    <row r="3378" spans="1:19" x14ac:dyDescent="0.25">
      <c r="A3378" s="50">
        <f t="shared" si="812"/>
        <v>84350</v>
      </c>
      <c r="B3378" s="51">
        <f t="shared" si="818"/>
        <v>-66.716000000000008</v>
      </c>
      <c r="C3378" s="51">
        <f t="shared" si="819"/>
        <v>46.549263775017259</v>
      </c>
      <c r="D3378" s="51">
        <f t="shared" si="809"/>
        <v>6.894690700115364E-5</v>
      </c>
      <c r="E3378" s="51">
        <f t="shared" si="810"/>
        <v>1.7225595813227252E-3</v>
      </c>
      <c r="F3378" s="21">
        <f>SUM(E3378:$E$5004)</f>
        <v>1.2073265844532577</v>
      </c>
      <c r="G3378" s="21">
        <f t="shared" si="813"/>
        <v>6651898.5970700178</v>
      </c>
      <c r="H3378" s="21">
        <f t="shared" si="814"/>
        <v>2.4483216124437353E-5</v>
      </c>
      <c r="I3378" s="21">
        <f t="shared" si="815"/>
        <v>0.12452858064673793</v>
      </c>
      <c r="J3378" s="22">
        <f t="shared" si="811"/>
        <v>145.86035049345733</v>
      </c>
      <c r="K3378" s="114"/>
      <c r="L3378" s="116"/>
      <c r="M3378" s="118"/>
      <c r="N3378" s="142"/>
      <c r="S3378" s="2"/>
    </row>
    <row r="3379" spans="1:19" x14ac:dyDescent="0.25">
      <c r="A3379" s="50">
        <f t="shared" si="812"/>
        <v>84375</v>
      </c>
      <c r="B3379" s="51">
        <f t="shared" si="818"/>
        <v>-66.675000000000011</v>
      </c>
      <c r="C3379" s="51">
        <f t="shared" si="819"/>
        <v>46.493993878267993</v>
      </c>
      <c r="D3379" s="51">
        <f t="shared" si="809"/>
        <v>6.885785950466439E-5</v>
      </c>
      <c r="E3379" s="51">
        <f t="shared" si="810"/>
        <v>1.7203349473984102E-3</v>
      </c>
      <c r="F3379" s="21">
        <f>SUM(E3379:$E$5004)</f>
        <v>1.2056040248719351</v>
      </c>
      <c r="G3379" s="21">
        <f t="shared" si="813"/>
        <v>6651898.5970700178</v>
      </c>
      <c r="H3379" s="21">
        <f t="shared" si="814"/>
        <v>2.4483216124437353E-5</v>
      </c>
      <c r="I3379" s="21">
        <f t="shared" si="815"/>
        <v>0.12452858064673793</v>
      </c>
      <c r="J3379" s="22">
        <f t="shared" si="811"/>
        <v>145.79242694436698</v>
      </c>
      <c r="K3379" s="114"/>
      <c r="L3379" s="116"/>
      <c r="M3379" s="118"/>
      <c r="N3379" s="142"/>
      <c r="S3379" s="2"/>
    </row>
    <row r="3380" spans="1:19" x14ac:dyDescent="0.25">
      <c r="A3380" s="50">
        <f t="shared" si="812"/>
        <v>84400</v>
      </c>
      <c r="B3380" s="51">
        <f t="shared" si="818"/>
        <v>-66.634000000000015</v>
      </c>
      <c r="C3380" s="51">
        <f t="shared" si="819"/>
        <v>46.438795360927394</v>
      </c>
      <c r="D3380" s="51">
        <f t="shared" si="809"/>
        <v>6.8768936287208425E-5</v>
      </c>
      <c r="E3380" s="51">
        <f t="shared" si="810"/>
        <v>1.7181134181201018E-3</v>
      </c>
      <c r="F3380" s="21">
        <f>SUM(E3380:$E$5004)</f>
        <v>1.2038836899245364</v>
      </c>
      <c r="G3380" s="21">
        <f t="shared" si="813"/>
        <v>6651898.5970700178</v>
      </c>
      <c r="H3380" s="21">
        <f t="shared" si="814"/>
        <v>2.4483216124437353E-5</v>
      </c>
      <c r="I3380" s="21">
        <f t="shared" si="815"/>
        <v>0.12452858064673793</v>
      </c>
      <c r="J3380" s="22">
        <f t="shared" si="811"/>
        <v>145.72451430086582</v>
      </c>
      <c r="K3380" s="114"/>
      <c r="L3380" s="116"/>
      <c r="M3380" s="118"/>
      <c r="N3380" s="142"/>
      <c r="S3380" s="2"/>
    </row>
    <row r="3381" spans="1:19" x14ac:dyDescent="0.25">
      <c r="A3381" s="50">
        <f t="shared" si="812"/>
        <v>84425</v>
      </c>
      <c r="B3381" s="51">
        <f t="shared" si="818"/>
        <v>-66.593000000000018</v>
      </c>
      <c r="C3381" s="51">
        <f t="shared" si="819"/>
        <v>46.383668123380076</v>
      </c>
      <c r="D3381" s="51">
        <f t="shared" si="809"/>
        <v>6.868013716239971E-5</v>
      </c>
      <c r="E3381" s="51">
        <f t="shared" si="810"/>
        <v>1.7158949888318848E-3</v>
      </c>
      <c r="F3381" s="21">
        <f>SUM(E3381:$E$5004)</f>
        <v>1.2021655765064163</v>
      </c>
      <c r="G3381" s="21">
        <f t="shared" si="813"/>
        <v>6651898.5970700178</v>
      </c>
      <c r="H3381" s="21">
        <f t="shared" si="814"/>
        <v>2.4483216124437353E-5</v>
      </c>
      <c r="I3381" s="21">
        <f t="shared" si="815"/>
        <v>0.12452858064673793</v>
      </c>
      <c r="J3381" s="22">
        <f t="shared" si="811"/>
        <v>145.6566126294033</v>
      </c>
      <c r="K3381" s="114"/>
      <c r="L3381" s="116"/>
      <c r="M3381" s="118"/>
      <c r="N3381" s="142"/>
      <c r="S3381" s="2"/>
    </row>
    <row r="3382" spans="1:19" x14ac:dyDescent="0.25">
      <c r="A3382" s="50">
        <f t="shared" si="812"/>
        <v>84450</v>
      </c>
      <c r="B3382" s="51">
        <f t="shared" si="818"/>
        <v>-66.552000000000021</v>
      </c>
      <c r="C3382" s="51">
        <f t="shared" si="819"/>
        <v>46.328612066160019</v>
      </c>
      <c r="D3382" s="51">
        <f t="shared" si="809"/>
        <v>6.8591461944151071E-5</v>
      </c>
      <c r="E3382" s="51">
        <f t="shared" si="810"/>
        <v>1.7136796548853108E-3</v>
      </c>
      <c r="F3382" s="21">
        <f>SUM(E3382:$E$5004)</f>
        <v>1.2004496815175842</v>
      </c>
      <c r="G3382" s="21">
        <f t="shared" si="813"/>
        <v>6651898.5970700178</v>
      </c>
      <c r="H3382" s="21">
        <f t="shared" si="814"/>
        <v>2.4483216124437353E-5</v>
      </c>
      <c r="I3382" s="21">
        <f t="shared" si="815"/>
        <v>0.12452858064673793</v>
      </c>
      <c r="J3382" s="22">
        <f t="shared" si="811"/>
        <v>145.5887219962371</v>
      </c>
      <c r="K3382" s="114"/>
      <c r="L3382" s="116"/>
      <c r="M3382" s="118"/>
      <c r="N3382" s="142"/>
      <c r="S3382" s="2"/>
    </row>
    <row r="3383" spans="1:19" x14ac:dyDescent="0.25">
      <c r="A3383" s="50">
        <f t="shared" si="812"/>
        <v>84475</v>
      </c>
      <c r="B3383" s="51">
        <f t="shared" si="818"/>
        <v>-66.511000000000024</v>
      </c>
      <c r="C3383" s="51">
        <f t="shared" si="819"/>
        <v>46.273627089950374</v>
      </c>
      <c r="D3383" s="51">
        <f t="shared" si="809"/>
        <v>6.8502910446673784E-5</v>
      </c>
      <c r="E3383" s="51">
        <f t="shared" si="810"/>
        <v>1.7114674116393848E-3</v>
      </c>
      <c r="F3383" s="21">
        <f>SUM(E3383:$E$5004)</f>
        <v>1.1987360018626987</v>
      </c>
      <c r="G3383" s="21">
        <f t="shared" si="813"/>
        <v>6651898.5970700178</v>
      </c>
      <c r="H3383" s="21">
        <f t="shared" si="814"/>
        <v>2.4483216124437353E-5</v>
      </c>
      <c r="I3383" s="21">
        <f t="shared" si="815"/>
        <v>0.12452858064673793</v>
      </c>
      <c r="J3383" s="22">
        <f t="shared" si="811"/>
        <v>145.52084246743357</v>
      </c>
      <c r="K3383" s="114"/>
      <c r="L3383" s="117"/>
      <c r="M3383" s="118"/>
      <c r="N3383" s="142"/>
      <c r="S3383" s="2"/>
    </row>
    <row r="3384" spans="1:19" x14ac:dyDescent="0.25">
      <c r="A3384" s="50">
        <f t="shared" si="812"/>
        <v>84500</v>
      </c>
      <c r="B3384" s="51">
        <f t="shared" si="818"/>
        <v>-66.470000000000027</v>
      </c>
      <c r="C3384" s="51">
        <f t="shared" si="819"/>
        <v>46.218713095583198</v>
      </c>
      <c r="D3384" s="51">
        <f t="shared" si="809"/>
        <v>6.8414482484477026E-5</v>
      </c>
      <c r="E3384" s="51">
        <f t="shared" si="810"/>
        <v>1.7092582544605546E-3</v>
      </c>
      <c r="F3384" s="21">
        <f>SUM(E3384:$E$5004)</f>
        <v>1.1970245344510593</v>
      </c>
      <c r="G3384" s="21">
        <f t="shared" si="813"/>
        <v>6651898.5970700178</v>
      </c>
      <c r="H3384" s="21">
        <f t="shared" si="814"/>
        <v>2.4483216124437353E-5</v>
      </c>
      <c r="I3384" s="21">
        <f t="shared" si="815"/>
        <v>0.12452858064673793</v>
      </c>
      <c r="J3384" s="22">
        <f t="shared" si="811"/>
        <v>145.45297410886792</v>
      </c>
      <c r="K3384" s="113">
        <f t="shared" ref="K3384" si="822">AVERAGE(J3384:J3403)</f>
        <v>144.80899129821077</v>
      </c>
      <c r="L3384" s="115">
        <f t="shared" ref="L3384" si="823">K3384/0.1667</f>
        <v>868.68021174691535</v>
      </c>
      <c r="M3384" s="118">
        <f>AVERAGE(A3384:A3403)</f>
        <v>84737.5</v>
      </c>
      <c r="N3384" s="141">
        <f>K3364-K3384</f>
        <v>1.3573234878794835</v>
      </c>
      <c r="S3384" s="2"/>
    </row>
    <row r="3385" spans="1:19" x14ac:dyDescent="0.25">
      <c r="A3385" s="50">
        <f t="shared" si="812"/>
        <v>84525</v>
      </c>
      <c r="B3385" s="51">
        <f t="shared" si="818"/>
        <v>-66.429000000000002</v>
      </c>
      <c r="C3385" s="51">
        <f t="shared" si="819"/>
        <v>46.163869984039209</v>
      </c>
      <c r="D3385" s="51">
        <f t="shared" si="809"/>
        <v>6.8326177872367344E-5</v>
      </c>
      <c r="E3385" s="51">
        <f t="shared" si="810"/>
        <v>1.7070521787226926E-3</v>
      </c>
      <c r="F3385" s="21">
        <f>SUM(E3385:$E$5004)</f>
        <v>1.1953152761965986</v>
      </c>
      <c r="G3385" s="21">
        <f t="shared" si="813"/>
        <v>6651898.5970700178</v>
      </c>
      <c r="H3385" s="21">
        <f t="shared" si="814"/>
        <v>2.4483216124437353E-5</v>
      </c>
      <c r="I3385" s="21">
        <f t="shared" si="815"/>
        <v>0.12452858064673793</v>
      </c>
      <c r="J3385" s="22">
        <f t="shared" si="811"/>
        <v>145.38511698622472</v>
      </c>
      <c r="K3385" s="114"/>
      <c r="L3385" s="116"/>
      <c r="M3385" s="118"/>
      <c r="N3385" s="142"/>
      <c r="S3385" s="2"/>
    </row>
    <row r="3386" spans="1:19" x14ac:dyDescent="0.25">
      <c r="A3386" s="50">
        <f t="shared" si="812"/>
        <v>84550</v>
      </c>
      <c r="B3386" s="51">
        <f t="shared" si="818"/>
        <v>-66.388000000000005</v>
      </c>
      <c r="C3386" s="51">
        <f t="shared" si="819"/>
        <v>46.109097656447453</v>
      </c>
      <c r="D3386" s="51">
        <f t="shared" si="809"/>
        <v>6.8237996425448056E-5</v>
      </c>
      <c r="E3386" s="51">
        <f t="shared" si="810"/>
        <v>1.7048491798070946E-3</v>
      </c>
      <c r="F3386" s="21">
        <f>SUM(E3386:$E$5004)</f>
        <v>1.1936082240178758</v>
      </c>
      <c r="G3386" s="21">
        <f t="shared" si="813"/>
        <v>6651898.5970700178</v>
      </c>
      <c r="H3386" s="21">
        <f t="shared" si="814"/>
        <v>2.4483216124437353E-5</v>
      </c>
      <c r="I3386" s="21">
        <f t="shared" si="815"/>
        <v>0.12452858064673793</v>
      </c>
      <c r="J3386" s="22">
        <f t="shared" si="811"/>
        <v>145.31727116499783</v>
      </c>
      <c r="K3386" s="114"/>
      <c r="L3386" s="116"/>
      <c r="M3386" s="118"/>
      <c r="N3386" s="142"/>
      <c r="S3386" s="2"/>
    </row>
    <row r="3387" spans="1:19" x14ac:dyDescent="0.25">
      <c r="A3387" s="50">
        <f t="shared" si="812"/>
        <v>84575</v>
      </c>
      <c r="B3387" s="51">
        <f t="shared" si="818"/>
        <v>-66.347000000000008</v>
      </c>
      <c r="C3387" s="51">
        <f t="shared" si="819"/>
        <v>46.054396014085626</v>
      </c>
      <c r="D3387" s="51">
        <f t="shared" si="809"/>
        <v>6.8149937959119527E-5</v>
      </c>
      <c r="E3387" s="51">
        <f t="shared" si="810"/>
        <v>1.702649253102454E-3</v>
      </c>
      <c r="F3387" s="21">
        <f>SUM(E3387:$E$5004)</f>
        <v>1.1919033748380687</v>
      </c>
      <c r="G3387" s="21">
        <f t="shared" si="813"/>
        <v>6651898.5970700178</v>
      </c>
      <c r="H3387" s="21">
        <f t="shared" si="814"/>
        <v>2.4483216124437353E-5</v>
      </c>
      <c r="I3387" s="21">
        <f t="shared" si="815"/>
        <v>0.12452858064673793</v>
      </c>
      <c r="J3387" s="22">
        <f t="shared" si="811"/>
        <v>145.24943671049274</v>
      </c>
      <c r="K3387" s="114"/>
      <c r="L3387" s="116"/>
      <c r="M3387" s="118"/>
      <c r="N3387" s="142"/>
      <c r="S3387" s="2"/>
    </row>
    <row r="3388" spans="1:19" x14ac:dyDescent="0.25">
      <c r="A3388" s="50">
        <f t="shared" si="812"/>
        <v>84600</v>
      </c>
      <c r="B3388" s="51">
        <f t="shared" si="818"/>
        <v>-66.306000000000012</v>
      </c>
      <c r="C3388" s="51">
        <f t="shared" si="819"/>
        <v>45.999764958378584</v>
      </c>
      <c r="D3388" s="51">
        <f t="shared" si="809"/>
        <v>6.8062002289076778E-5</v>
      </c>
      <c r="E3388" s="51">
        <f t="shared" si="810"/>
        <v>1.7004523940048549E-3</v>
      </c>
      <c r="F3388" s="21">
        <f>SUM(E3388:$E$5004)</f>
        <v>1.1902007255849663</v>
      </c>
      <c r="G3388" s="21">
        <f t="shared" si="813"/>
        <v>6651898.5970700178</v>
      </c>
      <c r="H3388" s="21">
        <f t="shared" si="814"/>
        <v>2.4483216124437353E-5</v>
      </c>
      <c r="I3388" s="21">
        <f t="shared" si="815"/>
        <v>0.12452858064673793</v>
      </c>
      <c r="J3388" s="22">
        <f t="shared" si="811"/>
        <v>145.18161368782262</v>
      </c>
      <c r="K3388" s="114"/>
      <c r="L3388" s="116"/>
      <c r="M3388" s="118"/>
      <c r="N3388" s="142"/>
      <c r="S3388" s="2"/>
    </row>
    <row r="3389" spans="1:19" x14ac:dyDescent="0.25">
      <c r="A3389" s="50">
        <f t="shared" si="812"/>
        <v>84625</v>
      </c>
      <c r="B3389" s="51">
        <f t="shared" si="818"/>
        <v>-66.265000000000015</v>
      </c>
      <c r="C3389" s="51">
        <f t="shared" si="819"/>
        <v>45.945204390899825</v>
      </c>
      <c r="D3389" s="51">
        <f t="shared" si="809"/>
        <v>6.797418923131162E-5</v>
      </c>
      <c r="E3389" s="51">
        <f t="shared" si="810"/>
        <v>1.6982585979177613E-3</v>
      </c>
      <c r="F3389" s="21">
        <f>SUM(E3389:$E$5004)</f>
        <v>1.1885002731909613</v>
      </c>
      <c r="G3389" s="21">
        <f t="shared" si="813"/>
        <v>6651898.5970700178</v>
      </c>
      <c r="H3389" s="21">
        <f t="shared" si="814"/>
        <v>2.4483216124437353E-5</v>
      </c>
      <c r="I3389" s="21">
        <f t="shared" si="815"/>
        <v>0.12452858064673793</v>
      </c>
      <c r="J3389" s="22">
        <f t="shared" si="811"/>
        <v>145.11380216191449</v>
      </c>
      <c r="K3389" s="114"/>
      <c r="L3389" s="116"/>
      <c r="M3389" s="118"/>
      <c r="N3389" s="142"/>
      <c r="S3389" s="2"/>
    </row>
    <row r="3390" spans="1:19" x14ac:dyDescent="0.25">
      <c r="A3390" s="50">
        <f t="shared" si="812"/>
        <v>84650</v>
      </c>
      <c r="B3390" s="51">
        <f t="shared" si="818"/>
        <v>-66.224000000000018</v>
      </c>
      <c r="C3390" s="51">
        <f t="shared" si="819"/>
        <v>45.890714213369392</v>
      </c>
      <c r="D3390" s="51">
        <f t="shared" si="809"/>
        <v>6.7886498602109287E-5</v>
      </c>
      <c r="E3390" s="51">
        <f t="shared" si="810"/>
        <v>1.6960678602520015E-3</v>
      </c>
      <c r="F3390" s="21">
        <f>SUM(E3390:$E$5004)</f>
        <v>1.1868020145930436</v>
      </c>
      <c r="G3390" s="21">
        <f t="shared" si="813"/>
        <v>6651898.5970700178</v>
      </c>
      <c r="H3390" s="21">
        <f t="shared" si="814"/>
        <v>2.4483216124437353E-5</v>
      </c>
      <c r="I3390" s="21">
        <f t="shared" si="815"/>
        <v>0.12452858064673793</v>
      </c>
      <c r="J3390" s="22">
        <f t="shared" si="811"/>
        <v>145.04600219750341</v>
      </c>
      <c r="K3390" s="114"/>
      <c r="L3390" s="116"/>
      <c r="M3390" s="118"/>
      <c r="N3390" s="142"/>
      <c r="S3390" s="2"/>
    </row>
    <row r="3391" spans="1:19" x14ac:dyDescent="0.25">
      <c r="A3391" s="50">
        <f t="shared" si="812"/>
        <v>84675</v>
      </c>
      <c r="B3391" s="51">
        <f t="shared" si="818"/>
        <v>-66.183000000000021</v>
      </c>
      <c r="C3391" s="51">
        <f t="shared" si="819"/>
        <v>45.836294327655516</v>
      </c>
      <c r="D3391" s="51">
        <f t="shared" si="809"/>
        <v>6.7798930218050852E-5</v>
      </c>
      <c r="E3391" s="51">
        <f t="shared" si="810"/>
        <v>1.6938801764257599E-3</v>
      </c>
      <c r="F3391" s="21">
        <f>SUM(E3391:$E$5004)</f>
        <v>1.1851059467327911</v>
      </c>
      <c r="G3391" s="21">
        <f t="shared" si="813"/>
        <v>6651898.5970700178</v>
      </c>
      <c r="H3391" s="21">
        <f t="shared" si="814"/>
        <v>2.4483216124437353E-5</v>
      </c>
      <c r="I3391" s="21">
        <f t="shared" si="815"/>
        <v>0.12452858064673793</v>
      </c>
      <c r="J3391" s="22">
        <f t="shared" si="811"/>
        <v>144.97821385913915</v>
      </c>
      <c r="K3391" s="114"/>
      <c r="L3391" s="116"/>
      <c r="M3391" s="118"/>
      <c r="N3391" s="142"/>
      <c r="S3391" s="2"/>
    </row>
    <row r="3392" spans="1:19" x14ac:dyDescent="0.25">
      <c r="A3392" s="50">
        <f t="shared" si="812"/>
        <v>84700</v>
      </c>
      <c r="B3392" s="51">
        <f t="shared" si="818"/>
        <v>-66.142000000000024</v>
      </c>
      <c r="C3392" s="51">
        <f t="shared" si="819"/>
        <v>45.781944635772625</v>
      </c>
      <c r="D3392" s="51">
        <f t="shared" si="809"/>
        <v>6.7711483896009948E-5</v>
      </c>
      <c r="E3392" s="51">
        <f t="shared" si="810"/>
        <v>1.6916955418645537E-3</v>
      </c>
      <c r="F3392" s="21">
        <f>SUM(E3392:$E$5004)</f>
        <v>1.1834120665563652</v>
      </c>
      <c r="G3392" s="21">
        <f t="shared" si="813"/>
        <v>6651898.5970700178</v>
      </c>
      <c r="H3392" s="21">
        <f t="shared" si="814"/>
        <v>2.4483216124437353E-5</v>
      </c>
      <c r="I3392" s="21">
        <f t="shared" si="815"/>
        <v>0.12452858064673793</v>
      </c>
      <c r="J3392" s="22">
        <f t="shared" si="811"/>
        <v>144.91043721118041</v>
      </c>
      <c r="K3392" s="114"/>
      <c r="L3392" s="116"/>
      <c r="M3392" s="118"/>
      <c r="N3392" s="142"/>
      <c r="S3392" s="2"/>
    </row>
    <row r="3393" spans="1:19" x14ac:dyDescent="0.25">
      <c r="A3393" s="50">
        <f t="shared" si="812"/>
        <v>84725</v>
      </c>
      <c r="B3393" s="51">
        <f t="shared" si="818"/>
        <v>-66.101000000000028</v>
      </c>
      <c r="C3393" s="51">
        <f t="shared" si="819"/>
        <v>45.727665039882389</v>
      </c>
      <c r="D3393" s="51">
        <f t="shared" si="809"/>
        <v>6.7624159453154336E-5</v>
      </c>
      <c r="E3393" s="51">
        <f t="shared" si="810"/>
        <v>1.6895139520012345E-3</v>
      </c>
      <c r="F3393" s="21">
        <f>SUM(E3393:$E$5004)</f>
        <v>1.1817203710145008</v>
      </c>
      <c r="G3393" s="21">
        <f t="shared" si="813"/>
        <v>6651898.5970700178</v>
      </c>
      <c r="H3393" s="21">
        <f t="shared" si="814"/>
        <v>2.4483216124437353E-5</v>
      </c>
      <c r="I3393" s="21">
        <f t="shared" si="815"/>
        <v>0.12452858064673793</v>
      </c>
      <c r="J3393" s="22">
        <f t="shared" si="811"/>
        <v>144.84267231779984</v>
      </c>
      <c r="K3393" s="114"/>
      <c r="L3393" s="116"/>
      <c r="M3393" s="118"/>
      <c r="N3393" s="142"/>
      <c r="S3393" s="2"/>
    </row>
    <row r="3394" spans="1:19" x14ac:dyDescent="0.25">
      <c r="A3394" s="50">
        <f t="shared" si="812"/>
        <v>84750</v>
      </c>
      <c r="B3394" s="51">
        <f t="shared" si="818"/>
        <v>-66.06</v>
      </c>
      <c r="C3394" s="51">
        <f t="shared" si="819"/>
        <v>45.673455442292905</v>
      </c>
      <c r="D3394" s="51">
        <f t="shared" si="809"/>
        <v>6.7536956706944405E-5</v>
      </c>
      <c r="E3394" s="51">
        <f t="shared" si="810"/>
        <v>1.6873354022759674E-3</v>
      </c>
      <c r="F3394" s="21">
        <f>SUM(E3394:$E$5004)</f>
        <v>1.1800308570624993</v>
      </c>
      <c r="G3394" s="21">
        <f t="shared" si="813"/>
        <v>6651898.5970700178</v>
      </c>
      <c r="H3394" s="21">
        <f t="shared" si="814"/>
        <v>2.4483216124437353E-5</v>
      </c>
      <c r="I3394" s="21">
        <f t="shared" si="815"/>
        <v>0.12452858064673793</v>
      </c>
      <c r="J3394" s="22">
        <f t="shared" si="811"/>
        <v>144.77491924298226</v>
      </c>
      <c r="K3394" s="114"/>
      <c r="L3394" s="116"/>
      <c r="M3394" s="118"/>
      <c r="N3394" s="142"/>
      <c r="S3394" s="2"/>
    </row>
    <row r="3395" spans="1:19" x14ac:dyDescent="0.25">
      <c r="A3395" s="50">
        <f t="shared" si="812"/>
        <v>84775</v>
      </c>
      <c r="B3395" s="51">
        <f t="shared" si="818"/>
        <v>-66.019000000000005</v>
      </c>
      <c r="C3395" s="51">
        <f t="shared" si="819"/>
        <v>45.619315745458564</v>
      </c>
      <c r="D3395" s="51">
        <f t="shared" si="809"/>
        <v>6.7449875475132979E-5</v>
      </c>
      <c r="E3395" s="51">
        <f t="shared" si="810"/>
        <v>1.6851598881362205E-3</v>
      </c>
      <c r="F3395" s="21">
        <f>SUM(E3395:$E$5004)</f>
        <v>1.1783435216602234</v>
      </c>
      <c r="G3395" s="21">
        <f t="shared" si="813"/>
        <v>6651898.5970700178</v>
      </c>
      <c r="H3395" s="21">
        <f t="shared" si="814"/>
        <v>2.4483216124437353E-5</v>
      </c>
      <c r="I3395" s="21">
        <f t="shared" si="815"/>
        <v>0.12452858064673793</v>
      </c>
      <c r="J3395" s="22">
        <f t="shared" si="811"/>
        <v>144.70717805052544</v>
      </c>
      <c r="K3395" s="114"/>
      <c r="L3395" s="116"/>
      <c r="M3395" s="118"/>
      <c r="N3395" s="142"/>
      <c r="S3395" s="2"/>
    </row>
    <row r="3396" spans="1:19" x14ac:dyDescent="0.25">
      <c r="A3396" s="50">
        <f t="shared" si="812"/>
        <v>84800</v>
      </c>
      <c r="B3396" s="51">
        <f t="shared" si="818"/>
        <v>-65.978000000000009</v>
      </c>
      <c r="C3396" s="51">
        <f t="shared" si="819"/>
        <v>45.565245851979846</v>
      </c>
      <c r="D3396" s="51">
        <f t="shared" ref="D3396:D3459" si="824">C3396/(1718*(B3396+459.7))</f>
        <v>6.7362915575764669E-5</v>
      </c>
      <c r="E3396" s="51">
        <f t="shared" ref="E3396:E3459" si="825">25*(D3396+D3397)/2</f>
        <v>1.6829874050367521E-3</v>
      </c>
      <c r="F3396" s="21">
        <f>SUM(E3396:$E$5004)</f>
        <v>1.1766583617720874</v>
      </c>
      <c r="G3396" s="21">
        <f t="shared" si="813"/>
        <v>6651898.5970700178</v>
      </c>
      <c r="H3396" s="21">
        <f t="shared" si="814"/>
        <v>2.4483216124437353E-5</v>
      </c>
      <c r="I3396" s="21">
        <f t="shared" si="815"/>
        <v>0.12452858064673793</v>
      </c>
      <c r="J3396" s="22">
        <f t="shared" ref="J3396:J3459" si="826">G3396*D3396*EXP(-H3396*(125000-A3396)-I3396*F3396)</f>
        <v>144.63944880404037</v>
      </c>
      <c r="K3396" s="114"/>
      <c r="L3396" s="116"/>
      <c r="M3396" s="118"/>
      <c r="N3396" s="142"/>
      <c r="S3396" s="2"/>
    </row>
    <row r="3397" spans="1:19" x14ac:dyDescent="0.25">
      <c r="A3397" s="50">
        <f t="shared" ref="A3397:A3460" si="827">A3396+25</f>
        <v>84825</v>
      </c>
      <c r="B3397" s="51">
        <f t="shared" si="818"/>
        <v>-65.937000000000012</v>
      </c>
      <c r="C3397" s="51">
        <f t="shared" si="819"/>
        <v>45.511245664603059</v>
      </c>
      <c r="D3397" s="51">
        <f t="shared" si="824"/>
        <v>6.7276076827175505E-5</v>
      </c>
      <c r="E3397" s="51">
        <f t="shared" si="825"/>
        <v>1.6808179484395979E-3</v>
      </c>
      <c r="F3397" s="21">
        <f>SUM(E3397:$E$5004)</f>
        <v>1.1749753743670504</v>
      </c>
      <c r="G3397" s="21">
        <f t="shared" ref="G3397:G3460" si="828">$G$4</f>
        <v>6651898.5970700178</v>
      </c>
      <c r="H3397" s="21">
        <f t="shared" ref="H3397:H3460" si="829">$H$4</f>
        <v>2.4483216124437353E-5</v>
      </c>
      <c r="I3397" s="21">
        <f t="shared" ref="I3397:I3460" si="830">$I$4</f>
        <v>0.12452858064673793</v>
      </c>
      <c r="J3397" s="22">
        <f t="shared" si="826"/>
        <v>144.57173156695174</v>
      </c>
      <c r="K3397" s="114"/>
      <c r="L3397" s="116"/>
      <c r="M3397" s="118"/>
      <c r="N3397" s="142"/>
      <c r="S3397" s="2"/>
    </row>
    <row r="3398" spans="1:19" x14ac:dyDescent="0.25">
      <c r="A3398" s="50">
        <f t="shared" si="827"/>
        <v>84850</v>
      </c>
      <c r="B3398" s="51">
        <f t="shared" si="818"/>
        <v>-65.896000000000015</v>
      </c>
      <c r="C3398" s="51">
        <f t="shared" si="819"/>
        <v>45.45731508622012</v>
      </c>
      <c r="D3398" s="51">
        <f t="shared" si="824"/>
        <v>6.7189359047992343E-5</v>
      </c>
      <c r="E3398" s="51">
        <f t="shared" si="825"/>
        <v>1.6786515138140598E-3</v>
      </c>
      <c r="F3398" s="21">
        <f>SUM(E3398:$E$5004)</f>
        <v>1.1732945564186106</v>
      </c>
      <c r="G3398" s="21">
        <f t="shared" si="828"/>
        <v>6651898.5970700178</v>
      </c>
      <c r="H3398" s="21">
        <f t="shared" si="829"/>
        <v>2.4483216124437353E-5</v>
      </c>
      <c r="I3398" s="21">
        <f t="shared" si="830"/>
        <v>0.12452858064673793</v>
      </c>
      <c r="J3398" s="22">
        <f t="shared" si="826"/>
        <v>144.50402640249828</v>
      </c>
      <c r="K3398" s="114"/>
      <c r="L3398" s="116"/>
      <c r="M3398" s="118"/>
      <c r="N3398" s="142"/>
      <c r="S3398" s="2"/>
    </row>
    <row r="3399" spans="1:19" x14ac:dyDescent="0.25">
      <c r="A3399" s="50">
        <f t="shared" si="827"/>
        <v>84875</v>
      </c>
      <c r="B3399" s="51">
        <f t="shared" si="818"/>
        <v>-65.855000000000018</v>
      </c>
      <c r="C3399" s="51">
        <f t="shared" si="819"/>
        <v>45.403454019868306</v>
      </c>
      <c r="D3399" s="51">
        <f t="shared" si="824"/>
        <v>6.7102762057132454E-5</v>
      </c>
      <c r="E3399" s="51">
        <f t="shared" si="825"/>
        <v>1.6764880966366931E-3</v>
      </c>
      <c r="F3399" s="21">
        <f>SUM(E3399:$E$5004)</f>
        <v>1.1716159049047967</v>
      </c>
      <c r="G3399" s="21">
        <f t="shared" si="828"/>
        <v>6651898.5970700178</v>
      </c>
      <c r="H3399" s="21">
        <f t="shared" si="829"/>
        <v>2.4483216124437353E-5</v>
      </c>
      <c r="I3399" s="21">
        <f t="shared" si="830"/>
        <v>0.12452858064673793</v>
      </c>
      <c r="J3399" s="22">
        <f t="shared" si="826"/>
        <v>144.43633337373319</v>
      </c>
      <c r="K3399" s="114"/>
      <c r="L3399" s="116"/>
      <c r="M3399" s="118"/>
      <c r="N3399" s="142"/>
      <c r="S3399" s="2"/>
    </row>
    <row r="3400" spans="1:19" x14ac:dyDescent="0.25">
      <c r="A3400" s="50">
        <f t="shared" si="827"/>
        <v>84900</v>
      </c>
      <c r="B3400" s="51">
        <f t="shared" si="818"/>
        <v>-65.814000000000021</v>
      </c>
      <c r="C3400" s="51">
        <f t="shared" si="819"/>
        <v>45.349662368730066</v>
      </c>
      <c r="D3400" s="51">
        <f t="shared" si="824"/>
        <v>6.7016285673802996E-5</v>
      </c>
      <c r="E3400" s="51">
        <f t="shared" si="825"/>
        <v>1.6743276923912927E-3</v>
      </c>
      <c r="F3400" s="21">
        <f>SUM(E3400:$E$5004)</f>
        <v>1.1699394168081603</v>
      </c>
      <c r="G3400" s="21">
        <f t="shared" si="828"/>
        <v>6651898.5970700178</v>
      </c>
      <c r="H3400" s="21">
        <f t="shared" si="829"/>
        <v>2.4483216124437353E-5</v>
      </c>
      <c r="I3400" s="21">
        <f t="shared" si="830"/>
        <v>0.12452858064673793</v>
      </c>
      <c r="J3400" s="22">
        <f t="shared" si="826"/>
        <v>144.36865254352429</v>
      </c>
      <c r="K3400" s="114"/>
      <c r="L3400" s="116"/>
      <c r="M3400" s="118"/>
      <c r="N3400" s="142"/>
      <c r="S3400" s="2"/>
    </row>
    <row r="3401" spans="1:19" x14ac:dyDescent="0.25">
      <c r="A3401" s="50">
        <f t="shared" si="827"/>
        <v>84925</v>
      </c>
      <c r="B3401" s="51">
        <f t="shared" si="818"/>
        <v>-65.773000000000025</v>
      </c>
      <c r="C3401" s="51">
        <f t="shared" si="819"/>
        <v>45.295940036132698</v>
      </c>
      <c r="D3401" s="51">
        <f t="shared" si="824"/>
        <v>6.6929929717500424E-5</v>
      </c>
      <c r="E3401" s="51">
        <f t="shared" si="825"/>
        <v>1.6721702965688825E-3</v>
      </c>
      <c r="F3401" s="21">
        <f>SUM(E3401:$E$5004)</f>
        <v>1.1682650891157691</v>
      </c>
      <c r="G3401" s="21">
        <f t="shared" si="828"/>
        <v>6651898.5970700178</v>
      </c>
      <c r="H3401" s="21">
        <f t="shared" si="829"/>
        <v>2.4483216124437353E-5</v>
      </c>
      <c r="I3401" s="21">
        <f t="shared" si="830"/>
        <v>0.12452858064673793</v>
      </c>
      <c r="J3401" s="22">
        <f t="shared" si="826"/>
        <v>144.30098397455436</v>
      </c>
      <c r="K3401" s="114"/>
      <c r="L3401" s="116"/>
      <c r="M3401" s="118"/>
      <c r="N3401" s="142"/>
      <c r="S3401" s="2"/>
    </row>
    <row r="3402" spans="1:19" x14ac:dyDescent="0.25">
      <c r="A3402" s="50">
        <f t="shared" si="827"/>
        <v>84950</v>
      </c>
      <c r="B3402" s="51">
        <f t="shared" si="818"/>
        <v>-65.732000000000028</v>
      </c>
      <c r="C3402" s="51">
        <f t="shared" si="819"/>
        <v>45.242286925548235</v>
      </c>
      <c r="D3402" s="51">
        <f t="shared" si="824"/>
        <v>6.6843694008010169E-5</v>
      </c>
      <c r="E3402" s="51">
        <f t="shared" si="825"/>
        <v>1.6700159046677005E-3</v>
      </c>
      <c r="F3402" s="21">
        <f>SUM(E3402:$E$5004)</f>
        <v>1.1665929188191999</v>
      </c>
      <c r="G3402" s="21">
        <f t="shared" si="828"/>
        <v>6651898.5970700178</v>
      </c>
      <c r="H3402" s="21">
        <f t="shared" si="829"/>
        <v>2.4483216124437353E-5</v>
      </c>
      <c r="I3402" s="21">
        <f t="shared" si="830"/>
        <v>0.12452858064673793</v>
      </c>
      <c r="J3402" s="22">
        <f t="shared" si="826"/>
        <v>144.23332772932201</v>
      </c>
      <c r="K3402" s="114"/>
      <c r="L3402" s="116"/>
      <c r="M3402" s="118"/>
      <c r="N3402" s="142"/>
      <c r="S3402" s="2"/>
    </row>
    <row r="3403" spans="1:19" x14ac:dyDescent="0.25">
      <c r="A3403" s="50">
        <f t="shared" si="827"/>
        <v>84975</v>
      </c>
      <c r="B3403" s="51">
        <f t="shared" si="818"/>
        <v>-65.691000000000003</v>
      </c>
      <c r="C3403" s="51">
        <f t="shared" si="819"/>
        <v>45.188702940593011</v>
      </c>
      <c r="D3403" s="51">
        <f t="shared" si="824"/>
        <v>6.6757578365405886E-5</v>
      </c>
      <c r="E3403" s="51">
        <f t="shared" si="825"/>
        <v>1.6678645121931959E-3</v>
      </c>
      <c r="F3403" s="21">
        <f>SUM(E3403:$E$5004)</f>
        <v>1.164922902914532</v>
      </c>
      <c r="G3403" s="21">
        <f t="shared" si="828"/>
        <v>6651898.5970700178</v>
      </c>
      <c r="H3403" s="21">
        <f t="shared" si="829"/>
        <v>2.4483216124437353E-5</v>
      </c>
      <c r="I3403" s="21">
        <f t="shared" si="830"/>
        <v>0.12452858064673793</v>
      </c>
      <c r="J3403" s="22">
        <f t="shared" si="826"/>
        <v>144.16568387014101</v>
      </c>
      <c r="K3403" s="114"/>
      <c r="L3403" s="117"/>
      <c r="M3403" s="118"/>
      <c r="N3403" s="142"/>
      <c r="S3403" s="2"/>
    </row>
    <row r="3404" spans="1:19" x14ac:dyDescent="0.25">
      <c r="A3404" s="50">
        <f t="shared" si="827"/>
        <v>85000</v>
      </c>
      <c r="B3404" s="51">
        <f t="shared" si="818"/>
        <v>-65.650000000000006</v>
      </c>
      <c r="C3404" s="51">
        <f t="shared" si="819"/>
        <v>45.135187985028011</v>
      </c>
      <c r="D3404" s="51">
        <f t="shared" si="824"/>
        <v>6.6671582610049776E-5</v>
      </c>
      <c r="E3404" s="51">
        <f t="shared" si="825"/>
        <v>1.6657161146580008E-3</v>
      </c>
      <c r="F3404" s="21">
        <f>SUM(E3404:$E$5004)</f>
        <v>1.163255038402339</v>
      </c>
      <c r="G3404" s="21">
        <f t="shared" si="828"/>
        <v>6651898.5970700178</v>
      </c>
      <c r="H3404" s="21">
        <f t="shared" si="829"/>
        <v>2.4483216124437353E-5</v>
      </c>
      <c r="I3404" s="21">
        <f t="shared" si="830"/>
        <v>0.12452858064673793</v>
      </c>
      <c r="J3404" s="22">
        <f t="shared" si="826"/>
        <v>144.09805245914285</v>
      </c>
      <c r="K3404" s="113">
        <f t="shared" ref="K3404" si="831">AVERAGE(J3404:J3423)</f>
        <v>143.45640427605471</v>
      </c>
      <c r="L3404" s="115">
        <f t="shared" ref="L3404" si="832">K3404/0.1667</f>
        <v>860.56631239384956</v>
      </c>
      <c r="M3404" s="118">
        <f>AVERAGE(A3404:A3423)</f>
        <v>85237.5</v>
      </c>
      <c r="N3404" s="141">
        <f>K3384-K3404</f>
        <v>1.3525870221560581</v>
      </c>
      <c r="S3404" s="2"/>
    </row>
    <row r="3405" spans="1:19" x14ac:dyDescent="0.25">
      <c r="A3405" s="50">
        <f t="shared" si="827"/>
        <v>85025</v>
      </c>
      <c r="B3405" s="51">
        <f t="shared" si="818"/>
        <v>-65.609000000000009</v>
      </c>
      <c r="C3405" s="51">
        <f t="shared" si="819"/>
        <v>45.081741962757434</v>
      </c>
      <c r="D3405" s="51">
        <f t="shared" si="824"/>
        <v>6.6585706562590269E-5</v>
      </c>
      <c r="E3405" s="51">
        <f t="shared" si="825"/>
        <v>1.6635707075819302E-3</v>
      </c>
      <c r="F3405" s="21">
        <f>SUM(E3405:$E$5004)</f>
        <v>1.1615893222876812</v>
      </c>
      <c r="G3405" s="21">
        <f t="shared" si="828"/>
        <v>6651898.5970700178</v>
      </c>
      <c r="H3405" s="21">
        <f t="shared" si="829"/>
        <v>2.4483216124437353E-5</v>
      </c>
      <c r="I3405" s="21">
        <f t="shared" si="830"/>
        <v>0.12452858064673793</v>
      </c>
      <c r="J3405" s="22">
        <f t="shared" si="826"/>
        <v>144.03043355827293</v>
      </c>
      <c r="K3405" s="114"/>
      <c r="L3405" s="116"/>
      <c r="M3405" s="118"/>
      <c r="N3405" s="142"/>
      <c r="S3405" s="2"/>
    </row>
    <row r="3406" spans="1:19" x14ac:dyDescent="0.25">
      <c r="A3406" s="50">
        <f t="shared" si="827"/>
        <v>85050</v>
      </c>
      <c r="B3406" s="51">
        <f t="shared" si="818"/>
        <v>-65.568000000000012</v>
      </c>
      <c r="C3406" s="51">
        <f t="shared" si="819"/>
        <v>45.028364777830141</v>
      </c>
      <c r="D3406" s="51">
        <f t="shared" si="824"/>
        <v>6.6499950043964141E-5</v>
      </c>
      <c r="E3406" s="51">
        <f t="shared" si="825"/>
        <v>1.6614282864919662E-3</v>
      </c>
      <c r="F3406" s="21">
        <f>SUM(E3406:$E$5004)</f>
        <v>1.1599257515800991</v>
      </c>
      <c r="G3406" s="21">
        <f t="shared" si="828"/>
        <v>6651898.5970700178</v>
      </c>
      <c r="H3406" s="21">
        <f t="shared" si="829"/>
        <v>2.4483216124437353E-5</v>
      </c>
      <c r="I3406" s="21">
        <f t="shared" si="830"/>
        <v>0.12452858064673793</v>
      </c>
      <c r="J3406" s="22">
        <f t="shared" si="826"/>
        <v>143.96282722929658</v>
      </c>
      <c r="K3406" s="114"/>
      <c r="L3406" s="116"/>
      <c r="M3406" s="118"/>
      <c r="N3406" s="142"/>
      <c r="S3406" s="2"/>
    </row>
    <row r="3407" spans="1:19" x14ac:dyDescent="0.25">
      <c r="A3407" s="50">
        <f t="shared" si="827"/>
        <v>85075</v>
      </c>
      <c r="B3407" s="51">
        <f t="shared" si="818"/>
        <v>-65.527000000000015</v>
      </c>
      <c r="C3407" s="51">
        <f t="shared" si="819"/>
        <v>44.975056334437575</v>
      </c>
      <c r="D3407" s="51">
        <f t="shared" si="824"/>
        <v>6.641431287539316E-5</v>
      </c>
      <c r="E3407" s="51">
        <f t="shared" si="825"/>
        <v>1.6592888469222455E-3</v>
      </c>
      <c r="F3407" s="21">
        <f>SUM(E3407:$E$5004)</f>
        <v>1.1582643232936074</v>
      </c>
      <c r="G3407" s="21">
        <f t="shared" si="828"/>
        <v>6651898.5970700178</v>
      </c>
      <c r="H3407" s="21">
        <f t="shared" si="829"/>
        <v>2.4483216124437353E-5</v>
      </c>
      <c r="I3407" s="21">
        <f t="shared" si="830"/>
        <v>0.12452858064673793</v>
      </c>
      <c r="J3407" s="22">
        <f t="shared" si="826"/>
        <v>143.89523353379326</v>
      </c>
      <c r="K3407" s="114"/>
      <c r="L3407" s="116"/>
      <c r="M3407" s="118"/>
      <c r="N3407" s="142"/>
      <c r="S3407" s="2"/>
    </row>
    <row r="3408" spans="1:19" x14ac:dyDescent="0.25">
      <c r="A3408" s="50">
        <f t="shared" si="827"/>
        <v>85100</v>
      </c>
      <c r="B3408" s="51">
        <f t="shared" si="818"/>
        <v>-65.486000000000018</v>
      </c>
      <c r="C3408" s="51">
        <f t="shared" si="819"/>
        <v>44.921816536915394</v>
      </c>
      <c r="D3408" s="51">
        <f t="shared" si="824"/>
        <v>6.6328794878386466E-5</v>
      </c>
      <c r="E3408" s="51">
        <f t="shared" si="825"/>
        <v>1.6571523844140488E-3</v>
      </c>
      <c r="F3408" s="21">
        <f>SUM(E3408:$E$5004)</f>
        <v>1.1566050344466849</v>
      </c>
      <c r="G3408" s="21">
        <f t="shared" si="828"/>
        <v>6651898.5970700178</v>
      </c>
      <c r="H3408" s="21">
        <f t="shared" si="829"/>
        <v>2.4483216124437353E-5</v>
      </c>
      <c r="I3408" s="21">
        <f t="shared" si="830"/>
        <v>0.12452858064673793</v>
      </c>
      <c r="J3408" s="22">
        <f t="shared" si="826"/>
        <v>143.8276525331631</v>
      </c>
      <c r="K3408" s="114"/>
      <c r="L3408" s="116"/>
      <c r="M3408" s="118"/>
      <c r="N3408" s="142"/>
      <c r="S3408" s="2"/>
    </row>
    <row r="3409" spans="1:19" x14ac:dyDescent="0.25">
      <c r="A3409" s="50">
        <f t="shared" si="827"/>
        <v>85125</v>
      </c>
      <c r="B3409" s="51">
        <f t="shared" si="818"/>
        <v>-65.445000000000022</v>
      </c>
      <c r="C3409" s="51">
        <f t="shared" si="819"/>
        <v>44.868645289741536</v>
      </c>
      <c r="D3409" s="51">
        <f t="shared" si="824"/>
        <v>6.6243395874737433E-5</v>
      </c>
      <c r="E3409" s="51">
        <f t="shared" si="825"/>
        <v>1.655018894515782E-3</v>
      </c>
      <c r="F3409" s="21">
        <f>SUM(E3409:$E$5004)</f>
        <v>1.1549478820622707</v>
      </c>
      <c r="G3409" s="21">
        <f t="shared" si="828"/>
        <v>6651898.5970700178</v>
      </c>
      <c r="H3409" s="21">
        <f t="shared" si="829"/>
        <v>2.4483216124437353E-5</v>
      </c>
      <c r="I3409" s="21">
        <f t="shared" si="830"/>
        <v>0.12452858064673793</v>
      </c>
      <c r="J3409" s="22">
        <f t="shared" si="826"/>
        <v>143.76008428862153</v>
      </c>
      <c r="K3409" s="114"/>
      <c r="L3409" s="116"/>
      <c r="M3409" s="118"/>
      <c r="N3409" s="142"/>
      <c r="S3409" s="2"/>
    </row>
    <row r="3410" spans="1:19" x14ac:dyDescent="0.25">
      <c r="A3410" s="50">
        <f t="shared" si="827"/>
        <v>85150</v>
      </c>
      <c r="B3410" s="51">
        <f t="shared" si="818"/>
        <v>-65.404000000000025</v>
      </c>
      <c r="C3410" s="51">
        <f t="shared" si="819"/>
        <v>44.815542497537216</v>
      </c>
      <c r="D3410" s="51">
        <f t="shared" si="824"/>
        <v>6.6158115686525151E-5</v>
      </c>
      <c r="E3410" s="51">
        <f t="shared" si="825"/>
        <v>1.6528883727829761E-3</v>
      </c>
      <c r="F3410" s="21">
        <f>SUM(E3410:$E$5004)</f>
        <v>1.1532928631677553</v>
      </c>
      <c r="G3410" s="21">
        <f t="shared" si="828"/>
        <v>6651898.5970700178</v>
      </c>
      <c r="H3410" s="21">
        <f t="shared" si="829"/>
        <v>2.4483216124437353E-5</v>
      </c>
      <c r="I3410" s="21">
        <f t="shared" si="830"/>
        <v>0.12452858064673793</v>
      </c>
      <c r="J3410" s="22">
        <f t="shared" si="826"/>
        <v>143.69252886120384</v>
      </c>
      <c r="K3410" s="114"/>
      <c r="L3410" s="116"/>
      <c r="M3410" s="118"/>
      <c r="N3410" s="142"/>
      <c r="S3410" s="2"/>
    </row>
    <row r="3411" spans="1:19" x14ac:dyDescent="0.25">
      <c r="A3411" s="50">
        <f t="shared" si="827"/>
        <v>85175</v>
      </c>
      <c r="B3411" s="51">
        <f t="shared" si="818"/>
        <v>-65.363000000000028</v>
      </c>
      <c r="C3411" s="51">
        <f t="shared" si="819"/>
        <v>44.762508065066129</v>
      </c>
      <c r="D3411" s="51">
        <f t="shared" si="824"/>
        <v>6.6072954136112933E-5</v>
      </c>
      <c r="E3411" s="51">
        <f t="shared" si="825"/>
        <v>1.6507608147782644E-3</v>
      </c>
      <c r="F3411" s="21">
        <f>SUM(E3411:$E$5004)</f>
        <v>1.1516399747949724</v>
      </c>
      <c r="G3411" s="21">
        <f t="shared" si="828"/>
        <v>6651898.5970700178</v>
      </c>
      <c r="H3411" s="21">
        <f t="shared" si="829"/>
        <v>2.4483216124437353E-5</v>
      </c>
      <c r="I3411" s="21">
        <f t="shared" si="830"/>
        <v>0.12452858064673793</v>
      </c>
      <c r="J3411" s="22">
        <f t="shared" si="826"/>
        <v>143.62498631176339</v>
      </c>
      <c r="K3411" s="114"/>
      <c r="L3411" s="116"/>
      <c r="M3411" s="118"/>
      <c r="N3411" s="142"/>
      <c r="S3411" s="2"/>
    </row>
    <row r="3412" spans="1:19" x14ac:dyDescent="0.25">
      <c r="A3412" s="50">
        <f t="shared" si="827"/>
        <v>85200</v>
      </c>
      <c r="B3412" s="51">
        <f t="shared" si="818"/>
        <v>-65.322000000000003</v>
      </c>
      <c r="C3412" s="51">
        <f t="shared" si="819"/>
        <v>44.709541897234367</v>
      </c>
      <c r="D3412" s="51">
        <f t="shared" si="824"/>
        <v>6.5987911046148207E-5</v>
      </c>
      <c r="E3412" s="51">
        <f t="shared" si="825"/>
        <v>1.6486362160713758E-3</v>
      </c>
      <c r="F3412" s="21">
        <f>SUM(E3412:$E$5004)</f>
        <v>1.1499892139801939</v>
      </c>
      <c r="G3412" s="21">
        <f t="shared" si="828"/>
        <v>6651898.5970700178</v>
      </c>
      <c r="H3412" s="21">
        <f t="shared" si="829"/>
        <v>2.4483216124437353E-5</v>
      </c>
      <c r="I3412" s="21">
        <f t="shared" si="830"/>
        <v>0.12452858064673793</v>
      </c>
      <c r="J3412" s="22">
        <f t="shared" si="826"/>
        <v>143.55745670097289</v>
      </c>
      <c r="K3412" s="114"/>
      <c r="L3412" s="116"/>
      <c r="M3412" s="118"/>
      <c r="N3412" s="142"/>
      <c r="S3412" s="2"/>
    </row>
    <row r="3413" spans="1:19" x14ac:dyDescent="0.25">
      <c r="A3413" s="50">
        <f t="shared" si="827"/>
        <v>85225</v>
      </c>
      <c r="B3413" s="51">
        <f t="shared" si="818"/>
        <v>-65.281000000000006</v>
      </c>
      <c r="C3413" s="51">
        <f t="shared" si="819"/>
        <v>44.656643899090163</v>
      </c>
      <c r="D3413" s="51">
        <f t="shared" si="824"/>
        <v>6.5902986239561867E-5</v>
      </c>
      <c r="E3413" s="51">
        <f t="shared" si="825"/>
        <v>1.6465145722391211E-3</v>
      </c>
      <c r="F3413" s="21">
        <f>SUM(E3413:$E$5004)</f>
        <v>1.1483405777641225</v>
      </c>
      <c r="G3413" s="21">
        <f t="shared" si="828"/>
        <v>6651898.5970700178</v>
      </c>
      <c r="H3413" s="21">
        <f t="shared" si="829"/>
        <v>2.4483216124437353E-5</v>
      </c>
      <c r="I3413" s="21">
        <f t="shared" si="830"/>
        <v>0.12452858064673793</v>
      </c>
      <c r="J3413" s="22">
        <f t="shared" si="826"/>
        <v>143.48994008932408</v>
      </c>
      <c r="K3413" s="114"/>
      <c r="L3413" s="116"/>
      <c r="M3413" s="118"/>
      <c r="N3413" s="142"/>
      <c r="S3413" s="2"/>
    </row>
    <row r="3414" spans="1:19" x14ac:dyDescent="0.25">
      <c r="A3414" s="50">
        <f t="shared" si="827"/>
        <v>85250</v>
      </c>
      <c r="B3414" s="51">
        <f t="shared" si="818"/>
        <v>-65.240000000000009</v>
      </c>
      <c r="C3414" s="51">
        <f t="shared" si="819"/>
        <v>44.60381397582367</v>
      </c>
      <c r="D3414" s="51">
        <f t="shared" si="824"/>
        <v>6.5818179539567823E-5</v>
      </c>
      <c r="E3414" s="51">
        <f t="shared" si="825"/>
        <v>1.6443958788653803E-3</v>
      </c>
      <c r="F3414" s="21">
        <f>SUM(E3414:$E$5004)</f>
        <v>1.1466940631918834</v>
      </c>
      <c r="G3414" s="21">
        <f t="shared" si="828"/>
        <v>6651898.5970700178</v>
      </c>
      <c r="H3414" s="21">
        <f t="shared" si="829"/>
        <v>2.4483216124437353E-5</v>
      </c>
      <c r="I3414" s="21">
        <f t="shared" si="830"/>
        <v>0.12452858064673793</v>
      </c>
      <c r="J3414" s="22">
        <f t="shared" si="826"/>
        <v>143.42243653712856</v>
      </c>
      <c r="K3414" s="114"/>
      <c r="L3414" s="116"/>
      <c r="M3414" s="118"/>
      <c r="N3414" s="142"/>
      <c r="S3414" s="2"/>
    </row>
    <row r="3415" spans="1:19" x14ac:dyDescent="0.25">
      <c r="A3415" s="50">
        <f t="shared" si="827"/>
        <v>85275</v>
      </c>
      <c r="B3415" s="51">
        <f t="shared" si="818"/>
        <v>-65.199000000000012</v>
      </c>
      <c r="C3415" s="51">
        <f t="shared" si="819"/>
        <v>44.551052032766727</v>
      </c>
      <c r="D3415" s="51">
        <f t="shared" si="824"/>
        <v>6.5733490769662582E-5</v>
      </c>
      <c r="E3415" s="51">
        <f t="shared" si="825"/>
        <v>1.6422801315410917E-3</v>
      </c>
      <c r="F3415" s="21">
        <f>SUM(E3415:$E$5004)</f>
        <v>1.1450496673130182</v>
      </c>
      <c r="G3415" s="21">
        <f t="shared" si="828"/>
        <v>6651898.5970700178</v>
      </c>
      <c r="H3415" s="21">
        <f t="shared" si="829"/>
        <v>2.4483216124437353E-5</v>
      </c>
      <c r="I3415" s="21">
        <f t="shared" si="830"/>
        <v>0.12452858064673793</v>
      </c>
      <c r="J3415" s="22">
        <f t="shared" si="826"/>
        <v>143.35494610451798</v>
      </c>
      <c r="K3415" s="114"/>
      <c r="L3415" s="116"/>
      <c r="M3415" s="118"/>
      <c r="N3415" s="142"/>
      <c r="S3415" s="2"/>
    </row>
    <row r="3416" spans="1:19" x14ac:dyDescent="0.25">
      <c r="A3416" s="50">
        <f t="shared" si="827"/>
        <v>85300</v>
      </c>
      <c r="B3416" s="51">
        <f t="shared" si="818"/>
        <v>-65.158000000000015</v>
      </c>
      <c r="C3416" s="51">
        <f t="shared" si="819"/>
        <v>44.498357975392672</v>
      </c>
      <c r="D3416" s="51">
        <f t="shared" si="824"/>
        <v>6.5648919753624762E-5</v>
      </c>
      <c r="E3416" s="51">
        <f t="shared" si="825"/>
        <v>1.6401673258642406E-3</v>
      </c>
      <c r="F3416" s="21">
        <f>SUM(E3416:$E$5004)</f>
        <v>1.1434073871814767</v>
      </c>
      <c r="G3416" s="21">
        <f t="shared" si="828"/>
        <v>6651898.5970700178</v>
      </c>
      <c r="H3416" s="21">
        <f t="shared" si="829"/>
        <v>2.4483216124437353E-5</v>
      </c>
      <c r="I3416" s="21">
        <f t="shared" si="830"/>
        <v>0.12452858064673793</v>
      </c>
      <c r="J3416" s="22">
        <f t="shared" si="826"/>
        <v>143.28746885144446</v>
      </c>
      <c r="K3416" s="114"/>
      <c r="L3416" s="116"/>
      <c r="M3416" s="118"/>
      <c r="N3416" s="142"/>
      <c r="S3416" s="2"/>
    </row>
    <row r="3417" spans="1:19" x14ac:dyDescent="0.25">
      <c r="A3417" s="50">
        <f t="shared" si="827"/>
        <v>85325</v>
      </c>
      <c r="B3417" s="51">
        <f t="shared" si="818"/>
        <v>-65.117000000000019</v>
      </c>
      <c r="C3417" s="51">
        <f t="shared" si="819"/>
        <v>44.44573170931605</v>
      </c>
      <c r="D3417" s="51">
        <f t="shared" si="824"/>
        <v>6.5564466315514493E-5</v>
      </c>
      <c r="E3417" s="51">
        <f t="shared" si="825"/>
        <v>1.6380574574398447E-3</v>
      </c>
      <c r="F3417" s="21">
        <f>SUM(E3417:$E$5004)</f>
        <v>1.1417672198556126</v>
      </c>
      <c r="G3417" s="21">
        <f t="shared" si="828"/>
        <v>6651898.5970700178</v>
      </c>
      <c r="H3417" s="21">
        <f t="shared" si="829"/>
        <v>2.4483216124437353E-5</v>
      </c>
      <c r="I3417" s="21">
        <f t="shared" si="830"/>
        <v>0.12452858064673793</v>
      </c>
      <c r="J3417" s="22">
        <f t="shared" si="826"/>
        <v>143.22000483768073</v>
      </c>
      <c r="K3417" s="114"/>
      <c r="L3417" s="116"/>
      <c r="M3417" s="118"/>
      <c r="N3417" s="142"/>
      <c r="S3417" s="2"/>
    </row>
    <row r="3418" spans="1:19" x14ac:dyDescent="0.25">
      <c r="A3418" s="50">
        <f t="shared" si="827"/>
        <v>85350</v>
      </c>
      <c r="B3418" s="51">
        <f t="shared" si="818"/>
        <v>-65.076000000000022</v>
      </c>
      <c r="C3418" s="51">
        <f t="shared" si="819"/>
        <v>44.393173140292447</v>
      </c>
      <c r="D3418" s="51">
        <f t="shared" si="824"/>
        <v>6.5480130279673093E-5</v>
      </c>
      <c r="E3418" s="51">
        <f t="shared" si="825"/>
        <v>1.6359505218799444E-3</v>
      </c>
      <c r="F3418" s="21">
        <f>SUM(E3418:$E$5004)</f>
        <v>1.1401291623981726</v>
      </c>
      <c r="G3418" s="21">
        <f t="shared" si="828"/>
        <v>6651898.5970700178</v>
      </c>
      <c r="H3418" s="21">
        <f t="shared" si="829"/>
        <v>2.4483216124437353E-5</v>
      </c>
      <c r="I3418" s="21">
        <f t="shared" si="830"/>
        <v>0.12452858064673793</v>
      </c>
      <c r="J3418" s="22">
        <f t="shared" si="826"/>
        <v>143.15255412282085</v>
      </c>
      <c r="K3418" s="114"/>
      <c r="L3418" s="116"/>
      <c r="M3418" s="118"/>
      <c r="N3418" s="142"/>
      <c r="S3418" s="2"/>
    </row>
    <row r="3419" spans="1:19" x14ac:dyDescent="0.25">
      <c r="A3419" s="50">
        <f t="shared" si="827"/>
        <v>85375</v>
      </c>
      <c r="B3419" s="51">
        <f t="shared" si="818"/>
        <v>-65.035000000000025</v>
      </c>
      <c r="C3419" s="51">
        <f t="shared" si="819"/>
        <v>44.34068217421823</v>
      </c>
      <c r="D3419" s="51">
        <f t="shared" si="824"/>
        <v>6.5395911470722472E-5</v>
      </c>
      <c r="E3419" s="51">
        <f t="shared" si="825"/>
        <v>1.6338465148035904E-3</v>
      </c>
      <c r="F3419" s="21">
        <f>SUM(E3419:$E$5004)</f>
        <v>1.1384932118762927</v>
      </c>
      <c r="G3419" s="21">
        <f t="shared" si="828"/>
        <v>6651898.5970700178</v>
      </c>
      <c r="H3419" s="21">
        <f t="shared" si="829"/>
        <v>2.4483216124437353E-5</v>
      </c>
      <c r="I3419" s="21">
        <f t="shared" si="830"/>
        <v>0.12452858064673793</v>
      </c>
      <c r="J3419" s="22">
        <f t="shared" si="826"/>
        <v>143.08511676628009</v>
      </c>
      <c r="K3419" s="114"/>
      <c r="L3419" s="116"/>
      <c r="M3419" s="118"/>
      <c r="N3419" s="142"/>
      <c r="S3419" s="2"/>
    </row>
    <row r="3420" spans="1:19" x14ac:dyDescent="0.25">
      <c r="A3420" s="50">
        <f t="shared" si="827"/>
        <v>85400</v>
      </c>
      <c r="B3420" s="51">
        <f t="shared" si="818"/>
        <v>-64.994000000000028</v>
      </c>
      <c r="C3420" s="51">
        <f t="shared" si="819"/>
        <v>44.28825871713034</v>
      </c>
      <c r="D3420" s="51">
        <f t="shared" si="824"/>
        <v>6.5311809713564765E-5</v>
      </c>
      <c r="E3420" s="51">
        <f t="shared" si="825"/>
        <v>1.6317454318368313E-3</v>
      </c>
      <c r="F3420" s="21">
        <f>SUM(E3420:$E$5004)</f>
        <v>1.1368593653614889</v>
      </c>
      <c r="G3420" s="21">
        <f t="shared" si="828"/>
        <v>6651898.5970700178</v>
      </c>
      <c r="H3420" s="21">
        <f t="shared" si="829"/>
        <v>2.4483216124437353E-5</v>
      </c>
      <c r="I3420" s="21">
        <f t="shared" si="830"/>
        <v>0.12452858064673793</v>
      </c>
      <c r="J3420" s="22">
        <f t="shared" si="826"/>
        <v>143.01769282729575</v>
      </c>
      <c r="K3420" s="114"/>
      <c r="L3420" s="116"/>
      <c r="M3420" s="118"/>
      <c r="N3420" s="142"/>
      <c r="S3420" s="2"/>
    </row>
    <row r="3421" spans="1:19" x14ac:dyDescent="0.25">
      <c r="A3421" s="50">
        <f t="shared" si="827"/>
        <v>85425</v>
      </c>
      <c r="B3421" s="51">
        <f t="shared" si="818"/>
        <v>-64.953000000000003</v>
      </c>
      <c r="C3421" s="51">
        <f t="shared" si="819"/>
        <v>44.235902675206056</v>
      </c>
      <c r="D3421" s="51">
        <f t="shared" si="824"/>
        <v>6.5227824833381749E-5</v>
      </c>
      <c r="E3421" s="51">
        <f t="shared" si="825"/>
        <v>1.6296472686126997E-3</v>
      </c>
      <c r="F3421" s="21">
        <f>SUM(E3421:$E$5004)</f>
        <v>1.1352276199296518</v>
      </c>
      <c r="G3421" s="21">
        <f t="shared" si="828"/>
        <v>6651898.5970700178</v>
      </c>
      <c r="H3421" s="21">
        <f t="shared" si="829"/>
        <v>2.4483216124437353E-5</v>
      </c>
      <c r="I3421" s="21">
        <f t="shared" si="830"/>
        <v>0.12452858064673793</v>
      </c>
      <c r="J3421" s="22">
        <f t="shared" si="826"/>
        <v>142.95028236492732</v>
      </c>
      <c r="K3421" s="114"/>
      <c r="L3421" s="116"/>
      <c r="M3421" s="118"/>
      <c r="N3421" s="142"/>
      <c r="S3421" s="2"/>
    </row>
    <row r="3422" spans="1:19" x14ac:dyDescent="0.25">
      <c r="A3422" s="50">
        <f t="shared" si="827"/>
        <v>85450</v>
      </c>
      <c r="B3422" s="51">
        <f t="shared" si="818"/>
        <v>-64.912000000000006</v>
      </c>
      <c r="C3422" s="51">
        <f t="shared" si="819"/>
        <v>44.183613954762649</v>
      </c>
      <c r="D3422" s="51">
        <f t="shared" si="824"/>
        <v>6.5143956655634223E-5</v>
      </c>
      <c r="E3422" s="51">
        <f t="shared" si="825"/>
        <v>1.6275520207712081E-3</v>
      </c>
      <c r="F3422" s="21">
        <f>SUM(E3422:$E$5004)</f>
        <v>1.133597972661039</v>
      </c>
      <c r="G3422" s="21">
        <f t="shared" si="828"/>
        <v>6651898.5970700178</v>
      </c>
      <c r="H3422" s="21">
        <f t="shared" si="829"/>
        <v>2.4483216124437353E-5</v>
      </c>
      <c r="I3422" s="21">
        <f t="shared" si="830"/>
        <v>0.12452858064673793</v>
      </c>
      <c r="J3422" s="22">
        <f t="shared" si="826"/>
        <v>142.88288543805612</v>
      </c>
      <c r="K3422" s="114"/>
      <c r="L3422" s="116"/>
      <c r="M3422" s="118"/>
      <c r="N3422" s="142"/>
      <c r="S3422" s="2"/>
    </row>
    <row r="3423" spans="1:19" x14ac:dyDescent="0.25">
      <c r="A3423" s="50">
        <f t="shared" si="827"/>
        <v>85475</v>
      </c>
      <c r="B3423" s="51">
        <f t="shared" si="818"/>
        <v>-64.871000000000009</v>
      </c>
      <c r="C3423" s="51">
        <f t="shared" si="819"/>
        <v>44.131392462257757</v>
      </c>
      <c r="D3423" s="51">
        <f t="shared" si="824"/>
        <v>6.5060205006062436E-5</v>
      </c>
      <c r="E3423" s="51">
        <f t="shared" si="825"/>
        <v>1.6254596839593268E-3</v>
      </c>
      <c r="F3423" s="21">
        <f>SUM(E3423:$E$5004)</f>
        <v>1.1319704206402679</v>
      </c>
      <c r="G3423" s="21">
        <f t="shared" si="828"/>
        <v>6651898.5970700178</v>
      </c>
      <c r="H3423" s="21">
        <f t="shared" si="829"/>
        <v>2.4483216124437353E-5</v>
      </c>
      <c r="I3423" s="21">
        <f t="shared" si="830"/>
        <v>0.12452858064673793</v>
      </c>
      <c r="J3423" s="22">
        <f t="shared" si="826"/>
        <v>142.81550210538819</v>
      </c>
      <c r="K3423" s="114"/>
      <c r="L3423" s="117"/>
      <c r="M3423" s="118"/>
      <c r="N3423" s="142"/>
      <c r="S3423" s="2"/>
    </row>
    <row r="3424" spans="1:19" x14ac:dyDescent="0.25">
      <c r="A3424" s="50">
        <f t="shared" si="827"/>
        <v>85500</v>
      </c>
      <c r="B3424" s="51">
        <f t="shared" si="818"/>
        <v>-64.830000000000013</v>
      </c>
      <c r="C3424" s="51">
        <f t="shared" si="819"/>
        <v>44.079238104287896</v>
      </c>
      <c r="D3424" s="51">
        <f t="shared" si="824"/>
        <v>6.4976569710683722E-5</v>
      </c>
      <c r="E3424" s="51">
        <f t="shared" si="825"/>
        <v>1.623370253830978E-3</v>
      </c>
      <c r="F3424" s="21">
        <f>SUM(E3424:$E$5004)</f>
        <v>1.1303449609563088</v>
      </c>
      <c r="G3424" s="21">
        <f t="shared" si="828"/>
        <v>6651898.5970700178</v>
      </c>
      <c r="H3424" s="21">
        <f t="shared" si="829"/>
        <v>2.4483216124437353E-5</v>
      </c>
      <c r="I3424" s="21">
        <f t="shared" si="830"/>
        <v>0.12452858064673793</v>
      </c>
      <c r="J3424" s="22">
        <f t="shared" si="826"/>
        <v>142.74813242545</v>
      </c>
      <c r="K3424" s="113">
        <f t="shared" ref="K3424" si="833">AVERAGE(J3424:J3443)</f>
        <v>142.10904948412167</v>
      </c>
      <c r="L3424" s="115">
        <f t="shared" ref="L3424" si="834">K3424/0.1667</f>
        <v>852.48380014470115</v>
      </c>
      <c r="M3424" s="118">
        <f>AVERAGE(A3424:A3443)</f>
        <v>85737.5</v>
      </c>
      <c r="N3424" s="141">
        <f>K3404-K3424</f>
        <v>1.3473547919330429</v>
      </c>
      <c r="S3424" s="2"/>
    </row>
    <row r="3425" spans="1:19" x14ac:dyDescent="0.25">
      <c r="A3425" s="50">
        <f t="shared" si="827"/>
        <v>85525</v>
      </c>
      <c r="B3425" s="51">
        <f t="shared" si="818"/>
        <v>-64.789000000000016</v>
      </c>
      <c r="C3425" s="51">
        <f t="shared" si="819"/>
        <v>44.027150787589918</v>
      </c>
      <c r="D3425" s="51">
        <f t="shared" si="824"/>
        <v>6.4893050595794525E-5</v>
      </c>
      <c r="E3425" s="51">
        <f t="shared" si="825"/>
        <v>1.6212837260470244E-3</v>
      </c>
      <c r="F3425" s="21">
        <f>SUM(E3425:$E$5004)</f>
        <v>1.1287215907024779</v>
      </c>
      <c r="G3425" s="21">
        <f t="shared" si="828"/>
        <v>6651898.5970700178</v>
      </c>
      <c r="H3425" s="21">
        <f t="shared" si="829"/>
        <v>2.4483216124437353E-5</v>
      </c>
      <c r="I3425" s="21">
        <f t="shared" si="830"/>
        <v>0.12452858064673793</v>
      </c>
      <c r="J3425" s="22">
        <f t="shared" si="826"/>
        <v>142.68077645659457</v>
      </c>
      <c r="K3425" s="114"/>
      <c r="L3425" s="116"/>
      <c r="M3425" s="118"/>
      <c r="N3425" s="142"/>
      <c r="S3425" s="2"/>
    </row>
    <row r="3426" spans="1:19" x14ac:dyDescent="0.25">
      <c r="A3426" s="50">
        <f t="shared" si="827"/>
        <v>85550</v>
      </c>
      <c r="B3426" s="51">
        <f t="shared" si="818"/>
        <v>-64.748000000000019</v>
      </c>
      <c r="C3426" s="51">
        <f t="shared" si="819"/>
        <v>43.975130419039118</v>
      </c>
      <c r="D3426" s="51">
        <f t="shared" si="824"/>
        <v>6.4809647487967413E-5</v>
      </c>
      <c r="E3426" s="51">
        <f t="shared" si="825"/>
        <v>1.6192000962752498E-3</v>
      </c>
      <c r="F3426" s="21">
        <f>SUM(E3426:$E$5004)</f>
        <v>1.1271003069764307</v>
      </c>
      <c r="G3426" s="21">
        <f t="shared" si="828"/>
        <v>6651898.5970700178</v>
      </c>
      <c r="H3426" s="21">
        <f t="shared" si="829"/>
        <v>2.4483216124437353E-5</v>
      </c>
      <c r="I3426" s="21">
        <f t="shared" si="830"/>
        <v>0.12452858064673793</v>
      </c>
      <c r="J3426" s="22">
        <f t="shared" si="826"/>
        <v>142.61343425699616</v>
      </c>
      <c r="K3426" s="114"/>
      <c r="L3426" s="116"/>
      <c r="M3426" s="118"/>
      <c r="N3426" s="142"/>
      <c r="S3426" s="2"/>
    </row>
    <row r="3427" spans="1:19" x14ac:dyDescent="0.25">
      <c r="A3427" s="50">
        <f t="shared" si="827"/>
        <v>85575</v>
      </c>
      <c r="B3427" s="51">
        <f t="shared" ref="B3427:B3490" si="835">-205.05+0.00164*A3427</f>
        <v>-64.707000000000022</v>
      </c>
      <c r="C3427" s="51">
        <f t="shared" ref="C3427:C3490" si="836">50.8*((B3427+459.7)/389.98)^(-11.388)</f>
        <v>43.923176905650266</v>
      </c>
      <c r="D3427" s="51">
        <f t="shared" si="824"/>
        <v>6.4726360214052559E-5</v>
      </c>
      <c r="E3427" s="51">
        <f t="shared" si="825"/>
        <v>1.6171193601903597E-3</v>
      </c>
      <c r="F3427" s="21">
        <f>SUM(E3427:$E$5004)</f>
        <v>1.1254811068801553</v>
      </c>
      <c r="G3427" s="21">
        <f t="shared" si="828"/>
        <v>6651898.5970700178</v>
      </c>
      <c r="H3427" s="21">
        <f t="shared" si="829"/>
        <v>2.4483216124437353E-5</v>
      </c>
      <c r="I3427" s="21">
        <f t="shared" si="830"/>
        <v>0.12452858064673793</v>
      </c>
      <c r="J3427" s="22">
        <f t="shared" si="826"/>
        <v>142.54610588465502</v>
      </c>
      <c r="K3427" s="114"/>
      <c r="L3427" s="116"/>
      <c r="M3427" s="118"/>
      <c r="N3427" s="142"/>
      <c r="S3427" s="2"/>
    </row>
    <row r="3428" spans="1:19" x14ac:dyDescent="0.25">
      <c r="A3428" s="50">
        <f t="shared" si="827"/>
        <v>85600</v>
      </c>
      <c r="B3428" s="51">
        <f t="shared" si="835"/>
        <v>-64.666000000000025</v>
      </c>
      <c r="C3428" s="51">
        <f t="shared" si="836"/>
        <v>43.871290154576755</v>
      </c>
      <c r="D3428" s="51">
        <f t="shared" si="824"/>
        <v>6.4643188601176205E-5</v>
      </c>
      <c r="E3428" s="51">
        <f t="shared" si="825"/>
        <v>1.6150415134739606E-3</v>
      </c>
      <c r="F3428" s="21">
        <f>SUM(E3428:$E$5004)</f>
        <v>1.123863987519965</v>
      </c>
      <c r="G3428" s="21">
        <f t="shared" si="828"/>
        <v>6651898.5970700178</v>
      </c>
      <c r="H3428" s="21">
        <f t="shared" si="829"/>
        <v>2.4483216124437353E-5</v>
      </c>
      <c r="I3428" s="21">
        <f t="shared" si="830"/>
        <v>0.12452858064673793</v>
      </c>
      <c r="J3428" s="22">
        <f t="shared" si="826"/>
        <v>142.47879139739524</v>
      </c>
      <c r="K3428" s="114"/>
      <c r="L3428" s="116"/>
      <c r="M3428" s="118"/>
      <c r="N3428" s="142"/>
      <c r="S3428" s="2"/>
    </row>
    <row r="3429" spans="1:19" x14ac:dyDescent="0.25">
      <c r="A3429" s="50">
        <f t="shared" si="827"/>
        <v>85625</v>
      </c>
      <c r="B3429" s="51">
        <f t="shared" si="835"/>
        <v>-64.625000000000028</v>
      </c>
      <c r="C3429" s="51">
        <f t="shared" si="836"/>
        <v>43.819470073110587</v>
      </c>
      <c r="D3429" s="51">
        <f t="shared" si="824"/>
        <v>6.4560132476740642E-5</v>
      </c>
      <c r="E3429" s="51">
        <f t="shared" si="825"/>
        <v>1.6129665518145517E-3</v>
      </c>
      <c r="F3429" s="21">
        <f>SUM(E3429:$E$5004)</f>
        <v>1.1222489460064908</v>
      </c>
      <c r="G3429" s="21">
        <f t="shared" si="828"/>
        <v>6651898.5970700178</v>
      </c>
      <c r="H3429" s="21">
        <f t="shared" si="829"/>
        <v>2.4483216124437353E-5</v>
      </c>
      <c r="I3429" s="21">
        <f t="shared" si="830"/>
        <v>0.12452858064673793</v>
      </c>
      <c r="J3429" s="22">
        <f t="shared" si="826"/>
        <v>142.41149085286625</v>
      </c>
      <c r="K3429" s="114"/>
      <c r="L3429" s="116"/>
      <c r="M3429" s="118"/>
      <c r="N3429" s="142"/>
      <c r="S3429" s="2"/>
    </row>
    <row r="3430" spans="1:19" x14ac:dyDescent="0.25">
      <c r="A3430" s="50">
        <f t="shared" si="827"/>
        <v>85650</v>
      </c>
      <c r="B3430" s="51">
        <f t="shared" si="835"/>
        <v>-64.584000000000003</v>
      </c>
      <c r="C3430" s="51">
        <f t="shared" si="836"/>
        <v>43.767716568682069</v>
      </c>
      <c r="D3430" s="51">
        <f t="shared" si="824"/>
        <v>6.4477191668423482E-5</v>
      </c>
      <c r="E3430" s="51">
        <f t="shared" si="825"/>
        <v>1.6108944709075099E-3</v>
      </c>
      <c r="F3430" s="21">
        <f>SUM(E3430:$E$5004)</f>
        <v>1.1206359794546763</v>
      </c>
      <c r="G3430" s="21">
        <f t="shared" si="828"/>
        <v>6651898.5970700178</v>
      </c>
      <c r="H3430" s="21">
        <f t="shared" si="829"/>
        <v>2.4483216124437353E-5</v>
      </c>
      <c r="I3430" s="21">
        <f t="shared" si="830"/>
        <v>0.12452858064673793</v>
      </c>
      <c r="J3430" s="22">
        <f t="shared" si="826"/>
        <v>142.34420430854252</v>
      </c>
      <c r="K3430" s="114"/>
      <c r="L3430" s="116"/>
      <c r="M3430" s="118"/>
      <c r="N3430" s="142"/>
      <c r="S3430" s="2"/>
    </row>
    <row r="3431" spans="1:19" x14ac:dyDescent="0.25">
      <c r="A3431" s="50">
        <f t="shared" si="827"/>
        <v>85675</v>
      </c>
      <c r="B3431" s="51">
        <f t="shared" si="835"/>
        <v>-64.543000000000006</v>
      </c>
      <c r="C3431" s="51">
        <f t="shared" si="836"/>
        <v>43.716029548859616</v>
      </c>
      <c r="D3431" s="51">
        <f t="shared" si="824"/>
        <v>6.4394366004177317E-5</v>
      </c>
      <c r="E3431" s="51">
        <f t="shared" si="825"/>
        <v>1.6088252664550834E-3</v>
      </c>
      <c r="F3431" s="21">
        <f>SUM(E3431:$E$5004)</f>
        <v>1.1190250849837686</v>
      </c>
      <c r="G3431" s="21">
        <f t="shared" si="828"/>
        <v>6651898.5970700178</v>
      </c>
      <c r="H3431" s="21">
        <f t="shared" si="829"/>
        <v>2.4483216124437353E-5</v>
      </c>
      <c r="I3431" s="21">
        <f t="shared" si="830"/>
        <v>0.12452858064673793</v>
      </c>
      <c r="J3431" s="22">
        <f t="shared" si="826"/>
        <v>142.27693182172411</v>
      </c>
      <c r="K3431" s="114"/>
      <c r="L3431" s="116"/>
      <c r="M3431" s="118"/>
      <c r="N3431" s="142"/>
      <c r="S3431" s="2"/>
    </row>
    <row r="3432" spans="1:19" x14ac:dyDescent="0.25">
      <c r="A3432" s="50">
        <f t="shared" si="827"/>
        <v>85700</v>
      </c>
      <c r="B3432" s="51">
        <f t="shared" si="835"/>
        <v>-64.50200000000001</v>
      </c>
      <c r="C3432" s="51">
        <f t="shared" si="836"/>
        <v>43.664408921349597</v>
      </c>
      <c r="D3432" s="51">
        <f t="shared" si="824"/>
        <v>6.4311655312229368E-5</v>
      </c>
      <c r="E3432" s="51">
        <f t="shared" si="825"/>
        <v>1.6067589341663762E-3</v>
      </c>
      <c r="F3432" s="21">
        <f>SUM(E3432:$E$5004)</f>
        <v>1.1174162597173136</v>
      </c>
      <c r="G3432" s="21">
        <f t="shared" si="828"/>
        <v>6651898.5970700178</v>
      </c>
      <c r="H3432" s="21">
        <f t="shared" si="829"/>
        <v>2.4483216124437353E-5</v>
      </c>
      <c r="I3432" s="21">
        <f t="shared" si="830"/>
        <v>0.12452858064673793</v>
      </c>
      <c r="J3432" s="22">
        <f t="shared" si="826"/>
        <v>142.20967344953738</v>
      </c>
      <c r="K3432" s="114"/>
      <c r="L3432" s="116"/>
      <c r="M3432" s="118"/>
      <c r="N3432" s="142"/>
      <c r="S3432" s="2"/>
    </row>
    <row r="3433" spans="1:19" x14ac:dyDescent="0.25">
      <c r="A3433" s="50">
        <f t="shared" si="827"/>
        <v>85725</v>
      </c>
      <c r="B3433" s="51">
        <f t="shared" si="835"/>
        <v>-64.461000000000013</v>
      </c>
      <c r="C3433" s="51">
        <f t="shared" si="836"/>
        <v>43.612854593995998</v>
      </c>
      <c r="D3433" s="51">
        <f t="shared" si="824"/>
        <v>6.4229059421080725E-5</v>
      </c>
      <c r="E3433" s="51">
        <f t="shared" si="825"/>
        <v>1.6046954697573354E-3</v>
      </c>
      <c r="F3433" s="21">
        <f>SUM(E3433:$E$5004)</f>
        <v>1.1158095007831474</v>
      </c>
      <c r="G3433" s="21">
        <f t="shared" si="828"/>
        <v>6651898.5970700178</v>
      </c>
      <c r="H3433" s="21">
        <f t="shared" si="829"/>
        <v>2.4483216124437353E-5</v>
      </c>
      <c r="I3433" s="21">
        <f t="shared" si="830"/>
        <v>0.12452858064673793</v>
      </c>
      <c r="J3433" s="22">
        <f t="shared" si="826"/>
        <v>142.14242924893469</v>
      </c>
      <c r="K3433" s="114"/>
      <c r="L3433" s="116"/>
      <c r="M3433" s="118"/>
      <c r="N3433" s="142"/>
      <c r="S3433" s="2"/>
    </row>
    <row r="3434" spans="1:19" x14ac:dyDescent="0.25">
      <c r="A3434" s="50">
        <f t="shared" si="827"/>
        <v>85750</v>
      </c>
      <c r="B3434" s="51">
        <f t="shared" si="835"/>
        <v>-64.420000000000016</v>
      </c>
      <c r="C3434" s="51">
        <f t="shared" si="836"/>
        <v>43.561366474780293</v>
      </c>
      <c r="D3434" s="51">
        <f t="shared" si="824"/>
        <v>6.4146578159506116E-5</v>
      </c>
      <c r="E3434" s="51">
        <f t="shared" si="825"/>
        <v>1.602634868950744E-3</v>
      </c>
      <c r="F3434" s="21">
        <f>SUM(E3434:$E$5004)</f>
        <v>1.1142048053133902</v>
      </c>
      <c r="G3434" s="21">
        <f t="shared" si="828"/>
        <v>6651898.5970700178</v>
      </c>
      <c r="H3434" s="21">
        <f t="shared" si="829"/>
        <v>2.4483216124437353E-5</v>
      </c>
      <c r="I3434" s="21">
        <f t="shared" si="830"/>
        <v>0.12452858064673793</v>
      </c>
      <c r="J3434" s="22">
        <f t="shared" si="826"/>
        <v>142.07519927669517</v>
      </c>
      <c r="K3434" s="114"/>
      <c r="L3434" s="116"/>
      <c r="M3434" s="118"/>
      <c r="N3434" s="142"/>
      <c r="S3434" s="2"/>
    </row>
    <row r="3435" spans="1:19" x14ac:dyDescent="0.25">
      <c r="A3435" s="50">
        <f t="shared" si="827"/>
        <v>85775</v>
      </c>
      <c r="B3435" s="51">
        <f t="shared" si="835"/>
        <v>-64.379000000000019</v>
      </c>
      <c r="C3435" s="51">
        <f t="shared" si="836"/>
        <v>43.509944471821186</v>
      </c>
      <c r="D3435" s="51">
        <f t="shared" si="824"/>
        <v>6.4064211356553395E-5</v>
      </c>
      <c r="E3435" s="51">
        <f t="shared" si="825"/>
        <v>1.6005771274762055E-3</v>
      </c>
      <c r="F3435" s="21">
        <f>SUM(E3435:$E$5004)</f>
        <v>1.1126021704444395</v>
      </c>
      <c r="G3435" s="21">
        <f t="shared" si="828"/>
        <v>6651898.5970700178</v>
      </c>
      <c r="H3435" s="21">
        <f t="shared" si="829"/>
        <v>2.4483216124437353E-5</v>
      </c>
      <c r="I3435" s="21">
        <f t="shared" si="830"/>
        <v>0.12452858064673793</v>
      </c>
      <c r="J3435" s="22">
        <f t="shared" si="826"/>
        <v>142.00798358942509</v>
      </c>
      <c r="K3435" s="114"/>
      <c r="L3435" s="116"/>
      <c r="M3435" s="118"/>
      <c r="N3435" s="142"/>
      <c r="S3435" s="2"/>
    </row>
    <row r="3436" spans="1:19" x14ac:dyDescent="0.25">
      <c r="A3436" s="50">
        <f t="shared" si="827"/>
        <v>85800</v>
      </c>
      <c r="B3436" s="51">
        <f t="shared" si="835"/>
        <v>-64.338000000000022</v>
      </c>
      <c r="C3436" s="51">
        <f t="shared" si="836"/>
        <v>43.458588493374407</v>
      </c>
      <c r="D3436" s="51">
        <f t="shared" si="824"/>
        <v>6.3981958841543025E-5</v>
      </c>
      <c r="E3436" s="51">
        <f t="shared" si="825"/>
        <v>1.5985222410701333E-3</v>
      </c>
      <c r="F3436" s="21">
        <f>SUM(E3436:$E$5004)</f>
        <v>1.1110015933169632</v>
      </c>
      <c r="G3436" s="21">
        <f t="shared" si="828"/>
        <v>6651898.5970700178</v>
      </c>
      <c r="H3436" s="21">
        <f t="shared" si="829"/>
        <v>2.4483216124437353E-5</v>
      </c>
      <c r="I3436" s="21">
        <f t="shared" si="830"/>
        <v>0.12452858064673793</v>
      </c>
      <c r="J3436" s="22">
        <f t="shared" si="826"/>
        <v>141.94078224355789</v>
      </c>
      <c r="K3436" s="114"/>
      <c r="L3436" s="116"/>
      <c r="M3436" s="118"/>
      <c r="N3436" s="142"/>
      <c r="S3436" s="2"/>
    </row>
    <row r="3437" spans="1:19" x14ac:dyDescent="0.25">
      <c r="A3437" s="50">
        <f t="shared" si="827"/>
        <v>85825</v>
      </c>
      <c r="B3437" s="51">
        <f t="shared" si="835"/>
        <v>-64.297000000000025</v>
      </c>
      <c r="C3437" s="51">
        <f t="shared" si="836"/>
        <v>43.407298447832467</v>
      </c>
      <c r="D3437" s="51">
        <f t="shared" si="824"/>
        <v>6.3899820444067643E-5</v>
      </c>
      <c r="E3437" s="51">
        <f t="shared" si="825"/>
        <v>1.5964702054757406E-3</v>
      </c>
      <c r="F3437" s="21">
        <f>SUM(E3437:$E$5004)</f>
        <v>1.1094030710758931</v>
      </c>
      <c r="G3437" s="21">
        <f t="shared" si="828"/>
        <v>6651898.5970700178</v>
      </c>
      <c r="H3437" s="21">
        <f t="shared" si="829"/>
        <v>2.4483216124437353E-5</v>
      </c>
      <c r="I3437" s="21">
        <f t="shared" si="830"/>
        <v>0.12452858064673793</v>
      </c>
      <c r="J3437" s="22">
        <f t="shared" si="826"/>
        <v>141.87359529535479</v>
      </c>
      <c r="K3437" s="114"/>
      <c r="L3437" s="116"/>
      <c r="M3437" s="118"/>
      <c r="N3437" s="142"/>
      <c r="S3437" s="2"/>
    </row>
    <row r="3438" spans="1:19" x14ac:dyDescent="0.25">
      <c r="A3438" s="50">
        <f t="shared" si="827"/>
        <v>85850</v>
      </c>
      <c r="B3438" s="51">
        <f t="shared" si="835"/>
        <v>-64.256</v>
      </c>
      <c r="C3438" s="51">
        <f t="shared" si="836"/>
        <v>43.356074243724493</v>
      </c>
      <c r="D3438" s="51">
        <f t="shared" si="824"/>
        <v>6.3817795993991616E-5</v>
      </c>
      <c r="E3438" s="51">
        <f t="shared" si="825"/>
        <v>1.5944210164430253E-3</v>
      </c>
      <c r="F3438" s="21">
        <f>SUM(E3438:$E$5004)</f>
        <v>1.1078066008704173</v>
      </c>
      <c r="G3438" s="21">
        <f t="shared" si="828"/>
        <v>6651898.5970700178</v>
      </c>
      <c r="H3438" s="21">
        <f t="shared" si="829"/>
        <v>2.4483216124437353E-5</v>
      </c>
      <c r="I3438" s="21">
        <f t="shared" si="830"/>
        <v>0.12452858064673793</v>
      </c>
      <c r="J3438" s="22">
        <f t="shared" si="826"/>
        <v>141.80642280090507</v>
      </c>
      <c r="K3438" s="114"/>
      <c r="L3438" s="116"/>
      <c r="M3438" s="118"/>
      <c r="N3438" s="142"/>
      <c r="S3438" s="2"/>
    </row>
    <row r="3439" spans="1:19" x14ac:dyDescent="0.25">
      <c r="A3439" s="50">
        <f t="shared" si="827"/>
        <v>85875</v>
      </c>
      <c r="B3439" s="51">
        <f t="shared" si="835"/>
        <v>-64.215000000000003</v>
      </c>
      <c r="C3439" s="51">
        <f t="shared" si="836"/>
        <v>43.304915789715842</v>
      </c>
      <c r="D3439" s="51">
        <f t="shared" si="824"/>
        <v>6.3735885321450399E-5</v>
      </c>
      <c r="E3439" s="51">
        <f t="shared" si="825"/>
        <v>1.5923746697287661E-3</v>
      </c>
      <c r="F3439" s="21">
        <f>SUM(E3439:$E$5004)</f>
        <v>1.1062121798539741</v>
      </c>
      <c r="G3439" s="21">
        <f t="shared" si="828"/>
        <v>6651898.5970700178</v>
      </c>
      <c r="H3439" s="21">
        <f t="shared" si="829"/>
        <v>2.4483216124437353E-5</v>
      </c>
      <c r="I3439" s="21">
        <f t="shared" si="830"/>
        <v>0.12452858064673793</v>
      </c>
      <c r="J3439" s="22">
        <f t="shared" si="826"/>
        <v>141.739264816126</v>
      </c>
      <c r="K3439" s="114"/>
      <c r="L3439" s="116"/>
      <c r="M3439" s="118"/>
      <c r="N3439" s="142"/>
      <c r="S3439" s="2"/>
    </row>
    <row r="3440" spans="1:19" x14ac:dyDescent="0.25">
      <c r="A3440" s="50">
        <f t="shared" si="827"/>
        <v>85900</v>
      </c>
      <c r="B3440" s="51">
        <f t="shared" si="835"/>
        <v>-64.174000000000007</v>
      </c>
      <c r="C3440" s="51">
        <f t="shared" si="836"/>
        <v>43.253822994608463</v>
      </c>
      <c r="D3440" s="51">
        <f t="shared" si="824"/>
        <v>6.3654088256850881E-5</v>
      </c>
      <c r="E3440" s="51">
        <f t="shared" si="825"/>
        <v>1.5903311610965005E-3</v>
      </c>
      <c r="F3440" s="21">
        <f>SUM(E3440:$E$5004)</f>
        <v>1.1046198051842451</v>
      </c>
      <c r="G3440" s="21">
        <f t="shared" si="828"/>
        <v>6651898.5970700178</v>
      </c>
      <c r="H3440" s="21">
        <f t="shared" si="829"/>
        <v>2.4483216124437353E-5</v>
      </c>
      <c r="I3440" s="21">
        <f t="shared" si="830"/>
        <v>0.12452858064673793</v>
      </c>
      <c r="J3440" s="22">
        <f t="shared" si="826"/>
        <v>141.67212139676505</v>
      </c>
      <c r="K3440" s="114"/>
      <c r="L3440" s="116"/>
      <c r="M3440" s="118"/>
      <c r="N3440" s="142"/>
      <c r="S3440" s="2"/>
    </row>
    <row r="3441" spans="1:19" x14ac:dyDescent="0.25">
      <c r="A3441" s="50">
        <f t="shared" si="827"/>
        <v>85925</v>
      </c>
      <c r="B3441" s="51">
        <f t="shared" si="835"/>
        <v>-64.13300000000001</v>
      </c>
      <c r="C3441" s="51">
        <f t="shared" si="836"/>
        <v>43.202795767339467</v>
      </c>
      <c r="D3441" s="51">
        <f t="shared" si="824"/>
        <v>6.3572404630869142E-5</v>
      </c>
      <c r="E3441" s="51">
        <f t="shared" si="825"/>
        <v>1.5882904863165205E-3</v>
      </c>
      <c r="F3441" s="21">
        <f>SUM(E3441:$E$5004)</f>
        <v>1.1030294740231485</v>
      </c>
      <c r="G3441" s="21">
        <f t="shared" si="828"/>
        <v>6651898.5970700178</v>
      </c>
      <c r="H3441" s="21">
        <f t="shared" si="829"/>
        <v>2.4483216124437353E-5</v>
      </c>
      <c r="I3441" s="21">
        <f t="shared" si="830"/>
        <v>0.12452858064673793</v>
      </c>
      <c r="J3441" s="22">
        <f t="shared" si="826"/>
        <v>141.60499259839611</v>
      </c>
      <c r="K3441" s="114"/>
      <c r="L3441" s="116"/>
      <c r="M3441" s="118"/>
      <c r="N3441" s="142"/>
      <c r="S3441" s="2"/>
    </row>
    <row r="3442" spans="1:19" x14ac:dyDescent="0.25">
      <c r="A3442" s="50">
        <f t="shared" si="827"/>
        <v>85950</v>
      </c>
      <c r="B3442" s="51">
        <f t="shared" si="835"/>
        <v>-64.092000000000013</v>
      </c>
      <c r="C3442" s="51">
        <f t="shared" si="836"/>
        <v>43.151834016982569</v>
      </c>
      <c r="D3442" s="51">
        <f t="shared" si="824"/>
        <v>6.349083427445249E-5</v>
      </c>
      <c r="E3442" s="51">
        <f t="shared" si="825"/>
        <v>1.5862526411658613E-3</v>
      </c>
      <c r="F3442" s="21">
        <f>SUM(E3442:$E$5004)</f>
        <v>1.1014411835368318</v>
      </c>
      <c r="G3442" s="21">
        <f t="shared" si="828"/>
        <v>6651898.5970700178</v>
      </c>
      <c r="H3442" s="21">
        <f t="shared" si="829"/>
        <v>2.4483216124437353E-5</v>
      </c>
      <c r="I3442" s="21">
        <f t="shared" si="830"/>
        <v>0.12452858064673793</v>
      </c>
      <c r="J3442" s="22">
        <f t="shared" si="826"/>
        <v>141.53787847642559</v>
      </c>
      <c r="K3442" s="114"/>
      <c r="L3442" s="116"/>
      <c r="M3442" s="118"/>
      <c r="N3442" s="142"/>
      <c r="S3442" s="2"/>
    </row>
    <row r="3443" spans="1:19" x14ac:dyDescent="0.25">
      <c r="A3443" s="50">
        <f t="shared" si="827"/>
        <v>85975</v>
      </c>
      <c r="B3443" s="51">
        <f t="shared" si="835"/>
        <v>-64.051000000000016</v>
      </c>
      <c r="C3443" s="51">
        <f t="shared" si="836"/>
        <v>43.100937652746204</v>
      </c>
      <c r="D3443" s="51">
        <f t="shared" si="824"/>
        <v>6.3409377018816424E-5</v>
      </c>
      <c r="E3443" s="51">
        <f t="shared" si="825"/>
        <v>1.5842176214282814E-3</v>
      </c>
      <c r="F3443" s="21">
        <f>SUM(E3443:$E$5004)</f>
        <v>1.099854930895666</v>
      </c>
      <c r="G3443" s="21">
        <f t="shared" si="828"/>
        <v>6651898.5970700178</v>
      </c>
      <c r="H3443" s="21">
        <f t="shared" si="829"/>
        <v>2.4483216124437353E-5</v>
      </c>
      <c r="I3443" s="21">
        <f t="shared" si="830"/>
        <v>0.12452858064673793</v>
      </c>
      <c r="J3443" s="22">
        <f t="shared" si="826"/>
        <v>141.47077908608694</v>
      </c>
      <c r="K3443" s="114"/>
      <c r="L3443" s="117"/>
      <c r="M3443" s="118"/>
      <c r="N3443" s="142"/>
      <c r="S3443" s="2"/>
    </row>
    <row r="3444" spans="1:19" x14ac:dyDescent="0.25">
      <c r="A3444" s="50">
        <f t="shared" si="827"/>
        <v>86000</v>
      </c>
      <c r="B3444" s="51">
        <f t="shared" si="835"/>
        <v>-64.010000000000019</v>
      </c>
      <c r="C3444" s="51">
        <f t="shared" si="836"/>
        <v>43.050106583974511</v>
      </c>
      <c r="D3444" s="51">
        <f t="shared" si="824"/>
        <v>6.3328032695446096E-5</v>
      </c>
      <c r="E3444" s="51">
        <f t="shared" si="825"/>
        <v>1.5821854228942642E-3</v>
      </c>
      <c r="F3444" s="21">
        <f>SUM(E3444:$E$5004)</f>
        <v>1.0982707132742378</v>
      </c>
      <c r="G3444" s="21">
        <f t="shared" si="828"/>
        <v>6651898.5970700178</v>
      </c>
      <c r="H3444" s="21">
        <f t="shared" si="829"/>
        <v>2.4483216124437353E-5</v>
      </c>
      <c r="I3444" s="21">
        <f t="shared" si="830"/>
        <v>0.12452858064673793</v>
      </c>
      <c r="J3444" s="22">
        <f t="shared" si="826"/>
        <v>141.40369448244505</v>
      </c>
      <c r="K3444" s="113">
        <f t="shared" ref="K3444" si="837">AVERAGE(J3444:J3463)</f>
        <v>140.76739391948655</v>
      </c>
      <c r="L3444" s="115">
        <f t="shared" ref="L3444" si="838">K3444/0.1667</f>
        <v>844.43547642163503</v>
      </c>
      <c r="M3444" s="118">
        <f>AVERAGE(A3444:A3463)</f>
        <v>86237.5</v>
      </c>
      <c r="N3444" s="141">
        <f>K3424-K3444</f>
        <v>1.3416555646351185</v>
      </c>
      <c r="S3444" s="2"/>
    </row>
    <row r="3445" spans="1:19" x14ac:dyDescent="0.25">
      <c r="A3445" s="50">
        <f t="shared" si="827"/>
        <v>86025</v>
      </c>
      <c r="B3445" s="51">
        <f t="shared" si="835"/>
        <v>-63.969000000000023</v>
      </c>
      <c r="C3445" s="51">
        <f t="shared" si="836"/>
        <v>42.99934072014662</v>
      </c>
      <c r="D3445" s="51">
        <f t="shared" si="824"/>
        <v>6.3246801136095028E-5</v>
      </c>
      <c r="E3445" s="51">
        <f t="shared" si="825"/>
        <v>1.5801560413609974E-3</v>
      </c>
      <c r="F3445" s="21">
        <f>SUM(E3445:$E$5004)</f>
        <v>1.0966885278513434</v>
      </c>
      <c r="G3445" s="21">
        <f t="shared" si="828"/>
        <v>6651898.5970700178</v>
      </c>
      <c r="H3445" s="21">
        <f t="shared" si="829"/>
        <v>2.4483216124437353E-5</v>
      </c>
      <c r="I3445" s="21">
        <f t="shared" si="830"/>
        <v>0.12452858064673793</v>
      </c>
      <c r="J3445" s="22">
        <f t="shared" si="826"/>
        <v>141.33662472039518</v>
      </c>
      <c r="K3445" s="114"/>
      <c r="L3445" s="116"/>
      <c r="M3445" s="118"/>
      <c r="N3445" s="142"/>
      <c r="S3445" s="2"/>
    </row>
    <row r="3446" spans="1:19" x14ac:dyDescent="0.25">
      <c r="A3446" s="50">
        <f t="shared" si="827"/>
        <v>86050</v>
      </c>
      <c r="B3446" s="51">
        <f t="shared" si="835"/>
        <v>-63.928000000000026</v>
      </c>
      <c r="C3446" s="51">
        <f t="shared" si="836"/>
        <v>42.948639970876492</v>
      </c>
      <c r="D3446" s="51">
        <f t="shared" si="824"/>
        <v>6.3165682172784755E-5</v>
      </c>
      <c r="E3446" s="51">
        <f t="shared" si="825"/>
        <v>1.5781294726323644E-3</v>
      </c>
      <c r="F3446" s="21">
        <f>SUM(E3446:$E$5004)</f>
        <v>1.0951083718099823</v>
      </c>
      <c r="G3446" s="21">
        <f t="shared" si="828"/>
        <v>6651898.5970700178</v>
      </c>
      <c r="H3446" s="21">
        <f t="shared" si="829"/>
        <v>2.4483216124437353E-5</v>
      </c>
      <c r="I3446" s="21">
        <f t="shared" si="830"/>
        <v>0.12452858064673793</v>
      </c>
      <c r="J3446" s="22">
        <f t="shared" si="826"/>
        <v>141.2695698546631</v>
      </c>
      <c r="K3446" s="114"/>
      <c r="L3446" s="116"/>
      <c r="M3446" s="118"/>
      <c r="N3446" s="142"/>
      <c r="S3446" s="2"/>
    </row>
    <row r="3447" spans="1:19" x14ac:dyDescent="0.25">
      <c r="A3447" s="50">
        <f t="shared" si="827"/>
        <v>86075</v>
      </c>
      <c r="B3447" s="51">
        <f t="shared" si="835"/>
        <v>-63.887</v>
      </c>
      <c r="C3447" s="51">
        <f t="shared" si="836"/>
        <v>42.89800424591273</v>
      </c>
      <c r="D3447" s="51">
        <f t="shared" si="824"/>
        <v>6.3084675637804392E-5</v>
      </c>
      <c r="E3447" s="51">
        <f t="shared" si="825"/>
        <v>1.5761057125189325E-3</v>
      </c>
      <c r="F3447" s="21">
        <f>SUM(E3447:$E$5004)</f>
        <v>1.0935302423373496</v>
      </c>
      <c r="G3447" s="21">
        <f t="shared" si="828"/>
        <v>6651898.5970700178</v>
      </c>
      <c r="H3447" s="21">
        <f t="shared" si="829"/>
        <v>2.4483216124437353E-5</v>
      </c>
      <c r="I3447" s="21">
        <f t="shared" si="830"/>
        <v>0.12452858064673793</v>
      </c>
      <c r="J3447" s="22">
        <f t="shared" si="826"/>
        <v>141.20252993980574</v>
      </c>
      <c r="K3447" s="114"/>
      <c r="L3447" s="116"/>
      <c r="M3447" s="118"/>
      <c r="N3447" s="142"/>
      <c r="S3447" s="2"/>
    </row>
    <row r="3448" spans="1:19" x14ac:dyDescent="0.25">
      <c r="A3448" s="50">
        <f t="shared" si="827"/>
        <v>86100</v>
      </c>
      <c r="B3448" s="51">
        <f t="shared" si="835"/>
        <v>-63.846000000000004</v>
      </c>
      <c r="C3448" s="51">
        <f t="shared" si="836"/>
        <v>42.847433455138344</v>
      </c>
      <c r="D3448" s="51">
        <f t="shared" si="824"/>
        <v>6.3003781363710204E-5</v>
      </c>
      <c r="E3448" s="51">
        <f t="shared" si="825"/>
        <v>1.574084756837942E-3</v>
      </c>
      <c r="F3448" s="21">
        <f>SUM(E3448:$E$5004)</f>
        <v>1.0919541366248309</v>
      </c>
      <c r="G3448" s="21">
        <f t="shared" si="828"/>
        <v>6651898.5970700178</v>
      </c>
      <c r="H3448" s="21">
        <f t="shared" si="829"/>
        <v>2.4483216124437353E-5</v>
      </c>
      <c r="I3448" s="21">
        <f t="shared" si="830"/>
        <v>0.12452858064673793</v>
      </c>
      <c r="J3448" s="22">
        <f t="shared" si="826"/>
        <v>141.13550503021148</v>
      </c>
      <c r="K3448" s="114"/>
      <c r="L3448" s="116"/>
      <c r="M3448" s="118"/>
      <c r="N3448" s="142"/>
      <c r="S3448" s="2"/>
    </row>
    <row r="3449" spans="1:19" x14ac:dyDescent="0.25">
      <c r="A3449" s="50">
        <f t="shared" si="827"/>
        <v>86125</v>
      </c>
      <c r="B3449" s="51">
        <f t="shared" si="835"/>
        <v>-63.805000000000007</v>
      </c>
      <c r="C3449" s="51">
        <f t="shared" si="836"/>
        <v>42.796927508570569</v>
      </c>
      <c r="D3449" s="51">
        <f t="shared" si="824"/>
        <v>6.2922999183325182E-5</v>
      </c>
      <c r="E3449" s="51">
        <f t="shared" si="825"/>
        <v>1.5720666014132955E-3</v>
      </c>
      <c r="F3449" s="21">
        <f>SUM(E3449:$E$5004)</f>
        <v>1.0903800518679927</v>
      </c>
      <c r="G3449" s="21">
        <f t="shared" si="828"/>
        <v>6651898.5970700178</v>
      </c>
      <c r="H3449" s="21">
        <f t="shared" si="829"/>
        <v>2.4483216124437353E-5</v>
      </c>
      <c r="I3449" s="21">
        <f t="shared" si="830"/>
        <v>0.12452858064673793</v>
      </c>
      <c r="J3449" s="22">
        <f t="shared" si="826"/>
        <v>141.06849518010057</v>
      </c>
      <c r="K3449" s="114"/>
      <c r="L3449" s="116"/>
      <c r="M3449" s="118"/>
      <c r="N3449" s="142"/>
      <c r="S3449" s="2"/>
    </row>
    <row r="3450" spans="1:19" x14ac:dyDescent="0.25">
      <c r="A3450" s="50">
        <f t="shared" si="827"/>
        <v>86150</v>
      </c>
      <c r="B3450" s="51">
        <f t="shared" si="835"/>
        <v>-63.76400000000001</v>
      </c>
      <c r="C3450" s="51">
        <f t="shared" si="836"/>
        <v>42.746486316360624</v>
      </c>
      <c r="D3450" s="51">
        <f t="shared" si="824"/>
        <v>6.284232892973846E-5</v>
      </c>
      <c r="E3450" s="51">
        <f t="shared" si="825"/>
        <v>1.5700512420755441E-3</v>
      </c>
      <c r="F3450" s="21">
        <f>SUM(E3450:$E$5004)</f>
        <v>1.0888079852665793</v>
      </c>
      <c r="G3450" s="21">
        <f t="shared" si="828"/>
        <v>6651898.5970700178</v>
      </c>
      <c r="H3450" s="21">
        <f t="shared" si="829"/>
        <v>2.4483216124437353E-5</v>
      </c>
      <c r="I3450" s="21">
        <f t="shared" si="830"/>
        <v>0.12452858064673793</v>
      </c>
      <c r="J3450" s="22">
        <f t="shared" si="826"/>
        <v>141.00150044352509</v>
      </c>
      <c r="K3450" s="114"/>
      <c r="L3450" s="116"/>
      <c r="M3450" s="118"/>
      <c r="N3450" s="142"/>
      <c r="S3450" s="2"/>
    </row>
    <row r="3451" spans="1:19" x14ac:dyDescent="0.25">
      <c r="A3451" s="50">
        <f t="shared" si="827"/>
        <v>86175</v>
      </c>
      <c r="B3451" s="51">
        <f t="shared" si="835"/>
        <v>-63.723000000000013</v>
      </c>
      <c r="C3451" s="51">
        <f t="shared" si="836"/>
        <v>42.696109788793521</v>
      </c>
      <c r="D3451" s="51">
        <f t="shared" si="824"/>
        <v>6.2761770436305062E-5</v>
      </c>
      <c r="E3451" s="51">
        <f t="shared" si="825"/>
        <v>1.5680386746618786E-3</v>
      </c>
      <c r="F3451" s="21">
        <f>SUM(E3451:$E$5004)</f>
        <v>1.0872379340245037</v>
      </c>
      <c r="G3451" s="21">
        <f t="shared" si="828"/>
        <v>6651898.5970700178</v>
      </c>
      <c r="H3451" s="21">
        <f t="shared" si="829"/>
        <v>2.4483216124437353E-5</v>
      </c>
      <c r="I3451" s="21">
        <f t="shared" si="830"/>
        <v>0.12452858064673793</v>
      </c>
      <c r="J3451" s="22">
        <f t="shared" si="826"/>
        <v>140.93452087436992</v>
      </c>
      <c r="K3451" s="114"/>
      <c r="L3451" s="116"/>
      <c r="M3451" s="118"/>
      <c r="N3451" s="142"/>
      <c r="S3451" s="2"/>
    </row>
    <row r="3452" spans="1:19" x14ac:dyDescent="0.25">
      <c r="A3452" s="50">
        <f t="shared" si="827"/>
        <v>86200</v>
      </c>
      <c r="B3452" s="51">
        <f t="shared" si="835"/>
        <v>-63.682000000000016</v>
      </c>
      <c r="C3452" s="51">
        <f t="shared" si="836"/>
        <v>42.645797836287819</v>
      </c>
      <c r="D3452" s="51">
        <f t="shared" si="824"/>
        <v>6.268132353664522E-5</v>
      </c>
      <c r="E3452" s="51">
        <f t="shared" si="825"/>
        <v>1.5660288950161178E-3</v>
      </c>
      <c r="F3452" s="21">
        <f>SUM(E3452:$E$5004)</f>
        <v>1.0856698953498423</v>
      </c>
      <c r="G3452" s="21">
        <f t="shared" si="828"/>
        <v>6651898.5970700178</v>
      </c>
      <c r="H3452" s="21">
        <f t="shared" si="829"/>
        <v>2.4483216124437353E-5</v>
      </c>
      <c r="I3452" s="21">
        <f t="shared" si="830"/>
        <v>0.12452858064673793</v>
      </c>
      <c r="J3452" s="22">
        <f t="shared" si="826"/>
        <v>140.86755652635242</v>
      </c>
      <c r="K3452" s="114"/>
      <c r="L3452" s="116"/>
      <c r="M3452" s="118"/>
      <c r="N3452" s="142"/>
      <c r="S3452" s="2"/>
    </row>
    <row r="3453" spans="1:19" x14ac:dyDescent="0.25">
      <c r="A3453" s="50">
        <f t="shared" si="827"/>
        <v>86225</v>
      </c>
      <c r="B3453" s="51">
        <f t="shared" si="835"/>
        <v>-63.64100000000002</v>
      </c>
      <c r="C3453" s="51">
        <f t="shared" si="836"/>
        <v>42.595550369395461</v>
      </c>
      <c r="D3453" s="51">
        <f t="shared" si="824"/>
        <v>6.2600988064644199E-5</v>
      </c>
      <c r="E3453" s="51">
        <f t="shared" si="825"/>
        <v>1.5640218989886967E-3</v>
      </c>
      <c r="F3453" s="21">
        <f>SUM(E3453:$E$5004)</f>
        <v>1.0841038664548261</v>
      </c>
      <c r="G3453" s="21">
        <f t="shared" si="828"/>
        <v>6651898.5970700178</v>
      </c>
      <c r="H3453" s="21">
        <f t="shared" si="829"/>
        <v>2.4483216124437353E-5</v>
      </c>
      <c r="I3453" s="21">
        <f t="shared" si="830"/>
        <v>0.12452858064673793</v>
      </c>
      <c r="J3453" s="22">
        <f t="shared" si="826"/>
        <v>140.80060745302333</v>
      </c>
      <c r="K3453" s="114"/>
      <c r="L3453" s="116"/>
      <c r="M3453" s="118"/>
      <c r="N3453" s="142"/>
      <c r="S3453" s="2"/>
    </row>
    <row r="3454" spans="1:19" x14ac:dyDescent="0.25">
      <c r="A3454" s="50">
        <f t="shared" si="827"/>
        <v>86250</v>
      </c>
      <c r="B3454" s="51">
        <f t="shared" si="835"/>
        <v>-63.600000000000023</v>
      </c>
      <c r="C3454" s="51">
        <f t="shared" si="836"/>
        <v>42.545367298801501</v>
      </c>
      <c r="D3454" s="51">
        <f t="shared" si="824"/>
        <v>6.2520763854451551E-5</v>
      </c>
      <c r="E3454" s="51">
        <f t="shared" si="825"/>
        <v>1.5620176824366553E-3</v>
      </c>
      <c r="F3454" s="21">
        <f>SUM(E3454:$E$5004)</f>
        <v>1.0825398445558378</v>
      </c>
      <c r="G3454" s="21">
        <f t="shared" si="828"/>
        <v>6651898.5970700178</v>
      </c>
      <c r="H3454" s="21">
        <f t="shared" si="829"/>
        <v>2.4483216124437353E-5</v>
      </c>
      <c r="I3454" s="21">
        <f t="shared" si="830"/>
        <v>0.12452858064673793</v>
      </c>
      <c r="J3454" s="22">
        <f t="shared" si="826"/>
        <v>140.73367370776666</v>
      </c>
      <c r="K3454" s="114"/>
      <c r="L3454" s="116"/>
      <c r="M3454" s="118"/>
      <c r="N3454" s="142"/>
      <c r="S3454" s="2"/>
    </row>
    <row r="3455" spans="1:19" x14ac:dyDescent="0.25">
      <c r="A3455" s="50">
        <f t="shared" si="827"/>
        <v>86275</v>
      </c>
      <c r="B3455" s="51">
        <f t="shared" si="835"/>
        <v>-63.559000000000026</v>
      </c>
      <c r="C3455" s="51">
        <f t="shared" si="836"/>
        <v>42.495248535323945</v>
      </c>
      <c r="D3455" s="51">
        <f t="shared" si="824"/>
        <v>6.2440650740480888E-5</v>
      </c>
      <c r="E3455" s="51">
        <f t="shared" si="825"/>
        <v>1.5600162412236257E-3</v>
      </c>
      <c r="F3455" s="21">
        <f>SUM(E3455:$E$5004)</f>
        <v>1.0809778268734009</v>
      </c>
      <c r="G3455" s="21">
        <f t="shared" si="828"/>
        <v>6651898.5970700178</v>
      </c>
      <c r="H3455" s="21">
        <f t="shared" si="829"/>
        <v>2.4483216124437353E-5</v>
      </c>
      <c r="I3455" s="21">
        <f t="shared" si="830"/>
        <v>0.12452858064673793</v>
      </c>
      <c r="J3455" s="22">
        <f t="shared" si="826"/>
        <v>140.66675534380025</v>
      </c>
      <c r="K3455" s="114"/>
      <c r="L3455" s="116"/>
      <c r="M3455" s="118"/>
      <c r="N3455" s="142"/>
      <c r="S3455" s="2"/>
    </row>
    <row r="3456" spans="1:19" x14ac:dyDescent="0.25">
      <c r="A3456" s="50">
        <f t="shared" si="827"/>
        <v>86300</v>
      </c>
      <c r="B3456" s="51">
        <f t="shared" si="835"/>
        <v>-63.518000000000001</v>
      </c>
      <c r="C3456" s="51">
        <f t="shared" si="836"/>
        <v>42.445193989913406</v>
      </c>
      <c r="D3456" s="51">
        <f t="shared" si="824"/>
        <v>6.2360648557409172E-5</v>
      </c>
      <c r="E3456" s="51">
        <f t="shared" si="825"/>
        <v>1.5580175712198287E-3</v>
      </c>
      <c r="F3456" s="21">
        <f>SUM(E3456:$E$5004)</f>
        <v>1.0794178106321777</v>
      </c>
      <c r="G3456" s="21">
        <f t="shared" si="828"/>
        <v>6651898.5970700178</v>
      </c>
      <c r="H3456" s="21">
        <f t="shared" si="829"/>
        <v>2.4483216124437353E-5</v>
      </c>
      <c r="I3456" s="21">
        <f t="shared" si="830"/>
        <v>0.12452858064673793</v>
      </c>
      <c r="J3456" s="22">
        <f t="shared" si="826"/>
        <v>140.59985241417573</v>
      </c>
      <c r="K3456" s="114"/>
      <c r="L3456" s="116"/>
      <c r="M3456" s="118"/>
      <c r="N3456" s="142"/>
      <c r="S3456" s="2"/>
    </row>
    <row r="3457" spans="1:19" x14ac:dyDescent="0.25">
      <c r="A3457" s="50">
        <f t="shared" si="827"/>
        <v>86325</v>
      </c>
      <c r="B3457" s="51">
        <f t="shared" si="835"/>
        <v>-63.477000000000004</v>
      </c>
      <c r="C3457" s="51">
        <f t="shared" si="836"/>
        <v>42.395203573653411</v>
      </c>
      <c r="D3457" s="51">
        <f t="shared" si="824"/>
        <v>6.2280757140177113E-5</v>
      </c>
      <c r="E3457" s="51">
        <f t="shared" si="825"/>
        <v>1.5560216683020509E-3</v>
      </c>
      <c r="F3457" s="21">
        <f>SUM(E3457:$E$5004)</f>
        <v>1.0778597930609577</v>
      </c>
      <c r="G3457" s="21">
        <f t="shared" si="828"/>
        <v>6651898.5970700178</v>
      </c>
      <c r="H3457" s="21">
        <f t="shared" si="829"/>
        <v>2.4483216124437353E-5</v>
      </c>
      <c r="I3457" s="21">
        <f t="shared" si="830"/>
        <v>0.12452858064673793</v>
      </c>
      <c r="J3457" s="22">
        <f t="shared" si="826"/>
        <v>140.53296497178064</v>
      </c>
      <c r="K3457" s="114"/>
      <c r="L3457" s="116"/>
      <c r="M3457" s="118"/>
      <c r="N3457" s="142"/>
      <c r="S3457" s="2"/>
    </row>
    <row r="3458" spans="1:19" x14ac:dyDescent="0.25">
      <c r="A3458" s="50">
        <f t="shared" si="827"/>
        <v>86350</v>
      </c>
      <c r="B3458" s="51">
        <f t="shared" si="835"/>
        <v>-63.436000000000007</v>
      </c>
      <c r="C3458" s="51">
        <f t="shared" si="836"/>
        <v>42.345277197759096</v>
      </c>
      <c r="D3458" s="51">
        <f t="shared" si="824"/>
        <v>6.2200976323986955E-5</v>
      </c>
      <c r="E3458" s="51">
        <f t="shared" si="825"/>
        <v>1.5540285283536415E-3</v>
      </c>
      <c r="F3458" s="21">
        <f>SUM(E3458:$E$5004)</f>
        <v>1.0763037713926555</v>
      </c>
      <c r="G3458" s="21">
        <f t="shared" si="828"/>
        <v>6651898.5970700178</v>
      </c>
      <c r="H3458" s="21">
        <f t="shared" si="829"/>
        <v>2.4483216124437353E-5</v>
      </c>
      <c r="I3458" s="21">
        <f t="shared" si="830"/>
        <v>0.12452858064673793</v>
      </c>
      <c r="J3458" s="22">
        <f t="shared" si="826"/>
        <v>140.46609306933482</v>
      </c>
      <c r="K3458" s="114"/>
      <c r="L3458" s="116"/>
      <c r="M3458" s="118"/>
      <c r="N3458" s="142"/>
      <c r="S3458" s="2"/>
    </row>
    <row r="3459" spans="1:19" x14ac:dyDescent="0.25">
      <c r="A3459" s="50">
        <f t="shared" si="827"/>
        <v>86375</v>
      </c>
      <c r="B3459" s="51">
        <f t="shared" si="835"/>
        <v>-63.39500000000001</v>
      </c>
      <c r="C3459" s="51">
        <f t="shared" si="836"/>
        <v>42.295414773578457</v>
      </c>
      <c r="D3459" s="51">
        <f t="shared" si="824"/>
        <v>6.2121305944304379E-5</v>
      </c>
      <c r="E3459" s="51">
        <f t="shared" si="825"/>
        <v>1.5520381472645011E-3</v>
      </c>
      <c r="F3459" s="21">
        <f>SUM(E3459:$E$5004)</f>
        <v>1.0747497428643022</v>
      </c>
      <c r="G3459" s="21">
        <f t="shared" si="828"/>
        <v>6651898.5970700178</v>
      </c>
      <c r="H3459" s="21">
        <f t="shared" si="829"/>
        <v>2.4483216124437353E-5</v>
      </c>
      <c r="I3459" s="21">
        <f t="shared" si="830"/>
        <v>0.12452858064673793</v>
      </c>
      <c r="J3459" s="22">
        <f t="shared" si="826"/>
        <v>140.39923675939599</v>
      </c>
      <c r="K3459" s="114"/>
      <c r="L3459" s="116"/>
      <c r="M3459" s="118"/>
      <c r="N3459" s="142"/>
      <c r="S3459" s="2"/>
    </row>
    <row r="3460" spans="1:19" x14ac:dyDescent="0.25">
      <c r="A3460" s="50">
        <f t="shared" si="827"/>
        <v>86400</v>
      </c>
      <c r="B3460" s="51">
        <f t="shared" si="835"/>
        <v>-63.354000000000013</v>
      </c>
      <c r="C3460" s="51">
        <f t="shared" si="836"/>
        <v>42.245616212590676</v>
      </c>
      <c r="D3460" s="51">
        <f t="shared" ref="D3460:D3523" si="839">C3460/(1718*(B3460+459.7))</f>
        <v>6.2041745836855707E-5</v>
      </c>
      <c r="E3460" s="51">
        <f t="shared" ref="E3460:E3523" si="840">25*(D3460+D3461)/2</f>
        <v>1.5500505209310623E-3</v>
      </c>
      <c r="F3460" s="21">
        <f>SUM(E3460:$E$5004)</f>
        <v>1.0731977047170378</v>
      </c>
      <c r="G3460" s="21">
        <f t="shared" si="828"/>
        <v>6651898.5970700178</v>
      </c>
      <c r="H3460" s="21">
        <f t="shared" si="829"/>
        <v>2.4483216124437353E-5</v>
      </c>
      <c r="I3460" s="21">
        <f t="shared" si="830"/>
        <v>0.12452858064673793</v>
      </c>
      <c r="J3460" s="22">
        <f t="shared" ref="J3460:J3523" si="841">G3460*D3460*EXP(-H3460*(125000-A3460)-I3460*F3460)</f>
        <v>140.33239609435483</v>
      </c>
      <c r="K3460" s="114"/>
      <c r="L3460" s="116"/>
      <c r="M3460" s="118"/>
      <c r="N3460" s="142"/>
      <c r="S3460" s="2"/>
    </row>
    <row r="3461" spans="1:19" x14ac:dyDescent="0.25">
      <c r="A3461" s="50">
        <f t="shared" ref="A3461:A3524" si="842">A3460+25</f>
        <v>86425</v>
      </c>
      <c r="B3461" s="51">
        <f t="shared" si="835"/>
        <v>-63.313000000000017</v>
      </c>
      <c r="C3461" s="51">
        <f t="shared" si="836"/>
        <v>42.19588142640702</v>
      </c>
      <c r="D3461" s="51">
        <f t="shared" si="839"/>
        <v>6.196229583762927E-5</v>
      </c>
      <c r="E3461" s="51">
        <f t="shared" si="840"/>
        <v>1.5480656452562908E-3</v>
      </c>
      <c r="F3461" s="21">
        <f>SUM(E3461:$E$5004)</f>
        <v>1.0716476541961069</v>
      </c>
      <c r="G3461" s="21">
        <f t="shared" ref="G3461:G3524" si="843">$G$4</f>
        <v>6651898.5970700178</v>
      </c>
      <c r="H3461" s="21">
        <f t="shared" ref="H3461:H3524" si="844">$H$4</f>
        <v>2.4483216124437353E-5</v>
      </c>
      <c r="I3461" s="21">
        <f t="shared" ref="I3461:I3524" si="845">$I$4</f>
        <v>0.12452858064673793</v>
      </c>
      <c r="J3461" s="22">
        <f t="shared" si="841"/>
        <v>140.26557112643945</v>
      </c>
      <c r="K3461" s="114"/>
      <c r="L3461" s="116"/>
      <c r="M3461" s="118"/>
      <c r="N3461" s="142"/>
      <c r="S3461" s="2"/>
    </row>
    <row r="3462" spans="1:19" x14ac:dyDescent="0.25">
      <c r="A3462" s="50">
        <f t="shared" si="842"/>
        <v>86450</v>
      </c>
      <c r="B3462" s="51">
        <f t="shared" si="835"/>
        <v>-63.27200000000002</v>
      </c>
      <c r="C3462" s="51">
        <f t="shared" si="836"/>
        <v>42.146210326770088</v>
      </c>
      <c r="D3462" s="51">
        <f t="shared" si="839"/>
        <v>6.1882955782874017E-5</v>
      </c>
      <c r="E3462" s="51">
        <f t="shared" si="840"/>
        <v>1.5460835161496679E-3</v>
      </c>
      <c r="F3462" s="21">
        <f>SUM(E3462:$E$5004)</f>
        <v>1.0700995885508506</v>
      </c>
      <c r="G3462" s="21">
        <f t="shared" si="843"/>
        <v>6651898.5970700178</v>
      </c>
      <c r="H3462" s="21">
        <f t="shared" si="844"/>
        <v>2.4483216124437353E-5</v>
      </c>
      <c r="I3462" s="21">
        <f t="shared" si="845"/>
        <v>0.12452858064673793</v>
      </c>
      <c r="J3462" s="22">
        <f t="shared" si="841"/>
        <v>140.19876190771348</v>
      </c>
      <c r="K3462" s="114"/>
      <c r="L3462" s="116"/>
      <c r="M3462" s="118"/>
      <c r="N3462" s="142"/>
      <c r="S3462" s="2"/>
    </row>
    <row r="3463" spans="1:19" x14ac:dyDescent="0.25">
      <c r="A3463" s="50">
        <f t="shared" si="842"/>
        <v>86475</v>
      </c>
      <c r="B3463" s="51">
        <f t="shared" si="835"/>
        <v>-63.231000000000023</v>
      </c>
      <c r="C3463" s="51">
        <f t="shared" si="836"/>
        <v>42.096602825553745</v>
      </c>
      <c r="D3463" s="51">
        <f t="shared" si="839"/>
        <v>6.180372550909943E-5</v>
      </c>
      <c r="E3463" s="51">
        <f t="shared" si="840"/>
        <v>1.5441041295271784E-3</v>
      </c>
      <c r="F3463" s="21">
        <f>SUM(E3463:$E$5004)</f>
        <v>1.0685535050347008</v>
      </c>
      <c r="G3463" s="21">
        <f t="shared" si="843"/>
        <v>6651898.5970700178</v>
      </c>
      <c r="H3463" s="21">
        <f t="shared" si="844"/>
        <v>2.4483216124437353E-5</v>
      </c>
      <c r="I3463" s="21">
        <f t="shared" si="845"/>
        <v>0.12452858064673793</v>
      </c>
      <c r="J3463" s="22">
        <f t="shared" si="841"/>
        <v>140.13196849007707</v>
      </c>
      <c r="K3463" s="114"/>
      <c r="L3463" s="117"/>
      <c r="M3463" s="118"/>
      <c r="N3463" s="142"/>
      <c r="S3463" s="2"/>
    </row>
    <row r="3464" spans="1:19" x14ac:dyDescent="0.25">
      <c r="A3464" s="50">
        <f t="shared" si="842"/>
        <v>86500</v>
      </c>
      <c r="B3464" s="51">
        <f t="shared" si="835"/>
        <v>-63.190000000000026</v>
      </c>
      <c r="C3464" s="51">
        <f t="shared" si="836"/>
        <v>42.047058834762879</v>
      </c>
      <c r="D3464" s="51">
        <f t="shared" si="839"/>
        <v>6.172460485307486E-5</v>
      </c>
      <c r="E3464" s="51">
        <f t="shared" si="840"/>
        <v>1.5421274813113017E-3</v>
      </c>
      <c r="F3464" s="21">
        <f>SUM(E3464:$E$5004)</f>
        <v>1.0670094009051738</v>
      </c>
      <c r="G3464" s="21">
        <f t="shared" si="843"/>
        <v>6651898.5970700178</v>
      </c>
      <c r="H3464" s="21">
        <f t="shared" si="844"/>
        <v>2.4483216124437353E-5</v>
      </c>
      <c r="I3464" s="21">
        <f t="shared" si="845"/>
        <v>0.12452858064673793</v>
      </c>
      <c r="J3464" s="22">
        <f t="shared" si="841"/>
        <v>140.06519092526719</v>
      </c>
      <c r="K3464" s="113">
        <f t="shared" ref="K3464" si="846">AVERAGE(J3464:J3483)</f>
        <v>139.43187692293378</v>
      </c>
      <c r="L3464" s="115">
        <f t="shared" ref="L3464" si="847">K3464/0.1667</f>
        <v>836.42397674225435</v>
      </c>
      <c r="M3464" s="118">
        <f>AVERAGE(A3464:A3483)</f>
        <v>86737.5</v>
      </c>
      <c r="N3464" s="141">
        <f>K3444-K3464</f>
        <v>1.3355169965527693</v>
      </c>
      <c r="S3464" s="2"/>
    </row>
    <row r="3465" spans="1:19" x14ac:dyDescent="0.25">
      <c r="A3465" s="50">
        <f t="shared" si="842"/>
        <v>86525</v>
      </c>
      <c r="B3465" s="51">
        <f t="shared" si="835"/>
        <v>-63.149000000000001</v>
      </c>
      <c r="C3465" s="51">
        <f t="shared" si="836"/>
        <v>41.997578266533225</v>
      </c>
      <c r="D3465" s="51">
        <f t="shared" si="839"/>
        <v>6.1645593651829284E-5</v>
      </c>
      <c r="E3465" s="51">
        <f t="shared" si="840"/>
        <v>1.5401535674310007E-3</v>
      </c>
      <c r="F3465" s="21">
        <f>SUM(E3465:$E$5004)</f>
        <v>1.0654672734238624</v>
      </c>
      <c r="G3465" s="21">
        <f t="shared" si="843"/>
        <v>6651898.5970700178</v>
      </c>
      <c r="H3465" s="21">
        <f t="shared" si="844"/>
        <v>2.4483216124437353E-5</v>
      </c>
      <c r="I3465" s="21">
        <f t="shared" si="845"/>
        <v>0.12452858064673793</v>
      </c>
      <c r="J3465" s="22">
        <f t="shared" si="841"/>
        <v>139.99842926485786</v>
      </c>
      <c r="K3465" s="114"/>
      <c r="L3465" s="116"/>
      <c r="M3465" s="118"/>
      <c r="N3465" s="142"/>
      <c r="S3465" s="2"/>
    </row>
    <row r="3466" spans="1:19" x14ac:dyDescent="0.25">
      <c r="A3466" s="50">
        <f t="shared" si="842"/>
        <v>86550</v>
      </c>
      <c r="B3466" s="51">
        <f t="shared" si="835"/>
        <v>-63.108000000000004</v>
      </c>
      <c r="C3466" s="51">
        <f t="shared" si="836"/>
        <v>41.948161033131129</v>
      </c>
      <c r="D3466" s="51">
        <f t="shared" si="839"/>
        <v>6.1566691742650777E-5</v>
      </c>
      <c r="E3466" s="51">
        <f t="shared" si="840"/>
        <v>1.5381823838217102E-3</v>
      </c>
      <c r="F3466" s="21">
        <f>SUM(E3466:$E$5004)</f>
        <v>1.0639271198564313</v>
      </c>
      <c r="G3466" s="21">
        <f t="shared" si="843"/>
        <v>6651898.5970700178</v>
      </c>
      <c r="H3466" s="21">
        <f t="shared" si="844"/>
        <v>2.4483216124437353E-5</v>
      </c>
      <c r="I3466" s="21">
        <f t="shared" si="845"/>
        <v>0.12452858064673793</v>
      </c>
      <c r="J3466" s="22">
        <f t="shared" si="841"/>
        <v>139.93168356026069</v>
      </c>
      <c r="K3466" s="114"/>
      <c r="L3466" s="116"/>
      <c r="M3466" s="118"/>
      <c r="N3466" s="142"/>
      <c r="S3466" s="2"/>
    </row>
    <row r="3467" spans="1:19" x14ac:dyDescent="0.25">
      <c r="A3467" s="50">
        <f t="shared" si="842"/>
        <v>86575</v>
      </c>
      <c r="B3467" s="51">
        <f t="shared" si="835"/>
        <v>-63.067000000000007</v>
      </c>
      <c r="C3467" s="51">
        <f t="shared" si="836"/>
        <v>41.898807046953365</v>
      </c>
      <c r="D3467" s="51">
        <f t="shared" si="839"/>
        <v>6.1487898963086049E-5</v>
      </c>
      <c r="E3467" s="51">
        <f t="shared" si="840"/>
        <v>1.5362139264253262E-3</v>
      </c>
      <c r="F3467" s="21">
        <f>SUM(E3467:$E$5004)</f>
        <v>1.0623889374726099</v>
      </c>
      <c r="G3467" s="21">
        <f t="shared" si="843"/>
        <v>6651898.5970700178</v>
      </c>
      <c r="H3467" s="21">
        <f t="shared" si="844"/>
        <v>2.4483216124437353E-5</v>
      </c>
      <c r="I3467" s="21">
        <f t="shared" si="845"/>
        <v>0.12452858064673793</v>
      </c>
      <c r="J3467" s="22">
        <f t="shared" si="841"/>
        <v>139.86495386272486</v>
      </c>
      <c r="K3467" s="114"/>
      <c r="L3467" s="116"/>
      <c r="M3467" s="118"/>
      <c r="N3467" s="142"/>
      <c r="S3467" s="2"/>
    </row>
    <row r="3468" spans="1:19" x14ac:dyDescent="0.25">
      <c r="A3468" s="50">
        <f t="shared" si="842"/>
        <v>86600</v>
      </c>
      <c r="B3468" s="51">
        <f t="shared" si="835"/>
        <v>-63.02600000000001</v>
      </c>
      <c r="C3468" s="51">
        <f t="shared" si="836"/>
        <v>41.849516220526901</v>
      </c>
      <c r="D3468" s="51">
        <f t="shared" si="839"/>
        <v>6.1409215150940054E-5</v>
      </c>
      <c r="E3468" s="51">
        <f t="shared" si="840"/>
        <v>1.5342481911901947E-3</v>
      </c>
      <c r="F3468" s="21">
        <f>SUM(E3468:$E$5004)</f>
        <v>1.0608527235461847</v>
      </c>
      <c r="G3468" s="21">
        <f t="shared" si="843"/>
        <v>6651898.5970700178</v>
      </c>
      <c r="H3468" s="21">
        <f t="shared" si="844"/>
        <v>2.4483216124437353E-5</v>
      </c>
      <c r="I3468" s="21">
        <f t="shared" si="845"/>
        <v>0.12452858064673793</v>
      </c>
      <c r="J3468" s="22">
        <f t="shared" si="841"/>
        <v>139.79824022333776</v>
      </c>
      <c r="K3468" s="114"/>
      <c r="L3468" s="116"/>
      <c r="M3468" s="118"/>
      <c r="N3468" s="142"/>
      <c r="S3468" s="2"/>
    </row>
    <row r="3469" spans="1:19" x14ac:dyDescent="0.25">
      <c r="A3469" s="50">
        <f t="shared" si="842"/>
        <v>86625</v>
      </c>
      <c r="B3469" s="51">
        <f t="shared" si="835"/>
        <v>-62.985000000000014</v>
      </c>
      <c r="C3469" s="51">
        <f t="shared" si="836"/>
        <v>41.800288466508711</v>
      </c>
      <c r="D3469" s="51">
        <f t="shared" si="839"/>
        <v>6.1330640144275543E-5</v>
      </c>
      <c r="E3469" s="51">
        <f t="shared" si="840"/>
        <v>1.5322851740711021E-3</v>
      </c>
      <c r="F3469" s="21">
        <f>SUM(E3469:$E$5004)</f>
        <v>1.0593184753549945</v>
      </c>
      <c r="G3469" s="21">
        <f t="shared" si="843"/>
        <v>6651898.5970700178</v>
      </c>
      <c r="H3469" s="21">
        <f t="shared" si="844"/>
        <v>2.4483216124437353E-5</v>
      </c>
      <c r="I3469" s="21">
        <f t="shared" si="845"/>
        <v>0.12452858064673793</v>
      </c>
      <c r="J3469" s="22">
        <f t="shared" si="841"/>
        <v>139.73154269302518</v>
      </c>
      <c r="K3469" s="114"/>
      <c r="L3469" s="116"/>
      <c r="M3469" s="118"/>
      <c r="N3469" s="142"/>
      <c r="S3469" s="2"/>
    </row>
    <row r="3470" spans="1:19" x14ac:dyDescent="0.25">
      <c r="A3470" s="50">
        <f t="shared" si="842"/>
        <v>86650</v>
      </c>
      <c r="B3470" s="51">
        <f t="shared" si="835"/>
        <v>-62.944000000000017</v>
      </c>
      <c r="C3470" s="51">
        <f t="shared" si="836"/>
        <v>41.751123697685564</v>
      </c>
      <c r="D3470" s="51">
        <f t="shared" si="839"/>
        <v>6.1252173781412616E-5</v>
      </c>
      <c r="E3470" s="51">
        <f t="shared" si="840"/>
        <v>1.5303248710292615E-3</v>
      </c>
      <c r="F3470" s="21">
        <f>SUM(E3470:$E$5004)</f>
        <v>1.0577861901809233</v>
      </c>
      <c r="G3470" s="21">
        <f t="shared" si="843"/>
        <v>6651898.5970700178</v>
      </c>
      <c r="H3470" s="21">
        <f t="shared" si="844"/>
        <v>2.4483216124437353E-5</v>
      </c>
      <c r="I3470" s="21">
        <f t="shared" si="845"/>
        <v>0.12452858064673793</v>
      </c>
      <c r="J3470" s="22">
        <f t="shared" si="841"/>
        <v>139.66486132255167</v>
      </c>
      <c r="K3470" s="114"/>
      <c r="L3470" s="116"/>
      <c r="M3470" s="118"/>
      <c r="N3470" s="142"/>
      <c r="S3470" s="2"/>
    </row>
    <row r="3471" spans="1:19" x14ac:dyDescent="0.25">
      <c r="A3471" s="50">
        <f t="shared" si="842"/>
        <v>86675</v>
      </c>
      <c r="B3471" s="51">
        <f t="shared" si="835"/>
        <v>-62.90300000000002</v>
      </c>
      <c r="C3471" s="51">
        <f t="shared" si="836"/>
        <v>41.702021826973827</v>
      </c>
      <c r="D3471" s="51">
        <f t="shared" si="839"/>
        <v>6.11738159009283E-5</v>
      </c>
      <c r="E3471" s="51">
        <f t="shared" si="840"/>
        <v>1.5283672780323052E-3</v>
      </c>
      <c r="F3471" s="21">
        <f>SUM(E3471:$E$5004)</f>
        <v>1.0562558653098941</v>
      </c>
      <c r="G3471" s="21">
        <f t="shared" si="843"/>
        <v>6651898.5970700178</v>
      </c>
      <c r="H3471" s="21">
        <f t="shared" si="844"/>
        <v>2.4483216124437353E-5</v>
      </c>
      <c r="I3471" s="21">
        <f t="shared" si="845"/>
        <v>0.12452858064673793</v>
      </c>
      <c r="J3471" s="22">
        <f t="shared" si="841"/>
        <v>139.59819616252091</v>
      </c>
      <c r="K3471" s="114"/>
      <c r="L3471" s="116"/>
      <c r="M3471" s="118"/>
      <c r="N3471" s="142"/>
      <c r="S3471" s="2"/>
    </row>
    <row r="3472" spans="1:19" x14ac:dyDescent="0.25">
      <c r="A3472" s="50">
        <f t="shared" si="842"/>
        <v>86700</v>
      </c>
      <c r="B3472" s="51">
        <f t="shared" si="835"/>
        <v>-62.862000000000023</v>
      </c>
      <c r="C3472" s="51">
        <f t="shared" si="836"/>
        <v>41.652982767419225</v>
      </c>
      <c r="D3472" s="51">
        <f t="shared" si="839"/>
        <v>6.1095566341656105E-5</v>
      </c>
      <c r="E3472" s="51">
        <f t="shared" si="840"/>
        <v>1.526412391054271E-3</v>
      </c>
      <c r="F3472" s="21">
        <f>SUM(E3472:$E$5004)</f>
        <v>1.0547274980318622</v>
      </c>
      <c r="G3472" s="21">
        <f t="shared" si="843"/>
        <v>6651898.5970700178</v>
      </c>
      <c r="H3472" s="21">
        <f t="shared" si="844"/>
        <v>2.4483216124437353E-5</v>
      </c>
      <c r="I3472" s="21">
        <f t="shared" si="845"/>
        <v>0.12452858064673793</v>
      </c>
      <c r="J3472" s="22">
        <f t="shared" si="841"/>
        <v>139.53154726337593</v>
      </c>
      <c r="K3472" s="114"/>
      <c r="L3472" s="116"/>
      <c r="M3472" s="118"/>
      <c r="N3472" s="142"/>
      <c r="S3472" s="2"/>
    </row>
    <row r="3473" spans="1:19" x14ac:dyDescent="0.25">
      <c r="A3473" s="50">
        <f t="shared" si="842"/>
        <v>86725</v>
      </c>
      <c r="B3473" s="51">
        <f t="shared" si="835"/>
        <v>-62.821000000000026</v>
      </c>
      <c r="C3473" s="51">
        <f t="shared" si="836"/>
        <v>41.604006432196684</v>
      </c>
      <c r="D3473" s="51">
        <f t="shared" si="839"/>
        <v>6.1017424942685568E-5</v>
      </c>
      <c r="E3473" s="51">
        <f t="shared" si="840"/>
        <v>1.5244602060755935E-3</v>
      </c>
      <c r="F3473" s="21">
        <f>SUM(E3473:$E$5004)</f>
        <v>1.0532010856408076</v>
      </c>
      <c r="G3473" s="21">
        <f t="shared" si="843"/>
        <v>6651898.5970700178</v>
      </c>
      <c r="H3473" s="21">
        <f t="shared" si="844"/>
        <v>2.4483216124437353E-5</v>
      </c>
      <c r="I3473" s="21">
        <f t="shared" si="845"/>
        <v>0.12452858064673793</v>
      </c>
      <c r="J3473" s="22">
        <f t="shared" si="841"/>
        <v>139.46491467539948</v>
      </c>
      <c r="K3473" s="114"/>
      <c r="L3473" s="116"/>
      <c r="M3473" s="118"/>
      <c r="N3473" s="142"/>
      <c r="S3473" s="2"/>
    </row>
    <row r="3474" spans="1:19" x14ac:dyDescent="0.25">
      <c r="A3474" s="50">
        <f t="shared" si="842"/>
        <v>86750</v>
      </c>
      <c r="B3474" s="51">
        <f t="shared" si="835"/>
        <v>-62.78</v>
      </c>
      <c r="C3474" s="51">
        <f t="shared" si="836"/>
        <v>41.555092734610099</v>
      </c>
      <c r="D3474" s="51">
        <f t="shared" si="839"/>
        <v>6.0939391543361915E-5</v>
      </c>
      <c r="E3474" s="51">
        <f t="shared" si="840"/>
        <v>1.5225107190830905E-3</v>
      </c>
      <c r="F3474" s="21">
        <f>SUM(E3474:$E$5004)</f>
        <v>1.0516766254347321</v>
      </c>
      <c r="G3474" s="21">
        <f t="shared" si="843"/>
        <v>6651898.5970700178</v>
      </c>
      <c r="H3474" s="21">
        <f t="shared" si="844"/>
        <v>2.4483216124437353E-5</v>
      </c>
      <c r="I3474" s="21">
        <f t="shared" si="845"/>
        <v>0.12452858064673793</v>
      </c>
      <c r="J3474" s="22">
        <f t="shared" si="841"/>
        <v>139.39829844871448</v>
      </c>
      <c r="K3474" s="114"/>
      <c r="L3474" s="116"/>
      <c r="M3474" s="118"/>
      <c r="N3474" s="142"/>
      <c r="S3474" s="2"/>
    </row>
    <row r="3475" spans="1:19" x14ac:dyDescent="0.25">
      <c r="A3475" s="50">
        <f t="shared" si="842"/>
        <v>86775</v>
      </c>
      <c r="B3475" s="51">
        <f t="shared" si="835"/>
        <v>-62.739000000000004</v>
      </c>
      <c r="C3475" s="51">
        <f t="shared" si="836"/>
        <v>41.50624158809201</v>
      </c>
      <c r="D3475" s="51">
        <f t="shared" si="839"/>
        <v>6.0861465983285323E-5</v>
      </c>
      <c r="E3475" s="51">
        <f t="shared" si="840"/>
        <v>1.5205639260699585E-3</v>
      </c>
      <c r="F3475" s="21">
        <f>SUM(E3475:$E$5004)</f>
        <v>1.050154114715649</v>
      </c>
      <c r="G3475" s="21">
        <f t="shared" si="843"/>
        <v>6651898.5970700178</v>
      </c>
      <c r="H3475" s="21">
        <f t="shared" si="844"/>
        <v>2.4483216124437353E-5</v>
      </c>
      <c r="I3475" s="21">
        <f t="shared" si="845"/>
        <v>0.12452858064673793</v>
      </c>
      <c r="J3475" s="22">
        <f t="shared" si="841"/>
        <v>139.33169863328376</v>
      </c>
      <c r="K3475" s="114"/>
      <c r="L3475" s="116"/>
      <c r="M3475" s="118"/>
      <c r="N3475" s="142"/>
      <c r="S3475" s="2"/>
    </row>
    <row r="3476" spans="1:19" x14ac:dyDescent="0.25">
      <c r="A3476" s="50">
        <f t="shared" si="842"/>
        <v>86800</v>
      </c>
      <c r="B3476" s="51">
        <f t="shared" si="835"/>
        <v>-62.698000000000008</v>
      </c>
      <c r="C3476" s="51">
        <f t="shared" si="836"/>
        <v>41.457452906203933</v>
      </c>
      <c r="D3476" s="51">
        <f t="shared" si="839"/>
        <v>6.0783648102311371E-5</v>
      </c>
      <c r="E3476" s="51">
        <f t="shared" si="840"/>
        <v>1.5186198230357551E-3</v>
      </c>
      <c r="F3476" s="21">
        <f>SUM(E3476:$E$5004)</f>
        <v>1.0486335507895788</v>
      </c>
      <c r="G3476" s="21">
        <f t="shared" si="843"/>
        <v>6651898.5970700178</v>
      </c>
      <c r="H3476" s="21">
        <f t="shared" si="844"/>
        <v>2.4483216124437353E-5</v>
      </c>
      <c r="I3476" s="21">
        <f t="shared" si="845"/>
        <v>0.12452858064673793</v>
      </c>
      <c r="J3476" s="22">
        <f t="shared" si="841"/>
        <v>139.26511527891236</v>
      </c>
      <c r="K3476" s="114"/>
      <c r="L3476" s="116"/>
      <c r="M3476" s="118"/>
      <c r="N3476" s="142"/>
      <c r="S3476" s="2"/>
    </row>
    <row r="3477" spans="1:19" x14ac:dyDescent="0.25">
      <c r="A3477" s="50">
        <f t="shared" si="842"/>
        <v>86825</v>
      </c>
      <c r="B3477" s="51">
        <f t="shared" si="835"/>
        <v>-62.657000000000011</v>
      </c>
      <c r="C3477" s="51">
        <f t="shared" si="836"/>
        <v>41.408726602635163</v>
      </c>
      <c r="D3477" s="51">
        <f t="shared" si="839"/>
        <v>6.0705937740549046E-5</v>
      </c>
      <c r="E3477" s="51">
        <f t="shared" si="840"/>
        <v>1.5166784059863863E-3</v>
      </c>
      <c r="F3477" s="21">
        <f>SUM(E3477:$E$5004)</f>
        <v>1.0471149309665431</v>
      </c>
      <c r="G3477" s="21">
        <f t="shared" si="843"/>
        <v>6651898.5970700178</v>
      </c>
      <c r="H3477" s="21">
        <f t="shared" si="844"/>
        <v>2.4483216124437353E-5</v>
      </c>
      <c r="I3477" s="21">
        <f t="shared" si="845"/>
        <v>0.12452858064673793</v>
      </c>
      <c r="J3477" s="22">
        <f t="shared" si="841"/>
        <v>139.19854843524425</v>
      </c>
      <c r="K3477" s="114"/>
      <c r="L3477" s="116"/>
      <c r="M3477" s="118"/>
      <c r="N3477" s="142"/>
      <c r="S3477" s="2"/>
    </row>
    <row r="3478" spans="1:19" x14ac:dyDescent="0.25">
      <c r="A3478" s="50">
        <f t="shared" si="842"/>
        <v>86850</v>
      </c>
      <c r="B3478" s="51">
        <f t="shared" si="835"/>
        <v>-62.616000000000014</v>
      </c>
      <c r="C3478" s="51">
        <f t="shared" si="836"/>
        <v>41.360062591203501</v>
      </c>
      <c r="D3478" s="51">
        <f t="shared" si="839"/>
        <v>6.0628334738361849E-5</v>
      </c>
      <c r="E3478" s="51">
        <f t="shared" si="840"/>
        <v>1.5147396709341053E-3</v>
      </c>
      <c r="F3478" s="21">
        <f>SUM(E3478:$E$5004)</f>
        <v>1.0455982525605567</v>
      </c>
      <c r="G3478" s="21">
        <f t="shared" si="843"/>
        <v>6651898.5970700178</v>
      </c>
      <c r="H3478" s="21">
        <f t="shared" si="844"/>
        <v>2.4483216124437353E-5</v>
      </c>
      <c r="I3478" s="21">
        <f t="shared" si="845"/>
        <v>0.12452858064673793</v>
      </c>
      <c r="J3478" s="22">
        <f t="shared" si="841"/>
        <v>139.13199815176611</v>
      </c>
      <c r="K3478" s="114"/>
      <c r="L3478" s="116"/>
      <c r="M3478" s="118"/>
      <c r="N3478" s="142"/>
      <c r="S3478" s="2"/>
    </row>
    <row r="3479" spans="1:19" x14ac:dyDescent="0.25">
      <c r="A3479" s="50">
        <f t="shared" si="842"/>
        <v>86875</v>
      </c>
      <c r="B3479" s="51">
        <f t="shared" si="835"/>
        <v>-62.575000000000017</v>
      </c>
      <c r="C3479" s="51">
        <f t="shared" si="836"/>
        <v>41.311460785854656</v>
      </c>
      <c r="D3479" s="51">
        <f t="shared" si="839"/>
        <v>6.0550838936366565E-5</v>
      </c>
      <c r="E3479" s="51">
        <f t="shared" si="840"/>
        <v>1.512803613897495E-3</v>
      </c>
      <c r="F3479" s="21">
        <f>SUM(E3479:$E$5004)</f>
        <v>1.0440835128896226</v>
      </c>
      <c r="G3479" s="21">
        <f t="shared" si="843"/>
        <v>6651898.5970700178</v>
      </c>
      <c r="H3479" s="21">
        <f t="shared" si="844"/>
        <v>2.4483216124437353E-5</v>
      </c>
      <c r="I3479" s="21">
        <f t="shared" si="845"/>
        <v>0.12452858064673793</v>
      </c>
      <c r="J3479" s="22">
        <f t="shared" si="841"/>
        <v>139.06546447780596</v>
      </c>
      <c r="K3479" s="114"/>
      <c r="L3479" s="116"/>
      <c r="M3479" s="118"/>
      <c r="N3479" s="142"/>
      <c r="S3479" s="2"/>
    </row>
    <row r="3480" spans="1:19" x14ac:dyDescent="0.25">
      <c r="A3480" s="50">
        <f t="shared" si="842"/>
        <v>86900</v>
      </c>
      <c r="B3480" s="51">
        <f t="shared" si="835"/>
        <v>-62.53400000000002</v>
      </c>
      <c r="C3480" s="51">
        <f t="shared" si="836"/>
        <v>41.26292110066202</v>
      </c>
      <c r="D3480" s="51">
        <f t="shared" si="839"/>
        <v>6.0473450175433032E-5</v>
      </c>
      <c r="E3480" s="51">
        <f t="shared" si="840"/>
        <v>1.5108702309014589E-3</v>
      </c>
      <c r="F3480" s="21">
        <f>SUM(E3480:$E$5004)</f>
        <v>1.0425707092757255</v>
      </c>
      <c r="G3480" s="21">
        <f t="shared" si="843"/>
        <v>6651898.5970700178</v>
      </c>
      <c r="H3480" s="21">
        <f t="shared" si="844"/>
        <v>2.4483216124437353E-5</v>
      </c>
      <c r="I3480" s="21">
        <f t="shared" si="845"/>
        <v>0.12452858064673793</v>
      </c>
      <c r="J3480" s="22">
        <f t="shared" si="841"/>
        <v>138.99894746253395</v>
      </c>
      <c r="K3480" s="114"/>
      <c r="L3480" s="116"/>
      <c r="M3480" s="118"/>
      <c r="N3480" s="142"/>
      <c r="S3480" s="2"/>
    </row>
    <row r="3481" spans="1:19" x14ac:dyDescent="0.25">
      <c r="A3481" s="50">
        <f t="shared" si="842"/>
        <v>86925</v>
      </c>
      <c r="B3481" s="51">
        <f t="shared" si="835"/>
        <v>-62.493000000000023</v>
      </c>
      <c r="C3481" s="51">
        <f t="shared" si="836"/>
        <v>41.214443449826589</v>
      </c>
      <c r="D3481" s="51">
        <f t="shared" si="839"/>
        <v>6.039616829668368E-5</v>
      </c>
      <c r="E3481" s="51">
        <f t="shared" si="840"/>
        <v>1.5089395179772105E-3</v>
      </c>
      <c r="F3481" s="21">
        <f>SUM(E3481:$E$5004)</f>
        <v>1.041059839044824</v>
      </c>
      <c r="G3481" s="21">
        <f t="shared" si="843"/>
        <v>6651898.5970700178</v>
      </c>
      <c r="H3481" s="21">
        <f t="shared" si="844"/>
        <v>2.4483216124437353E-5</v>
      </c>
      <c r="I3481" s="21">
        <f t="shared" si="845"/>
        <v>0.12452858064673793</v>
      </c>
      <c r="J3481" s="22">
        <f t="shared" si="841"/>
        <v>138.93244715496232</v>
      </c>
      <c r="K3481" s="114"/>
      <c r="L3481" s="116"/>
      <c r="M3481" s="118"/>
      <c r="N3481" s="142"/>
      <c r="S3481" s="2"/>
    </row>
    <row r="3482" spans="1:19" x14ac:dyDescent="0.25">
      <c r="A3482" s="50">
        <f t="shared" si="842"/>
        <v>86950</v>
      </c>
      <c r="B3482" s="51">
        <f t="shared" si="835"/>
        <v>-62.452000000000027</v>
      </c>
      <c r="C3482" s="51">
        <f t="shared" si="836"/>
        <v>41.166027747676672</v>
      </c>
      <c r="D3482" s="51">
        <f t="shared" si="839"/>
        <v>6.0318993141493158E-5</v>
      </c>
      <c r="E3482" s="51">
        <f t="shared" si="840"/>
        <v>1.5070114711622619E-3</v>
      </c>
      <c r="F3482" s="21">
        <f>SUM(E3482:$E$5004)</f>
        <v>1.0395508995268468</v>
      </c>
      <c r="G3482" s="21">
        <f t="shared" si="843"/>
        <v>6651898.5970700178</v>
      </c>
      <c r="H3482" s="21">
        <f t="shared" si="844"/>
        <v>2.4483216124437353E-5</v>
      </c>
      <c r="I3482" s="21">
        <f t="shared" si="845"/>
        <v>0.12452858064673793</v>
      </c>
      <c r="J3482" s="22">
        <f t="shared" si="841"/>
        <v>138.86596360394637</v>
      </c>
      <c r="K3482" s="114"/>
      <c r="L3482" s="116"/>
      <c r="M3482" s="118"/>
      <c r="N3482" s="142"/>
      <c r="S3482" s="2"/>
    </row>
    <row r="3483" spans="1:19" x14ac:dyDescent="0.25">
      <c r="A3483" s="50">
        <f t="shared" si="842"/>
        <v>86975</v>
      </c>
      <c r="B3483" s="51">
        <f t="shared" si="835"/>
        <v>-62.411000000000001</v>
      </c>
      <c r="C3483" s="51">
        <f t="shared" si="836"/>
        <v>41.117673908667705</v>
      </c>
      <c r="D3483" s="51">
        <f t="shared" si="839"/>
        <v>6.0241924551487793E-5</v>
      </c>
      <c r="E3483" s="51">
        <f t="shared" si="840"/>
        <v>1.5050860865004144E-3</v>
      </c>
      <c r="F3483" s="21">
        <f>SUM(E3483:$E$5004)</f>
        <v>1.0380438880556844</v>
      </c>
      <c r="G3483" s="21">
        <f t="shared" si="843"/>
        <v>6651898.5970700178</v>
      </c>
      <c r="H3483" s="21">
        <f t="shared" si="844"/>
        <v>2.4483216124437353E-5</v>
      </c>
      <c r="I3483" s="21">
        <f t="shared" si="845"/>
        <v>0.12452858064673793</v>
      </c>
      <c r="J3483" s="22">
        <f t="shared" si="841"/>
        <v>138.79949685818389</v>
      </c>
      <c r="K3483" s="114"/>
      <c r="L3483" s="117"/>
      <c r="M3483" s="118"/>
      <c r="N3483" s="142"/>
      <c r="S3483" s="2"/>
    </row>
    <row r="3484" spans="1:19" x14ac:dyDescent="0.25">
      <c r="A3484" s="50">
        <f t="shared" si="842"/>
        <v>87000</v>
      </c>
      <c r="B3484" s="51">
        <f t="shared" si="835"/>
        <v>-62.370000000000005</v>
      </c>
      <c r="C3484" s="51">
        <f t="shared" si="836"/>
        <v>41.069381847382111</v>
      </c>
      <c r="D3484" s="51">
        <f t="shared" si="839"/>
        <v>6.0164962368545364E-5</v>
      </c>
      <c r="E3484" s="51">
        <f t="shared" si="840"/>
        <v>1.5031633600417474E-3</v>
      </c>
      <c r="F3484" s="21">
        <f>SUM(E3484:$E$5004)</f>
        <v>1.0365388019691841</v>
      </c>
      <c r="G3484" s="21">
        <f t="shared" si="843"/>
        <v>6651898.5970700178</v>
      </c>
      <c r="H3484" s="21">
        <f t="shared" si="844"/>
        <v>2.4483216124437353E-5</v>
      </c>
      <c r="I3484" s="21">
        <f t="shared" si="845"/>
        <v>0.12452858064673793</v>
      </c>
      <c r="J3484" s="22">
        <f t="shared" si="841"/>
        <v>138.73304696621636</v>
      </c>
      <c r="K3484" s="113">
        <f t="shared" ref="K3484" si="848">AVERAGE(J3484:J3503)</f>
        <v>138.10291126240054</v>
      </c>
      <c r="L3484" s="115">
        <f t="shared" ref="L3484" si="849">K3484/0.1667</f>
        <v>828.45177721895948</v>
      </c>
      <c r="M3484" s="118">
        <f>AVERAGE(A3484:A3503)</f>
        <v>87237.5</v>
      </c>
      <c r="N3484" s="141">
        <f>K3464-K3484</f>
        <v>1.3289656605332425</v>
      </c>
      <c r="S3484" s="2"/>
    </row>
    <row r="3485" spans="1:19" x14ac:dyDescent="0.25">
      <c r="A3485" s="50">
        <f t="shared" si="842"/>
        <v>87025</v>
      </c>
      <c r="B3485" s="51">
        <f t="shared" si="835"/>
        <v>-62.329000000000008</v>
      </c>
      <c r="C3485" s="51">
        <f t="shared" si="836"/>
        <v>41.021151478528992</v>
      </c>
      <c r="D3485" s="51">
        <f t="shared" si="839"/>
        <v>6.0088106434794427E-5</v>
      </c>
      <c r="E3485" s="51">
        <f t="shared" si="840"/>
        <v>1.5012432878426065E-3</v>
      </c>
      <c r="F3485" s="21">
        <f>SUM(E3485:$E$5004)</f>
        <v>1.0350356386091422</v>
      </c>
      <c r="G3485" s="21">
        <f t="shared" si="843"/>
        <v>6651898.5970700178</v>
      </c>
      <c r="H3485" s="21">
        <f t="shared" si="844"/>
        <v>2.4483216124437353E-5</v>
      </c>
      <c r="I3485" s="21">
        <f t="shared" si="845"/>
        <v>0.12452858064673793</v>
      </c>
      <c r="J3485" s="22">
        <f t="shared" si="841"/>
        <v>138.66661397642872</v>
      </c>
      <c r="K3485" s="114"/>
      <c r="L3485" s="116"/>
      <c r="M3485" s="118"/>
      <c r="N3485" s="142"/>
      <c r="S3485" s="2"/>
    </row>
    <row r="3486" spans="1:19" x14ac:dyDescent="0.25">
      <c r="A3486" s="50">
        <f t="shared" si="842"/>
        <v>87050</v>
      </c>
      <c r="B3486" s="51">
        <f t="shared" si="835"/>
        <v>-62.288000000000011</v>
      </c>
      <c r="C3486" s="51">
        <f t="shared" si="836"/>
        <v>40.972982716944024</v>
      </c>
      <c r="D3486" s="51">
        <f t="shared" si="839"/>
        <v>6.0011356592614085E-5</v>
      </c>
      <c r="E3486" s="51">
        <f t="shared" si="840"/>
        <v>1.4993258659655947E-3</v>
      </c>
      <c r="F3486" s="21">
        <f>SUM(E3486:$E$5004)</f>
        <v>1.0335343953212999</v>
      </c>
      <c r="G3486" s="21">
        <f t="shared" si="843"/>
        <v>6651898.5970700178</v>
      </c>
      <c r="H3486" s="21">
        <f t="shared" si="844"/>
        <v>2.4483216124437353E-5</v>
      </c>
      <c r="I3486" s="21">
        <f t="shared" si="845"/>
        <v>0.12452858064673793</v>
      </c>
      <c r="J3486" s="22">
        <f t="shared" si="841"/>
        <v>138.60019793704984</v>
      </c>
      <c r="K3486" s="114"/>
      <c r="L3486" s="116"/>
      <c r="M3486" s="118"/>
      <c r="N3486" s="142"/>
      <c r="S3486" s="2"/>
    </row>
    <row r="3487" spans="1:19" x14ac:dyDescent="0.25">
      <c r="A3487" s="50">
        <f t="shared" si="842"/>
        <v>87075</v>
      </c>
      <c r="B3487" s="51">
        <f t="shared" si="835"/>
        <v>-62.247000000000014</v>
      </c>
      <c r="C3487" s="51">
        <f t="shared" si="836"/>
        <v>40.924875477589197</v>
      </c>
      <c r="D3487" s="51">
        <f t="shared" si="839"/>
        <v>5.9934712684633489E-5</v>
      </c>
      <c r="E3487" s="51">
        <f t="shared" si="840"/>
        <v>1.4974110904795615E-3</v>
      </c>
      <c r="F3487" s="21">
        <f>SUM(E3487:$E$5004)</f>
        <v>1.0320350694553344</v>
      </c>
      <c r="G3487" s="21">
        <f t="shared" si="843"/>
        <v>6651898.5970700178</v>
      </c>
      <c r="H3487" s="21">
        <f t="shared" si="844"/>
        <v>2.4483216124437353E-5</v>
      </c>
      <c r="I3487" s="21">
        <f t="shared" si="845"/>
        <v>0.12452858064673793</v>
      </c>
      <c r="J3487" s="22">
        <f t="shared" si="841"/>
        <v>138.53379889615294</v>
      </c>
      <c r="K3487" s="114"/>
      <c r="L3487" s="116"/>
      <c r="M3487" s="118"/>
      <c r="N3487" s="142"/>
      <c r="S3487" s="2"/>
    </row>
    <row r="3488" spans="1:19" x14ac:dyDescent="0.25">
      <c r="A3488" s="50">
        <f t="shared" si="842"/>
        <v>87100</v>
      </c>
      <c r="B3488" s="51">
        <f t="shared" si="835"/>
        <v>-62.206000000000017</v>
      </c>
      <c r="C3488" s="51">
        <f t="shared" si="836"/>
        <v>40.876829675552649</v>
      </c>
      <c r="D3488" s="51">
        <f t="shared" si="839"/>
        <v>5.9858174553731416E-5</v>
      </c>
      <c r="E3488" s="51">
        <f t="shared" si="840"/>
        <v>1.4954989574595908E-3</v>
      </c>
      <c r="F3488" s="21">
        <f>SUM(E3488:$E$5004)</f>
        <v>1.0305376583648547</v>
      </c>
      <c r="G3488" s="21">
        <f t="shared" si="843"/>
        <v>6651898.5970700178</v>
      </c>
      <c r="H3488" s="21">
        <f t="shared" si="844"/>
        <v>2.4483216124437353E-5</v>
      </c>
      <c r="I3488" s="21">
        <f t="shared" si="845"/>
        <v>0.12452858064673793</v>
      </c>
      <c r="J3488" s="22">
        <f t="shared" si="841"/>
        <v>138.46741690165575</v>
      </c>
      <c r="K3488" s="114"/>
      <c r="L3488" s="116"/>
      <c r="M3488" s="118"/>
      <c r="N3488" s="142"/>
      <c r="S3488" s="2"/>
    </row>
    <row r="3489" spans="1:19" x14ac:dyDescent="0.25">
      <c r="A3489" s="50">
        <f t="shared" si="842"/>
        <v>87125</v>
      </c>
      <c r="B3489" s="51">
        <f t="shared" si="835"/>
        <v>-62.16500000000002</v>
      </c>
      <c r="C3489" s="51">
        <f t="shared" si="836"/>
        <v>40.828845226048443</v>
      </c>
      <c r="D3489" s="51">
        <f t="shared" si="839"/>
        <v>5.9781742043035859E-5</v>
      </c>
      <c r="E3489" s="51">
        <f t="shared" si="840"/>
        <v>1.4935894629869934E-3</v>
      </c>
      <c r="F3489" s="21">
        <f>SUM(E3489:$E$5004)</f>
        <v>1.0290421594073951</v>
      </c>
      <c r="G3489" s="21">
        <f t="shared" si="843"/>
        <v>6651898.5970700178</v>
      </c>
      <c r="H3489" s="21">
        <f t="shared" si="844"/>
        <v>2.4483216124437353E-5</v>
      </c>
      <c r="I3489" s="21">
        <f t="shared" si="845"/>
        <v>0.12452858064673793</v>
      </c>
      <c r="J3489" s="22">
        <f t="shared" si="841"/>
        <v>138.40105200132092</v>
      </c>
      <c r="K3489" s="114"/>
      <c r="L3489" s="116"/>
      <c r="M3489" s="118"/>
      <c r="N3489" s="142"/>
      <c r="S3489" s="2"/>
    </row>
    <row r="3490" spans="1:19" x14ac:dyDescent="0.25">
      <c r="A3490" s="50">
        <f t="shared" si="842"/>
        <v>87150</v>
      </c>
      <c r="B3490" s="51">
        <f t="shared" si="835"/>
        <v>-62.124000000000024</v>
      </c>
      <c r="C3490" s="51">
        <f t="shared" si="836"/>
        <v>40.780922044416393</v>
      </c>
      <c r="D3490" s="51">
        <f t="shared" si="839"/>
        <v>5.9705414995923603E-5</v>
      </c>
      <c r="E3490" s="51">
        <f t="shared" si="840"/>
        <v>1.4916826031492929E-3</v>
      </c>
      <c r="F3490" s="21">
        <f>SUM(E3490:$E$5004)</f>
        <v>1.027548569944408</v>
      </c>
      <c r="G3490" s="21">
        <f t="shared" si="843"/>
        <v>6651898.5970700178</v>
      </c>
      <c r="H3490" s="21">
        <f t="shared" si="844"/>
        <v>2.4483216124437353E-5</v>
      </c>
      <c r="I3490" s="21">
        <f t="shared" si="845"/>
        <v>0.12452858064673793</v>
      </c>
      <c r="J3490" s="22">
        <f t="shared" si="841"/>
        <v>138.33470424275635</v>
      </c>
      <c r="K3490" s="114"/>
      <c r="L3490" s="116"/>
      <c r="M3490" s="118"/>
      <c r="N3490" s="142"/>
      <c r="S3490" s="2"/>
    </row>
    <row r="3491" spans="1:19" x14ac:dyDescent="0.25">
      <c r="A3491" s="50">
        <f t="shared" si="842"/>
        <v>87175</v>
      </c>
      <c r="B3491" s="51">
        <f t="shared" ref="B3491:B3554" si="850">-205.05+0.00164*A3491</f>
        <v>-62.083000000000027</v>
      </c>
      <c r="C3491" s="51">
        <f t="shared" ref="C3491:C3554" si="851">50.8*((B3491+459.7)/389.98)^(-11.388)</f>
        <v>40.733060046121842</v>
      </c>
      <c r="D3491" s="51">
        <f t="shared" si="839"/>
        <v>5.9629193256019838E-5</v>
      </c>
      <c r="E3491" s="51">
        <f t="shared" si="840"/>
        <v>1.4897783740402163E-3</v>
      </c>
      <c r="F3491" s="21">
        <f>SUM(E3491:$E$5004)</f>
        <v>1.026056887341259</v>
      </c>
      <c r="G3491" s="21">
        <f t="shared" si="843"/>
        <v>6651898.5970700178</v>
      </c>
      <c r="H3491" s="21">
        <f t="shared" si="844"/>
        <v>2.4483216124437353E-5</v>
      </c>
      <c r="I3491" s="21">
        <f t="shared" si="845"/>
        <v>0.12452858064673793</v>
      </c>
      <c r="J3491" s="22">
        <f t="shared" si="841"/>
        <v>138.26837367341554</v>
      </c>
      <c r="K3491" s="114"/>
      <c r="L3491" s="116"/>
      <c r="M3491" s="118"/>
      <c r="N3491" s="142"/>
      <c r="S3491" s="2"/>
    </row>
    <row r="3492" spans="1:19" x14ac:dyDescent="0.25">
      <c r="A3492" s="50">
        <f t="shared" si="842"/>
        <v>87200</v>
      </c>
      <c r="B3492" s="51">
        <f t="shared" si="850"/>
        <v>-62.042000000000002</v>
      </c>
      <c r="C3492" s="51">
        <f t="shared" si="851"/>
        <v>40.685259146755335</v>
      </c>
      <c r="D3492" s="51">
        <f t="shared" si="839"/>
        <v>5.9553076667197463E-5</v>
      </c>
      <c r="E3492" s="51">
        <f t="shared" si="840"/>
        <v>1.4878767717596887E-3</v>
      </c>
      <c r="F3492" s="21">
        <f>SUM(E3492:$E$5004)</f>
        <v>1.0245671089672188</v>
      </c>
      <c r="G3492" s="21">
        <f t="shared" si="843"/>
        <v>6651898.5970700178</v>
      </c>
      <c r="H3492" s="21">
        <f t="shared" si="844"/>
        <v>2.4483216124437353E-5</v>
      </c>
      <c r="I3492" s="21">
        <f t="shared" si="845"/>
        <v>0.12452858064673793</v>
      </c>
      <c r="J3492" s="22">
        <f t="shared" si="841"/>
        <v>138.20206034059731</v>
      </c>
      <c r="K3492" s="114"/>
      <c r="L3492" s="116"/>
      <c r="M3492" s="118"/>
      <c r="N3492" s="142"/>
      <c r="S3492" s="2"/>
    </row>
    <row r="3493" spans="1:19" x14ac:dyDescent="0.25">
      <c r="A3493" s="50">
        <f t="shared" si="842"/>
        <v>87225</v>
      </c>
      <c r="B3493" s="51">
        <f t="shared" si="850"/>
        <v>-62.001000000000005</v>
      </c>
      <c r="C3493" s="51">
        <f t="shared" si="851"/>
        <v>40.63751926203301</v>
      </c>
      <c r="D3493" s="51">
        <f t="shared" si="839"/>
        <v>5.947706507357763E-5</v>
      </c>
      <c r="E3493" s="51">
        <f t="shared" si="840"/>
        <v>1.4859777924138154E-3</v>
      </c>
      <c r="F3493" s="21">
        <f>SUM(E3493:$E$5004)</f>
        <v>1.0230792321954592</v>
      </c>
      <c r="G3493" s="21">
        <f t="shared" si="843"/>
        <v>6651898.5970700178</v>
      </c>
      <c r="H3493" s="21">
        <f t="shared" si="844"/>
        <v>2.4483216124437353E-5</v>
      </c>
      <c r="I3493" s="21">
        <f t="shared" si="845"/>
        <v>0.12452858064673793</v>
      </c>
      <c r="J3493" s="22">
        <f t="shared" si="841"/>
        <v>138.13576429144823</v>
      </c>
      <c r="K3493" s="114"/>
      <c r="L3493" s="116"/>
      <c r="M3493" s="118"/>
      <c r="N3493" s="142"/>
      <c r="S3493" s="2"/>
    </row>
    <row r="3494" spans="1:19" x14ac:dyDescent="0.25">
      <c r="A3494" s="50">
        <f t="shared" si="842"/>
        <v>87250</v>
      </c>
      <c r="B3494" s="51">
        <f t="shared" si="850"/>
        <v>-61.960000000000008</v>
      </c>
      <c r="C3494" s="51">
        <f t="shared" si="851"/>
        <v>40.589840307795306</v>
      </c>
      <c r="D3494" s="51">
        <f t="shared" si="839"/>
        <v>5.9401158319527595E-5</v>
      </c>
      <c r="E3494" s="51">
        <f t="shared" si="840"/>
        <v>1.4840814321148703E-3</v>
      </c>
      <c r="F3494" s="21">
        <f>SUM(E3494:$E$5004)</f>
        <v>1.0215932544030455</v>
      </c>
      <c r="G3494" s="21">
        <f t="shared" si="843"/>
        <v>6651898.5970700178</v>
      </c>
      <c r="H3494" s="21">
        <f t="shared" si="844"/>
        <v>2.4483216124437353E-5</v>
      </c>
      <c r="I3494" s="21">
        <f t="shared" si="845"/>
        <v>0.12452858064673793</v>
      </c>
      <c r="J3494" s="22">
        <f t="shared" si="841"/>
        <v>138.06948557295917</v>
      </c>
      <c r="K3494" s="114"/>
      <c r="L3494" s="116"/>
      <c r="M3494" s="118"/>
      <c r="N3494" s="142"/>
      <c r="S3494" s="2"/>
    </row>
    <row r="3495" spans="1:19" x14ac:dyDescent="0.25">
      <c r="A3495" s="50">
        <f t="shared" si="842"/>
        <v>87275</v>
      </c>
      <c r="B3495" s="51">
        <f t="shared" si="850"/>
        <v>-61.919000000000011</v>
      </c>
      <c r="C3495" s="51">
        <f t="shared" si="851"/>
        <v>40.542222200007821</v>
      </c>
      <c r="D3495" s="51">
        <f t="shared" si="839"/>
        <v>5.9325356249662032E-5</v>
      </c>
      <c r="E3495" s="51">
        <f t="shared" si="840"/>
        <v>1.4821876869812957E-3</v>
      </c>
      <c r="F3495" s="21">
        <f>SUM(E3495:$E$5004)</f>
        <v>1.0201091729709311</v>
      </c>
      <c r="G3495" s="21">
        <f t="shared" si="843"/>
        <v>6651898.5970700178</v>
      </c>
      <c r="H3495" s="21">
        <f t="shared" si="844"/>
        <v>2.4483216124437353E-5</v>
      </c>
      <c r="I3495" s="21">
        <f t="shared" si="845"/>
        <v>0.12452858064673793</v>
      </c>
      <c r="J3495" s="22">
        <f t="shared" si="841"/>
        <v>138.00322423196937</v>
      </c>
      <c r="K3495" s="114"/>
      <c r="L3495" s="116"/>
      <c r="M3495" s="118"/>
      <c r="N3495" s="142"/>
      <c r="S3495" s="2"/>
    </row>
    <row r="3496" spans="1:19" x14ac:dyDescent="0.25">
      <c r="A3496" s="50">
        <f t="shared" si="842"/>
        <v>87300</v>
      </c>
      <c r="B3496" s="51">
        <f t="shared" si="850"/>
        <v>-61.878000000000014</v>
      </c>
      <c r="C3496" s="51">
        <f t="shared" si="851"/>
        <v>40.494664854760586</v>
      </c>
      <c r="D3496" s="51">
        <f t="shared" si="839"/>
        <v>5.9249658708841624E-5</v>
      </c>
      <c r="E3496" s="51">
        <f t="shared" si="840"/>
        <v>1.4802965531376833E-3</v>
      </c>
      <c r="F3496" s="21">
        <f>SUM(E3496:$E$5004)</f>
        <v>1.01862698528395</v>
      </c>
      <c r="G3496" s="21">
        <f t="shared" si="843"/>
        <v>6651898.5970700178</v>
      </c>
      <c r="H3496" s="21">
        <f t="shared" si="844"/>
        <v>2.4483216124437353E-5</v>
      </c>
      <c r="I3496" s="21">
        <f t="shared" si="845"/>
        <v>0.12452858064673793</v>
      </c>
      <c r="J3496" s="22">
        <f t="shared" si="841"/>
        <v>137.93698031516462</v>
      </c>
      <c r="K3496" s="114"/>
      <c r="L3496" s="116"/>
      <c r="M3496" s="118"/>
      <c r="N3496" s="142"/>
      <c r="S3496" s="2"/>
    </row>
    <row r="3497" spans="1:19" x14ac:dyDescent="0.25">
      <c r="A3497" s="50">
        <f t="shared" si="842"/>
        <v>87325</v>
      </c>
      <c r="B3497" s="51">
        <f t="shared" si="850"/>
        <v>-61.837000000000018</v>
      </c>
      <c r="C3497" s="51">
        <f t="shared" si="851"/>
        <v>40.447168188267995</v>
      </c>
      <c r="D3497" s="51">
        <f t="shared" si="839"/>
        <v>5.9174065542173034E-5</v>
      </c>
      <c r="E3497" s="51">
        <f t="shared" si="840"/>
        <v>1.4784080267147657E-3</v>
      </c>
      <c r="F3497" s="21">
        <f>SUM(E3497:$E$5004)</f>
        <v>1.0171466887308127</v>
      </c>
      <c r="G3497" s="21">
        <f t="shared" si="843"/>
        <v>6651898.5970700178</v>
      </c>
      <c r="H3497" s="21">
        <f t="shared" si="844"/>
        <v>2.4483216124437353E-5</v>
      </c>
      <c r="I3497" s="21">
        <f t="shared" si="845"/>
        <v>0.12452858064673793</v>
      </c>
      <c r="J3497" s="22">
        <f t="shared" si="841"/>
        <v>137.87075386907844</v>
      </c>
      <c r="K3497" s="114"/>
      <c r="L3497" s="116"/>
      <c r="M3497" s="118"/>
      <c r="N3497" s="142"/>
      <c r="S3497" s="2"/>
    </row>
    <row r="3498" spans="1:19" x14ac:dyDescent="0.25">
      <c r="A3498" s="50">
        <f t="shared" si="842"/>
        <v>87350</v>
      </c>
      <c r="B3498" s="51">
        <f t="shared" si="850"/>
        <v>-61.796000000000021</v>
      </c>
      <c r="C3498" s="51">
        <f t="shared" si="851"/>
        <v>40.399732116868549</v>
      </c>
      <c r="D3498" s="51">
        <f t="shared" si="839"/>
        <v>5.9098576595008233E-5</v>
      </c>
      <c r="E3498" s="51">
        <f t="shared" si="840"/>
        <v>1.4765221038494081E-3</v>
      </c>
      <c r="F3498" s="21">
        <f>SUM(E3498:$E$5004)</f>
        <v>1.0156682807040975</v>
      </c>
      <c r="G3498" s="21">
        <f t="shared" si="843"/>
        <v>6651898.5970700178</v>
      </c>
      <c r="H3498" s="21">
        <f t="shared" si="844"/>
        <v>2.4483216124437353E-5</v>
      </c>
      <c r="I3498" s="21">
        <f t="shared" si="845"/>
        <v>0.12452858064673793</v>
      </c>
      <c r="J3498" s="22">
        <f t="shared" si="841"/>
        <v>137.80454494009169</v>
      </c>
      <c r="K3498" s="114"/>
      <c r="L3498" s="116"/>
      <c r="M3498" s="118"/>
      <c r="N3498" s="142"/>
      <c r="S3498" s="2"/>
    </row>
    <row r="3499" spans="1:19" x14ac:dyDescent="0.25">
      <c r="A3499" s="50">
        <f t="shared" si="842"/>
        <v>87375</v>
      </c>
      <c r="B3499" s="51">
        <f t="shared" si="850"/>
        <v>-61.755000000000024</v>
      </c>
      <c r="C3499" s="51">
        <f t="shared" si="851"/>
        <v>40.352356557024763</v>
      </c>
      <c r="D3499" s="51">
        <f t="shared" si="839"/>
        <v>5.9023191712944416E-5</v>
      </c>
      <c r="E3499" s="51">
        <f t="shared" si="840"/>
        <v>1.4746387806845956E-3</v>
      </c>
      <c r="F3499" s="21">
        <f>SUM(E3499:$E$5004)</f>
        <v>1.0141917586002482</v>
      </c>
      <c r="G3499" s="21">
        <f t="shared" si="843"/>
        <v>6651898.5970700178</v>
      </c>
      <c r="H3499" s="21">
        <f t="shared" si="844"/>
        <v>2.4483216124437353E-5</v>
      </c>
      <c r="I3499" s="21">
        <f t="shared" si="845"/>
        <v>0.12452858064673793</v>
      </c>
      <c r="J3499" s="22">
        <f t="shared" si="841"/>
        <v>137.73835357443383</v>
      </c>
      <c r="K3499" s="114"/>
      <c r="L3499" s="116"/>
      <c r="M3499" s="118"/>
      <c r="N3499" s="142"/>
      <c r="S3499" s="2"/>
    </row>
    <row r="3500" spans="1:19" x14ac:dyDescent="0.25">
      <c r="A3500" s="50">
        <f t="shared" si="842"/>
        <v>87400</v>
      </c>
      <c r="B3500" s="51">
        <f t="shared" si="850"/>
        <v>-61.714000000000027</v>
      </c>
      <c r="C3500" s="51">
        <f t="shared" si="851"/>
        <v>40.305041425322855</v>
      </c>
      <c r="D3500" s="51">
        <f t="shared" si="839"/>
        <v>5.8947910741823228E-5</v>
      </c>
      <c r="E3500" s="51">
        <f t="shared" si="840"/>
        <v>1.4727580533694237E-3</v>
      </c>
      <c r="F3500" s="21">
        <f>SUM(E3500:$E$5004)</f>
        <v>1.0127171198195635</v>
      </c>
      <c r="G3500" s="21">
        <f t="shared" si="843"/>
        <v>6651898.5970700178</v>
      </c>
      <c r="H3500" s="21">
        <f t="shared" si="844"/>
        <v>2.4483216124437353E-5</v>
      </c>
      <c r="I3500" s="21">
        <f t="shared" si="845"/>
        <v>0.12452858064673793</v>
      </c>
      <c r="J3500" s="22">
        <f t="shared" si="841"/>
        <v>137.67217981818217</v>
      </c>
      <c r="K3500" s="114"/>
      <c r="L3500" s="116"/>
      <c r="M3500" s="118"/>
      <c r="N3500" s="142"/>
      <c r="S3500" s="2"/>
    </row>
    <row r="3501" spans="1:19" x14ac:dyDescent="0.25">
      <c r="A3501" s="50">
        <f t="shared" si="842"/>
        <v>87425</v>
      </c>
      <c r="B3501" s="51">
        <f t="shared" si="850"/>
        <v>-61.673000000000002</v>
      </c>
      <c r="C3501" s="51">
        <f t="shared" si="851"/>
        <v>40.257786638472638</v>
      </c>
      <c r="D3501" s="51">
        <f t="shared" si="839"/>
        <v>5.8872733527730657E-5</v>
      </c>
      <c r="E3501" s="51">
        <f t="shared" si="840"/>
        <v>1.4708799180590882E-3</v>
      </c>
      <c r="F3501" s="21">
        <f>SUM(E3501:$E$5004)</f>
        <v>1.0112443617661944</v>
      </c>
      <c r="G3501" s="21">
        <f t="shared" si="843"/>
        <v>6651898.5970700178</v>
      </c>
      <c r="H3501" s="21">
        <f t="shared" si="844"/>
        <v>2.4483216124437353E-5</v>
      </c>
      <c r="I3501" s="21">
        <f t="shared" si="845"/>
        <v>0.12452858064673793</v>
      </c>
      <c r="J3501" s="22">
        <f t="shared" si="841"/>
        <v>137.60602371726327</v>
      </c>
      <c r="K3501" s="114"/>
      <c r="L3501" s="116"/>
      <c r="M3501" s="118"/>
      <c r="N3501" s="142"/>
      <c r="S3501" s="2"/>
    </row>
    <row r="3502" spans="1:19" x14ac:dyDescent="0.25">
      <c r="A3502" s="50">
        <f t="shared" si="842"/>
        <v>87450</v>
      </c>
      <c r="B3502" s="51">
        <f t="shared" si="850"/>
        <v>-61.632000000000005</v>
      </c>
      <c r="C3502" s="51">
        <f t="shared" si="851"/>
        <v>40.210592113307264</v>
      </c>
      <c r="D3502" s="51">
        <f t="shared" si="839"/>
        <v>5.8797659916996387E-5</v>
      </c>
      <c r="E3502" s="51">
        <f t="shared" si="840"/>
        <v>1.4690043709148747E-3</v>
      </c>
      <c r="F3502" s="21">
        <f>SUM(E3502:$E$5004)</f>
        <v>1.0097734818481354</v>
      </c>
      <c r="G3502" s="21">
        <f t="shared" si="843"/>
        <v>6651898.5970700178</v>
      </c>
      <c r="H3502" s="21">
        <f t="shared" si="844"/>
        <v>2.4483216124437353E-5</v>
      </c>
      <c r="I3502" s="21">
        <f t="shared" si="845"/>
        <v>0.12452858064673793</v>
      </c>
      <c r="J3502" s="22">
        <f t="shared" si="841"/>
        <v>137.53988531745225</v>
      </c>
      <c r="K3502" s="114"/>
      <c r="L3502" s="116"/>
      <c r="M3502" s="118"/>
      <c r="N3502" s="142"/>
      <c r="S3502" s="2"/>
    </row>
    <row r="3503" spans="1:19" x14ac:dyDescent="0.25">
      <c r="A3503" s="50">
        <f t="shared" si="842"/>
        <v>87475</v>
      </c>
      <c r="B3503" s="51">
        <f t="shared" si="850"/>
        <v>-61.591000000000008</v>
      </c>
      <c r="C3503" s="51">
        <f t="shared" si="851"/>
        <v>40.163457766783068</v>
      </c>
      <c r="D3503" s="51">
        <f t="shared" si="839"/>
        <v>5.8722689756193579E-5</v>
      </c>
      <c r="E3503" s="51">
        <f t="shared" si="840"/>
        <v>1.4671314081041483E-3</v>
      </c>
      <c r="F3503" s="21">
        <f>SUM(E3503:$E$5004)</f>
        <v>1.0083044774772203</v>
      </c>
      <c r="G3503" s="21">
        <f t="shared" si="843"/>
        <v>6651898.5970700178</v>
      </c>
      <c r="H3503" s="21">
        <f t="shared" si="844"/>
        <v>2.4483216124437353E-5</v>
      </c>
      <c r="I3503" s="21">
        <f t="shared" si="845"/>
        <v>0.12452858064673793</v>
      </c>
      <c r="J3503" s="22">
        <f t="shared" si="841"/>
        <v>137.47376466437385</v>
      </c>
      <c r="K3503" s="114"/>
      <c r="L3503" s="117"/>
      <c r="M3503" s="118"/>
      <c r="N3503" s="142"/>
      <c r="S3503" s="2"/>
    </row>
    <row r="3504" spans="1:19" x14ac:dyDescent="0.25">
      <c r="A3504" s="50">
        <f t="shared" si="842"/>
        <v>87500</v>
      </c>
      <c r="B3504" s="51">
        <f t="shared" si="850"/>
        <v>-61.550000000000011</v>
      </c>
      <c r="C3504" s="51">
        <f t="shared" si="851"/>
        <v>40.116383515979344</v>
      </c>
      <c r="D3504" s="51">
        <f t="shared" si="839"/>
        <v>5.8647822892138283E-5</v>
      </c>
      <c r="E3504" s="51">
        <f t="shared" si="840"/>
        <v>1.4652610258003435E-3</v>
      </c>
      <c r="F3504" s="21">
        <f>SUM(E3504:$E$5004)</f>
        <v>1.0068373460691165</v>
      </c>
      <c r="G3504" s="21">
        <f t="shared" si="843"/>
        <v>6651898.5970700178</v>
      </c>
      <c r="H3504" s="21">
        <f t="shared" si="844"/>
        <v>2.4483216124437353E-5</v>
      </c>
      <c r="I3504" s="21">
        <f t="shared" si="845"/>
        <v>0.12452858064673793</v>
      </c>
      <c r="J3504" s="22">
        <f t="shared" si="841"/>
        <v>137.40766180350221</v>
      </c>
      <c r="K3504" s="113">
        <f t="shared" ref="K3504" si="852">AVERAGE(J3504:J3523)</f>
        <v>136.7808841883288</v>
      </c>
      <c r="L3504" s="115">
        <f t="shared" ref="L3504" si="853">K3504/0.1667</f>
        <v>820.52120088979484</v>
      </c>
      <c r="M3504" s="118">
        <f>AVERAGE(A3504:A3523)</f>
        <v>87737.5</v>
      </c>
      <c r="N3504" s="141">
        <f>K3484-K3504</f>
        <v>1.322027074071741</v>
      </c>
      <c r="S3504" s="2"/>
    </row>
    <row r="3505" spans="1:19" x14ac:dyDescent="0.25">
      <c r="A3505" s="50">
        <f t="shared" si="842"/>
        <v>87525</v>
      </c>
      <c r="B3505" s="51">
        <f t="shared" si="850"/>
        <v>-61.509000000000015</v>
      </c>
      <c r="C3505" s="51">
        <f t="shared" si="851"/>
        <v>40.069369278098186</v>
      </c>
      <c r="D3505" s="51">
        <f t="shared" si="839"/>
        <v>5.85730591718892E-5</v>
      </c>
      <c r="E3505" s="51">
        <f t="shared" si="840"/>
        <v>1.4633932201829542E-3</v>
      </c>
      <c r="F3505" s="21">
        <f>SUM(E3505:$E$5004)</f>
        <v>1.0053720850433161</v>
      </c>
      <c r="G3505" s="21">
        <f t="shared" si="843"/>
        <v>6651898.5970700178</v>
      </c>
      <c r="H3505" s="21">
        <f t="shared" si="844"/>
        <v>2.4483216124437353E-5</v>
      </c>
      <c r="I3505" s="21">
        <f t="shared" si="845"/>
        <v>0.12452858064673793</v>
      </c>
      <c r="J3505" s="22">
        <f t="shared" si="841"/>
        <v>137.34157678016174</v>
      </c>
      <c r="K3505" s="114"/>
      <c r="L3505" s="116"/>
      <c r="M3505" s="118"/>
      <c r="N3505" s="142"/>
      <c r="S3505" s="2"/>
    </row>
    <row r="3506" spans="1:19" x14ac:dyDescent="0.25">
      <c r="A3506" s="50">
        <f t="shared" si="842"/>
        <v>87550</v>
      </c>
      <c r="B3506" s="51">
        <f t="shared" si="850"/>
        <v>-61.468000000000018</v>
      </c>
      <c r="C3506" s="51">
        <f t="shared" si="851"/>
        <v>40.022414970464268</v>
      </c>
      <c r="D3506" s="51">
        <f t="shared" si="839"/>
        <v>5.8498398442747134E-5</v>
      </c>
      <c r="E3506" s="51">
        <f t="shared" si="840"/>
        <v>1.4615279874375226E-3</v>
      </c>
      <c r="F3506" s="21">
        <f>SUM(E3506:$E$5004)</f>
        <v>1.0039086918231332</v>
      </c>
      <c r="G3506" s="21">
        <f t="shared" si="843"/>
        <v>6651898.5970700178</v>
      </c>
      <c r="H3506" s="21">
        <f t="shared" si="844"/>
        <v>2.4483216124437353E-5</v>
      </c>
      <c r="I3506" s="21">
        <f t="shared" si="845"/>
        <v>0.12452858064673793</v>
      </c>
      <c r="J3506" s="22">
        <f t="shared" si="841"/>
        <v>137.27550963952686</v>
      </c>
      <c r="K3506" s="114"/>
      <c r="L3506" s="116"/>
      <c r="M3506" s="118"/>
      <c r="N3506" s="142"/>
      <c r="S3506" s="2"/>
    </row>
    <row r="3507" spans="1:19" x14ac:dyDescent="0.25">
      <c r="A3507" s="50">
        <f t="shared" si="842"/>
        <v>87575</v>
      </c>
      <c r="B3507" s="51">
        <f t="shared" si="850"/>
        <v>-61.427000000000021</v>
      </c>
      <c r="C3507" s="51">
        <f t="shared" si="851"/>
        <v>39.975520510524639</v>
      </c>
      <c r="D3507" s="51">
        <f t="shared" si="839"/>
        <v>5.8423840552254678E-5</v>
      </c>
      <c r="E3507" s="51">
        <f t="shared" si="840"/>
        <v>1.4596653237556299E-3</v>
      </c>
      <c r="F3507" s="21">
        <f>SUM(E3507:$E$5004)</f>
        <v>1.002447163835696</v>
      </c>
      <c r="G3507" s="21">
        <f t="shared" si="843"/>
        <v>6651898.5970700178</v>
      </c>
      <c r="H3507" s="21">
        <f t="shared" si="844"/>
        <v>2.4483216124437353E-5</v>
      </c>
      <c r="I3507" s="21">
        <f t="shared" si="845"/>
        <v>0.12452858064673793</v>
      </c>
      <c r="J3507" s="22">
        <f t="shared" si="841"/>
        <v>137.20946042662268</v>
      </c>
      <c r="K3507" s="114"/>
      <c r="L3507" s="116"/>
      <c r="M3507" s="118"/>
      <c r="N3507" s="142"/>
      <c r="S3507" s="2"/>
    </row>
    <row r="3508" spans="1:19" x14ac:dyDescent="0.25">
      <c r="A3508" s="50">
        <f t="shared" si="842"/>
        <v>87600</v>
      </c>
      <c r="B3508" s="51">
        <f t="shared" si="850"/>
        <v>-61.386000000000024</v>
      </c>
      <c r="C3508" s="51">
        <f t="shared" si="851"/>
        <v>39.928685815848546</v>
      </c>
      <c r="D3508" s="51">
        <f t="shared" si="839"/>
        <v>5.8349385348195715E-5</v>
      </c>
      <c r="E3508" s="51">
        <f t="shared" si="840"/>
        <v>1.4578052253348857E-3</v>
      </c>
      <c r="F3508" s="21">
        <f>SUM(E3508:$E$5004)</f>
        <v>1.0009874985119405</v>
      </c>
      <c r="G3508" s="21">
        <f t="shared" si="843"/>
        <v>6651898.5970700178</v>
      </c>
      <c r="H3508" s="21">
        <f t="shared" si="844"/>
        <v>2.4483216124437353E-5</v>
      </c>
      <c r="I3508" s="21">
        <f t="shared" si="845"/>
        <v>0.12452858064673793</v>
      </c>
      <c r="J3508" s="22">
        <f t="shared" si="841"/>
        <v>137.14342918632519</v>
      </c>
      <c r="K3508" s="114"/>
      <c r="L3508" s="116"/>
      <c r="M3508" s="118"/>
      <c r="N3508" s="142"/>
      <c r="S3508" s="2"/>
    </row>
    <row r="3509" spans="1:19" x14ac:dyDescent="0.25">
      <c r="A3509" s="50">
        <f t="shared" si="842"/>
        <v>87625</v>
      </c>
      <c r="B3509" s="51">
        <f t="shared" si="850"/>
        <v>-61.345000000000027</v>
      </c>
      <c r="C3509" s="51">
        <f t="shared" si="851"/>
        <v>39.881910804127266</v>
      </c>
      <c r="D3509" s="51">
        <f t="shared" si="839"/>
        <v>5.8275032678595134E-5</v>
      </c>
      <c r="E3509" s="51">
        <f t="shared" si="840"/>
        <v>1.4559476883789176E-3</v>
      </c>
      <c r="F3509" s="21">
        <f>SUM(E3509:$E$5004)</f>
        <v>0.99952969328660535</v>
      </c>
      <c r="G3509" s="21">
        <f t="shared" si="843"/>
        <v>6651898.5970700178</v>
      </c>
      <c r="H3509" s="21">
        <f t="shared" si="844"/>
        <v>2.4483216124437353E-5</v>
      </c>
      <c r="I3509" s="21">
        <f t="shared" si="845"/>
        <v>0.12452858064673793</v>
      </c>
      <c r="J3509" s="22">
        <f t="shared" si="841"/>
        <v>137.07741596336163</v>
      </c>
      <c r="K3509" s="114"/>
      <c r="L3509" s="116"/>
      <c r="M3509" s="118"/>
      <c r="N3509" s="142"/>
      <c r="S3509" s="2"/>
    </row>
    <row r="3510" spans="1:19" x14ac:dyDescent="0.25">
      <c r="A3510" s="50">
        <f t="shared" si="842"/>
        <v>87650</v>
      </c>
      <c r="B3510" s="51">
        <f t="shared" si="850"/>
        <v>-61.304000000000002</v>
      </c>
      <c r="C3510" s="51">
        <f t="shared" si="851"/>
        <v>39.835195393173855</v>
      </c>
      <c r="D3510" s="51">
        <f t="shared" si="839"/>
        <v>5.8200782391718285E-5</v>
      </c>
      <c r="E3510" s="51">
        <f t="shared" si="840"/>
        <v>1.4540927090973624E-3</v>
      </c>
      <c r="F3510" s="21">
        <f>SUM(E3510:$E$5004)</f>
        <v>0.99807374559822648</v>
      </c>
      <c r="G3510" s="21">
        <f t="shared" si="843"/>
        <v>6651898.5970700178</v>
      </c>
      <c r="H3510" s="21">
        <f t="shared" si="844"/>
        <v>2.4483216124437353E-5</v>
      </c>
      <c r="I3510" s="21">
        <f t="shared" si="845"/>
        <v>0.12452858064673793</v>
      </c>
      <c r="J3510" s="22">
        <f t="shared" si="841"/>
        <v>137.01142080231062</v>
      </c>
      <c r="K3510" s="114"/>
      <c r="L3510" s="116"/>
      <c r="M3510" s="118"/>
      <c r="N3510" s="142"/>
      <c r="S3510" s="2"/>
    </row>
    <row r="3511" spans="1:19" x14ac:dyDescent="0.25">
      <c r="A3511" s="50">
        <f t="shared" si="842"/>
        <v>87675</v>
      </c>
      <c r="B3511" s="51">
        <f t="shared" si="850"/>
        <v>-61.263000000000005</v>
      </c>
      <c r="C3511" s="51">
        <f t="shared" si="851"/>
        <v>39.788539500923001</v>
      </c>
      <c r="D3511" s="51">
        <f t="shared" si="839"/>
        <v>5.8126634336070696E-5</v>
      </c>
      <c r="E3511" s="51">
        <f t="shared" si="840"/>
        <v>1.4522402837058536E-3</v>
      </c>
      <c r="F3511" s="21">
        <f>SUM(E3511:$E$5004)</f>
        <v>0.99661965288912902</v>
      </c>
      <c r="G3511" s="21">
        <f t="shared" si="843"/>
        <v>6651898.5970700178</v>
      </c>
      <c r="H3511" s="21">
        <f t="shared" si="844"/>
        <v>2.4483216124437353E-5</v>
      </c>
      <c r="I3511" s="21">
        <f t="shared" si="845"/>
        <v>0.12452858064673793</v>
      </c>
      <c r="J3511" s="22">
        <f t="shared" si="841"/>
        <v>136.94544374760272</v>
      </c>
      <c r="K3511" s="114"/>
      <c r="L3511" s="116"/>
      <c r="M3511" s="118"/>
      <c r="N3511" s="142"/>
      <c r="S3511" s="2"/>
    </row>
    <row r="3512" spans="1:19" x14ac:dyDescent="0.25">
      <c r="A3512" s="50">
        <f t="shared" si="842"/>
        <v>87700</v>
      </c>
      <c r="B3512" s="51">
        <f t="shared" si="850"/>
        <v>-61.222000000000008</v>
      </c>
      <c r="C3512" s="51">
        <f t="shared" si="851"/>
        <v>39.741943045430801</v>
      </c>
      <c r="D3512" s="51">
        <f t="shared" si="839"/>
        <v>5.8052588360397585E-5</v>
      </c>
      <c r="E3512" s="51">
        <f t="shared" si="840"/>
        <v>1.4503904084260132E-3</v>
      </c>
      <c r="F3512" s="21">
        <f>SUM(E3512:$E$5004)</f>
        <v>0.99516741260542319</v>
      </c>
      <c r="G3512" s="21">
        <f t="shared" si="843"/>
        <v>6651898.5970700178</v>
      </c>
      <c r="H3512" s="21">
        <f t="shared" si="844"/>
        <v>2.4483216124437353E-5</v>
      </c>
      <c r="I3512" s="21">
        <f t="shared" si="845"/>
        <v>0.12452858064673793</v>
      </c>
      <c r="J3512" s="22">
        <f t="shared" si="841"/>
        <v>136.8794848435206</v>
      </c>
      <c r="K3512" s="114"/>
      <c r="L3512" s="116"/>
      <c r="M3512" s="118"/>
      <c r="N3512" s="142"/>
      <c r="S3512" s="2"/>
    </row>
    <row r="3513" spans="1:19" x14ac:dyDescent="0.25">
      <c r="A3513" s="50">
        <f t="shared" si="842"/>
        <v>87725</v>
      </c>
      <c r="B3513" s="51">
        <f t="shared" si="850"/>
        <v>-61.181000000000012</v>
      </c>
      <c r="C3513" s="51">
        <f t="shared" si="851"/>
        <v>39.695405944874615</v>
      </c>
      <c r="D3513" s="51">
        <f t="shared" si="839"/>
        <v>5.7978644313683481E-5</v>
      </c>
      <c r="E3513" s="51">
        <f t="shared" si="840"/>
        <v>1.4485430794854422E-3</v>
      </c>
      <c r="F3513" s="21">
        <f>SUM(E3513:$E$5004)</f>
        <v>0.9937170221969972</v>
      </c>
      <c r="G3513" s="21">
        <f t="shared" si="843"/>
        <v>6651898.5970700178</v>
      </c>
      <c r="H3513" s="21">
        <f t="shared" si="844"/>
        <v>2.4483216124437353E-5</v>
      </c>
      <c r="I3513" s="21">
        <f t="shared" si="845"/>
        <v>0.12452858064673793</v>
      </c>
      <c r="J3513" s="22">
        <f t="shared" si="841"/>
        <v>136.81354413419933</v>
      </c>
      <c r="K3513" s="114"/>
      <c r="L3513" s="116"/>
      <c r="M3513" s="118"/>
      <c r="N3513" s="142"/>
      <c r="S3513" s="2"/>
    </row>
    <row r="3514" spans="1:19" x14ac:dyDescent="0.25">
      <c r="A3514" s="50">
        <f t="shared" si="842"/>
        <v>87750</v>
      </c>
      <c r="B3514" s="51">
        <f t="shared" si="850"/>
        <v>-61.140000000000015</v>
      </c>
      <c r="C3514" s="51">
        <f t="shared" si="851"/>
        <v>39.648928117552828</v>
      </c>
      <c r="D3514" s="51">
        <f t="shared" si="839"/>
        <v>5.7904802045151878E-5</v>
      </c>
      <c r="E3514" s="51">
        <f t="shared" si="840"/>
        <v>1.4466982931177071E-3</v>
      </c>
      <c r="F3514" s="21">
        <f>SUM(E3514:$E$5004)</f>
        <v>0.99226847911751181</v>
      </c>
      <c r="G3514" s="21">
        <f t="shared" si="843"/>
        <v>6651898.5970700178</v>
      </c>
      <c r="H3514" s="21">
        <f t="shared" si="844"/>
        <v>2.4483216124437353E-5</v>
      </c>
      <c r="I3514" s="21">
        <f t="shared" si="845"/>
        <v>0.12452858064673793</v>
      </c>
      <c r="J3514" s="22">
        <f t="shared" si="841"/>
        <v>136.74762166362683</v>
      </c>
      <c r="K3514" s="114"/>
      <c r="L3514" s="116"/>
      <c r="M3514" s="118"/>
      <c r="N3514" s="142"/>
      <c r="S3514" s="2"/>
    </row>
    <row r="3515" spans="1:19" x14ac:dyDescent="0.25">
      <c r="A3515" s="50">
        <f t="shared" si="842"/>
        <v>87775</v>
      </c>
      <c r="B3515" s="51">
        <f t="shared" si="850"/>
        <v>-61.099000000000018</v>
      </c>
      <c r="C3515" s="51">
        <f t="shared" si="851"/>
        <v>39.60250948188466</v>
      </c>
      <c r="D3515" s="51">
        <f t="shared" si="839"/>
        <v>5.7831061404264698E-5</v>
      </c>
      <c r="E3515" s="51">
        <f t="shared" si="840"/>
        <v>1.4448560455623345E-3</v>
      </c>
      <c r="F3515" s="21">
        <f>SUM(E3515:$E$5004)</f>
        <v>0.99082178082439409</v>
      </c>
      <c r="G3515" s="21">
        <f t="shared" si="843"/>
        <v>6651898.5970700178</v>
      </c>
      <c r="H3515" s="21">
        <f t="shared" si="844"/>
        <v>2.4483216124437353E-5</v>
      </c>
      <c r="I3515" s="21">
        <f t="shared" si="845"/>
        <v>0.12452858064673793</v>
      </c>
      <c r="J3515" s="22">
        <f t="shared" si="841"/>
        <v>136.68171747564389</v>
      </c>
      <c r="K3515" s="114"/>
      <c r="L3515" s="116"/>
      <c r="M3515" s="118"/>
      <c r="N3515" s="142"/>
      <c r="S3515" s="2"/>
    </row>
    <row r="3516" spans="1:19" x14ac:dyDescent="0.25">
      <c r="A3516" s="50">
        <f t="shared" si="842"/>
        <v>87800</v>
      </c>
      <c r="B3516" s="51">
        <f t="shared" si="850"/>
        <v>-61.058000000000021</v>
      </c>
      <c r="C3516" s="51">
        <f t="shared" si="851"/>
        <v>39.55614995641001</v>
      </c>
      <c r="D3516" s="51">
        <f t="shared" si="839"/>
        <v>5.7757422240722058E-5</v>
      </c>
      <c r="E3516" s="51">
        <f t="shared" si="840"/>
        <v>1.443016333064797E-3</v>
      </c>
      <c r="F3516" s="21">
        <f>SUM(E3516:$E$5004)</f>
        <v>0.98937692477883166</v>
      </c>
      <c r="G3516" s="21">
        <f t="shared" si="843"/>
        <v>6651898.5970700178</v>
      </c>
      <c r="H3516" s="21">
        <f t="shared" si="844"/>
        <v>2.4483216124437353E-5</v>
      </c>
      <c r="I3516" s="21">
        <f t="shared" si="845"/>
        <v>0.12452858064673793</v>
      </c>
      <c r="J3516" s="22">
        <f t="shared" si="841"/>
        <v>136.61583161394492</v>
      </c>
      <c r="K3516" s="114"/>
      <c r="L3516" s="116"/>
      <c r="M3516" s="118"/>
      <c r="N3516" s="142"/>
      <c r="S3516" s="2"/>
    </row>
    <row r="3517" spans="1:19" x14ac:dyDescent="0.25">
      <c r="A3517" s="50">
        <f t="shared" si="842"/>
        <v>87825</v>
      </c>
      <c r="B3517" s="51">
        <f t="shared" si="850"/>
        <v>-61.017000000000024</v>
      </c>
      <c r="C3517" s="51">
        <f t="shared" si="851"/>
        <v>39.509849459789237</v>
      </c>
      <c r="D3517" s="51">
        <f t="shared" si="839"/>
        <v>5.7683884404461696E-5</v>
      </c>
      <c r="E3517" s="51">
        <f t="shared" si="840"/>
        <v>1.4411791518765052E-3</v>
      </c>
      <c r="F3517" s="21">
        <f>SUM(E3517:$E$5004)</f>
        <v>0.9879339084457669</v>
      </c>
      <c r="G3517" s="21">
        <f t="shared" si="843"/>
        <v>6651898.5970700178</v>
      </c>
      <c r="H3517" s="21">
        <f t="shared" si="844"/>
        <v>2.4483216124437353E-5</v>
      </c>
      <c r="I3517" s="21">
        <f t="shared" si="845"/>
        <v>0.12452858064673793</v>
      </c>
      <c r="J3517" s="22">
        <f t="shared" si="841"/>
        <v>136.54996412207774</v>
      </c>
      <c r="K3517" s="114"/>
      <c r="L3517" s="116"/>
      <c r="M3517" s="118"/>
      <c r="N3517" s="142"/>
      <c r="S3517" s="2"/>
    </row>
    <row r="3518" spans="1:19" x14ac:dyDescent="0.25">
      <c r="A3518" s="50">
        <f t="shared" si="842"/>
        <v>87850</v>
      </c>
      <c r="B3518" s="51">
        <f t="shared" si="850"/>
        <v>-60.976000000000028</v>
      </c>
      <c r="C3518" s="51">
        <f t="shared" si="851"/>
        <v>39.46360791080297</v>
      </c>
      <c r="D3518" s="51">
        <f t="shared" si="839"/>
        <v>5.7610447745658731E-5</v>
      </c>
      <c r="E3518" s="51">
        <f t="shared" si="840"/>
        <v>1.4393444982547985E-3</v>
      </c>
      <c r="F3518" s="21">
        <f>SUM(E3518:$E$5004)</f>
        <v>0.98649272929389042</v>
      </c>
      <c r="G3518" s="21">
        <f t="shared" si="843"/>
        <v>6651898.5970700178</v>
      </c>
      <c r="H3518" s="21">
        <f t="shared" si="844"/>
        <v>2.4483216124437353E-5</v>
      </c>
      <c r="I3518" s="21">
        <f t="shared" si="845"/>
        <v>0.12452858064673793</v>
      </c>
      <c r="J3518" s="22">
        <f t="shared" si="841"/>
        <v>136.4841150434444</v>
      </c>
      <c r="K3518" s="114"/>
      <c r="L3518" s="116"/>
      <c r="M3518" s="118"/>
      <c r="N3518" s="142"/>
      <c r="S3518" s="2"/>
    </row>
    <row r="3519" spans="1:19" x14ac:dyDescent="0.25">
      <c r="A3519" s="50">
        <f t="shared" si="842"/>
        <v>87875</v>
      </c>
      <c r="B3519" s="51">
        <f t="shared" si="850"/>
        <v>-60.935000000000002</v>
      </c>
      <c r="C3519" s="51">
        <f t="shared" si="851"/>
        <v>39.417425228351938</v>
      </c>
      <c r="D3519" s="51">
        <f t="shared" si="839"/>
        <v>5.7537112114725132E-5</v>
      </c>
      <c r="E3519" s="51">
        <f t="shared" si="840"/>
        <v>1.4375123684629322E-3</v>
      </c>
      <c r="F3519" s="21">
        <f>SUM(E3519:$E$5004)</f>
        <v>0.98505338479563564</v>
      </c>
      <c r="G3519" s="21">
        <f t="shared" si="843"/>
        <v>6651898.5970700178</v>
      </c>
      <c r="H3519" s="21">
        <f t="shared" si="844"/>
        <v>2.4483216124437353E-5</v>
      </c>
      <c r="I3519" s="21">
        <f t="shared" si="845"/>
        <v>0.12452858064673793</v>
      </c>
      <c r="J3519" s="22">
        <f t="shared" si="841"/>
        <v>136.41828442130097</v>
      </c>
      <c r="K3519" s="114"/>
      <c r="L3519" s="116"/>
      <c r="M3519" s="118"/>
      <c r="N3519" s="142"/>
      <c r="S3519" s="2"/>
    </row>
    <row r="3520" spans="1:19" x14ac:dyDescent="0.25">
      <c r="A3520" s="50">
        <f t="shared" si="842"/>
        <v>87900</v>
      </c>
      <c r="B3520" s="51">
        <f t="shared" si="850"/>
        <v>-60.894000000000005</v>
      </c>
      <c r="C3520" s="51">
        <f t="shared" si="851"/>
        <v>39.371301331456756</v>
      </c>
      <c r="D3520" s="51">
        <f t="shared" si="839"/>
        <v>5.7463877362309433E-5</v>
      </c>
      <c r="E3520" s="51">
        <f t="shared" si="840"/>
        <v>1.4356827587700711E-3</v>
      </c>
      <c r="F3520" s="21">
        <f>SUM(E3520:$E$5004)</f>
        <v>0.98361587242717263</v>
      </c>
      <c r="G3520" s="21">
        <f t="shared" si="843"/>
        <v>6651898.5970700178</v>
      </c>
      <c r="H3520" s="21">
        <f t="shared" si="844"/>
        <v>2.4483216124437353E-5</v>
      </c>
      <c r="I3520" s="21">
        <f t="shared" si="845"/>
        <v>0.12452858064673793</v>
      </c>
      <c r="J3520" s="22">
        <f t="shared" si="841"/>
        <v>136.35247229875836</v>
      </c>
      <c r="K3520" s="114"/>
      <c r="L3520" s="116"/>
      <c r="M3520" s="118"/>
      <c r="N3520" s="142"/>
      <c r="S3520" s="2"/>
    </row>
    <row r="3521" spans="1:19" x14ac:dyDescent="0.25">
      <c r="A3521" s="50">
        <f t="shared" si="842"/>
        <v>87925</v>
      </c>
      <c r="B3521" s="51">
        <f t="shared" si="850"/>
        <v>-60.853000000000009</v>
      </c>
      <c r="C3521" s="51">
        <f t="shared" si="851"/>
        <v>39.325236139257754</v>
      </c>
      <c r="D3521" s="51">
        <f t="shared" si="839"/>
        <v>5.7390743339296242E-5</v>
      </c>
      <c r="E3521" s="51">
        <f t="shared" si="840"/>
        <v>1.4338556654512765E-3</v>
      </c>
      <c r="F3521" s="21">
        <f>SUM(E3521:$E$5004)</f>
        <v>0.98218018966840259</v>
      </c>
      <c r="G3521" s="21">
        <f t="shared" si="843"/>
        <v>6651898.5970700178</v>
      </c>
      <c r="H3521" s="21">
        <f t="shared" si="844"/>
        <v>2.4483216124437353E-5</v>
      </c>
      <c r="I3521" s="21">
        <f t="shared" si="845"/>
        <v>0.12452858064673793</v>
      </c>
      <c r="J3521" s="22">
        <f t="shared" si="841"/>
        <v>136.2866787187823</v>
      </c>
      <c r="K3521" s="114"/>
      <c r="L3521" s="116"/>
      <c r="M3521" s="118"/>
      <c r="N3521" s="142"/>
      <c r="S3521" s="2"/>
    </row>
    <row r="3522" spans="1:19" x14ac:dyDescent="0.25">
      <c r="A3522" s="50">
        <f t="shared" si="842"/>
        <v>87950</v>
      </c>
      <c r="B3522" s="51">
        <f t="shared" si="850"/>
        <v>-60.812000000000012</v>
      </c>
      <c r="C3522" s="51">
        <f t="shared" si="851"/>
        <v>39.279229571014781</v>
      </c>
      <c r="D3522" s="51">
        <f t="shared" si="839"/>
        <v>5.7317709896805884E-5</v>
      </c>
      <c r="E3522" s="51">
        <f t="shared" si="840"/>
        <v>1.4320310847874983E-3</v>
      </c>
      <c r="F3522" s="21">
        <f>SUM(E3522:$E$5004)</f>
        <v>0.98074633400295141</v>
      </c>
      <c r="G3522" s="21">
        <f t="shared" si="843"/>
        <v>6651898.5970700178</v>
      </c>
      <c r="H3522" s="21">
        <f t="shared" si="844"/>
        <v>2.4483216124437353E-5</v>
      </c>
      <c r="I3522" s="21">
        <f t="shared" si="845"/>
        <v>0.12452858064673793</v>
      </c>
      <c r="J3522" s="22">
        <f t="shared" si="841"/>
        <v>136.22090372419359</v>
      </c>
      <c r="K3522" s="114"/>
      <c r="L3522" s="116"/>
      <c r="M3522" s="118"/>
      <c r="N3522" s="142"/>
      <c r="S3522" s="2"/>
    </row>
    <row r="3523" spans="1:19" x14ac:dyDescent="0.25">
      <c r="A3523" s="50">
        <f t="shared" si="842"/>
        <v>87975</v>
      </c>
      <c r="B3523" s="51">
        <f t="shared" si="850"/>
        <v>-60.771000000000015</v>
      </c>
      <c r="C3523" s="51">
        <f t="shared" si="851"/>
        <v>39.233281546106994</v>
      </c>
      <c r="D3523" s="51">
        <f t="shared" si="839"/>
        <v>5.7244776886193976E-5</v>
      </c>
      <c r="E3523" s="51">
        <f t="shared" si="840"/>
        <v>1.4302090130655638E-3</v>
      </c>
      <c r="F3523" s="21">
        <f>SUM(E3523:$E$5004)</f>
        <v>0.9793143029181639</v>
      </c>
      <c r="G3523" s="21">
        <f t="shared" si="843"/>
        <v>6651898.5970700178</v>
      </c>
      <c r="H3523" s="21">
        <f t="shared" si="844"/>
        <v>2.4483216124437353E-5</v>
      </c>
      <c r="I3523" s="21">
        <f t="shared" si="845"/>
        <v>0.12452858064673793</v>
      </c>
      <c r="J3523" s="22">
        <f t="shared" si="841"/>
        <v>136.15514735766865</v>
      </c>
      <c r="K3523" s="114"/>
      <c r="L3523" s="117"/>
      <c r="M3523" s="118"/>
      <c r="N3523" s="142"/>
      <c r="S3523" s="2"/>
    </row>
    <row r="3524" spans="1:19" x14ac:dyDescent="0.25">
      <c r="A3524" s="50">
        <f t="shared" si="842"/>
        <v>88000</v>
      </c>
      <c r="B3524" s="51">
        <f t="shared" si="850"/>
        <v>-60.730000000000018</v>
      </c>
      <c r="C3524" s="51">
        <f t="shared" si="851"/>
        <v>39.187391984032722</v>
      </c>
      <c r="D3524" s="51">
        <f t="shared" ref="D3524:D3587" si="854">C3524/(1718*(B3524+459.7))</f>
        <v>5.7171944159051125E-5</v>
      </c>
      <c r="E3524" s="51">
        <f t="shared" ref="E3524:E3587" si="855">25*(D3524+D3525)/2</f>
        <v>1.4283894465781692E-3</v>
      </c>
      <c r="F3524" s="21">
        <f>SUM(E3524:$E$5004)</f>
        <v>0.97788409390509823</v>
      </c>
      <c r="G3524" s="21">
        <f t="shared" si="843"/>
        <v>6651898.5970700178</v>
      </c>
      <c r="H3524" s="21">
        <f t="shared" si="844"/>
        <v>2.4483216124437353E-5</v>
      </c>
      <c r="I3524" s="21">
        <f t="shared" si="845"/>
        <v>0.12452858064673793</v>
      </c>
      <c r="J3524" s="22">
        <f t="shared" ref="J3524:J3587" si="856">G3524*D3524*EXP(-H3524*(125000-A3524)-I3524*F3524)</f>
        <v>136.08940966173978</v>
      </c>
      <c r="K3524" s="113">
        <f t="shared" ref="K3524" si="857">AVERAGE(J3524:J3543)</f>
        <v>135.46615846065069</v>
      </c>
      <c r="L3524" s="115">
        <f t="shared" ref="L3524" si="858">K3524/0.1667</f>
        <v>812.63442387912835</v>
      </c>
      <c r="M3524" s="118">
        <f>AVERAGE(A3524:A3543)</f>
        <v>88237.5</v>
      </c>
      <c r="N3524" s="141">
        <f>K3504-K3524</f>
        <v>1.314725727678109</v>
      </c>
      <c r="S3524" s="2"/>
    </row>
    <row r="3525" spans="1:19" x14ac:dyDescent="0.25">
      <c r="A3525" s="50">
        <f t="shared" ref="A3525:A3588" si="859">A3524+25</f>
        <v>88025</v>
      </c>
      <c r="B3525" s="51">
        <f t="shared" si="850"/>
        <v>-60.689000000000021</v>
      </c>
      <c r="C3525" s="51">
        <f t="shared" si="851"/>
        <v>39.141560804409231</v>
      </c>
      <c r="D3525" s="51">
        <f t="shared" si="854"/>
        <v>5.7099211567202407E-5</v>
      </c>
      <c r="E3525" s="51">
        <f t="shared" si="855"/>
        <v>1.4265723816238678E-3</v>
      </c>
      <c r="F3525" s="21">
        <f>SUM(E3525:$E$5004)</f>
        <v>0.97645570445852004</v>
      </c>
      <c r="G3525" s="21">
        <f t="shared" ref="G3525:G3588" si="860">$G$4</f>
        <v>6651898.5970700178</v>
      </c>
      <c r="H3525" s="21">
        <f t="shared" ref="H3525:H3588" si="861">$H$4</f>
        <v>2.4483216124437353E-5</v>
      </c>
      <c r="I3525" s="21">
        <f t="shared" ref="I3525:I3588" si="862">$I$4</f>
        <v>0.12452858064673793</v>
      </c>
      <c r="J3525" s="22">
        <f t="shared" si="856"/>
        <v>136.02369067879522</v>
      </c>
      <c r="K3525" s="114"/>
      <c r="L3525" s="116"/>
      <c r="M3525" s="118"/>
      <c r="N3525" s="142"/>
      <c r="S3525" s="2"/>
    </row>
    <row r="3526" spans="1:19" x14ac:dyDescent="0.25">
      <c r="A3526" s="50">
        <f t="shared" si="859"/>
        <v>88050</v>
      </c>
      <c r="B3526" s="51">
        <f t="shared" si="850"/>
        <v>-60.648000000000025</v>
      </c>
      <c r="C3526" s="51">
        <f t="shared" si="851"/>
        <v>39.095787926972534</v>
      </c>
      <c r="D3526" s="51">
        <f t="shared" si="854"/>
        <v>5.7026578962707013E-5</v>
      </c>
      <c r="E3526" s="51">
        <f t="shared" si="855"/>
        <v>1.4247578145070616E-3</v>
      </c>
      <c r="F3526" s="21">
        <f>SUM(E3526:$E$5004)</f>
        <v>0.97502913207689612</v>
      </c>
      <c r="G3526" s="21">
        <f t="shared" si="860"/>
        <v>6651898.5970700178</v>
      </c>
      <c r="H3526" s="21">
        <f t="shared" si="861"/>
        <v>2.4483216124437353E-5</v>
      </c>
      <c r="I3526" s="21">
        <f t="shared" si="862"/>
        <v>0.12452858064673793</v>
      </c>
      <c r="J3526" s="22">
        <f t="shared" si="856"/>
        <v>135.95799045107975</v>
      </c>
      <c r="K3526" s="114"/>
      <c r="L3526" s="116"/>
      <c r="M3526" s="118"/>
      <c r="N3526" s="142"/>
      <c r="S3526" s="2"/>
    </row>
    <row r="3527" spans="1:19" x14ac:dyDescent="0.25">
      <c r="A3527" s="50">
        <f t="shared" si="859"/>
        <v>88075</v>
      </c>
      <c r="B3527" s="51">
        <f t="shared" si="850"/>
        <v>-60.607000000000028</v>
      </c>
      <c r="C3527" s="51">
        <f t="shared" si="851"/>
        <v>39.050073271577261</v>
      </c>
      <c r="D3527" s="51">
        <f t="shared" si="854"/>
        <v>5.6954046197857928E-5</v>
      </c>
      <c r="E3527" s="51">
        <f t="shared" si="855"/>
        <v>1.4229457415379921E-3</v>
      </c>
      <c r="F3527" s="21">
        <f>SUM(E3527:$E$5004)</f>
        <v>0.97360437426238911</v>
      </c>
      <c r="G3527" s="21">
        <f t="shared" si="860"/>
        <v>6651898.5970700178</v>
      </c>
      <c r="H3527" s="21">
        <f t="shared" si="861"/>
        <v>2.4483216124437353E-5</v>
      </c>
      <c r="I3527" s="21">
        <f t="shared" si="862"/>
        <v>0.12452858064673793</v>
      </c>
      <c r="J3527" s="22">
        <f t="shared" si="856"/>
        <v>135.8923090206948</v>
      </c>
      <c r="K3527" s="114"/>
      <c r="L3527" s="116"/>
      <c r="M3527" s="118"/>
      <c r="N3527" s="142"/>
      <c r="S3527" s="2"/>
    </row>
    <row r="3528" spans="1:19" x14ac:dyDescent="0.25">
      <c r="A3528" s="50">
        <f t="shared" si="859"/>
        <v>88100</v>
      </c>
      <c r="B3528" s="51">
        <f t="shared" si="850"/>
        <v>-60.566000000000003</v>
      </c>
      <c r="C3528" s="51">
        <f t="shared" si="851"/>
        <v>39.004416758196399</v>
      </c>
      <c r="D3528" s="51">
        <f t="shared" si="854"/>
        <v>5.6881613125181437E-5</v>
      </c>
      <c r="E3528" s="51">
        <f t="shared" si="855"/>
        <v>1.4211361590327281E-3</v>
      </c>
      <c r="F3528" s="21">
        <f>SUM(E3528:$E$5004)</f>
        <v>0.9721814285208511</v>
      </c>
      <c r="G3528" s="21">
        <f t="shared" si="860"/>
        <v>6651898.5970700178</v>
      </c>
      <c r="H3528" s="21">
        <f t="shared" si="861"/>
        <v>2.4483216124437353E-5</v>
      </c>
      <c r="I3528" s="21">
        <f t="shared" si="862"/>
        <v>0.12452858064673793</v>
      </c>
      <c r="J3528" s="22">
        <f t="shared" si="856"/>
        <v>135.82664642959892</v>
      </c>
      <c r="K3528" s="114"/>
      <c r="L3528" s="116"/>
      <c r="M3528" s="118"/>
      <c r="N3528" s="142"/>
      <c r="S3528" s="2"/>
    </row>
    <row r="3529" spans="1:19" x14ac:dyDescent="0.25">
      <c r="A3529" s="50">
        <f t="shared" si="859"/>
        <v>88125</v>
      </c>
      <c r="B3529" s="51">
        <f t="shared" si="850"/>
        <v>-60.525000000000006</v>
      </c>
      <c r="C3529" s="51">
        <f t="shared" si="851"/>
        <v>38.958818306921138</v>
      </c>
      <c r="D3529" s="51">
        <f t="shared" si="854"/>
        <v>5.6809279597436801E-5</v>
      </c>
      <c r="E3529" s="51">
        <f t="shared" si="855"/>
        <v>1.4193290633131577E-3</v>
      </c>
      <c r="F3529" s="21">
        <f>SUM(E3529:$E$5004)</f>
        <v>0.97076029236181827</v>
      </c>
      <c r="G3529" s="21">
        <f t="shared" si="860"/>
        <v>6651898.5970700178</v>
      </c>
      <c r="H3529" s="21">
        <f t="shared" si="861"/>
        <v>2.4483216124437353E-5</v>
      </c>
      <c r="I3529" s="21">
        <f t="shared" si="862"/>
        <v>0.12452858064673793</v>
      </c>
      <c r="J3529" s="22">
        <f t="shared" si="856"/>
        <v>135.76100271960794</v>
      </c>
      <c r="K3529" s="114"/>
      <c r="L3529" s="116"/>
      <c r="M3529" s="118"/>
      <c r="N3529" s="142"/>
      <c r="S3529" s="2"/>
    </row>
    <row r="3530" spans="1:19" x14ac:dyDescent="0.25">
      <c r="A3530" s="50">
        <f t="shared" si="859"/>
        <v>88150</v>
      </c>
      <c r="B3530" s="51">
        <f t="shared" si="850"/>
        <v>-60.484000000000009</v>
      </c>
      <c r="C3530" s="51">
        <f t="shared" si="851"/>
        <v>38.913277837960706</v>
      </c>
      <c r="D3530" s="51">
        <f t="shared" si="854"/>
        <v>5.6737045467615806E-5</v>
      </c>
      <c r="E3530" s="51">
        <f t="shared" si="855"/>
        <v>1.4175244507069781E-3</v>
      </c>
      <c r="F3530" s="21">
        <f>SUM(E3530:$E$5004)</f>
        <v>0.96934096329850505</v>
      </c>
      <c r="G3530" s="21">
        <f t="shared" si="860"/>
        <v>6651898.5970700178</v>
      </c>
      <c r="H3530" s="21">
        <f t="shared" si="861"/>
        <v>2.4483216124437353E-5</v>
      </c>
      <c r="I3530" s="21">
        <f t="shared" si="862"/>
        <v>0.12452858064673793</v>
      </c>
      <c r="J3530" s="22">
        <f t="shared" si="856"/>
        <v>135.69537793239519</v>
      </c>
      <c r="K3530" s="114"/>
      <c r="L3530" s="116"/>
      <c r="M3530" s="118"/>
      <c r="N3530" s="142"/>
      <c r="S3530" s="2"/>
    </row>
    <row r="3531" spans="1:19" x14ac:dyDescent="0.25">
      <c r="A3531" s="50">
        <f t="shared" si="859"/>
        <v>88175</v>
      </c>
      <c r="B3531" s="51">
        <f t="shared" si="850"/>
        <v>-60.443000000000012</v>
      </c>
      <c r="C3531" s="51">
        <f t="shared" si="851"/>
        <v>38.867795271642144</v>
      </c>
      <c r="D3531" s="51">
        <f t="shared" si="854"/>
        <v>5.6664910588942456E-5</v>
      </c>
      <c r="E3531" s="51">
        <f t="shared" si="855"/>
        <v>1.4157223175476864E-3</v>
      </c>
      <c r="F3531" s="21">
        <f>SUM(E3531:$E$5004)</f>
        <v>0.96792343884779808</v>
      </c>
      <c r="G3531" s="21">
        <f t="shared" si="860"/>
        <v>6651898.5970700178</v>
      </c>
      <c r="H3531" s="21">
        <f t="shared" si="861"/>
        <v>2.4483216124437353E-5</v>
      </c>
      <c r="I3531" s="21">
        <f t="shared" si="862"/>
        <v>0.12452858064673793</v>
      </c>
      <c r="J3531" s="22">
        <f t="shared" si="856"/>
        <v>135.62977210949214</v>
      </c>
      <c r="K3531" s="114"/>
      <c r="L3531" s="116"/>
      <c r="M3531" s="118"/>
      <c r="N3531" s="142"/>
      <c r="S3531" s="2"/>
    </row>
    <row r="3532" spans="1:19" x14ac:dyDescent="0.25">
      <c r="A3532" s="50">
        <f t="shared" si="859"/>
        <v>88200</v>
      </c>
      <c r="B3532" s="51">
        <f t="shared" si="850"/>
        <v>-60.402000000000015</v>
      </c>
      <c r="C3532" s="51">
        <f t="shared" si="851"/>
        <v>38.822370528410133</v>
      </c>
      <c r="D3532" s="51">
        <f t="shared" si="854"/>
        <v>5.6592874814872469E-5</v>
      </c>
      <c r="E3532" s="51">
        <f t="shared" si="855"/>
        <v>1.4139226601745684E-3</v>
      </c>
      <c r="F3532" s="21">
        <f>SUM(E3532:$E$5004)</f>
        <v>0.96650771653025025</v>
      </c>
      <c r="G3532" s="21">
        <f t="shared" si="860"/>
        <v>6651898.5970700178</v>
      </c>
      <c r="H3532" s="21">
        <f t="shared" si="861"/>
        <v>2.4483216124437353E-5</v>
      </c>
      <c r="I3532" s="21">
        <f t="shared" si="862"/>
        <v>0.12452858064673793</v>
      </c>
      <c r="J3532" s="22">
        <f t="shared" si="856"/>
        <v>135.56418529228827</v>
      </c>
      <c r="K3532" s="114"/>
      <c r="L3532" s="116"/>
      <c r="M3532" s="118"/>
      <c r="N3532" s="142"/>
      <c r="S3532" s="2"/>
    </row>
    <row r="3533" spans="1:19" x14ac:dyDescent="0.25">
      <c r="A3533" s="50">
        <f t="shared" si="859"/>
        <v>88225</v>
      </c>
      <c r="B3533" s="51">
        <f t="shared" si="850"/>
        <v>-60.361000000000018</v>
      </c>
      <c r="C3533" s="51">
        <f t="shared" si="851"/>
        <v>38.77700352882681</v>
      </c>
      <c r="D3533" s="51">
        <f t="shared" si="854"/>
        <v>5.6520937999093004E-5</v>
      </c>
      <c r="E3533" s="51">
        <f t="shared" si="855"/>
        <v>1.4121254749326897E-3</v>
      </c>
      <c r="F3533" s="21">
        <f>SUM(E3533:$E$5004)</f>
        <v>0.96509379387007566</v>
      </c>
      <c r="G3533" s="21">
        <f t="shared" si="860"/>
        <v>6651898.5970700178</v>
      </c>
      <c r="H3533" s="21">
        <f t="shared" si="861"/>
        <v>2.4483216124437353E-5</v>
      </c>
      <c r="I3533" s="21">
        <f t="shared" si="862"/>
        <v>0.12452858064673793</v>
      </c>
      <c r="J3533" s="22">
        <f t="shared" si="856"/>
        <v>135.49861752203182</v>
      </c>
      <c r="K3533" s="114"/>
      <c r="L3533" s="116"/>
      <c r="M3533" s="118"/>
      <c r="N3533" s="142"/>
      <c r="S3533" s="2"/>
    </row>
    <row r="3534" spans="1:19" x14ac:dyDescent="0.25">
      <c r="A3534" s="50">
        <f t="shared" si="859"/>
        <v>88250</v>
      </c>
      <c r="B3534" s="51">
        <f t="shared" si="850"/>
        <v>-60.320000000000022</v>
      </c>
      <c r="C3534" s="51">
        <f t="shared" si="851"/>
        <v>38.731694193571613</v>
      </c>
      <c r="D3534" s="51">
        <f t="shared" si="854"/>
        <v>5.6449099995522185E-5</v>
      </c>
      <c r="E3534" s="51">
        <f t="shared" si="855"/>
        <v>1.4103307581728869E-3</v>
      </c>
      <c r="F3534" s="21">
        <f>SUM(E3534:$E$5004)</f>
        <v>0.96368166839514291</v>
      </c>
      <c r="G3534" s="21">
        <f t="shared" si="860"/>
        <v>6651898.5970700178</v>
      </c>
      <c r="H3534" s="21">
        <f t="shared" si="861"/>
        <v>2.4483216124437353E-5</v>
      </c>
      <c r="I3534" s="21">
        <f t="shared" si="862"/>
        <v>0.12452858064673793</v>
      </c>
      <c r="J3534" s="22">
        <f t="shared" si="856"/>
        <v>135.43306883982959</v>
      </c>
      <c r="K3534" s="114"/>
      <c r="L3534" s="116"/>
      <c r="M3534" s="118"/>
      <c r="N3534" s="142"/>
      <c r="S3534" s="2"/>
    </row>
    <row r="3535" spans="1:19" x14ac:dyDescent="0.25">
      <c r="A3535" s="50">
        <f t="shared" si="859"/>
        <v>88275</v>
      </c>
      <c r="B3535" s="51">
        <f t="shared" si="850"/>
        <v>-60.279000000000025</v>
      </c>
      <c r="C3535" s="51">
        <f t="shared" si="851"/>
        <v>38.686442443441031</v>
      </c>
      <c r="D3535" s="51">
        <f t="shared" si="854"/>
        <v>5.6377360658308773E-5</v>
      </c>
      <c r="E3535" s="51">
        <f t="shared" si="855"/>
        <v>1.4085385062517558E-3</v>
      </c>
      <c r="F3535" s="21">
        <f>SUM(E3535:$E$5004)</f>
        <v>0.96227133763697015</v>
      </c>
      <c r="G3535" s="21">
        <f t="shared" si="860"/>
        <v>6651898.5970700178</v>
      </c>
      <c r="H3535" s="21">
        <f t="shared" si="861"/>
        <v>2.4483216124437353E-5</v>
      </c>
      <c r="I3535" s="21">
        <f t="shared" si="862"/>
        <v>0.12452858064673793</v>
      </c>
      <c r="J3535" s="22">
        <f t="shared" si="856"/>
        <v>135.36753928664771</v>
      </c>
      <c r="K3535" s="114"/>
      <c r="L3535" s="116"/>
      <c r="M3535" s="118"/>
      <c r="N3535" s="142"/>
      <c r="S3535" s="2"/>
    </row>
    <row r="3536" spans="1:19" x14ac:dyDescent="0.25">
      <c r="A3536" s="50">
        <f t="shared" si="859"/>
        <v>88300</v>
      </c>
      <c r="B3536" s="51">
        <f t="shared" si="850"/>
        <v>-60.238000000000028</v>
      </c>
      <c r="C3536" s="51">
        <f t="shared" si="851"/>
        <v>38.641248199348453</v>
      </c>
      <c r="D3536" s="51">
        <f t="shared" si="854"/>
        <v>5.6305719841831695E-5</v>
      </c>
      <c r="E3536" s="51">
        <f t="shared" si="855"/>
        <v>1.4067487155316441E-3</v>
      </c>
      <c r="F3536" s="21">
        <f>SUM(E3536:$E$5004)</f>
        <v>0.96086279913071837</v>
      </c>
      <c r="G3536" s="21">
        <f t="shared" si="860"/>
        <v>6651898.5970700178</v>
      </c>
      <c r="H3536" s="21">
        <f t="shared" si="861"/>
        <v>2.4483216124437353E-5</v>
      </c>
      <c r="I3536" s="21">
        <f t="shared" si="862"/>
        <v>0.12452858064673793</v>
      </c>
      <c r="J3536" s="22">
        <f t="shared" si="856"/>
        <v>135.30202890331162</v>
      </c>
      <c r="K3536" s="114"/>
      <c r="L3536" s="116"/>
      <c r="M3536" s="118"/>
      <c r="N3536" s="142"/>
      <c r="S3536" s="2"/>
    </row>
    <row r="3537" spans="1:19" x14ac:dyDescent="0.25">
      <c r="A3537" s="50">
        <f t="shared" si="859"/>
        <v>88325</v>
      </c>
      <c r="B3537" s="51">
        <f t="shared" si="850"/>
        <v>-60.197000000000003</v>
      </c>
      <c r="C3537" s="51">
        <f t="shared" si="851"/>
        <v>38.59611138232404</v>
      </c>
      <c r="D3537" s="51">
        <f t="shared" si="854"/>
        <v>5.6234177400699827E-5</v>
      </c>
      <c r="E3537" s="51">
        <f t="shared" si="855"/>
        <v>1.4049613823806399E-3</v>
      </c>
      <c r="F3537" s="21">
        <f>SUM(E3537:$E$5004)</f>
        <v>0.95945605041518678</v>
      </c>
      <c r="G3537" s="21">
        <f t="shared" si="860"/>
        <v>6651898.5970700178</v>
      </c>
      <c r="H3537" s="21">
        <f t="shared" si="861"/>
        <v>2.4483216124437353E-5</v>
      </c>
      <c r="I3537" s="21">
        <f t="shared" si="862"/>
        <v>0.12452858064673793</v>
      </c>
      <c r="J3537" s="22">
        <f t="shared" si="856"/>
        <v>135.23653773050665</v>
      </c>
      <c r="K3537" s="114"/>
      <c r="L3537" s="116"/>
      <c r="M3537" s="118"/>
      <c r="N3537" s="142"/>
      <c r="S3537" s="2"/>
    </row>
    <row r="3538" spans="1:19" x14ac:dyDescent="0.25">
      <c r="A3538" s="50">
        <f t="shared" si="859"/>
        <v>88350</v>
      </c>
      <c r="B3538" s="51">
        <f t="shared" si="850"/>
        <v>-60.156000000000006</v>
      </c>
      <c r="C3538" s="51">
        <f t="shared" si="851"/>
        <v>38.551031913514414</v>
      </c>
      <c r="D3538" s="51">
        <f t="shared" si="854"/>
        <v>5.6162733189751359E-5</v>
      </c>
      <c r="E3538" s="51">
        <f t="shared" si="855"/>
        <v>1.4031765031725621E-3</v>
      </c>
      <c r="F3538" s="21">
        <f>SUM(E3538:$E$5004)</f>
        <v>0.958051089032806</v>
      </c>
      <c r="G3538" s="21">
        <f t="shared" si="860"/>
        <v>6651898.5970700178</v>
      </c>
      <c r="H3538" s="21">
        <f t="shared" si="861"/>
        <v>2.4483216124437353E-5</v>
      </c>
      <c r="I3538" s="21">
        <f t="shared" si="862"/>
        <v>0.12452858064673793</v>
      </c>
      <c r="J3538" s="22">
        <f t="shared" si="856"/>
        <v>135.17106580877785</v>
      </c>
      <c r="K3538" s="114"/>
      <c r="L3538" s="116"/>
      <c r="M3538" s="118"/>
      <c r="N3538" s="142"/>
      <c r="S3538" s="2"/>
    </row>
    <row r="3539" spans="1:19" x14ac:dyDescent="0.25">
      <c r="A3539" s="50">
        <f t="shared" si="859"/>
        <v>88375</v>
      </c>
      <c r="B3539" s="51">
        <f t="shared" si="850"/>
        <v>-60.115000000000009</v>
      </c>
      <c r="C3539" s="51">
        <f t="shared" si="851"/>
        <v>38.506009714182582</v>
      </c>
      <c r="D3539" s="51">
        <f t="shared" si="854"/>
        <v>5.6091387064053615E-5</v>
      </c>
      <c r="E3539" s="51">
        <f t="shared" si="855"/>
        <v>1.4013940742869527E-3</v>
      </c>
      <c r="F3539" s="21">
        <f>SUM(E3539:$E$5004)</f>
        <v>0.95664791252963344</v>
      </c>
      <c r="G3539" s="21">
        <f t="shared" si="860"/>
        <v>6651898.5970700178</v>
      </c>
      <c r="H3539" s="21">
        <f t="shared" si="861"/>
        <v>2.4483216124437353E-5</v>
      </c>
      <c r="I3539" s="21">
        <f t="shared" si="862"/>
        <v>0.12452858064673793</v>
      </c>
      <c r="J3539" s="22">
        <f t="shared" si="856"/>
        <v>135.10561317853083</v>
      </c>
      <c r="K3539" s="114"/>
      <c r="L3539" s="116"/>
      <c r="M3539" s="118"/>
      <c r="N3539" s="142"/>
      <c r="S3539" s="2"/>
    </row>
    <row r="3540" spans="1:19" x14ac:dyDescent="0.25">
      <c r="A3540" s="50">
        <f t="shared" si="859"/>
        <v>88400</v>
      </c>
      <c r="B3540" s="51">
        <f t="shared" si="850"/>
        <v>-60.074000000000012</v>
      </c>
      <c r="C3540" s="51">
        <f t="shared" si="851"/>
        <v>38.461044705707728</v>
      </c>
      <c r="D3540" s="51">
        <f t="shared" si="854"/>
        <v>5.6020138878902602E-5</v>
      </c>
      <c r="E3540" s="51">
        <f t="shared" si="855"/>
        <v>1.3996140921090654E-3</v>
      </c>
      <c r="F3540" s="21">
        <f>SUM(E3540:$E$5004)</f>
        <v>0.95524651845534647</v>
      </c>
      <c r="G3540" s="21">
        <f t="shared" si="860"/>
        <v>6651898.5970700178</v>
      </c>
      <c r="H3540" s="21">
        <f t="shared" si="861"/>
        <v>2.4483216124437353E-5</v>
      </c>
      <c r="I3540" s="21">
        <f t="shared" si="862"/>
        <v>0.12452858064673793</v>
      </c>
      <c r="J3540" s="22">
        <f t="shared" si="856"/>
        <v>135.04017988003181</v>
      </c>
      <c r="K3540" s="114"/>
      <c r="L3540" s="116"/>
      <c r="M3540" s="118"/>
      <c r="N3540" s="142"/>
      <c r="S3540" s="2"/>
    </row>
    <row r="3541" spans="1:19" x14ac:dyDescent="0.25">
      <c r="A3541" s="50">
        <f t="shared" si="859"/>
        <v>88425</v>
      </c>
      <c r="B3541" s="51">
        <f t="shared" si="850"/>
        <v>-60.033000000000015</v>
      </c>
      <c r="C3541" s="51">
        <f t="shared" si="851"/>
        <v>38.416136809585005</v>
      </c>
      <c r="D3541" s="51">
        <f t="shared" si="854"/>
        <v>5.5948988489822622E-5</v>
      </c>
      <c r="E3541" s="51">
        <f t="shared" si="855"/>
        <v>1.3978365530298558E-3</v>
      </c>
      <c r="F3541" s="21">
        <f>SUM(E3541:$E$5004)</f>
        <v>0.95384690436323738</v>
      </c>
      <c r="G3541" s="21">
        <f t="shared" si="860"/>
        <v>6651898.5970700178</v>
      </c>
      <c r="H3541" s="21">
        <f t="shared" si="861"/>
        <v>2.4483216124437353E-5</v>
      </c>
      <c r="I3541" s="21">
        <f t="shared" si="862"/>
        <v>0.12452858064673793</v>
      </c>
      <c r="J3541" s="22">
        <f t="shared" si="856"/>
        <v>134.97476595340777</v>
      </c>
      <c r="K3541" s="114"/>
      <c r="L3541" s="116"/>
      <c r="M3541" s="118"/>
      <c r="N3541" s="142"/>
      <c r="S3541" s="2"/>
    </row>
    <row r="3542" spans="1:19" x14ac:dyDescent="0.25">
      <c r="A3542" s="50">
        <f t="shared" si="859"/>
        <v>88450</v>
      </c>
      <c r="B3542" s="51">
        <f t="shared" si="850"/>
        <v>-59.992000000000019</v>
      </c>
      <c r="C3542" s="51">
        <f t="shared" si="851"/>
        <v>38.371285947425349</v>
      </c>
      <c r="D3542" s="51">
        <f t="shared" si="854"/>
        <v>5.5877935752565834E-5</v>
      </c>
      <c r="E3542" s="51">
        <f t="shared" si="855"/>
        <v>1.3960614534459729E-3</v>
      </c>
      <c r="F3542" s="21">
        <f>SUM(E3542:$E$5004)</f>
        <v>0.95244906781020744</v>
      </c>
      <c r="G3542" s="21">
        <f t="shared" si="860"/>
        <v>6651898.5970700178</v>
      </c>
      <c r="H3542" s="21">
        <f t="shared" si="861"/>
        <v>2.4483216124437353E-5</v>
      </c>
      <c r="I3542" s="21">
        <f t="shared" si="862"/>
        <v>0.12452858064673793</v>
      </c>
      <c r="J3542" s="22">
        <f t="shared" si="856"/>
        <v>134.90937143864699</v>
      </c>
      <c r="K3542" s="114"/>
      <c r="L3542" s="116"/>
      <c r="M3542" s="118"/>
      <c r="N3542" s="142"/>
      <c r="S3542" s="2"/>
    </row>
    <row r="3543" spans="1:19" x14ac:dyDescent="0.25">
      <c r="A3543" s="50">
        <f t="shared" si="859"/>
        <v>88475</v>
      </c>
      <c r="B3543" s="51">
        <f t="shared" si="850"/>
        <v>-59.951000000000022</v>
      </c>
      <c r="C3543" s="51">
        <f t="shared" si="851"/>
        <v>38.326492040955344</v>
      </c>
      <c r="D3543" s="51">
        <f t="shared" si="854"/>
        <v>5.5806980523111998E-5</v>
      </c>
      <c r="E3543" s="51">
        <f t="shared" si="855"/>
        <v>1.3942887897597494E-3</v>
      </c>
      <c r="F3543" s="21">
        <f>SUM(E3543:$E$5004)</f>
        <v>0.95105300635676149</v>
      </c>
      <c r="G3543" s="21">
        <f t="shared" si="860"/>
        <v>6651898.5970700178</v>
      </c>
      <c r="H3543" s="21">
        <f t="shared" si="861"/>
        <v>2.4483216124437353E-5</v>
      </c>
      <c r="I3543" s="21">
        <f t="shared" si="862"/>
        <v>0.12452858064673793</v>
      </c>
      <c r="J3543" s="22">
        <f t="shared" si="856"/>
        <v>134.84399637559926</v>
      </c>
      <c r="K3543" s="114"/>
      <c r="L3543" s="117"/>
      <c r="M3543" s="118"/>
      <c r="N3543" s="142"/>
      <c r="S3543" s="2"/>
    </row>
    <row r="3544" spans="1:19" x14ac:dyDescent="0.25">
      <c r="A3544" s="50">
        <f t="shared" si="859"/>
        <v>88500</v>
      </c>
      <c r="B3544" s="51">
        <f t="shared" si="850"/>
        <v>-59.910000000000025</v>
      </c>
      <c r="C3544" s="51">
        <f t="shared" si="851"/>
        <v>38.28175501201698</v>
      </c>
      <c r="D3544" s="51">
        <f t="shared" si="854"/>
        <v>5.5736122657667948E-5</v>
      </c>
      <c r="E3544" s="51">
        <f t="shared" si="855"/>
        <v>1.3925185583791915E-3</v>
      </c>
      <c r="F3544" s="21">
        <f>SUM(E3544:$E$5004)</f>
        <v>0.94965871756700182</v>
      </c>
      <c r="G3544" s="21">
        <f t="shared" si="860"/>
        <v>6651898.5970700178</v>
      </c>
      <c r="H3544" s="21">
        <f t="shared" si="861"/>
        <v>2.4483216124437353E-5</v>
      </c>
      <c r="I3544" s="21">
        <f t="shared" si="862"/>
        <v>0.12452858064673793</v>
      </c>
      <c r="J3544" s="22">
        <f t="shared" si="856"/>
        <v>134.77864080397606</v>
      </c>
      <c r="K3544" s="113">
        <f t="shared" ref="K3544" si="863">AVERAGE(J3544:J3563)</f>
        <v>134.15907334724801</v>
      </c>
      <c r="L3544" s="115">
        <f t="shared" ref="L3544" si="864">K3544/0.1667</f>
        <v>804.7934813872107</v>
      </c>
      <c r="M3544" s="118">
        <f>AVERAGE(A3544:A3563)</f>
        <v>88737.5</v>
      </c>
      <c r="N3544" s="141">
        <f>K3524-K3544</f>
        <v>1.3070851134026782</v>
      </c>
      <c r="S3544" s="2"/>
    </row>
    <row r="3545" spans="1:19" x14ac:dyDescent="0.25">
      <c r="A3545" s="50">
        <f t="shared" si="859"/>
        <v>88525</v>
      </c>
      <c r="B3545" s="51">
        <f t="shared" si="850"/>
        <v>-59.869000000000028</v>
      </c>
      <c r="C3545" s="51">
        <f t="shared" si="851"/>
        <v>38.237074782567525</v>
      </c>
      <c r="D3545" s="51">
        <f t="shared" si="854"/>
        <v>5.5665362012667364E-5</v>
      </c>
      <c r="E3545" s="51">
        <f t="shared" si="855"/>
        <v>1.3907507557179698E-3</v>
      </c>
      <c r="F3545" s="21">
        <f>SUM(E3545:$E$5004)</f>
        <v>0.94826619900862263</v>
      </c>
      <c r="G3545" s="21">
        <f t="shared" si="860"/>
        <v>6651898.5970700178</v>
      </c>
      <c r="H3545" s="21">
        <f t="shared" si="861"/>
        <v>2.4483216124437353E-5</v>
      </c>
      <c r="I3545" s="21">
        <f t="shared" si="862"/>
        <v>0.12452858064673793</v>
      </c>
      <c r="J3545" s="22">
        <f t="shared" si="856"/>
        <v>134.7133047633512</v>
      </c>
      <c r="K3545" s="114"/>
      <c r="L3545" s="116"/>
      <c r="M3545" s="118"/>
      <c r="N3545" s="142"/>
      <c r="S3545" s="2"/>
    </row>
    <row r="3546" spans="1:19" x14ac:dyDescent="0.25">
      <c r="A3546" s="50">
        <f t="shared" si="859"/>
        <v>88550</v>
      </c>
      <c r="B3546" s="51">
        <f t="shared" si="850"/>
        <v>-59.828000000000003</v>
      </c>
      <c r="C3546" s="51">
        <f t="shared" si="851"/>
        <v>38.192451274679293</v>
      </c>
      <c r="D3546" s="51">
        <f t="shared" si="854"/>
        <v>5.5594698444770224E-5</v>
      </c>
      <c r="E3546" s="51">
        <f t="shared" si="855"/>
        <v>1.3889853781954098E-3</v>
      </c>
      <c r="F3546" s="21">
        <f>SUM(E3546:$E$5004)</f>
        <v>0.94687544825290459</v>
      </c>
      <c r="G3546" s="21">
        <f t="shared" si="860"/>
        <v>6651898.5970700178</v>
      </c>
      <c r="H3546" s="21">
        <f t="shared" si="861"/>
        <v>2.4483216124437353E-5</v>
      </c>
      <c r="I3546" s="21">
        <f t="shared" si="862"/>
        <v>0.12452858064673793</v>
      </c>
      <c r="J3546" s="22">
        <f t="shared" si="856"/>
        <v>134.64798829316055</v>
      </c>
      <c r="K3546" s="114"/>
      <c r="L3546" s="116"/>
      <c r="M3546" s="118"/>
      <c r="N3546" s="142"/>
      <c r="S3546" s="2"/>
    </row>
    <row r="3547" spans="1:19" x14ac:dyDescent="0.25">
      <c r="A3547" s="50">
        <f t="shared" si="859"/>
        <v>88575</v>
      </c>
      <c r="B3547" s="51">
        <f t="shared" si="850"/>
        <v>-59.787000000000006</v>
      </c>
      <c r="C3547" s="51">
        <f t="shared" si="851"/>
        <v>38.147884410539511</v>
      </c>
      <c r="D3547" s="51">
        <f t="shared" si="854"/>
        <v>5.5524131810862564E-5</v>
      </c>
      <c r="E3547" s="51">
        <f t="shared" si="855"/>
        <v>1.3872224222364826E-3</v>
      </c>
      <c r="F3547" s="21">
        <f>SUM(E3547:$E$5004)</f>
        <v>0.94548646287470928</v>
      </c>
      <c r="G3547" s="21">
        <f t="shared" si="860"/>
        <v>6651898.5970700178</v>
      </c>
      <c r="H3547" s="21">
        <f t="shared" si="861"/>
        <v>2.4483216124437353E-5</v>
      </c>
      <c r="I3547" s="21">
        <f t="shared" si="862"/>
        <v>0.12452858064673793</v>
      </c>
      <c r="J3547" s="22">
        <f t="shared" si="856"/>
        <v>134.58269143270286</v>
      </c>
      <c r="K3547" s="114"/>
      <c r="L3547" s="116"/>
      <c r="M3547" s="118"/>
      <c r="N3547" s="142"/>
      <c r="S3547" s="2"/>
    </row>
    <row r="3548" spans="1:19" x14ac:dyDescent="0.25">
      <c r="A3548" s="50">
        <f t="shared" si="859"/>
        <v>88600</v>
      </c>
      <c r="B3548" s="51">
        <f t="shared" si="850"/>
        <v>-59.746000000000009</v>
      </c>
      <c r="C3548" s="51">
        <f t="shared" si="851"/>
        <v>38.103374112450098</v>
      </c>
      <c r="D3548" s="51">
        <f t="shared" si="854"/>
        <v>5.545366196805604E-5</v>
      </c>
      <c r="E3548" s="51">
        <f t="shared" si="855"/>
        <v>1.3854618842717944E-3</v>
      </c>
      <c r="F3548" s="21">
        <f>SUM(E3548:$E$5004)</f>
        <v>0.94409924045247284</v>
      </c>
      <c r="G3548" s="21">
        <f t="shared" si="860"/>
        <v>6651898.5970700178</v>
      </c>
      <c r="H3548" s="21">
        <f t="shared" si="861"/>
        <v>2.4483216124437353E-5</v>
      </c>
      <c r="I3548" s="21">
        <f t="shared" si="862"/>
        <v>0.12452858064673793</v>
      </c>
      <c r="J3548" s="22">
        <f t="shared" si="856"/>
        <v>134.51741422113994</v>
      </c>
      <c r="K3548" s="114"/>
      <c r="L3548" s="116"/>
      <c r="M3548" s="118"/>
      <c r="N3548" s="142"/>
      <c r="S3548" s="2"/>
    </row>
    <row r="3549" spans="1:19" x14ac:dyDescent="0.25">
      <c r="A3549" s="50">
        <f t="shared" si="859"/>
        <v>88625</v>
      </c>
      <c r="B3549" s="51">
        <f t="shared" si="850"/>
        <v>-59.705000000000013</v>
      </c>
      <c r="C3549" s="51">
        <f t="shared" si="851"/>
        <v>38.058920302827502</v>
      </c>
      <c r="D3549" s="51">
        <f t="shared" si="854"/>
        <v>5.5383288773687527E-5</v>
      </c>
      <c r="E3549" s="51">
        <f t="shared" si="855"/>
        <v>1.3837037607375791E-3</v>
      </c>
      <c r="F3549" s="21">
        <f>SUM(E3549:$E$5004)</f>
        <v>0.94271377856820116</v>
      </c>
      <c r="G3549" s="21">
        <f t="shared" si="860"/>
        <v>6651898.5970700178</v>
      </c>
      <c r="H3549" s="21">
        <f t="shared" si="861"/>
        <v>2.4483216124437353E-5</v>
      </c>
      <c r="I3549" s="21">
        <f t="shared" si="862"/>
        <v>0.12452858064673793</v>
      </c>
      <c r="J3549" s="22">
        <f t="shared" si="856"/>
        <v>134.4521566974966</v>
      </c>
      <c r="K3549" s="114"/>
      <c r="L3549" s="116"/>
      <c r="M3549" s="118"/>
      <c r="N3549" s="142"/>
      <c r="S3549" s="2"/>
    </row>
    <row r="3550" spans="1:19" x14ac:dyDescent="0.25">
      <c r="A3550" s="50">
        <f t="shared" si="859"/>
        <v>88650</v>
      </c>
      <c r="B3550" s="51">
        <f t="shared" si="850"/>
        <v>-59.664000000000016</v>
      </c>
      <c r="C3550" s="51">
        <f t="shared" si="851"/>
        <v>38.014522904202529</v>
      </c>
      <c r="D3550" s="51">
        <f t="shared" si="854"/>
        <v>5.5313012085318806E-5</v>
      </c>
      <c r="E3550" s="51">
        <f t="shared" si="855"/>
        <v>1.381948048075686E-3</v>
      </c>
      <c r="F3550" s="21">
        <f>SUM(E3550:$E$5004)</f>
        <v>0.94133007480746356</v>
      </c>
      <c r="G3550" s="21">
        <f t="shared" si="860"/>
        <v>6651898.5970700178</v>
      </c>
      <c r="H3550" s="21">
        <f t="shared" si="861"/>
        <v>2.4483216124437353E-5</v>
      </c>
      <c r="I3550" s="21">
        <f t="shared" si="862"/>
        <v>0.12452858064673793</v>
      </c>
      <c r="J3550" s="22">
        <f t="shared" si="856"/>
        <v>134.38691890066144</v>
      </c>
      <c r="K3550" s="114"/>
      <c r="L3550" s="116"/>
      <c r="M3550" s="118"/>
      <c r="N3550" s="142"/>
      <c r="S3550" s="2"/>
    </row>
    <row r="3551" spans="1:19" x14ac:dyDescent="0.25">
      <c r="A3551" s="50">
        <f t="shared" si="859"/>
        <v>88675</v>
      </c>
      <c r="B3551" s="51">
        <f t="shared" si="850"/>
        <v>-59.623000000000019</v>
      </c>
      <c r="C3551" s="51">
        <f t="shared" si="851"/>
        <v>37.970181839220125</v>
      </c>
      <c r="D3551" s="51">
        <f t="shared" si="854"/>
        <v>5.5242831760736069E-5</v>
      </c>
      <c r="E3551" s="51">
        <f t="shared" si="855"/>
        <v>1.3801947427335725E-3</v>
      </c>
      <c r="F3551" s="21">
        <f>SUM(E3551:$E$5004)</f>
        <v>0.93994812675938788</v>
      </c>
      <c r="G3551" s="21">
        <f t="shared" si="860"/>
        <v>6651898.5970700178</v>
      </c>
      <c r="H3551" s="21">
        <f t="shared" si="861"/>
        <v>2.4483216124437353E-5</v>
      </c>
      <c r="I3551" s="21">
        <f t="shared" si="862"/>
        <v>0.12452858064673793</v>
      </c>
      <c r="J3551" s="22">
        <f t="shared" si="856"/>
        <v>134.32170086938672</v>
      </c>
      <c r="K3551" s="114"/>
      <c r="L3551" s="116"/>
      <c r="M3551" s="118"/>
      <c r="N3551" s="142"/>
      <c r="S3551" s="2"/>
    </row>
    <row r="3552" spans="1:19" x14ac:dyDescent="0.25">
      <c r="A3552" s="50">
        <f t="shared" si="859"/>
        <v>88700</v>
      </c>
      <c r="B3552" s="51">
        <f t="shared" si="850"/>
        <v>-59.582000000000022</v>
      </c>
      <c r="C3552" s="51">
        <f t="shared" si="851"/>
        <v>37.925897030639263</v>
      </c>
      <c r="D3552" s="51">
        <f t="shared" si="854"/>
        <v>5.5172747657949731E-5</v>
      </c>
      <c r="E3552" s="51">
        <f t="shared" si="855"/>
        <v>1.3784438411642949E-3</v>
      </c>
      <c r="F3552" s="21">
        <f>SUM(E3552:$E$5004)</f>
        <v>0.93856793201665434</v>
      </c>
      <c r="G3552" s="21">
        <f t="shared" si="860"/>
        <v>6651898.5970700178</v>
      </c>
      <c r="H3552" s="21">
        <f t="shared" si="861"/>
        <v>2.4483216124437353E-5</v>
      </c>
      <c r="I3552" s="21">
        <f t="shared" si="862"/>
        <v>0.12452858064673793</v>
      </c>
      <c r="J3552" s="22">
        <f t="shared" si="856"/>
        <v>134.25650264228898</v>
      </c>
      <c r="K3552" s="114"/>
      <c r="L3552" s="116"/>
      <c r="M3552" s="118"/>
      <c r="N3552" s="142"/>
      <c r="S3552" s="2"/>
    </row>
    <row r="3553" spans="1:19" x14ac:dyDescent="0.25">
      <c r="A3553" s="50">
        <f t="shared" si="859"/>
        <v>88725</v>
      </c>
      <c r="B3553" s="51">
        <f t="shared" si="850"/>
        <v>-59.541000000000025</v>
      </c>
      <c r="C3553" s="51">
        <f t="shared" si="851"/>
        <v>37.881668401332689</v>
      </c>
      <c r="D3553" s="51">
        <f t="shared" si="854"/>
        <v>5.5102759635193861E-5</v>
      </c>
      <c r="E3553" s="51">
        <f t="shared" si="855"/>
        <v>1.376695339826499E-3</v>
      </c>
      <c r="F3553" s="21">
        <f>SUM(E3553:$E$5004)</f>
        <v>0.93718948817548997</v>
      </c>
      <c r="G3553" s="21">
        <f t="shared" si="860"/>
        <v>6651898.5970700178</v>
      </c>
      <c r="H3553" s="21">
        <f t="shared" si="861"/>
        <v>2.4483216124437353E-5</v>
      </c>
      <c r="I3553" s="21">
        <f t="shared" si="862"/>
        <v>0.12452858064673793</v>
      </c>
      <c r="J3553" s="22">
        <f t="shared" si="856"/>
        <v>134.19132425784917</v>
      </c>
      <c r="K3553" s="114"/>
      <c r="L3553" s="116"/>
      <c r="M3553" s="118"/>
      <c r="N3553" s="142"/>
      <c r="S3553" s="2"/>
    </row>
    <row r="3554" spans="1:19" x14ac:dyDescent="0.25">
      <c r="A3554" s="50">
        <f t="shared" si="859"/>
        <v>88750</v>
      </c>
      <c r="B3554" s="51">
        <f t="shared" si="850"/>
        <v>-59.500000000000028</v>
      </c>
      <c r="C3554" s="51">
        <f t="shared" si="851"/>
        <v>37.83749587428688</v>
      </c>
      <c r="D3554" s="51">
        <f t="shared" si="854"/>
        <v>5.5032867550926061E-5</v>
      </c>
      <c r="E3554" s="51">
        <f t="shared" si="855"/>
        <v>1.374949235184405E-3</v>
      </c>
      <c r="F3554" s="21">
        <f>SUM(E3554:$E$5004)</f>
        <v>0.93581279283566354</v>
      </c>
      <c r="G3554" s="21">
        <f t="shared" si="860"/>
        <v>6651898.5970700178</v>
      </c>
      <c r="H3554" s="21">
        <f t="shared" si="861"/>
        <v>2.4483216124437353E-5</v>
      </c>
      <c r="I3554" s="21">
        <f t="shared" si="862"/>
        <v>0.12452858064673793</v>
      </c>
      <c r="J3554" s="22">
        <f t="shared" si="856"/>
        <v>134.12616575441325</v>
      </c>
      <c r="K3554" s="114"/>
      <c r="L3554" s="116"/>
      <c r="M3554" s="118"/>
      <c r="N3554" s="142"/>
      <c r="S3554" s="2"/>
    </row>
    <row r="3555" spans="1:19" x14ac:dyDescent="0.25">
      <c r="A3555" s="50">
        <f t="shared" si="859"/>
        <v>88775</v>
      </c>
      <c r="B3555" s="51">
        <f t="shared" ref="B3555:B3618" si="865">-205.05+0.00164*A3555</f>
        <v>-59.459000000000003</v>
      </c>
      <c r="C3555" s="51">
        <f t="shared" ref="C3555:C3618" si="866">50.8*((B3555+459.7)/389.98)^(-11.388)</f>
        <v>37.793379372601386</v>
      </c>
      <c r="D3555" s="51">
        <f t="shared" si="854"/>
        <v>5.4963071263826338E-5</v>
      </c>
      <c r="E3555" s="51">
        <f t="shared" si="855"/>
        <v>1.3732055237078065E-3</v>
      </c>
      <c r="F3555" s="21">
        <f>SUM(E3555:$E$5004)</f>
        <v>0.9344378436004791</v>
      </c>
      <c r="G3555" s="21">
        <f t="shared" si="860"/>
        <v>6651898.5970700178</v>
      </c>
      <c r="H3555" s="21">
        <f t="shared" si="861"/>
        <v>2.4483216124437353E-5</v>
      </c>
      <c r="I3555" s="21">
        <f t="shared" si="862"/>
        <v>0.12452858064673793</v>
      </c>
      <c r="J3555" s="22">
        <f t="shared" si="856"/>
        <v>134.0610271701909</v>
      </c>
      <c r="K3555" s="114"/>
      <c r="L3555" s="116"/>
      <c r="M3555" s="118"/>
      <c r="N3555" s="142"/>
      <c r="S3555" s="2"/>
    </row>
    <row r="3556" spans="1:19" x14ac:dyDescent="0.25">
      <c r="A3556" s="50">
        <f t="shared" si="859"/>
        <v>88800</v>
      </c>
      <c r="B3556" s="51">
        <f t="shared" si="865"/>
        <v>-59.418000000000006</v>
      </c>
      <c r="C3556" s="51">
        <f t="shared" si="866"/>
        <v>37.749318819489602</v>
      </c>
      <c r="D3556" s="51">
        <f t="shared" si="854"/>
        <v>5.4893370632798172E-5</v>
      </c>
      <c r="E3556" s="51">
        <f t="shared" si="855"/>
        <v>1.3714642018720614E-3</v>
      </c>
      <c r="F3556" s="21">
        <f>SUM(E3556:$E$5004)</f>
        <v>0.9330646380767712</v>
      </c>
      <c r="G3556" s="21">
        <f t="shared" si="860"/>
        <v>6651898.5970700178</v>
      </c>
      <c r="H3556" s="21">
        <f t="shared" si="861"/>
        <v>2.4483216124437353E-5</v>
      </c>
      <c r="I3556" s="21">
        <f t="shared" si="862"/>
        <v>0.12452858064673793</v>
      </c>
      <c r="J3556" s="22">
        <f t="shared" si="856"/>
        <v>133.99590854325902</v>
      </c>
      <c r="K3556" s="114"/>
      <c r="L3556" s="116"/>
      <c r="M3556" s="118"/>
      <c r="N3556" s="142"/>
      <c r="S3556" s="2"/>
    </row>
    <row r="3557" spans="1:19" x14ac:dyDescent="0.25">
      <c r="A3557" s="50">
        <f t="shared" si="859"/>
        <v>88825</v>
      </c>
      <c r="B3557" s="51">
        <f t="shared" si="865"/>
        <v>-59.37700000000001</v>
      </c>
      <c r="C3557" s="51">
        <f t="shared" si="866"/>
        <v>37.705314138277629</v>
      </c>
      <c r="D3557" s="51">
        <f t="shared" si="854"/>
        <v>5.4823765516966745E-5</v>
      </c>
      <c r="E3557" s="51">
        <f t="shared" si="855"/>
        <v>1.3697252661580739E-3</v>
      </c>
      <c r="F3557" s="21">
        <f>SUM(E3557:$E$5004)</f>
        <v>0.93169317387489914</v>
      </c>
      <c r="G3557" s="21">
        <f t="shared" si="860"/>
        <v>6651898.5970700178</v>
      </c>
      <c r="H3557" s="21">
        <f t="shared" si="861"/>
        <v>2.4483216124437353E-5</v>
      </c>
      <c r="I3557" s="21">
        <f t="shared" si="862"/>
        <v>0.12452858064673793</v>
      </c>
      <c r="J3557" s="22">
        <f t="shared" si="856"/>
        <v>133.93080991155892</v>
      </c>
      <c r="K3557" s="114"/>
      <c r="L3557" s="116"/>
      <c r="M3557" s="118"/>
      <c r="N3557" s="142"/>
      <c r="S3557" s="2"/>
    </row>
    <row r="3558" spans="1:19" x14ac:dyDescent="0.25">
      <c r="A3558" s="50">
        <f t="shared" si="859"/>
        <v>88850</v>
      </c>
      <c r="B3558" s="51">
        <f t="shared" si="865"/>
        <v>-59.336000000000013</v>
      </c>
      <c r="C3558" s="51">
        <f t="shared" si="866"/>
        <v>37.661365252404558</v>
      </c>
      <c r="D3558" s="51">
        <f t="shared" si="854"/>
        <v>5.4754255775679172E-5</v>
      </c>
      <c r="E3558" s="51">
        <f t="shared" si="855"/>
        <v>1.3679887130522916E-3</v>
      </c>
      <c r="F3558" s="21">
        <f>SUM(E3558:$E$5004)</f>
        <v>0.93032344860874105</v>
      </c>
      <c r="G3558" s="21">
        <f t="shared" si="860"/>
        <v>6651898.5970700178</v>
      </c>
      <c r="H3558" s="21">
        <f t="shared" si="861"/>
        <v>2.4483216124437353E-5</v>
      </c>
      <c r="I3558" s="21">
        <f t="shared" si="862"/>
        <v>0.12452858064673793</v>
      </c>
      <c r="J3558" s="22">
        <f t="shared" si="856"/>
        <v>133.86573131289791</v>
      </c>
      <c r="K3558" s="114"/>
      <c r="L3558" s="116"/>
      <c r="M3558" s="118"/>
      <c r="N3558" s="142"/>
      <c r="S3558" s="2"/>
    </row>
    <row r="3559" spans="1:19" x14ac:dyDescent="0.25">
      <c r="A3559" s="50">
        <f t="shared" si="859"/>
        <v>88875</v>
      </c>
      <c r="B3559" s="51">
        <f t="shared" si="865"/>
        <v>-59.295000000000016</v>
      </c>
      <c r="C3559" s="51">
        <f t="shared" si="866"/>
        <v>37.617472085422264</v>
      </c>
      <c r="D3559" s="51">
        <f t="shared" si="854"/>
        <v>5.4684841268504153E-5</v>
      </c>
      <c r="E3559" s="51">
        <f t="shared" si="855"/>
        <v>1.3662545390466946E-3</v>
      </c>
      <c r="F3559" s="21">
        <f>SUM(E3559:$E$5004)</f>
        <v>0.92895545989568873</v>
      </c>
      <c r="G3559" s="21">
        <f t="shared" si="860"/>
        <v>6651898.5970700178</v>
      </c>
      <c r="H3559" s="21">
        <f t="shared" si="861"/>
        <v>2.4483216124437353E-5</v>
      </c>
      <c r="I3559" s="21">
        <f t="shared" si="862"/>
        <v>0.12452858064673793</v>
      </c>
      <c r="J3559" s="22">
        <f t="shared" si="856"/>
        <v>133.80067278494974</v>
      </c>
      <c r="K3559" s="114"/>
      <c r="L3559" s="116"/>
      <c r="M3559" s="118"/>
      <c r="N3559" s="142"/>
      <c r="S3559" s="2"/>
    </row>
    <row r="3560" spans="1:19" x14ac:dyDescent="0.25">
      <c r="A3560" s="50">
        <f t="shared" si="859"/>
        <v>88900</v>
      </c>
      <c r="B3560" s="51">
        <f t="shared" si="865"/>
        <v>-59.254000000000019</v>
      </c>
      <c r="C3560" s="51">
        <f t="shared" si="866"/>
        <v>37.57363456099511</v>
      </c>
      <c r="D3560" s="51">
        <f t="shared" si="854"/>
        <v>5.4615521855231403E-5</v>
      </c>
      <c r="E3560" s="51">
        <f t="shared" si="855"/>
        <v>1.3645227406387864E-3</v>
      </c>
      <c r="F3560" s="21">
        <f>SUM(E3560:$E$5004)</f>
        <v>0.92758920535664191</v>
      </c>
      <c r="G3560" s="21">
        <f t="shared" si="860"/>
        <v>6651898.5970700178</v>
      </c>
      <c r="H3560" s="21">
        <f t="shared" si="861"/>
        <v>2.4483216124437353E-5</v>
      </c>
      <c r="I3560" s="21">
        <f t="shared" si="862"/>
        <v>0.12452858064673793</v>
      </c>
      <c r="J3560" s="22">
        <f t="shared" si="856"/>
        <v>133.7356343652543</v>
      </c>
      <c r="K3560" s="114"/>
      <c r="L3560" s="116"/>
      <c r="M3560" s="118"/>
      <c r="N3560" s="142"/>
      <c r="S3560" s="2"/>
    </row>
    <row r="3561" spans="1:19" x14ac:dyDescent="0.25">
      <c r="A3561" s="50">
        <f t="shared" si="859"/>
        <v>88925</v>
      </c>
      <c r="B3561" s="51">
        <f t="shared" si="865"/>
        <v>-59.213000000000022</v>
      </c>
      <c r="C3561" s="51">
        <f t="shared" si="866"/>
        <v>37.529852602899908</v>
      </c>
      <c r="D3561" s="51">
        <f t="shared" si="854"/>
        <v>5.4546297395871502E-5</v>
      </c>
      <c r="E3561" s="51">
        <f t="shared" si="855"/>
        <v>1.3627933143315857E-3</v>
      </c>
      <c r="F3561" s="21">
        <f>SUM(E3561:$E$5004)</f>
        <v>0.9262246826160031</v>
      </c>
      <c r="G3561" s="21">
        <f t="shared" si="860"/>
        <v>6651898.5970700178</v>
      </c>
      <c r="H3561" s="21">
        <f t="shared" si="861"/>
        <v>2.4483216124437353E-5</v>
      </c>
      <c r="I3561" s="21">
        <f t="shared" si="862"/>
        <v>0.12452858064673793</v>
      </c>
      <c r="J3561" s="22">
        <f t="shared" si="856"/>
        <v>133.67061609121851</v>
      </c>
      <c r="K3561" s="114"/>
      <c r="L3561" s="116"/>
      <c r="M3561" s="118"/>
      <c r="N3561" s="142"/>
      <c r="S3561" s="2"/>
    </row>
    <row r="3562" spans="1:19" x14ac:dyDescent="0.25">
      <c r="A3562" s="50">
        <f t="shared" si="859"/>
        <v>88950</v>
      </c>
      <c r="B3562" s="51">
        <f t="shared" si="865"/>
        <v>-59.172000000000025</v>
      </c>
      <c r="C3562" s="51">
        <f t="shared" si="866"/>
        <v>37.486126135025636</v>
      </c>
      <c r="D3562" s="51">
        <f t="shared" si="854"/>
        <v>5.447716775065534E-5</v>
      </c>
      <c r="E3562" s="51">
        <f t="shared" si="855"/>
        <v>1.3610662566336147E-3</v>
      </c>
      <c r="F3562" s="21">
        <f>SUM(E3562:$E$5004)</f>
        <v>0.92486188930167146</v>
      </c>
      <c r="G3562" s="21">
        <f t="shared" si="860"/>
        <v>6651898.5970700178</v>
      </c>
      <c r="H3562" s="21">
        <f t="shared" si="861"/>
        <v>2.4483216124437353E-5</v>
      </c>
      <c r="I3562" s="21">
        <f t="shared" si="862"/>
        <v>0.12452858064673793</v>
      </c>
      <c r="J3562" s="22">
        <f t="shared" si="856"/>
        <v>133.60561800011618</v>
      </c>
      <c r="K3562" s="114"/>
      <c r="L3562" s="116"/>
      <c r="M3562" s="118"/>
      <c r="N3562" s="142"/>
      <c r="S3562" s="2"/>
    </row>
    <row r="3563" spans="1:19" x14ac:dyDescent="0.25">
      <c r="A3563" s="50">
        <f t="shared" si="859"/>
        <v>88975</v>
      </c>
      <c r="B3563" s="51">
        <f t="shared" si="865"/>
        <v>-59.131000000000029</v>
      </c>
      <c r="C3563" s="51">
        <f t="shared" si="866"/>
        <v>37.442455081373303</v>
      </c>
      <c r="D3563" s="51">
        <f t="shared" si="854"/>
        <v>5.4408132780033833E-5</v>
      </c>
      <c r="E3563" s="51">
        <f t="shared" si="855"/>
        <v>1.3593415640588923E-3</v>
      </c>
      <c r="F3563" s="21">
        <f>SUM(E3563:$E$5004)</f>
        <v>0.92350082304503789</v>
      </c>
      <c r="G3563" s="21">
        <f t="shared" si="860"/>
        <v>6651898.5970700178</v>
      </c>
      <c r="H3563" s="21">
        <f t="shared" si="861"/>
        <v>2.4483216124437353E-5</v>
      </c>
      <c r="I3563" s="21">
        <f t="shared" si="862"/>
        <v>0.12452858064673793</v>
      </c>
      <c r="J3563" s="22">
        <f t="shared" si="856"/>
        <v>133.54064012908836</v>
      </c>
      <c r="K3563" s="114"/>
      <c r="L3563" s="117"/>
      <c r="M3563" s="118"/>
      <c r="N3563" s="142"/>
      <c r="S3563" s="2"/>
    </row>
    <row r="3564" spans="1:19" x14ac:dyDescent="0.25">
      <c r="A3564" s="50">
        <f t="shared" si="859"/>
        <v>89000</v>
      </c>
      <c r="B3564" s="51">
        <f t="shared" si="865"/>
        <v>-59.09</v>
      </c>
      <c r="C3564" s="51">
        <f t="shared" si="866"/>
        <v>37.398839366055782</v>
      </c>
      <c r="D3564" s="51">
        <f t="shared" si="854"/>
        <v>5.4339192344677542E-5</v>
      </c>
      <c r="E3564" s="51">
        <f t="shared" si="855"/>
        <v>1.3576192331269234E-3</v>
      </c>
      <c r="F3564" s="21">
        <f>SUM(E3564:$E$5004)</f>
        <v>0.92214148148097896</v>
      </c>
      <c r="G3564" s="21">
        <f t="shared" si="860"/>
        <v>6651898.5970700178</v>
      </c>
      <c r="H3564" s="21">
        <f t="shared" si="861"/>
        <v>2.4483216124437353E-5</v>
      </c>
      <c r="I3564" s="21">
        <f t="shared" si="862"/>
        <v>0.12452858064673793</v>
      </c>
      <c r="J3564" s="22">
        <f t="shared" si="856"/>
        <v>133.47568251514392</v>
      </c>
      <c r="K3564" s="113">
        <f t="shared" ref="K3564" si="867">AVERAGE(J3564:J3583)</f>
        <v>132.8599455938259</v>
      </c>
      <c r="L3564" s="115">
        <f t="shared" ref="L3564" si="868">K3564/0.1667</f>
        <v>797.00027350825383</v>
      </c>
      <c r="M3564" s="118">
        <f>AVERAGE(A3564:A3583)</f>
        <v>89237.5</v>
      </c>
      <c r="N3564" s="141">
        <f>K3544-K3564</f>
        <v>1.2991277534221126</v>
      </c>
      <c r="S3564" s="2"/>
    </row>
    <row r="3565" spans="1:19" x14ac:dyDescent="0.25">
      <c r="A3565" s="50">
        <f t="shared" si="859"/>
        <v>89025</v>
      </c>
      <c r="B3565" s="51">
        <f t="shared" si="865"/>
        <v>-59.049000000000007</v>
      </c>
      <c r="C3565" s="51">
        <f t="shared" si="866"/>
        <v>37.355278913297603</v>
      </c>
      <c r="D3565" s="51">
        <f t="shared" si="854"/>
        <v>5.4270346305476321E-5</v>
      </c>
      <c r="E3565" s="51">
        <f t="shared" si="855"/>
        <v>1.3558992603626902E-3</v>
      </c>
      <c r="F3565" s="21">
        <f>SUM(E3565:$E$5004)</f>
        <v>0.92078386224785203</v>
      </c>
      <c r="G3565" s="21">
        <f t="shared" si="860"/>
        <v>6651898.5970700178</v>
      </c>
      <c r="H3565" s="21">
        <f t="shared" si="861"/>
        <v>2.4483216124437353E-5</v>
      </c>
      <c r="I3565" s="21">
        <f t="shared" si="862"/>
        <v>0.12452858064673793</v>
      </c>
      <c r="J3565" s="22">
        <f t="shared" si="856"/>
        <v>133.41074519515942</v>
      </c>
      <c r="K3565" s="114"/>
      <c r="L3565" s="116"/>
      <c r="M3565" s="118"/>
      <c r="N3565" s="142"/>
      <c r="S3565" s="2"/>
    </row>
    <row r="3566" spans="1:19" x14ac:dyDescent="0.25">
      <c r="A3566" s="50">
        <f t="shared" si="859"/>
        <v>89050</v>
      </c>
      <c r="B3566" s="51">
        <f t="shared" si="865"/>
        <v>-59.00800000000001</v>
      </c>
      <c r="C3566" s="51">
        <f t="shared" si="866"/>
        <v>37.311773647434812</v>
      </c>
      <c r="D3566" s="51">
        <f t="shared" si="854"/>
        <v>5.4201594523538905E-5</v>
      </c>
      <c r="E3566" s="51">
        <f t="shared" si="855"/>
        <v>1.3541816422966439E-3</v>
      </c>
      <c r="F3566" s="21">
        <f>SUM(E3566:$E$5004)</f>
        <v>0.91942796298748941</v>
      </c>
      <c r="G3566" s="21">
        <f t="shared" si="860"/>
        <v>6651898.5970700178</v>
      </c>
      <c r="H3566" s="21">
        <f t="shared" si="861"/>
        <v>2.4483216124437353E-5</v>
      </c>
      <c r="I3566" s="21">
        <f t="shared" si="862"/>
        <v>0.12452858064673793</v>
      </c>
      <c r="J3566" s="22">
        <f t="shared" si="856"/>
        <v>133.34582820587966</v>
      </c>
      <c r="K3566" s="114"/>
      <c r="L3566" s="116"/>
      <c r="M3566" s="118"/>
      <c r="N3566" s="142"/>
      <c r="S3566" s="2"/>
    </row>
    <row r="3567" spans="1:19" x14ac:dyDescent="0.25">
      <c r="A3567" s="50">
        <f t="shared" si="859"/>
        <v>89075</v>
      </c>
      <c r="B3567" s="51">
        <f t="shared" si="865"/>
        <v>-58.967000000000013</v>
      </c>
      <c r="C3567" s="51">
        <f t="shared" si="866"/>
        <v>37.268323492914774</v>
      </c>
      <c r="D3567" s="51">
        <f t="shared" si="854"/>
        <v>5.413293686019261E-5</v>
      </c>
      <c r="E3567" s="51">
        <f t="shared" si="855"/>
        <v>1.3524663754646933E-3</v>
      </c>
      <c r="F3567" s="21">
        <f>SUM(E3567:$E$5004)</f>
        <v>0.91807378134519269</v>
      </c>
      <c r="G3567" s="21">
        <f t="shared" si="860"/>
        <v>6651898.5970700178</v>
      </c>
      <c r="H3567" s="21">
        <f t="shared" si="861"/>
        <v>2.4483216124437353E-5</v>
      </c>
      <c r="I3567" s="21">
        <f t="shared" si="862"/>
        <v>0.12452858064673793</v>
      </c>
      <c r="J3567" s="22">
        <f t="shared" si="856"/>
        <v>133.28093158391803</v>
      </c>
      <c r="K3567" s="114"/>
      <c r="L3567" s="116"/>
      <c r="M3567" s="118"/>
      <c r="N3567" s="142"/>
      <c r="S3567" s="2"/>
    </row>
    <row r="3568" spans="1:19" x14ac:dyDescent="0.25">
      <c r="A3568" s="50">
        <f t="shared" si="859"/>
        <v>89100</v>
      </c>
      <c r="B3568" s="51">
        <f t="shared" si="865"/>
        <v>-58.926000000000016</v>
      </c>
      <c r="C3568" s="51">
        <f t="shared" si="866"/>
        <v>37.224928374295992</v>
      </c>
      <c r="D3568" s="51">
        <f t="shared" si="854"/>
        <v>5.4064373176982855E-5</v>
      </c>
      <c r="E3568" s="51">
        <f t="shared" si="855"/>
        <v>1.3507534564081976E-3</v>
      </c>
      <c r="F3568" s="21">
        <f>SUM(E3568:$E$5004)</f>
        <v>0.91672131496972808</v>
      </c>
      <c r="G3568" s="21">
        <f t="shared" si="860"/>
        <v>6651898.5970700178</v>
      </c>
      <c r="H3568" s="21">
        <f t="shared" si="861"/>
        <v>2.4483216124437353E-5</v>
      </c>
      <c r="I3568" s="21">
        <f t="shared" si="862"/>
        <v>0.12452858064673793</v>
      </c>
      <c r="J3568" s="22">
        <f t="shared" si="856"/>
        <v>133.21605536575638</v>
      </c>
      <c r="K3568" s="114"/>
      <c r="L3568" s="116"/>
      <c r="M3568" s="118"/>
      <c r="N3568" s="142"/>
      <c r="S3568" s="2"/>
    </row>
    <row r="3569" spans="1:19" x14ac:dyDescent="0.25">
      <c r="A3569" s="50">
        <f t="shared" si="859"/>
        <v>89125</v>
      </c>
      <c r="B3569" s="51">
        <f t="shared" si="865"/>
        <v>-58.885000000000019</v>
      </c>
      <c r="C3569" s="51">
        <f t="shared" si="866"/>
        <v>37.181588216247953</v>
      </c>
      <c r="D3569" s="51">
        <f t="shared" si="854"/>
        <v>5.3995903335672947E-5</v>
      </c>
      <c r="E3569" s="51">
        <f t="shared" si="855"/>
        <v>1.3490428816739564E-3</v>
      </c>
      <c r="F3569" s="21">
        <f>SUM(E3569:$E$5004)</f>
        <v>0.91537056151331986</v>
      </c>
      <c r="G3569" s="21">
        <f t="shared" si="860"/>
        <v>6651898.5970700178</v>
      </c>
      <c r="H3569" s="21">
        <f t="shared" si="861"/>
        <v>2.4483216124437353E-5</v>
      </c>
      <c r="I3569" s="21">
        <f t="shared" si="862"/>
        <v>0.12452858064673793</v>
      </c>
      <c r="J3569" s="22">
        <f t="shared" si="856"/>
        <v>133.15119958774585</v>
      </c>
      <c r="K3569" s="114"/>
      <c r="L3569" s="116"/>
      <c r="M3569" s="118"/>
      <c r="N3569" s="142"/>
      <c r="S3569" s="2"/>
    </row>
    <row r="3570" spans="1:19" x14ac:dyDescent="0.25">
      <c r="A3570" s="50">
        <f t="shared" si="859"/>
        <v>89150</v>
      </c>
      <c r="B3570" s="51">
        <f t="shared" si="865"/>
        <v>-58.844000000000023</v>
      </c>
      <c r="C3570" s="51">
        <f t="shared" si="866"/>
        <v>37.138302943550933</v>
      </c>
      <c r="D3570" s="51">
        <f t="shared" si="854"/>
        <v>5.3927527198243564E-5</v>
      </c>
      <c r="E3570" s="51">
        <f t="shared" si="855"/>
        <v>1.3473346478142031E-3</v>
      </c>
      <c r="F3570" s="21">
        <f>SUM(E3570:$E$5004)</f>
        <v>0.91402151863164582</v>
      </c>
      <c r="G3570" s="21">
        <f t="shared" si="860"/>
        <v>6651898.5970700178</v>
      </c>
      <c r="H3570" s="21">
        <f t="shared" si="861"/>
        <v>2.4483216124437353E-5</v>
      </c>
      <c r="I3570" s="21">
        <f t="shared" si="862"/>
        <v>0.12452858064673793</v>
      </c>
      <c r="J3570" s="22">
        <f t="shared" si="856"/>
        <v>133.08636428610671</v>
      </c>
      <c r="K3570" s="114"/>
      <c r="L3570" s="116"/>
      <c r="M3570" s="118"/>
      <c r="N3570" s="142"/>
      <c r="S3570" s="2"/>
    </row>
    <row r="3571" spans="1:19" x14ac:dyDescent="0.25">
      <c r="A3571" s="50">
        <f t="shared" si="859"/>
        <v>89175</v>
      </c>
      <c r="B3571" s="51">
        <f t="shared" si="865"/>
        <v>-58.803000000000026</v>
      </c>
      <c r="C3571" s="51">
        <f t="shared" si="866"/>
        <v>37.09507248109594</v>
      </c>
      <c r="D3571" s="51">
        <f t="shared" si="854"/>
        <v>5.3859244626892684E-5</v>
      </c>
      <c r="E3571" s="51">
        <f t="shared" si="855"/>
        <v>1.3456287513865886E-3</v>
      </c>
      <c r="F3571" s="21">
        <f>SUM(E3571:$E$5004)</f>
        <v>0.91267418398383171</v>
      </c>
      <c r="G3571" s="21">
        <f t="shared" si="860"/>
        <v>6651898.5970700178</v>
      </c>
      <c r="H3571" s="21">
        <f t="shared" si="861"/>
        <v>2.4483216124437353E-5</v>
      </c>
      <c r="I3571" s="21">
        <f t="shared" si="862"/>
        <v>0.12452858064673793</v>
      </c>
      <c r="J3571" s="22">
        <f t="shared" si="856"/>
        <v>133.02154949692934</v>
      </c>
      <c r="K3571" s="114"/>
      <c r="L3571" s="116"/>
      <c r="M3571" s="118"/>
      <c r="N3571" s="142"/>
      <c r="S3571" s="2"/>
    </row>
    <row r="3572" spans="1:19" x14ac:dyDescent="0.25">
      <c r="A3572" s="50">
        <f t="shared" si="859"/>
        <v>89200</v>
      </c>
      <c r="B3572" s="51">
        <f t="shared" si="865"/>
        <v>-58.762</v>
      </c>
      <c r="C3572" s="51">
        <f t="shared" si="866"/>
        <v>37.051896753884066</v>
      </c>
      <c r="D3572" s="51">
        <f t="shared" si="854"/>
        <v>5.3791055484034394E-5</v>
      </c>
      <c r="E3572" s="51">
        <f t="shared" si="855"/>
        <v>1.3439251889541795E-3</v>
      </c>
      <c r="F3572" s="21">
        <f>SUM(E3572:$E$5004)</f>
        <v>0.91132855523244505</v>
      </c>
      <c r="G3572" s="21">
        <f t="shared" si="860"/>
        <v>6651898.5970700178</v>
      </c>
      <c r="H3572" s="21">
        <f t="shared" si="861"/>
        <v>2.4483216124437353E-5</v>
      </c>
      <c r="I3572" s="21">
        <f t="shared" si="862"/>
        <v>0.12452858064673793</v>
      </c>
      <c r="J3572" s="22">
        <f t="shared" si="856"/>
        <v>132.9567552561725</v>
      </c>
      <c r="K3572" s="114"/>
      <c r="L3572" s="116"/>
      <c r="M3572" s="118"/>
      <c r="N3572" s="142"/>
      <c r="S3572" s="2"/>
    </row>
    <row r="3573" spans="1:19" x14ac:dyDescent="0.25">
      <c r="A3573" s="50">
        <f t="shared" si="859"/>
        <v>89225</v>
      </c>
      <c r="B3573" s="51">
        <f t="shared" si="865"/>
        <v>-58.721000000000004</v>
      </c>
      <c r="C3573" s="51">
        <f t="shared" si="866"/>
        <v>37.00877568702721</v>
      </c>
      <c r="D3573" s="51">
        <f t="shared" si="854"/>
        <v>5.3722959632299959E-5</v>
      </c>
      <c r="E3573" s="51">
        <f t="shared" si="855"/>
        <v>1.3422239570854509E-3</v>
      </c>
      <c r="F3573" s="21">
        <f>SUM(E3573:$E$5004)</f>
        <v>0.90998463004349084</v>
      </c>
      <c r="G3573" s="21">
        <f t="shared" si="860"/>
        <v>6651898.5970700178</v>
      </c>
      <c r="H3573" s="21">
        <f t="shared" si="861"/>
        <v>2.4483216124437353E-5</v>
      </c>
      <c r="I3573" s="21">
        <f t="shared" si="862"/>
        <v>0.12452858064673793</v>
      </c>
      <c r="J3573" s="22">
        <f t="shared" si="856"/>
        <v>132.89198159966719</v>
      </c>
      <c r="K3573" s="114"/>
      <c r="L3573" s="116"/>
      <c r="M3573" s="118"/>
      <c r="N3573" s="142"/>
      <c r="S3573" s="2"/>
    </row>
    <row r="3574" spans="1:19" x14ac:dyDescent="0.25">
      <c r="A3574" s="50">
        <f t="shared" si="859"/>
        <v>89250</v>
      </c>
      <c r="B3574" s="51">
        <f t="shared" si="865"/>
        <v>-58.680000000000007</v>
      </c>
      <c r="C3574" s="51">
        <f t="shared" si="866"/>
        <v>36.965709205747025</v>
      </c>
      <c r="D3574" s="51">
        <f t="shared" si="854"/>
        <v>5.365495693453612E-5</v>
      </c>
      <c r="E3574" s="51">
        <f t="shared" si="855"/>
        <v>1.3405250523542685E-3</v>
      </c>
      <c r="F3574" s="21">
        <f>SUM(E3574:$E$5004)</f>
        <v>0.90864240608640534</v>
      </c>
      <c r="G3574" s="21">
        <f t="shared" si="860"/>
        <v>6651898.5970700178</v>
      </c>
      <c r="H3574" s="21">
        <f t="shared" si="861"/>
        <v>2.4483216124437353E-5</v>
      </c>
      <c r="I3574" s="21">
        <f t="shared" si="862"/>
        <v>0.12452858064673793</v>
      </c>
      <c r="J3574" s="22">
        <f t="shared" si="856"/>
        <v>132.82722856311347</v>
      </c>
      <c r="K3574" s="114"/>
      <c r="L3574" s="116"/>
      <c r="M3574" s="118"/>
      <c r="N3574" s="142"/>
      <c r="S3574" s="2"/>
    </row>
    <row r="3575" spans="1:19" x14ac:dyDescent="0.25">
      <c r="A3575" s="50">
        <f t="shared" si="859"/>
        <v>89275</v>
      </c>
      <c r="B3575" s="51">
        <f t="shared" si="865"/>
        <v>-58.63900000000001</v>
      </c>
      <c r="C3575" s="51">
        <f t="shared" si="866"/>
        <v>36.922697235375175</v>
      </c>
      <c r="D3575" s="51">
        <f t="shared" si="854"/>
        <v>5.3587047253805348E-5</v>
      </c>
      <c r="E3575" s="51">
        <f t="shared" si="855"/>
        <v>1.3388284713398847E-3</v>
      </c>
      <c r="F3575" s="21">
        <f>SUM(E3575:$E$5004)</f>
        <v>0.90730188103405107</v>
      </c>
      <c r="G3575" s="21">
        <f t="shared" si="860"/>
        <v>6651898.5970700178</v>
      </c>
      <c r="H3575" s="21">
        <f t="shared" si="861"/>
        <v>2.4483216124437353E-5</v>
      </c>
      <c r="I3575" s="21">
        <f t="shared" si="862"/>
        <v>0.12452858064673793</v>
      </c>
      <c r="J3575" s="22">
        <f t="shared" si="856"/>
        <v>132.76249618208251</v>
      </c>
      <c r="K3575" s="114"/>
      <c r="L3575" s="116"/>
      <c r="M3575" s="118"/>
      <c r="N3575" s="142"/>
      <c r="S3575" s="2"/>
    </row>
    <row r="3576" spans="1:19" x14ac:dyDescent="0.25">
      <c r="A3576" s="50">
        <f t="shared" si="859"/>
        <v>89300</v>
      </c>
      <c r="B3576" s="51">
        <f t="shared" si="865"/>
        <v>-58.598000000000013</v>
      </c>
      <c r="C3576" s="51">
        <f t="shared" si="866"/>
        <v>36.879739701353103</v>
      </c>
      <c r="D3576" s="51">
        <f t="shared" si="854"/>
        <v>5.351923045338542E-5</v>
      </c>
      <c r="E3576" s="51">
        <f t="shared" si="855"/>
        <v>1.33713421062693E-3</v>
      </c>
      <c r="F3576" s="21">
        <f>SUM(E3576:$E$5004)</f>
        <v>0.90596305256271115</v>
      </c>
      <c r="G3576" s="21">
        <f t="shared" si="860"/>
        <v>6651898.5970700178</v>
      </c>
      <c r="H3576" s="21">
        <f t="shared" si="861"/>
        <v>2.4483216124437353E-5</v>
      </c>
      <c r="I3576" s="21">
        <f t="shared" si="862"/>
        <v>0.12452858064673793</v>
      </c>
      <c r="J3576" s="22">
        <f t="shared" si="856"/>
        <v>132.69778449201641</v>
      </c>
      <c r="K3576" s="114"/>
      <c r="L3576" s="116"/>
      <c r="M3576" s="118"/>
      <c r="N3576" s="142"/>
      <c r="S3576" s="2"/>
    </row>
    <row r="3577" spans="1:19" x14ac:dyDescent="0.25">
      <c r="A3577" s="50">
        <f t="shared" si="859"/>
        <v>89325</v>
      </c>
      <c r="B3577" s="51">
        <f t="shared" si="865"/>
        <v>-58.557000000000016</v>
      </c>
      <c r="C3577" s="51">
        <f t="shared" si="866"/>
        <v>36.83683652923181</v>
      </c>
      <c r="D3577" s="51">
        <f t="shared" si="854"/>
        <v>5.345150639676898E-5</v>
      </c>
      <c r="E3577" s="51">
        <f t="shared" si="855"/>
        <v>1.3354422668054029E-3</v>
      </c>
      <c r="F3577" s="21">
        <f>SUM(E3577:$E$5004)</f>
        <v>0.90462591835208439</v>
      </c>
      <c r="G3577" s="21">
        <f t="shared" si="860"/>
        <v>6651898.5970700178</v>
      </c>
      <c r="H3577" s="21">
        <f t="shared" si="861"/>
        <v>2.4483216124437353E-5</v>
      </c>
      <c r="I3577" s="21">
        <f t="shared" si="862"/>
        <v>0.12452858064673793</v>
      </c>
      <c r="J3577" s="22">
        <f t="shared" si="856"/>
        <v>132.63309352822864</v>
      </c>
      <c r="K3577" s="114"/>
      <c r="L3577" s="116"/>
      <c r="M3577" s="118"/>
      <c r="N3577" s="142"/>
      <c r="S3577" s="2"/>
    </row>
    <row r="3578" spans="1:19" x14ac:dyDescent="0.25">
      <c r="A3578" s="50">
        <f t="shared" si="859"/>
        <v>89350</v>
      </c>
      <c r="B3578" s="51">
        <f t="shared" si="865"/>
        <v>-58.51600000000002</v>
      </c>
      <c r="C3578" s="51">
        <f t="shared" si="866"/>
        <v>36.793987644671724</v>
      </c>
      <c r="D3578" s="51">
        <f t="shared" si="854"/>
        <v>5.3383874947663251E-5</v>
      </c>
      <c r="E3578" s="51">
        <f t="shared" si="855"/>
        <v>1.333752636470661E-3</v>
      </c>
      <c r="F3578" s="21">
        <f>SUM(E3578:$E$5004)</f>
        <v>0.9032904760852789</v>
      </c>
      <c r="G3578" s="21">
        <f t="shared" si="860"/>
        <v>6651898.5970700178</v>
      </c>
      <c r="H3578" s="21">
        <f t="shared" si="861"/>
        <v>2.4483216124437353E-5</v>
      </c>
      <c r="I3578" s="21">
        <f t="shared" si="862"/>
        <v>0.12452858064673793</v>
      </c>
      <c r="J3578" s="22">
        <f t="shared" si="856"/>
        <v>132.56842332590418</v>
      </c>
      <c r="K3578" s="114"/>
      <c r="L3578" s="116"/>
      <c r="M3578" s="118"/>
      <c r="N3578" s="142"/>
      <c r="S3578" s="2"/>
    </row>
    <row r="3579" spans="1:19" x14ac:dyDescent="0.25">
      <c r="A3579" s="50">
        <f t="shared" si="859"/>
        <v>89375</v>
      </c>
      <c r="B3579" s="51">
        <f t="shared" si="865"/>
        <v>-58.475000000000023</v>
      </c>
      <c r="C3579" s="51">
        <f t="shared" si="866"/>
        <v>36.751192973442507</v>
      </c>
      <c r="D3579" s="51">
        <f t="shared" si="854"/>
        <v>5.3316335969989624E-5</v>
      </c>
      <c r="E3579" s="51">
        <f t="shared" si="855"/>
        <v>1.3320653162234122E-3</v>
      </c>
      <c r="F3579" s="21">
        <f>SUM(E3579:$E$5004)</f>
        <v>0.90195672344880828</v>
      </c>
      <c r="G3579" s="21">
        <f t="shared" si="860"/>
        <v>6651898.5970700178</v>
      </c>
      <c r="H3579" s="21">
        <f t="shared" si="861"/>
        <v>2.4483216124437353E-5</v>
      </c>
      <c r="I3579" s="21">
        <f t="shared" si="862"/>
        <v>0.12452858064673793</v>
      </c>
      <c r="J3579" s="22">
        <f t="shared" si="856"/>
        <v>132.50377392009977</v>
      </c>
      <c r="K3579" s="114"/>
      <c r="L3579" s="116"/>
      <c r="M3579" s="118"/>
      <c r="N3579" s="142"/>
      <c r="S3579" s="2"/>
    </row>
    <row r="3580" spans="1:19" x14ac:dyDescent="0.25">
      <c r="A3580" s="50">
        <f t="shared" si="859"/>
        <v>89400</v>
      </c>
      <c r="B3580" s="51">
        <f t="shared" si="865"/>
        <v>-58.434000000000026</v>
      </c>
      <c r="C3580" s="51">
        <f t="shared" si="866"/>
        <v>36.708452441422914</v>
      </c>
      <c r="D3580" s="51">
        <f t="shared" si="854"/>
        <v>5.3248889327883358E-5</v>
      </c>
      <c r="E3580" s="51">
        <f t="shared" si="855"/>
        <v>1.3303803026697061E-3</v>
      </c>
      <c r="F3580" s="21">
        <f>SUM(E3580:$E$5004)</f>
        <v>0.90062465813258485</v>
      </c>
      <c r="G3580" s="21">
        <f t="shared" si="860"/>
        <v>6651898.5970700178</v>
      </c>
      <c r="H3580" s="21">
        <f t="shared" si="861"/>
        <v>2.4483216124437353E-5</v>
      </c>
      <c r="I3580" s="21">
        <f t="shared" si="862"/>
        <v>0.12452858064673793</v>
      </c>
      <c r="J3580" s="22">
        <f t="shared" si="856"/>
        <v>132.43914534574452</v>
      </c>
      <c r="K3580" s="114"/>
      <c r="L3580" s="116"/>
      <c r="M3580" s="118"/>
      <c r="N3580" s="142"/>
      <c r="S3580" s="2"/>
    </row>
    <row r="3581" spans="1:19" x14ac:dyDescent="0.25">
      <c r="A3581" s="50">
        <f t="shared" si="859"/>
        <v>89425</v>
      </c>
      <c r="B3581" s="51">
        <f t="shared" si="865"/>
        <v>-58.393000000000001</v>
      </c>
      <c r="C3581" s="51">
        <f t="shared" si="866"/>
        <v>36.665765974600561</v>
      </c>
      <c r="D3581" s="51">
        <f t="shared" si="854"/>
        <v>5.3181534885693129E-5</v>
      </c>
      <c r="E3581" s="51">
        <f t="shared" si="855"/>
        <v>1.3286975924209242E-3</v>
      </c>
      <c r="F3581" s="21">
        <f>SUM(E3581:$E$5004)</f>
        <v>0.89929427782991522</v>
      </c>
      <c r="G3581" s="21">
        <f t="shared" si="860"/>
        <v>6651898.5970700178</v>
      </c>
      <c r="H3581" s="21">
        <f t="shared" si="861"/>
        <v>2.4483216124437353E-5</v>
      </c>
      <c r="I3581" s="21">
        <f t="shared" si="862"/>
        <v>0.12452858064673793</v>
      </c>
      <c r="J3581" s="22">
        <f t="shared" si="856"/>
        <v>132.37453763763963</v>
      </c>
      <c r="K3581" s="114"/>
      <c r="L3581" s="116"/>
      <c r="M3581" s="118"/>
      <c r="N3581" s="142"/>
      <c r="S3581" s="2"/>
    </row>
    <row r="3582" spans="1:19" x14ac:dyDescent="0.25">
      <c r="A3582" s="50">
        <f t="shared" si="859"/>
        <v>89450</v>
      </c>
      <c r="B3582" s="51">
        <f t="shared" si="865"/>
        <v>-58.352000000000004</v>
      </c>
      <c r="C3582" s="51">
        <f t="shared" si="866"/>
        <v>36.62313349907182</v>
      </c>
      <c r="D3582" s="51">
        <f t="shared" si="854"/>
        <v>5.3114272507980794E-5</v>
      </c>
      <c r="E3582" s="51">
        <f t="shared" si="855"/>
        <v>1.3270171820937713E-3</v>
      </c>
      <c r="F3582" s="21">
        <f>SUM(E3582:$E$5004)</f>
        <v>0.89796558023749429</v>
      </c>
      <c r="G3582" s="21">
        <f t="shared" si="860"/>
        <v>6651898.5970700178</v>
      </c>
      <c r="H3582" s="21">
        <f t="shared" si="861"/>
        <v>2.4483216124437353E-5</v>
      </c>
      <c r="I3582" s="21">
        <f t="shared" si="862"/>
        <v>0.12452858064673793</v>
      </c>
      <c r="J3582" s="22">
        <f t="shared" si="856"/>
        <v>132.30995083045926</v>
      </c>
      <c r="K3582" s="114"/>
      <c r="L3582" s="116"/>
      <c r="M3582" s="118"/>
      <c r="N3582" s="142"/>
      <c r="S3582" s="2"/>
    </row>
    <row r="3583" spans="1:19" x14ac:dyDescent="0.25">
      <c r="A3583" s="50">
        <f t="shared" si="859"/>
        <v>89475</v>
      </c>
      <c r="B3583" s="51">
        <f t="shared" si="865"/>
        <v>-58.311000000000007</v>
      </c>
      <c r="C3583" s="51">
        <f t="shared" si="866"/>
        <v>36.580554941041605</v>
      </c>
      <c r="D3583" s="51">
        <f t="shared" si="854"/>
        <v>5.3047102059520905E-5</v>
      </c>
      <c r="E3583" s="51">
        <f t="shared" si="855"/>
        <v>1.3253390683102674E-3</v>
      </c>
      <c r="F3583" s="21">
        <f>SUM(E3583:$E$5004)</f>
        <v>0.89663856305540057</v>
      </c>
      <c r="G3583" s="21">
        <f t="shared" si="860"/>
        <v>6651898.5970700178</v>
      </c>
      <c r="H3583" s="21">
        <f t="shared" si="861"/>
        <v>2.4483216124437353E-5</v>
      </c>
      <c r="I3583" s="21">
        <f t="shared" si="862"/>
        <v>0.12452858064673793</v>
      </c>
      <c r="J3583" s="22">
        <f t="shared" si="856"/>
        <v>132.24538495875029</v>
      </c>
      <c r="K3583" s="114"/>
      <c r="L3583" s="117"/>
      <c r="M3583" s="118"/>
      <c r="N3583" s="142"/>
      <c r="S3583" s="2"/>
    </row>
    <row r="3584" spans="1:19" x14ac:dyDescent="0.25">
      <c r="A3584" s="50">
        <f t="shared" si="859"/>
        <v>89500</v>
      </c>
      <c r="B3584" s="51">
        <f t="shared" si="865"/>
        <v>-58.27000000000001</v>
      </c>
      <c r="C3584" s="51">
        <f t="shared" si="866"/>
        <v>36.538030226823231</v>
      </c>
      <c r="D3584" s="51">
        <f t="shared" si="854"/>
        <v>5.2980023405300495E-5</v>
      </c>
      <c r="E3584" s="51">
        <f t="shared" si="855"/>
        <v>1.3236632476977381E-3</v>
      </c>
      <c r="F3584" s="21">
        <f>SUM(E3584:$E$5004)</f>
        <v>0.89531322398709023</v>
      </c>
      <c r="G3584" s="21">
        <f t="shared" si="860"/>
        <v>6651898.5970700178</v>
      </c>
      <c r="H3584" s="21">
        <f t="shared" si="861"/>
        <v>2.4483216124437353E-5</v>
      </c>
      <c r="I3584" s="21">
        <f t="shared" si="862"/>
        <v>0.12452858064673793</v>
      </c>
      <c r="J3584" s="22">
        <f t="shared" si="856"/>
        <v>132.18084005693305</v>
      </c>
      <c r="K3584" s="113">
        <f t="shared" ref="K3584" si="869">AVERAGE(J3584:J3603)</f>
        <v>131.56907036523538</v>
      </c>
      <c r="L3584" s="115">
        <f t="shared" ref="L3584" si="870">K3584/0.1667</f>
        <v>789.25657087723687</v>
      </c>
      <c r="M3584" s="118">
        <f>AVERAGE(A3584:A3603)</f>
        <v>89737.5</v>
      </c>
      <c r="N3584" s="141">
        <f>K3564-K3584</f>
        <v>1.2908752285905223</v>
      </c>
      <c r="S3584" s="2"/>
    </row>
    <row r="3585" spans="1:19" x14ac:dyDescent="0.25">
      <c r="A3585" s="50">
        <f t="shared" si="859"/>
        <v>89525</v>
      </c>
      <c r="B3585" s="51">
        <f t="shared" si="865"/>
        <v>-58.229000000000013</v>
      </c>
      <c r="C3585" s="51">
        <f t="shared" si="866"/>
        <v>36.495559282838201</v>
      </c>
      <c r="D3585" s="51">
        <f t="shared" si="854"/>
        <v>5.2913036410518541E-5</v>
      </c>
      <c r="E3585" s="51">
        <f t="shared" si="855"/>
        <v>1.3219897168888044E-3</v>
      </c>
      <c r="F3585" s="21">
        <f>SUM(E3585:$E$5004)</f>
        <v>0.8939895607393924</v>
      </c>
      <c r="G3585" s="21">
        <f t="shared" si="860"/>
        <v>6651898.5970700178</v>
      </c>
      <c r="H3585" s="21">
        <f t="shared" si="861"/>
        <v>2.4483216124437353E-5</v>
      </c>
      <c r="I3585" s="21">
        <f t="shared" si="862"/>
        <v>0.12452858064673793</v>
      </c>
      <c r="J3585" s="22">
        <f t="shared" si="856"/>
        <v>132.11631615930111</v>
      </c>
      <c r="K3585" s="114"/>
      <c r="L3585" s="116"/>
      <c r="M3585" s="118"/>
      <c r="N3585" s="142"/>
      <c r="S3585" s="2"/>
    </row>
    <row r="3586" spans="1:19" x14ac:dyDescent="0.25">
      <c r="A3586" s="50">
        <f t="shared" si="859"/>
        <v>89550</v>
      </c>
      <c r="B3586" s="51">
        <f t="shared" si="865"/>
        <v>-58.188000000000017</v>
      </c>
      <c r="C3586" s="51">
        <f t="shared" si="866"/>
        <v>36.453142035616089</v>
      </c>
      <c r="D3586" s="51">
        <f t="shared" si="854"/>
        <v>5.2846140940585817E-5</v>
      </c>
      <c r="E3586" s="51">
        <f t="shared" si="855"/>
        <v>1.3203184725213773E-3</v>
      </c>
      <c r="F3586" s="21">
        <f>SUM(E3586:$E$5004)</f>
        <v>0.8926675710225036</v>
      </c>
      <c r="G3586" s="21">
        <f t="shared" si="860"/>
        <v>6651898.5970700178</v>
      </c>
      <c r="H3586" s="21">
        <f t="shared" si="861"/>
        <v>2.4483216124437353E-5</v>
      </c>
      <c r="I3586" s="21">
        <f t="shared" si="862"/>
        <v>0.12452858064673793</v>
      </c>
      <c r="J3586" s="22">
        <f t="shared" si="856"/>
        <v>132.05181330002213</v>
      </c>
      <c r="K3586" s="114"/>
      <c r="L3586" s="116"/>
      <c r="M3586" s="118"/>
      <c r="N3586" s="142"/>
      <c r="S3586" s="2"/>
    </row>
    <row r="3587" spans="1:19" x14ac:dyDescent="0.25">
      <c r="A3587" s="50">
        <f t="shared" si="859"/>
        <v>89575</v>
      </c>
      <c r="B3587" s="51">
        <f t="shared" si="865"/>
        <v>-58.14700000000002</v>
      </c>
      <c r="C3587" s="51">
        <f t="shared" si="866"/>
        <v>36.410778411794332</v>
      </c>
      <c r="D3587" s="51">
        <f t="shared" si="854"/>
        <v>5.277933686112436E-5</v>
      </c>
      <c r="E3587" s="51">
        <f t="shared" si="855"/>
        <v>1.3186495112386468E-3</v>
      </c>
      <c r="F3587" s="21">
        <f>SUM(E3587:$E$5004)</f>
        <v>0.89134725254998226</v>
      </c>
      <c r="G3587" s="21">
        <f t="shared" si="860"/>
        <v>6651898.5970700178</v>
      </c>
      <c r="H3587" s="21">
        <f t="shared" si="861"/>
        <v>2.4483216124437353E-5</v>
      </c>
      <c r="I3587" s="21">
        <f t="shared" si="862"/>
        <v>0.12452858064673793</v>
      </c>
      <c r="J3587" s="22">
        <f t="shared" si="856"/>
        <v>131.98733151313758</v>
      </c>
      <c r="K3587" s="114"/>
      <c r="L3587" s="116"/>
      <c r="M3587" s="118"/>
      <c r="N3587" s="142"/>
      <c r="S3587" s="2"/>
    </row>
    <row r="3588" spans="1:19" x14ac:dyDescent="0.25">
      <c r="A3588" s="50">
        <f t="shared" si="859"/>
        <v>89600</v>
      </c>
      <c r="B3588" s="51">
        <f t="shared" si="865"/>
        <v>-58.106000000000023</v>
      </c>
      <c r="C3588" s="51">
        <f t="shared" si="866"/>
        <v>36.368468338118156</v>
      </c>
      <c r="D3588" s="51">
        <f t="shared" ref="D3588:D3651" si="871">C3588/(1718*(B3588+459.7))</f>
        <v>5.2712624037967377E-5</v>
      </c>
      <c r="E3588" s="51">
        <f t="shared" ref="E3588:E3651" si="872">25*(D3588+D3589)/2</f>
        <v>1.3169828296890689E-3</v>
      </c>
      <c r="F3588" s="21">
        <f>SUM(E3588:$E$5004)</f>
        <v>0.89002860303874354</v>
      </c>
      <c r="G3588" s="21">
        <f t="shared" si="860"/>
        <v>6651898.5970700178</v>
      </c>
      <c r="H3588" s="21">
        <f t="shared" si="861"/>
        <v>2.4483216124437353E-5</v>
      </c>
      <c r="I3588" s="21">
        <f t="shared" si="862"/>
        <v>0.12452858064673793</v>
      </c>
      <c r="J3588" s="22">
        <f t="shared" ref="J3588:J3651" si="873">G3588*D3588*EXP(-H3588*(125000-A3588)-I3588*F3588)</f>
        <v>131.92287083256377</v>
      </c>
      <c r="K3588" s="114"/>
      <c r="L3588" s="116"/>
      <c r="M3588" s="118"/>
      <c r="N3588" s="142"/>
      <c r="S3588" s="2"/>
    </row>
    <row r="3589" spans="1:19" x14ac:dyDescent="0.25">
      <c r="A3589" s="50">
        <f t="shared" ref="A3589:A3652" si="874">A3588+25</f>
        <v>89625</v>
      </c>
      <c r="B3589" s="51">
        <f t="shared" si="865"/>
        <v>-58.065000000000026</v>
      </c>
      <c r="C3589" s="51">
        <f t="shared" si="866"/>
        <v>36.326211741439991</v>
      </c>
      <c r="D3589" s="51">
        <f t="shared" si="871"/>
        <v>5.2646002337158147E-5</v>
      </c>
      <c r="E3589" s="51">
        <f t="shared" si="872"/>
        <v>1.315318424526365E-3</v>
      </c>
      <c r="F3589" s="21">
        <f>SUM(E3589:$E$5004)</f>
        <v>0.88871162020905448</v>
      </c>
      <c r="G3589" s="21">
        <f t="shared" ref="G3589:G3652" si="875">$G$4</f>
        <v>6651898.5970700178</v>
      </c>
      <c r="H3589" s="21">
        <f t="shared" ref="H3589:H3652" si="876">$H$4</f>
        <v>2.4483216124437353E-5</v>
      </c>
      <c r="I3589" s="21">
        <f t="shared" ref="I3589:I3652" si="877">$I$4</f>
        <v>0.12452858064673793</v>
      </c>
      <c r="J3589" s="22">
        <f t="shared" si="873"/>
        <v>131.85843129209022</v>
      </c>
      <c r="K3589" s="114"/>
      <c r="L3589" s="116"/>
      <c r="M3589" s="118"/>
      <c r="N3589" s="142"/>
      <c r="S3589" s="2"/>
    </row>
    <row r="3590" spans="1:19" x14ac:dyDescent="0.25">
      <c r="A3590" s="50">
        <f t="shared" si="874"/>
        <v>89650</v>
      </c>
      <c r="B3590" s="51">
        <f t="shared" si="865"/>
        <v>-58.024000000000001</v>
      </c>
      <c r="C3590" s="51">
        <f t="shared" si="866"/>
        <v>36.284008548720159</v>
      </c>
      <c r="D3590" s="51">
        <f t="shared" si="871"/>
        <v>5.2579471624951054E-5</v>
      </c>
      <c r="E3590" s="51">
        <f t="shared" si="872"/>
        <v>1.3136562924095112E-3</v>
      </c>
      <c r="F3590" s="21">
        <f>SUM(E3590:$E$5004)</f>
        <v>0.88739630178452822</v>
      </c>
      <c r="G3590" s="21">
        <f t="shared" si="875"/>
        <v>6651898.5970700178</v>
      </c>
      <c r="H3590" s="21">
        <f t="shared" si="876"/>
        <v>2.4483216124437353E-5</v>
      </c>
      <c r="I3590" s="21">
        <f t="shared" si="877"/>
        <v>0.12452858064673793</v>
      </c>
      <c r="J3590" s="22">
        <f t="shared" si="873"/>
        <v>131.79401292538336</v>
      </c>
      <c r="K3590" s="114"/>
      <c r="L3590" s="116"/>
      <c r="M3590" s="118"/>
      <c r="N3590" s="142"/>
      <c r="S3590" s="2"/>
    </row>
    <row r="3591" spans="1:19" x14ac:dyDescent="0.25">
      <c r="A3591" s="50">
        <f t="shared" si="874"/>
        <v>89675</v>
      </c>
      <c r="B3591" s="51">
        <f t="shared" si="865"/>
        <v>-57.983000000000004</v>
      </c>
      <c r="C3591" s="51">
        <f t="shared" si="866"/>
        <v>36.241858687025797</v>
      </c>
      <c r="D3591" s="51">
        <f t="shared" si="871"/>
        <v>5.2513031767809842E-5</v>
      </c>
      <c r="E3591" s="51">
        <f t="shared" si="872"/>
        <v>1.3119964300027233E-3</v>
      </c>
      <c r="F3591" s="21">
        <f>SUM(E3591:$E$5004)</f>
        <v>0.88608264549211879</v>
      </c>
      <c r="G3591" s="21">
        <f t="shared" si="875"/>
        <v>6651898.5970700178</v>
      </c>
      <c r="H3591" s="21">
        <f t="shared" si="876"/>
        <v>2.4483216124437353E-5</v>
      </c>
      <c r="I3591" s="21">
        <f t="shared" si="877"/>
        <v>0.12452858064673793</v>
      </c>
      <c r="J3591" s="22">
        <f t="shared" si="873"/>
        <v>131.72961576598334</v>
      </c>
      <c r="K3591" s="114"/>
      <c r="L3591" s="116"/>
      <c r="M3591" s="118"/>
      <c r="N3591" s="142"/>
      <c r="S3591" s="2"/>
    </row>
    <row r="3592" spans="1:19" x14ac:dyDescent="0.25">
      <c r="A3592" s="50">
        <f t="shared" si="874"/>
        <v>89700</v>
      </c>
      <c r="B3592" s="51">
        <f t="shared" si="865"/>
        <v>-57.942000000000007</v>
      </c>
      <c r="C3592" s="51">
        <f t="shared" si="866"/>
        <v>36.199762083531226</v>
      </c>
      <c r="D3592" s="51">
        <f t="shared" si="871"/>
        <v>5.2446682632408024E-5</v>
      </c>
      <c r="E3592" s="51">
        <f t="shared" si="872"/>
        <v>1.3103388339754539E-3</v>
      </c>
      <c r="F3592" s="21">
        <f>SUM(E3592:$E$5004)</f>
        <v>0.884770649062116</v>
      </c>
      <c r="G3592" s="21">
        <f t="shared" si="875"/>
        <v>6651898.5970700178</v>
      </c>
      <c r="H3592" s="21">
        <f t="shared" si="876"/>
        <v>2.4483216124437353E-5</v>
      </c>
      <c r="I3592" s="21">
        <f t="shared" si="877"/>
        <v>0.12452858064673793</v>
      </c>
      <c r="J3592" s="22">
        <f t="shared" si="873"/>
        <v>131.66523984730631</v>
      </c>
      <c r="K3592" s="114"/>
      <c r="L3592" s="116"/>
      <c r="M3592" s="118"/>
      <c r="N3592" s="142"/>
      <c r="S3592" s="2"/>
    </row>
    <row r="3593" spans="1:19" x14ac:dyDescent="0.25">
      <c r="A3593" s="50">
        <f t="shared" si="874"/>
        <v>89725</v>
      </c>
      <c r="B3593" s="51">
        <f t="shared" si="865"/>
        <v>-57.90100000000001</v>
      </c>
      <c r="C3593" s="51">
        <f t="shared" si="866"/>
        <v>36.157718665517571</v>
      </c>
      <c r="D3593" s="51">
        <f t="shared" si="871"/>
        <v>5.2380424085628285E-5</v>
      </c>
      <c r="E3593" s="51">
        <f t="shared" si="872"/>
        <v>1.308683501002381E-3</v>
      </c>
      <c r="F3593" s="21">
        <f>SUM(E3593:$E$5004)</f>
        <v>0.88346031022814064</v>
      </c>
      <c r="G3593" s="21">
        <f t="shared" si="875"/>
        <v>6651898.5970700178</v>
      </c>
      <c r="H3593" s="21">
        <f t="shared" si="876"/>
        <v>2.4483216124437353E-5</v>
      </c>
      <c r="I3593" s="21">
        <f t="shared" si="877"/>
        <v>0.12452858064673793</v>
      </c>
      <c r="J3593" s="22">
        <f t="shared" si="873"/>
        <v>131.60088520264392</v>
      </c>
      <c r="K3593" s="114"/>
      <c r="L3593" s="116"/>
      <c r="M3593" s="118"/>
      <c r="N3593" s="142"/>
      <c r="S3593" s="2"/>
    </row>
    <row r="3594" spans="1:19" x14ac:dyDescent="0.25">
      <c r="A3594" s="50">
        <f t="shared" si="874"/>
        <v>89750</v>
      </c>
      <c r="B3594" s="51">
        <f t="shared" si="865"/>
        <v>-57.860000000000014</v>
      </c>
      <c r="C3594" s="51">
        <f t="shared" si="866"/>
        <v>36.115728360372671</v>
      </c>
      <c r="D3594" s="51">
        <f t="shared" si="871"/>
        <v>5.2314255994562199E-5</v>
      </c>
      <c r="E3594" s="51">
        <f t="shared" si="872"/>
        <v>1.3070304277634011E-3</v>
      </c>
      <c r="F3594" s="21">
        <f>SUM(E3594:$E$5004)</f>
        <v>0.88215162672713821</v>
      </c>
      <c r="G3594" s="21">
        <f t="shared" si="875"/>
        <v>6651898.5970700178</v>
      </c>
      <c r="H3594" s="21">
        <f t="shared" si="876"/>
        <v>2.4483216124437353E-5</v>
      </c>
      <c r="I3594" s="21">
        <f t="shared" si="877"/>
        <v>0.12452858064673793</v>
      </c>
      <c r="J3594" s="22">
        <f t="shared" si="873"/>
        <v>131.53655186516386</v>
      </c>
      <c r="K3594" s="114"/>
      <c r="L3594" s="116"/>
      <c r="M3594" s="118"/>
      <c r="N3594" s="142"/>
      <c r="S3594" s="2"/>
    </row>
    <row r="3595" spans="1:19" x14ac:dyDescent="0.25">
      <c r="A3595" s="50">
        <f t="shared" si="874"/>
        <v>89775</v>
      </c>
      <c r="B3595" s="51">
        <f t="shared" si="865"/>
        <v>-57.819000000000017</v>
      </c>
      <c r="C3595" s="51">
        <f t="shared" si="866"/>
        <v>36.073791095590906</v>
      </c>
      <c r="D3595" s="51">
        <f t="shared" si="871"/>
        <v>5.2248178226509904E-5</v>
      </c>
      <c r="E3595" s="51">
        <f t="shared" si="872"/>
        <v>1.3053796109436201E-3</v>
      </c>
      <c r="F3595" s="21">
        <f>SUM(E3595:$E$5004)</f>
        <v>0.88084459629937484</v>
      </c>
      <c r="G3595" s="21">
        <f t="shared" si="875"/>
        <v>6651898.5970700178</v>
      </c>
      <c r="H3595" s="21">
        <f t="shared" si="876"/>
        <v>2.4483216124437353E-5</v>
      </c>
      <c r="I3595" s="21">
        <f t="shared" si="877"/>
        <v>0.12452858064673793</v>
      </c>
      <c r="J3595" s="22">
        <f t="shared" si="873"/>
        <v>131.4722398679101</v>
      </c>
      <c r="K3595" s="114"/>
      <c r="L3595" s="116"/>
      <c r="M3595" s="118"/>
      <c r="N3595" s="142"/>
      <c r="S3595" s="2"/>
    </row>
    <row r="3596" spans="1:19" x14ac:dyDescent="0.25">
      <c r="A3596" s="50">
        <f t="shared" si="874"/>
        <v>89800</v>
      </c>
      <c r="B3596" s="51">
        <f t="shared" si="865"/>
        <v>-57.77800000000002</v>
      </c>
      <c r="C3596" s="51">
        <f t="shared" si="866"/>
        <v>36.031906798773015</v>
      </c>
      <c r="D3596" s="51">
        <f t="shared" si="871"/>
        <v>5.2182190648979699E-5</v>
      </c>
      <c r="E3596" s="51">
        <f t="shared" si="872"/>
        <v>1.3037310472333425E-3</v>
      </c>
      <c r="F3596" s="21">
        <f>SUM(E3596:$E$5004)</f>
        <v>0.87953921668843105</v>
      </c>
      <c r="G3596" s="21">
        <f t="shared" si="875"/>
        <v>6651898.5970700178</v>
      </c>
      <c r="H3596" s="21">
        <f t="shared" si="876"/>
        <v>2.4483216124437353E-5</v>
      </c>
      <c r="I3596" s="21">
        <f t="shared" si="877"/>
        <v>0.12452858064673793</v>
      </c>
      <c r="J3596" s="22">
        <f t="shared" si="873"/>
        <v>131.40794924380316</v>
      </c>
      <c r="K3596" s="114"/>
      <c r="L3596" s="116"/>
      <c r="M3596" s="118"/>
      <c r="N3596" s="142"/>
      <c r="S3596" s="2"/>
    </row>
    <row r="3597" spans="1:19" x14ac:dyDescent="0.25">
      <c r="A3597" s="50">
        <f t="shared" si="874"/>
        <v>89825</v>
      </c>
      <c r="B3597" s="51">
        <f t="shared" si="865"/>
        <v>-57.737000000000023</v>
      </c>
      <c r="C3597" s="51">
        <f t="shared" si="866"/>
        <v>35.990075397625908</v>
      </c>
      <c r="D3597" s="51">
        <f t="shared" si="871"/>
        <v>5.2116293129687699E-5</v>
      </c>
      <c r="E3597" s="51">
        <f t="shared" si="872"/>
        <v>1.3020847333280652E-3</v>
      </c>
      <c r="F3597" s="21">
        <f>SUM(E3597:$E$5004)</f>
        <v>0.87823548564119769</v>
      </c>
      <c r="G3597" s="21">
        <f t="shared" si="875"/>
        <v>6651898.5970700178</v>
      </c>
      <c r="H3597" s="21">
        <f t="shared" si="876"/>
        <v>2.4483216124437353E-5</v>
      </c>
      <c r="I3597" s="21">
        <f t="shared" si="877"/>
        <v>0.12452858064673793</v>
      </c>
      <c r="J3597" s="22">
        <f t="shared" si="873"/>
        <v>131.34368002564028</v>
      </c>
      <c r="K3597" s="114"/>
      <c r="L3597" s="116"/>
      <c r="M3597" s="118"/>
      <c r="N3597" s="142"/>
      <c r="S3597" s="2"/>
    </row>
    <row r="3598" spans="1:19" x14ac:dyDescent="0.25">
      <c r="A3598" s="50">
        <f t="shared" si="874"/>
        <v>89850</v>
      </c>
      <c r="B3598" s="51">
        <f t="shared" si="865"/>
        <v>-57.696000000000026</v>
      </c>
      <c r="C3598" s="51">
        <f t="shared" si="866"/>
        <v>35.94829681996255</v>
      </c>
      <c r="D3598" s="51">
        <f t="shared" si="871"/>
        <v>5.2050485536557525E-5</v>
      </c>
      <c r="E3598" s="51">
        <f t="shared" si="872"/>
        <v>1.3004406659284685E-3</v>
      </c>
      <c r="F3598" s="21">
        <f>SUM(E3598:$E$5004)</f>
        <v>0.87693340090786975</v>
      </c>
      <c r="G3598" s="21">
        <f t="shared" si="875"/>
        <v>6651898.5970700178</v>
      </c>
      <c r="H3598" s="21">
        <f t="shared" si="876"/>
        <v>2.4483216124437353E-5</v>
      </c>
      <c r="I3598" s="21">
        <f t="shared" si="877"/>
        <v>0.12452858064673793</v>
      </c>
      <c r="J3598" s="22">
        <f t="shared" si="873"/>
        <v>131.27943224609578</v>
      </c>
      <c r="K3598" s="114"/>
      <c r="L3598" s="116"/>
      <c r="M3598" s="118"/>
      <c r="N3598" s="142"/>
      <c r="S3598" s="2"/>
    </row>
    <row r="3599" spans="1:19" x14ac:dyDescent="0.25">
      <c r="A3599" s="50">
        <f t="shared" si="874"/>
        <v>89875</v>
      </c>
      <c r="B3599" s="51">
        <f t="shared" si="865"/>
        <v>-57.655000000000001</v>
      </c>
      <c r="C3599" s="51">
        <f t="shared" si="866"/>
        <v>35.90657099370177</v>
      </c>
      <c r="D3599" s="51">
        <f t="shared" si="871"/>
        <v>5.1984767737719971E-5</v>
      </c>
      <c r="E3599" s="51">
        <f t="shared" si="872"/>
        <v>1.2987988417404064E-3</v>
      </c>
      <c r="F3599" s="21">
        <f>SUM(E3599:$E$5004)</f>
        <v>0.87563296024194126</v>
      </c>
      <c r="G3599" s="21">
        <f t="shared" si="875"/>
        <v>6651898.5970700178</v>
      </c>
      <c r="H3599" s="21">
        <f t="shared" si="876"/>
        <v>2.4483216124437353E-5</v>
      </c>
      <c r="I3599" s="21">
        <f t="shared" si="877"/>
        <v>0.12452858064673793</v>
      </c>
      <c r="J3599" s="22">
        <f t="shared" si="873"/>
        <v>131.21520593772149</v>
      </c>
      <c r="K3599" s="114"/>
      <c r="L3599" s="116"/>
      <c r="M3599" s="118"/>
      <c r="N3599" s="142"/>
      <c r="S3599" s="2"/>
    </row>
    <row r="3600" spans="1:19" x14ac:dyDescent="0.25">
      <c r="A3600" s="50">
        <f t="shared" si="874"/>
        <v>89900</v>
      </c>
      <c r="B3600" s="51">
        <f t="shared" si="865"/>
        <v>-57.614000000000004</v>
      </c>
      <c r="C3600" s="51">
        <f t="shared" si="866"/>
        <v>35.864897846868061</v>
      </c>
      <c r="D3600" s="51">
        <f t="shared" si="871"/>
        <v>5.1919139601512542E-5</v>
      </c>
      <c r="E3600" s="51">
        <f t="shared" si="872"/>
        <v>1.2971592574748979E-3</v>
      </c>
      <c r="F3600" s="21">
        <f>SUM(E3600:$E$5004)</f>
        <v>0.87433416140020082</v>
      </c>
      <c r="G3600" s="21">
        <f t="shared" si="875"/>
        <v>6651898.5970700178</v>
      </c>
      <c r="H3600" s="21">
        <f t="shared" si="876"/>
        <v>2.4483216124437353E-5</v>
      </c>
      <c r="I3600" s="21">
        <f t="shared" si="877"/>
        <v>0.12452858064673793</v>
      </c>
      <c r="J3600" s="22">
        <f t="shared" si="873"/>
        <v>131.15100113294656</v>
      </c>
      <c r="K3600" s="114"/>
      <c r="L3600" s="116"/>
      <c r="M3600" s="118"/>
      <c r="N3600" s="142"/>
      <c r="S3600" s="2"/>
    </row>
    <row r="3601" spans="1:19" x14ac:dyDescent="0.25">
      <c r="A3601" s="50">
        <f t="shared" si="874"/>
        <v>89925</v>
      </c>
      <c r="B3601" s="51">
        <f t="shared" si="865"/>
        <v>-57.573000000000008</v>
      </c>
      <c r="C3601" s="51">
        <f t="shared" si="866"/>
        <v>35.823277307591489</v>
      </c>
      <c r="D3601" s="51">
        <f t="shared" si="871"/>
        <v>5.1853600996479301E-5</v>
      </c>
      <c r="E3601" s="51">
        <f t="shared" si="872"/>
        <v>1.2955219098481196E-3</v>
      </c>
      <c r="F3601" s="21">
        <f>SUM(E3601:$E$5004)</f>
        <v>0.87303700214272595</v>
      </c>
      <c r="G3601" s="21">
        <f t="shared" si="875"/>
        <v>6651898.5970700178</v>
      </c>
      <c r="H3601" s="21">
        <f t="shared" si="876"/>
        <v>2.4483216124437353E-5</v>
      </c>
      <c r="I3601" s="21">
        <f t="shared" si="877"/>
        <v>0.12452858064673793</v>
      </c>
      <c r="J3601" s="22">
        <f t="shared" si="873"/>
        <v>131.08681786407834</v>
      </c>
      <c r="K3601" s="114"/>
      <c r="L3601" s="116"/>
      <c r="M3601" s="118"/>
      <c r="N3601" s="142"/>
      <c r="S3601" s="2"/>
    </row>
    <row r="3602" spans="1:19" x14ac:dyDescent="0.25">
      <c r="A3602" s="50">
        <f t="shared" si="874"/>
        <v>89950</v>
      </c>
      <c r="B3602" s="51">
        <f t="shared" si="865"/>
        <v>-57.532000000000011</v>
      </c>
      <c r="C3602" s="51">
        <f t="shared" si="866"/>
        <v>35.781709304107437</v>
      </c>
      <c r="D3602" s="51">
        <f t="shared" si="871"/>
        <v>5.1788151791370278E-5</v>
      </c>
      <c r="E3602" s="51">
        <f t="shared" si="872"/>
        <v>1.2938867955813959E-3</v>
      </c>
      <c r="F3602" s="21">
        <f>SUM(E3602:$E$5004)</f>
        <v>0.8717414802328779</v>
      </c>
      <c r="G3602" s="21">
        <f t="shared" si="875"/>
        <v>6651898.5970700178</v>
      </c>
      <c r="H3602" s="21">
        <f t="shared" si="876"/>
        <v>2.4483216124437353E-5</v>
      </c>
      <c r="I3602" s="21">
        <f t="shared" si="877"/>
        <v>0.12452858064673793</v>
      </c>
      <c r="J3602" s="22">
        <f t="shared" si="873"/>
        <v>131.02265616330195</v>
      </c>
      <c r="K3602" s="114"/>
      <c r="L3602" s="116"/>
      <c r="M3602" s="118"/>
      <c r="N3602" s="142"/>
      <c r="S3602" s="2"/>
    </row>
    <row r="3603" spans="1:19" x14ac:dyDescent="0.25">
      <c r="A3603" s="50">
        <f t="shared" si="874"/>
        <v>89975</v>
      </c>
      <c r="B3603" s="51">
        <f t="shared" si="865"/>
        <v>-57.491000000000014</v>
      </c>
      <c r="C3603" s="51">
        <f t="shared" si="866"/>
        <v>35.740193764756519</v>
      </c>
      <c r="D3603" s="51">
        <f t="shared" si="871"/>
        <v>5.1722791855141398E-5</v>
      </c>
      <c r="E3603" s="51">
        <f t="shared" si="872"/>
        <v>1.2922539114011916E-3</v>
      </c>
      <c r="F3603" s="21">
        <f>SUM(E3603:$E$5004)</f>
        <v>0.8704475934372965</v>
      </c>
      <c r="G3603" s="21">
        <f t="shared" si="875"/>
        <v>6651898.5970700178</v>
      </c>
      <c r="H3603" s="21">
        <f t="shared" si="876"/>
        <v>2.4483216124437353E-5</v>
      </c>
      <c r="I3603" s="21">
        <f t="shared" si="877"/>
        <v>0.12452858064673793</v>
      </c>
      <c r="J3603" s="22">
        <f t="shared" si="873"/>
        <v>130.9585160626813</v>
      </c>
      <c r="K3603" s="114"/>
      <c r="L3603" s="117"/>
      <c r="M3603" s="118"/>
      <c r="N3603" s="142"/>
      <c r="S3603" s="2"/>
    </row>
    <row r="3604" spans="1:19" x14ac:dyDescent="0.25">
      <c r="A3604" s="50">
        <f t="shared" si="874"/>
        <v>90000</v>
      </c>
      <c r="B3604" s="51">
        <f t="shared" si="865"/>
        <v>-57.450000000000017</v>
      </c>
      <c r="C3604" s="51">
        <f t="shared" si="866"/>
        <v>35.698730617984388</v>
      </c>
      <c r="D3604" s="51">
        <f t="shared" si="871"/>
        <v>5.1657521056953922E-5</v>
      </c>
      <c r="E3604" s="51">
        <f t="shared" si="872"/>
        <v>1.2906232540391034E-3</v>
      </c>
      <c r="F3604" s="21">
        <f>SUM(E3604:$E$5004)</f>
        <v>0.86915533952589519</v>
      </c>
      <c r="G3604" s="21">
        <f t="shared" si="875"/>
        <v>6651898.5970700178</v>
      </c>
      <c r="H3604" s="21">
        <f t="shared" si="876"/>
        <v>2.4483216124437353E-5</v>
      </c>
      <c r="I3604" s="21">
        <f t="shared" si="877"/>
        <v>0.12452858064673793</v>
      </c>
      <c r="J3604" s="22">
        <f t="shared" si="873"/>
        <v>130.89439759415876</v>
      </c>
      <c r="K3604" s="113">
        <f t="shared" ref="K3604" si="878">AVERAGE(J3604:J3623)</f>
        <v>130.28672215836164</v>
      </c>
      <c r="L3604" s="115">
        <f t="shared" ref="L3604" si="879">K3604/0.1667</f>
        <v>781.56402014614071</v>
      </c>
      <c r="M3604" s="118">
        <f>AVERAGE(A3604:A3623)</f>
        <v>90237.5</v>
      </c>
      <c r="N3604" s="141">
        <f>K3584-K3604</f>
        <v>1.2823482068737349</v>
      </c>
      <c r="S3604" s="2"/>
    </row>
    <row r="3605" spans="1:19" x14ac:dyDescent="0.25">
      <c r="A3605" s="50">
        <f t="shared" si="874"/>
        <v>90025</v>
      </c>
      <c r="B3605" s="51">
        <f t="shared" si="865"/>
        <v>-57.40900000000002</v>
      </c>
      <c r="C3605" s="51">
        <f t="shared" si="866"/>
        <v>35.657319792341632</v>
      </c>
      <c r="D3605" s="51">
        <f t="shared" si="871"/>
        <v>5.1592339266174348E-5</v>
      </c>
      <c r="E3605" s="51">
        <f t="shared" si="872"/>
        <v>1.2889948202318463E-3</v>
      </c>
      <c r="F3605" s="21">
        <f>SUM(E3605:$E$5004)</f>
        <v>0.86786471627185591</v>
      </c>
      <c r="G3605" s="21">
        <f t="shared" si="875"/>
        <v>6651898.5970700178</v>
      </c>
      <c r="H3605" s="21">
        <f t="shared" si="876"/>
        <v>2.4483216124437353E-5</v>
      </c>
      <c r="I3605" s="21">
        <f t="shared" si="877"/>
        <v>0.12452858064673793</v>
      </c>
      <c r="J3605" s="22">
        <f t="shared" si="873"/>
        <v>130.83030078955613</v>
      </c>
      <c r="K3605" s="114"/>
      <c r="L3605" s="116"/>
      <c r="M3605" s="118"/>
      <c r="N3605" s="142"/>
      <c r="S3605" s="2"/>
    </row>
    <row r="3606" spans="1:19" x14ac:dyDescent="0.25">
      <c r="A3606" s="50">
        <f t="shared" si="874"/>
        <v>90050</v>
      </c>
      <c r="B3606" s="51">
        <f t="shared" si="865"/>
        <v>-57.368000000000023</v>
      </c>
      <c r="C3606" s="51">
        <f t="shared" si="866"/>
        <v>35.6159612164832</v>
      </c>
      <c r="D3606" s="51">
        <f t="shared" si="871"/>
        <v>5.1527246352373352E-5</v>
      </c>
      <c r="E3606" s="51">
        <f t="shared" si="872"/>
        <v>1.2873686067212539E-3</v>
      </c>
      <c r="F3606" s="21">
        <f>SUM(E3606:$E$5004)</f>
        <v>0.86657572145162398</v>
      </c>
      <c r="G3606" s="21">
        <f t="shared" si="875"/>
        <v>6651898.5970700178</v>
      </c>
      <c r="H3606" s="21">
        <f t="shared" si="876"/>
        <v>2.4483216124437353E-5</v>
      </c>
      <c r="I3606" s="21">
        <f t="shared" si="877"/>
        <v>0.12452858064673793</v>
      </c>
      <c r="J3606" s="22">
        <f t="shared" si="873"/>
        <v>130.76622568057289</v>
      </c>
      <c r="K3606" s="114"/>
      <c r="L3606" s="116"/>
      <c r="M3606" s="118"/>
      <c r="N3606" s="142"/>
      <c r="S3606" s="2"/>
    </row>
    <row r="3607" spans="1:19" x14ac:dyDescent="0.25">
      <c r="A3607" s="50">
        <f t="shared" si="874"/>
        <v>90075</v>
      </c>
      <c r="B3607" s="51">
        <f t="shared" si="865"/>
        <v>-57.327000000000027</v>
      </c>
      <c r="C3607" s="51">
        <f t="shared" si="866"/>
        <v>35.574654819169218</v>
      </c>
      <c r="D3607" s="51">
        <f t="shared" si="871"/>
        <v>5.1462242185326965E-5</v>
      </c>
      <c r="E3607" s="51">
        <f t="shared" si="872"/>
        <v>1.2857446102542639E-3</v>
      </c>
      <c r="F3607" s="21">
        <f>SUM(E3607:$E$5004)</f>
        <v>0.8652883528449028</v>
      </c>
      <c r="G3607" s="21">
        <f t="shared" si="875"/>
        <v>6651898.5970700178</v>
      </c>
      <c r="H3607" s="21">
        <f t="shared" si="876"/>
        <v>2.4483216124437353E-5</v>
      </c>
      <c r="I3607" s="21">
        <f t="shared" si="877"/>
        <v>0.12452858064673793</v>
      </c>
      <c r="J3607" s="22">
        <f t="shared" si="873"/>
        <v>130.70217229879063</v>
      </c>
      <c r="K3607" s="114"/>
      <c r="L3607" s="116"/>
      <c r="M3607" s="118"/>
      <c r="N3607" s="142"/>
      <c r="S3607" s="2"/>
    </row>
    <row r="3608" spans="1:19" x14ac:dyDescent="0.25">
      <c r="A3608" s="50">
        <f t="shared" si="874"/>
        <v>90100</v>
      </c>
      <c r="B3608" s="51">
        <f t="shared" si="865"/>
        <v>-57.286000000000001</v>
      </c>
      <c r="C3608" s="51">
        <f t="shared" si="866"/>
        <v>35.533400529263439</v>
      </c>
      <c r="D3608" s="51">
        <f t="shared" si="871"/>
        <v>5.1397326635014151E-5</v>
      </c>
      <c r="E3608" s="51">
        <f t="shared" si="872"/>
        <v>1.2841228275829093E-3</v>
      </c>
      <c r="F3608" s="21">
        <f>SUM(E3608:$E$5004)</f>
        <v>0.86400260823464858</v>
      </c>
      <c r="G3608" s="21">
        <f t="shared" si="875"/>
        <v>6651898.5970700178</v>
      </c>
      <c r="H3608" s="21">
        <f t="shared" si="876"/>
        <v>2.4483216124437353E-5</v>
      </c>
      <c r="I3608" s="21">
        <f t="shared" si="877"/>
        <v>0.12452858064673793</v>
      </c>
      <c r="J3608" s="22">
        <f t="shared" si="873"/>
        <v>130.63814067566778</v>
      </c>
      <c r="K3608" s="114"/>
      <c r="L3608" s="116"/>
      <c r="M3608" s="118"/>
      <c r="N3608" s="142"/>
      <c r="S3608" s="2"/>
    </row>
    <row r="3609" spans="1:19" x14ac:dyDescent="0.25">
      <c r="A3609" s="50">
        <f t="shared" si="874"/>
        <v>90125</v>
      </c>
      <c r="B3609" s="51">
        <f t="shared" si="865"/>
        <v>-57.245000000000005</v>
      </c>
      <c r="C3609" s="51">
        <f t="shared" si="866"/>
        <v>35.492198275734516</v>
      </c>
      <c r="D3609" s="51">
        <f t="shared" si="871"/>
        <v>5.1332499571618593E-5</v>
      </c>
      <c r="E3609" s="51">
        <f t="shared" si="872"/>
        <v>1.2825032554643165E-3</v>
      </c>
      <c r="F3609" s="21">
        <f>SUM(E3609:$E$5004)</f>
        <v>0.86271848540706564</v>
      </c>
      <c r="G3609" s="21">
        <f t="shared" si="875"/>
        <v>6651898.5970700178</v>
      </c>
      <c r="H3609" s="21">
        <f t="shared" si="876"/>
        <v>2.4483216124437353E-5</v>
      </c>
      <c r="I3609" s="21">
        <f t="shared" si="877"/>
        <v>0.12452858064673793</v>
      </c>
      <c r="J3609" s="22">
        <f t="shared" si="873"/>
        <v>130.57413084254529</v>
      </c>
      <c r="K3609" s="114"/>
      <c r="L3609" s="116"/>
      <c r="M3609" s="118"/>
      <c r="N3609" s="142"/>
      <c r="S3609" s="2"/>
    </row>
    <row r="3610" spans="1:19" x14ac:dyDescent="0.25">
      <c r="A3610" s="50">
        <f t="shared" si="874"/>
        <v>90150</v>
      </c>
      <c r="B3610" s="51">
        <f t="shared" si="865"/>
        <v>-57.204000000000008</v>
      </c>
      <c r="C3610" s="51">
        <f t="shared" si="866"/>
        <v>35.451047987654732</v>
      </c>
      <c r="D3610" s="51">
        <f t="shared" si="871"/>
        <v>5.1267760865526727E-5</v>
      </c>
      <c r="E3610" s="51">
        <f t="shared" si="872"/>
        <v>1.2808858906606861E-3</v>
      </c>
      <c r="F3610" s="21">
        <f>SUM(E3610:$E$5004)</f>
        <v>0.86143598215160133</v>
      </c>
      <c r="G3610" s="21">
        <f t="shared" si="875"/>
        <v>6651898.5970700178</v>
      </c>
      <c r="H3610" s="21">
        <f t="shared" si="876"/>
        <v>2.4483216124437353E-5</v>
      </c>
      <c r="I3610" s="21">
        <f t="shared" si="877"/>
        <v>0.12452858064673793</v>
      </c>
      <c r="J3610" s="22">
        <f t="shared" si="873"/>
        <v>130.51014283064302</v>
      </c>
      <c r="K3610" s="114"/>
      <c r="L3610" s="116"/>
      <c r="M3610" s="118"/>
      <c r="N3610" s="142"/>
      <c r="S3610" s="2"/>
    </row>
    <row r="3611" spans="1:19" x14ac:dyDescent="0.25">
      <c r="A3611" s="50">
        <f t="shared" si="874"/>
        <v>90175</v>
      </c>
      <c r="B3611" s="51">
        <f t="shared" si="865"/>
        <v>-57.163000000000011</v>
      </c>
      <c r="C3611" s="51">
        <f t="shared" si="866"/>
        <v>35.409949594200377</v>
      </c>
      <c r="D3611" s="51">
        <f t="shared" si="871"/>
        <v>5.1203110387328175E-5</v>
      </c>
      <c r="E3611" s="51">
        <f t="shared" si="872"/>
        <v>1.2792707299392934E-3</v>
      </c>
      <c r="F3611" s="21">
        <f>SUM(E3611:$E$5004)</f>
        <v>0.86015509626094078</v>
      </c>
      <c r="G3611" s="21">
        <f t="shared" si="875"/>
        <v>6651898.5970700178</v>
      </c>
      <c r="H3611" s="21">
        <f t="shared" si="876"/>
        <v>2.4483216124437353E-5</v>
      </c>
      <c r="I3611" s="21">
        <f t="shared" si="877"/>
        <v>0.12452858064673793</v>
      </c>
      <c r="J3611" s="22">
        <f t="shared" si="873"/>
        <v>130.44617667106158</v>
      </c>
      <c r="K3611" s="114"/>
      <c r="L3611" s="116"/>
      <c r="M3611" s="118"/>
      <c r="N3611" s="142"/>
      <c r="S3611" s="2"/>
    </row>
    <row r="3612" spans="1:19" x14ac:dyDescent="0.25">
      <c r="A3612" s="50">
        <f t="shared" si="874"/>
        <v>90200</v>
      </c>
      <c r="B3612" s="51">
        <f t="shared" si="865"/>
        <v>-57.122000000000014</v>
      </c>
      <c r="C3612" s="51">
        <f t="shared" si="866"/>
        <v>35.368903024651473</v>
      </c>
      <c r="D3612" s="51">
        <f t="shared" si="871"/>
        <v>5.1138548007815291E-5</v>
      </c>
      <c r="E3612" s="51">
        <f t="shared" si="872"/>
        <v>1.2776577700724752E-3</v>
      </c>
      <c r="F3612" s="21">
        <f>SUM(E3612:$E$5004)</f>
        <v>0.85887582553100139</v>
      </c>
      <c r="G3612" s="21">
        <f t="shared" si="875"/>
        <v>6651898.5970700178</v>
      </c>
      <c r="H3612" s="21">
        <f t="shared" si="876"/>
        <v>2.4483216124437353E-5</v>
      </c>
      <c r="I3612" s="21">
        <f t="shared" si="877"/>
        <v>0.12452858064673793</v>
      </c>
      <c r="J3612" s="22">
        <f t="shared" si="873"/>
        <v>130.38223239478265</v>
      </c>
      <c r="K3612" s="114"/>
      <c r="L3612" s="116"/>
      <c r="M3612" s="118"/>
      <c r="N3612" s="142"/>
      <c r="S3612" s="2"/>
    </row>
    <row r="3613" spans="1:19" x14ac:dyDescent="0.25">
      <c r="A3613" s="50">
        <f t="shared" si="874"/>
        <v>90225</v>
      </c>
      <c r="B3613" s="51">
        <f t="shared" si="865"/>
        <v>-57.081000000000017</v>
      </c>
      <c r="C3613" s="51">
        <f t="shared" si="866"/>
        <v>35.327908208391584</v>
      </c>
      <c r="D3613" s="51">
        <f t="shared" si="871"/>
        <v>5.1074073597982729E-5</v>
      </c>
      <c r="E3613" s="51">
        <f t="shared" si="872"/>
        <v>1.276047007837624E-3</v>
      </c>
      <c r="F3613" s="21">
        <f>SUM(E3613:$E$5004)</f>
        <v>0.8575981677609289</v>
      </c>
      <c r="G3613" s="21">
        <f t="shared" si="875"/>
        <v>6651898.5970700178</v>
      </c>
      <c r="H3613" s="21">
        <f t="shared" si="876"/>
        <v>2.4483216124437353E-5</v>
      </c>
      <c r="I3613" s="21">
        <f t="shared" si="877"/>
        <v>0.12452858064673793</v>
      </c>
      <c r="J3613" s="22">
        <f t="shared" si="873"/>
        <v>130.31831003266882</v>
      </c>
      <c r="K3613" s="114"/>
      <c r="L3613" s="116"/>
      <c r="M3613" s="118"/>
      <c r="N3613" s="142"/>
      <c r="S3613" s="2"/>
    </row>
    <row r="3614" spans="1:19" x14ac:dyDescent="0.25">
      <c r="A3614" s="50">
        <f t="shared" si="874"/>
        <v>90250</v>
      </c>
      <c r="B3614" s="51">
        <f t="shared" si="865"/>
        <v>-57.04000000000002</v>
      </c>
      <c r="C3614" s="51">
        <f t="shared" si="866"/>
        <v>35.286965074907691</v>
      </c>
      <c r="D3614" s="51">
        <f t="shared" si="871"/>
        <v>5.1009687029027194E-5</v>
      </c>
      <c r="E3614" s="51">
        <f t="shared" si="872"/>
        <v>1.2744384400171778E-3</v>
      </c>
      <c r="F3614" s="21">
        <f>SUM(E3614:$E$5004)</f>
        <v>0.85632212075309122</v>
      </c>
      <c r="G3614" s="21">
        <f t="shared" si="875"/>
        <v>6651898.5970700178</v>
      </c>
      <c r="H3614" s="21">
        <f t="shared" si="876"/>
        <v>2.4483216124437353E-5</v>
      </c>
      <c r="I3614" s="21">
        <f t="shared" si="877"/>
        <v>0.12452858064673793</v>
      </c>
      <c r="J3614" s="22">
        <f t="shared" si="873"/>
        <v>130.25440961546408</v>
      </c>
      <c r="K3614" s="114"/>
      <c r="L3614" s="116"/>
      <c r="M3614" s="118"/>
      <c r="N3614" s="142"/>
      <c r="S3614" s="2"/>
    </row>
    <row r="3615" spans="1:19" x14ac:dyDescent="0.25">
      <c r="A3615" s="50">
        <f t="shared" si="874"/>
        <v>90275</v>
      </c>
      <c r="B3615" s="51">
        <f t="shared" si="865"/>
        <v>-56.999000000000024</v>
      </c>
      <c r="C3615" s="51">
        <f t="shared" si="866"/>
        <v>35.246073553790005</v>
      </c>
      <c r="D3615" s="51">
        <f t="shared" si="871"/>
        <v>5.0945388172347029E-5</v>
      </c>
      <c r="E3615" s="51">
        <f t="shared" si="872"/>
        <v>1.2728320633986127E-3</v>
      </c>
      <c r="F3615" s="21">
        <f>SUM(E3615:$E$5004)</f>
        <v>0.85504768231307404</v>
      </c>
      <c r="G3615" s="21">
        <f t="shared" si="875"/>
        <v>6651898.5970700178</v>
      </c>
      <c r="H3615" s="21">
        <f t="shared" si="876"/>
        <v>2.4483216124437353E-5</v>
      </c>
      <c r="I3615" s="21">
        <f t="shared" si="877"/>
        <v>0.12452858064673793</v>
      </c>
      <c r="J3615" s="22">
        <f t="shared" si="873"/>
        <v>130.19053117379397</v>
      </c>
      <c r="K3615" s="114"/>
      <c r="L3615" s="116"/>
      <c r="M3615" s="118"/>
      <c r="N3615" s="142"/>
      <c r="S3615" s="2"/>
    </row>
    <row r="3616" spans="1:19" x14ac:dyDescent="0.25">
      <c r="A3616" s="50">
        <f t="shared" si="874"/>
        <v>90300</v>
      </c>
      <c r="B3616" s="51">
        <f t="shared" si="865"/>
        <v>-56.958000000000027</v>
      </c>
      <c r="C3616" s="51">
        <f t="shared" si="866"/>
        <v>35.205233574731828</v>
      </c>
      <c r="D3616" s="51">
        <f t="shared" si="871"/>
        <v>5.0881176899541988E-5</v>
      </c>
      <c r="E3616" s="51">
        <f t="shared" si="872"/>
        <v>1.2712278747744341E-3</v>
      </c>
      <c r="F3616" s="21">
        <f>SUM(E3616:$E$5004)</f>
        <v>0.85377485024967537</v>
      </c>
      <c r="G3616" s="21">
        <f t="shared" si="875"/>
        <v>6651898.5970700178</v>
      </c>
      <c r="H3616" s="21">
        <f t="shared" si="876"/>
        <v>2.4483216124437353E-5</v>
      </c>
      <c r="I3616" s="21">
        <f t="shared" si="877"/>
        <v>0.12452858064673793</v>
      </c>
      <c r="J3616" s="22">
        <f t="shared" si="873"/>
        <v>130.12667473816612</v>
      </c>
      <c r="K3616" s="114"/>
      <c r="L3616" s="116"/>
      <c r="M3616" s="118"/>
      <c r="N3616" s="142"/>
      <c r="S3616" s="2"/>
    </row>
    <row r="3617" spans="1:19" x14ac:dyDescent="0.25">
      <c r="A3617" s="50">
        <f t="shared" si="874"/>
        <v>90325</v>
      </c>
      <c r="B3617" s="51">
        <f t="shared" si="865"/>
        <v>-56.917000000000002</v>
      </c>
      <c r="C3617" s="51">
        <f t="shared" si="866"/>
        <v>35.164445067529343</v>
      </c>
      <c r="D3617" s="51">
        <f t="shared" si="871"/>
        <v>5.0817053082412731E-5</v>
      </c>
      <c r="E3617" s="51">
        <f t="shared" si="872"/>
        <v>1.2696258709421679E-3</v>
      </c>
      <c r="F3617" s="21">
        <f>SUM(E3617:$E$5004)</f>
        <v>0.85250362237490085</v>
      </c>
      <c r="G3617" s="21">
        <f t="shared" si="875"/>
        <v>6651898.5970700178</v>
      </c>
      <c r="H3617" s="21">
        <f t="shared" si="876"/>
        <v>2.4483216124437353E-5</v>
      </c>
      <c r="I3617" s="21">
        <f t="shared" si="877"/>
        <v>0.12452858064673793</v>
      </c>
      <c r="J3617" s="22">
        <f t="shared" si="873"/>
        <v>130.06284033896989</v>
      </c>
      <c r="K3617" s="114"/>
      <c r="L3617" s="116"/>
      <c r="M3617" s="118"/>
      <c r="N3617" s="142"/>
      <c r="S3617" s="2"/>
    </row>
    <row r="3618" spans="1:19" x14ac:dyDescent="0.25">
      <c r="A3618" s="50">
        <f t="shared" si="874"/>
        <v>90350</v>
      </c>
      <c r="B3618" s="51">
        <f t="shared" si="865"/>
        <v>-56.876000000000005</v>
      </c>
      <c r="C3618" s="51">
        <f t="shared" si="866"/>
        <v>35.123707962081525</v>
      </c>
      <c r="D3618" s="51">
        <f t="shared" si="871"/>
        <v>5.0753016592960702E-5</v>
      </c>
      <c r="E3618" s="51">
        <f t="shared" si="872"/>
        <v>1.2680260487043533E-3</v>
      </c>
      <c r="F3618" s="21">
        <f>SUM(E3618:$E$5004)</f>
        <v>0.85123399650395859</v>
      </c>
      <c r="G3618" s="21">
        <f t="shared" si="875"/>
        <v>6651898.5970700178</v>
      </c>
      <c r="H3618" s="21">
        <f t="shared" si="876"/>
        <v>2.4483216124437353E-5</v>
      </c>
      <c r="I3618" s="21">
        <f t="shared" si="877"/>
        <v>0.12452858064673793</v>
      </c>
      <c r="J3618" s="22">
        <f t="shared" si="873"/>
        <v>129.99902800647757</v>
      </c>
      <c r="K3618" s="114"/>
      <c r="L3618" s="116"/>
      <c r="M3618" s="118"/>
      <c r="N3618" s="142"/>
      <c r="S3618" s="2"/>
    </row>
    <row r="3619" spans="1:19" x14ac:dyDescent="0.25">
      <c r="A3619" s="50">
        <f t="shared" si="874"/>
        <v>90375</v>
      </c>
      <c r="B3619" s="51">
        <f t="shared" ref="B3619:B3682" si="880">-205.05+0.00164*A3619</f>
        <v>-56.835000000000008</v>
      </c>
      <c r="C3619" s="51">
        <f t="shared" ref="C3619:C3682" si="881">50.8*((B3619+459.7)/389.98)^(-11.388)</f>
        <v>35.083022188389926</v>
      </c>
      <c r="D3619" s="51">
        <f t="shared" si="871"/>
        <v>5.0689067303387569E-5</v>
      </c>
      <c r="E3619" s="51">
        <f t="shared" si="872"/>
        <v>1.2664284048685337E-3</v>
      </c>
      <c r="F3619" s="21">
        <f>SUM(E3619:$E$5004)</f>
        <v>0.84996597045525413</v>
      </c>
      <c r="G3619" s="21">
        <f t="shared" si="875"/>
        <v>6651898.5970700178</v>
      </c>
      <c r="H3619" s="21">
        <f t="shared" si="876"/>
        <v>2.4483216124437353E-5</v>
      </c>
      <c r="I3619" s="21">
        <f t="shared" si="877"/>
        <v>0.12452858064673793</v>
      </c>
      <c r="J3619" s="22">
        <f t="shared" si="873"/>
        <v>129.93523777084363</v>
      </c>
      <c r="K3619" s="114"/>
      <c r="L3619" s="116"/>
      <c r="M3619" s="118"/>
      <c r="N3619" s="142"/>
      <c r="S3619" s="2"/>
    </row>
    <row r="3620" spans="1:19" x14ac:dyDescent="0.25">
      <c r="A3620" s="50">
        <f t="shared" si="874"/>
        <v>90400</v>
      </c>
      <c r="B3620" s="51">
        <f t="shared" si="880"/>
        <v>-56.794000000000011</v>
      </c>
      <c r="C3620" s="51">
        <f t="shared" si="881"/>
        <v>35.042387676558533</v>
      </c>
      <c r="D3620" s="51">
        <f t="shared" si="871"/>
        <v>5.0625205086095124E-5</v>
      </c>
      <c r="E3620" s="51">
        <f t="shared" si="872"/>
        <v>1.2648329362472477E-3</v>
      </c>
      <c r="F3620" s="21">
        <f>SUM(E3620:$E$5004)</f>
        <v>0.84869954205038556</v>
      </c>
      <c r="G3620" s="21">
        <f t="shared" si="875"/>
        <v>6651898.5970700178</v>
      </c>
      <c r="H3620" s="21">
        <f t="shared" si="876"/>
        <v>2.4483216124437353E-5</v>
      </c>
      <c r="I3620" s="21">
        <f t="shared" si="877"/>
        <v>0.12452858064673793</v>
      </c>
      <c r="J3620" s="22">
        <f t="shared" si="873"/>
        <v>129.87146966210582</v>
      </c>
      <c r="K3620" s="114"/>
      <c r="L3620" s="116"/>
      <c r="M3620" s="118"/>
      <c r="N3620" s="142"/>
      <c r="S3620" s="2"/>
    </row>
    <row r="3621" spans="1:19" x14ac:dyDescent="0.25">
      <c r="A3621" s="50">
        <f t="shared" si="874"/>
        <v>90425</v>
      </c>
      <c r="B3621" s="51">
        <f t="shared" si="880"/>
        <v>-56.753000000000014</v>
      </c>
      <c r="C3621" s="51">
        <f t="shared" si="881"/>
        <v>35.001804356793599</v>
      </c>
      <c r="D3621" s="51">
        <f t="shared" si="871"/>
        <v>5.0561429813684697E-5</v>
      </c>
      <c r="E3621" s="51">
        <f t="shared" si="872"/>
        <v>1.2632396396580236E-3</v>
      </c>
      <c r="F3621" s="21">
        <f>SUM(E3621:$E$5004)</f>
        <v>0.84743470911413832</v>
      </c>
      <c r="G3621" s="21">
        <f t="shared" si="875"/>
        <v>6651898.5970700178</v>
      </c>
      <c r="H3621" s="21">
        <f t="shared" si="876"/>
        <v>2.4483216124437353E-5</v>
      </c>
      <c r="I3621" s="21">
        <f t="shared" si="877"/>
        <v>0.12452858064673793</v>
      </c>
      <c r="J3621" s="22">
        <f t="shared" si="873"/>
        <v>129.80772371018483</v>
      </c>
      <c r="K3621" s="114"/>
      <c r="L3621" s="116"/>
      <c r="M3621" s="118"/>
      <c r="N3621" s="142"/>
      <c r="S3621" s="2"/>
    </row>
    <row r="3622" spans="1:19" x14ac:dyDescent="0.25">
      <c r="A3622" s="50">
        <f t="shared" si="874"/>
        <v>90450</v>
      </c>
      <c r="B3622" s="51">
        <f t="shared" si="880"/>
        <v>-56.712000000000018</v>
      </c>
      <c r="C3622" s="51">
        <f t="shared" si="881"/>
        <v>34.961272159403578</v>
      </c>
      <c r="D3622" s="51">
        <f t="shared" si="871"/>
        <v>5.0497741358957182E-5</v>
      </c>
      <c r="E3622" s="51">
        <f t="shared" si="872"/>
        <v>1.2616485119233639E-3</v>
      </c>
      <c r="F3622" s="21">
        <f>SUM(E3622:$E$5004)</f>
        <v>0.8461714694744803</v>
      </c>
      <c r="G3622" s="21">
        <f t="shared" si="875"/>
        <v>6651898.5970700178</v>
      </c>
      <c r="H3622" s="21">
        <f t="shared" si="876"/>
        <v>2.4483216124437353E-5</v>
      </c>
      <c r="I3622" s="21">
        <f t="shared" si="877"/>
        <v>0.12452858064673793</v>
      </c>
      <c r="J3622" s="22">
        <f t="shared" si="873"/>
        <v>129.74399994488527</v>
      </c>
      <c r="K3622" s="114"/>
      <c r="L3622" s="116"/>
      <c r="M3622" s="118"/>
      <c r="N3622" s="142"/>
      <c r="S3622" s="2"/>
    </row>
    <row r="3623" spans="1:19" x14ac:dyDescent="0.25">
      <c r="A3623" s="50">
        <f t="shared" si="874"/>
        <v>90475</v>
      </c>
      <c r="B3623" s="51">
        <f t="shared" si="880"/>
        <v>-56.671000000000021</v>
      </c>
      <c r="C3623" s="51">
        <f t="shared" si="881"/>
        <v>34.920791014798553</v>
      </c>
      <c r="D3623" s="51">
        <f t="shared" si="871"/>
        <v>5.0434139594911929E-5</v>
      </c>
      <c r="E3623" s="51">
        <f t="shared" si="872"/>
        <v>1.2600595498707475E-3</v>
      </c>
      <c r="F3623" s="21">
        <f>SUM(E3623:$E$5004)</f>
        <v>0.84490982096255696</v>
      </c>
      <c r="G3623" s="21">
        <f t="shared" si="875"/>
        <v>6651898.5970700178</v>
      </c>
      <c r="H3623" s="21">
        <f t="shared" si="876"/>
        <v>2.4483216124437353E-5</v>
      </c>
      <c r="I3623" s="21">
        <f t="shared" si="877"/>
        <v>0.12452858064673793</v>
      </c>
      <c r="J3623" s="22">
        <f t="shared" si="873"/>
        <v>129.68029839589406</v>
      </c>
      <c r="K3623" s="114"/>
      <c r="L3623" s="117"/>
      <c r="M3623" s="118"/>
      <c r="N3623" s="142"/>
      <c r="S3623" s="2"/>
    </row>
    <row r="3624" spans="1:19" x14ac:dyDescent="0.25">
      <c r="A3624" s="50">
        <f t="shared" si="874"/>
        <v>90500</v>
      </c>
      <c r="B3624" s="51">
        <f t="shared" si="880"/>
        <v>-56.630000000000024</v>
      </c>
      <c r="C3624" s="51">
        <f t="shared" si="881"/>
        <v>34.88036085349097</v>
      </c>
      <c r="D3624" s="51">
        <f t="shared" si="871"/>
        <v>5.0370624394747868E-5</v>
      </c>
      <c r="E3624" s="51">
        <f t="shared" si="872"/>
        <v>1.2584727503326136E-3</v>
      </c>
      <c r="F3624" s="21">
        <f>SUM(E3624:$E$5004)</f>
        <v>0.84364976141268633</v>
      </c>
      <c r="G3624" s="21">
        <f t="shared" si="875"/>
        <v>6651898.5970700178</v>
      </c>
      <c r="H3624" s="21">
        <f t="shared" si="876"/>
        <v>2.4483216124437353E-5</v>
      </c>
      <c r="I3624" s="21">
        <f t="shared" si="877"/>
        <v>0.12452858064673793</v>
      </c>
      <c r="J3624" s="22">
        <f t="shared" si="873"/>
        <v>129.6166190927845</v>
      </c>
      <c r="K3624" s="113">
        <f t="shared" ref="K3624" si="882">AVERAGE(J3624:J3643)</f>
        <v>129.01315568676705</v>
      </c>
      <c r="L3624" s="115">
        <f t="shared" ref="L3624" si="883">K3624/0.1667</f>
        <v>773.92414929074425</v>
      </c>
      <c r="M3624" s="118">
        <f>AVERAGE(A3624:A3643)</f>
        <v>90737.5</v>
      </c>
      <c r="N3624" s="141">
        <f>K3604-K3624</f>
        <v>1.2735664715945916</v>
      </c>
      <c r="S3624" s="2"/>
    </row>
    <row r="3625" spans="1:19" x14ac:dyDescent="0.25">
      <c r="A3625" s="50">
        <f t="shared" si="874"/>
        <v>90525</v>
      </c>
      <c r="B3625" s="51">
        <f t="shared" si="880"/>
        <v>-56.589000000000027</v>
      </c>
      <c r="C3625" s="51">
        <f t="shared" si="881"/>
        <v>34.839981606094241</v>
      </c>
      <c r="D3625" s="51">
        <f t="shared" si="871"/>
        <v>5.0307195631861213E-5</v>
      </c>
      <c r="E3625" s="51">
        <f t="shared" si="872"/>
        <v>1.2568881101463543E-3</v>
      </c>
      <c r="F3625" s="21">
        <f>SUM(E3625:$E$5004)</f>
        <v>0.84239128866235369</v>
      </c>
      <c r="G3625" s="21">
        <f t="shared" si="875"/>
        <v>6651898.5970700178</v>
      </c>
      <c r="H3625" s="21">
        <f t="shared" si="876"/>
        <v>2.4483216124437353E-5</v>
      </c>
      <c r="I3625" s="21">
        <f t="shared" si="877"/>
        <v>0.12452858064673793</v>
      </c>
      <c r="J3625" s="22">
        <f t="shared" si="873"/>
        <v>129.55296206501126</v>
      </c>
      <c r="K3625" s="114"/>
      <c r="L3625" s="116"/>
      <c r="M3625" s="118"/>
      <c r="N3625" s="142"/>
      <c r="S3625" s="2"/>
    </row>
    <row r="3626" spans="1:19" x14ac:dyDescent="0.25">
      <c r="A3626" s="50">
        <f t="shared" si="874"/>
        <v>90550</v>
      </c>
      <c r="B3626" s="51">
        <f t="shared" si="880"/>
        <v>-56.548000000000002</v>
      </c>
      <c r="C3626" s="51">
        <f t="shared" si="881"/>
        <v>34.799653203323849</v>
      </c>
      <c r="D3626" s="51">
        <f t="shared" si="871"/>
        <v>5.0243853179847131E-5</v>
      </c>
      <c r="E3626" s="51">
        <f t="shared" si="872"/>
        <v>1.2553056261543133E-3</v>
      </c>
      <c r="F3626" s="21">
        <f>SUM(E3626:$E$5004)</f>
        <v>0.84113440055220734</v>
      </c>
      <c r="G3626" s="21">
        <f t="shared" si="875"/>
        <v>6651898.5970700178</v>
      </c>
      <c r="H3626" s="21">
        <f t="shared" si="876"/>
        <v>2.4483216124437353E-5</v>
      </c>
      <c r="I3626" s="21">
        <f t="shared" si="877"/>
        <v>0.12452858064673793</v>
      </c>
      <c r="J3626" s="22">
        <f t="shared" si="873"/>
        <v>129.48932734191609</v>
      </c>
      <c r="K3626" s="114"/>
      <c r="L3626" s="116"/>
      <c r="M3626" s="118"/>
      <c r="N3626" s="142"/>
      <c r="S3626" s="2"/>
    </row>
    <row r="3627" spans="1:19" x14ac:dyDescent="0.25">
      <c r="A3627" s="50">
        <f t="shared" si="874"/>
        <v>90575</v>
      </c>
      <c r="B3627" s="51">
        <f t="shared" si="880"/>
        <v>-56.507000000000005</v>
      </c>
      <c r="C3627" s="51">
        <f t="shared" si="881"/>
        <v>34.759375575996252</v>
      </c>
      <c r="D3627" s="51">
        <f t="shared" si="871"/>
        <v>5.0180596912497922E-5</v>
      </c>
      <c r="E3627" s="51">
        <f t="shared" si="872"/>
        <v>1.2537252952037664E-3</v>
      </c>
      <c r="F3627" s="21">
        <f>SUM(E3627:$E$5004)</f>
        <v>0.83987909492605306</v>
      </c>
      <c r="G3627" s="21">
        <f t="shared" si="875"/>
        <v>6651898.5970700178</v>
      </c>
      <c r="H3627" s="21">
        <f t="shared" si="876"/>
        <v>2.4483216124437353E-5</v>
      </c>
      <c r="I3627" s="21">
        <f t="shared" si="877"/>
        <v>0.12452858064673793</v>
      </c>
      <c r="J3627" s="22">
        <f t="shared" si="873"/>
        <v>129.42571495272398</v>
      </c>
      <c r="K3627" s="114"/>
      <c r="L3627" s="116"/>
      <c r="M3627" s="118"/>
      <c r="N3627" s="142"/>
      <c r="S3627" s="2"/>
    </row>
    <row r="3628" spans="1:19" x14ac:dyDescent="0.25">
      <c r="A3628" s="50">
        <f t="shared" si="874"/>
        <v>90600</v>
      </c>
      <c r="B3628" s="51">
        <f t="shared" si="880"/>
        <v>-56.466000000000008</v>
      </c>
      <c r="C3628" s="51">
        <f t="shared" si="881"/>
        <v>34.719148655029151</v>
      </c>
      <c r="D3628" s="51">
        <f t="shared" si="871"/>
        <v>5.0117426703803403E-5</v>
      </c>
      <c r="E3628" s="51">
        <f t="shared" si="872"/>
        <v>1.2521471141469223E-3</v>
      </c>
      <c r="F3628" s="21">
        <f>SUM(E3628:$E$5004)</f>
        <v>0.83862536963084944</v>
      </c>
      <c r="G3628" s="21">
        <f t="shared" si="875"/>
        <v>6651898.5970700178</v>
      </c>
      <c r="H3628" s="21">
        <f t="shared" si="876"/>
        <v>2.4483216124437353E-5</v>
      </c>
      <c r="I3628" s="21">
        <f t="shared" si="877"/>
        <v>0.12452858064673793</v>
      </c>
      <c r="J3628" s="22">
        <f t="shared" si="873"/>
        <v>129.36212492654528</v>
      </c>
      <c r="K3628" s="114"/>
      <c r="L3628" s="116"/>
      <c r="M3628" s="118"/>
      <c r="N3628" s="142"/>
      <c r="S3628" s="2"/>
    </row>
    <row r="3629" spans="1:19" x14ac:dyDescent="0.25">
      <c r="A3629" s="50">
        <f t="shared" si="874"/>
        <v>90625</v>
      </c>
      <c r="B3629" s="51">
        <f t="shared" si="880"/>
        <v>-56.425000000000011</v>
      </c>
      <c r="C3629" s="51">
        <f t="shared" si="881"/>
        <v>34.678972371441247</v>
      </c>
      <c r="D3629" s="51">
        <f t="shared" si="871"/>
        <v>5.0054342427950387E-5</v>
      </c>
      <c r="E3629" s="51">
        <f t="shared" si="872"/>
        <v>1.2505710798409097E-3</v>
      </c>
      <c r="F3629" s="21">
        <f>SUM(E3629:$E$5004)</f>
        <v>0.83737322251670254</v>
      </c>
      <c r="G3629" s="21">
        <f t="shared" si="875"/>
        <v>6651898.5970700178</v>
      </c>
      <c r="H3629" s="21">
        <f t="shared" si="876"/>
        <v>2.4483216124437353E-5</v>
      </c>
      <c r="I3629" s="21">
        <f t="shared" si="877"/>
        <v>0.12452858064673793</v>
      </c>
      <c r="J3629" s="22">
        <f t="shared" si="873"/>
        <v>129.29855729237568</v>
      </c>
      <c r="K3629" s="114"/>
      <c r="L3629" s="116"/>
      <c r="M3629" s="118"/>
      <c r="N3629" s="142"/>
      <c r="S3629" s="2"/>
    </row>
    <row r="3630" spans="1:19" x14ac:dyDescent="0.25">
      <c r="A3630" s="50">
        <f t="shared" si="874"/>
        <v>90650</v>
      </c>
      <c r="B3630" s="51">
        <f t="shared" si="880"/>
        <v>-56.384000000000015</v>
      </c>
      <c r="C3630" s="51">
        <f t="shared" si="881"/>
        <v>34.638846656352086</v>
      </c>
      <c r="D3630" s="51">
        <f t="shared" si="871"/>
        <v>4.9991343959322399E-5</v>
      </c>
      <c r="E3630" s="51">
        <f t="shared" si="872"/>
        <v>1.2489971891477712E-3</v>
      </c>
      <c r="F3630" s="21">
        <f>SUM(E3630:$E$5004)</f>
        <v>0.83612265143686149</v>
      </c>
      <c r="G3630" s="21">
        <f t="shared" si="875"/>
        <v>6651898.5970700178</v>
      </c>
      <c r="H3630" s="21">
        <f t="shared" si="876"/>
        <v>2.4483216124437353E-5</v>
      </c>
      <c r="I3630" s="21">
        <f t="shared" si="877"/>
        <v>0.12452858064673793</v>
      </c>
      <c r="J3630" s="22">
        <f t="shared" si="873"/>
        <v>129.23501207909626</v>
      </c>
      <c r="K3630" s="114"/>
      <c r="L3630" s="116"/>
      <c r="M3630" s="118"/>
      <c r="N3630" s="142"/>
      <c r="S3630" s="2"/>
    </row>
    <row r="3631" spans="1:19" x14ac:dyDescent="0.25">
      <c r="A3631" s="50">
        <f t="shared" si="874"/>
        <v>90675</v>
      </c>
      <c r="B3631" s="51">
        <f t="shared" si="880"/>
        <v>-56.343000000000018</v>
      </c>
      <c r="C3631" s="51">
        <f t="shared" si="881"/>
        <v>34.598771440981892</v>
      </c>
      <c r="D3631" s="51">
        <f t="shared" si="871"/>
        <v>4.9928431172499309E-5</v>
      </c>
      <c r="E3631" s="51">
        <f t="shared" si="872"/>
        <v>1.2474254389344545E-3</v>
      </c>
      <c r="F3631" s="21">
        <f>SUM(E3631:$E$5004)</f>
        <v>0.83487365424771354</v>
      </c>
      <c r="G3631" s="21">
        <f t="shared" si="875"/>
        <v>6651898.5970700178</v>
      </c>
      <c r="H3631" s="21">
        <f t="shared" si="876"/>
        <v>2.4483216124437353E-5</v>
      </c>
      <c r="I3631" s="21">
        <f t="shared" si="877"/>
        <v>0.12452858064673793</v>
      </c>
      <c r="J3631" s="22">
        <f t="shared" si="873"/>
        <v>129.17148931547396</v>
      </c>
      <c r="K3631" s="114"/>
      <c r="L3631" s="116"/>
      <c r="M3631" s="118"/>
      <c r="N3631" s="142"/>
      <c r="S3631" s="2"/>
    </row>
    <row r="3632" spans="1:19" x14ac:dyDescent="0.25">
      <c r="A3632" s="50">
        <f t="shared" si="874"/>
        <v>90700</v>
      </c>
      <c r="B3632" s="51">
        <f t="shared" si="880"/>
        <v>-56.302000000000021</v>
      </c>
      <c r="C3632" s="51">
        <f t="shared" si="881"/>
        <v>34.558746656651408</v>
      </c>
      <c r="D3632" s="51">
        <f t="shared" si="871"/>
        <v>4.9865603942257049E-5</v>
      </c>
      <c r="E3632" s="51">
        <f t="shared" si="872"/>
        <v>1.2458558260728043E-3</v>
      </c>
      <c r="F3632" s="21">
        <f>SUM(E3632:$E$5004)</f>
        <v>0.83362622880877912</v>
      </c>
      <c r="G3632" s="21">
        <f t="shared" si="875"/>
        <v>6651898.5970700178</v>
      </c>
      <c r="H3632" s="21">
        <f t="shared" si="876"/>
        <v>2.4483216124437353E-5</v>
      </c>
      <c r="I3632" s="21">
        <f t="shared" si="877"/>
        <v>0.12452858064673793</v>
      </c>
      <c r="J3632" s="22">
        <f t="shared" si="873"/>
        <v>129.10798903016172</v>
      </c>
      <c r="K3632" s="114"/>
      <c r="L3632" s="116"/>
      <c r="M3632" s="118"/>
      <c r="N3632" s="142"/>
      <c r="S3632" s="2"/>
    </row>
    <row r="3633" spans="1:19" x14ac:dyDescent="0.25">
      <c r="A3633" s="50">
        <f t="shared" si="874"/>
        <v>90725</v>
      </c>
      <c r="B3633" s="51">
        <f t="shared" si="880"/>
        <v>-56.261000000000024</v>
      </c>
      <c r="C3633" s="51">
        <f t="shared" si="881"/>
        <v>34.518772234781778</v>
      </c>
      <c r="D3633" s="51">
        <f t="shared" si="871"/>
        <v>4.980286214356728E-5</v>
      </c>
      <c r="E3633" s="51">
        <f t="shared" si="872"/>
        <v>1.2442883474395536E-3</v>
      </c>
      <c r="F3633" s="21">
        <f>SUM(E3633:$E$5004)</f>
        <v>0.83238037298270628</v>
      </c>
      <c r="G3633" s="21">
        <f t="shared" si="875"/>
        <v>6651898.5970700178</v>
      </c>
      <c r="H3633" s="21">
        <f t="shared" si="876"/>
        <v>2.4483216124437353E-5</v>
      </c>
      <c r="I3633" s="21">
        <f t="shared" si="877"/>
        <v>0.12452858064673793</v>
      </c>
      <c r="J3633" s="22">
        <f t="shared" si="873"/>
        <v>129.04451125169885</v>
      </c>
      <c r="K3633" s="114"/>
      <c r="L3633" s="116"/>
      <c r="M3633" s="118"/>
      <c r="N3633" s="142"/>
      <c r="S3633" s="2"/>
    </row>
    <row r="3634" spans="1:19" x14ac:dyDescent="0.25">
      <c r="A3634" s="50">
        <f t="shared" si="874"/>
        <v>90750</v>
      </c>
      <c r="B3634" s="51">
        <f t="shared" si="880"/>
        <v>-56.220000000000027</v>
      </c>
      <c r="C3634" s="51">
        <f t="shared" si="881"/>
        <v>34.478848106894326</v>
      </c>
      <c r="D3634" s="51">
        <f t="shared" si="871"/>
        <v>4.9740205651597011E-5</v>
      </c>
      <c r="E3634" s="51">
        <f t="shared" si="872"/>
        <v>1.242722999916317E-3</v>
      </c>
      <c r="F3634" s="21">
        <f>SUM(E3634:$E$5004)</f>
        <v>0.83113608463526689</v>
      </c>
      <c r="G3634" s="21">
        <f t="shared" si="875"/>
        <v>6651898.5970700178</v>
      </c>
      <c r="H3634" s="21">
        <f t="shared" si="876"/>
        <v>2.4483216124437353E-5</v>
      </c>
      <c r="I3634" s="21">
        <f t="shared" si="877"/>
        <v>0.12452858064673793</v>
      </c>
      <c r="J3634" s="22">
        <f t="shared" si="873"/>
        <v>128.98105600851102</v>
      </c>
      <c r="K3634" s="114"/>
      <c r="L3634" s="116"/>
      <c r="M3634" s="118"/>
      <c r="N3634" s="142"/>
      <c r="S3634" s="2"/>
    </row>
    <row r="3635" spans="1:19" x14ac:dyDescent="0.25">
      <c r="A3635" s="50">
        <f t="shared" si="874"/>
        <v>90775</v>
      </c>
      <c r="B3635" s="51">
        <f t="shared" si="880"/>
        <v>-56.179000000000002</v>
      </c>
      <c r="C3635" s="51">
        <f t="shared" si="881"/>
        <v>34.438974204610439</v>
      </c>
      <c r="D3635" s="51">
        <f t="shared" si="871"/>
        <v>4.9677634341708337E-5</v>
      </c>
      <c r="E3635" s="51">
        <f t="shared" si="872"/>
        <v>1.2411597803895806E-3</v>
      </c>
      <c r="F3635" s="21">
        <f>SUM(E3635:$E$5004)</f>
        <v>0.82989336163535055</v>
      </c>
      <c r="G3635" s="21">
        <f t="shared" si="875"/>
        <v>6651898.5970700178</v>
      </c>
      <c r="H3635" s="21">
        <f t="shared" si="876"/>
        <v>2.4483216124437353E-5</v>
      </c>
      <c r="I3635" s="21">
        <f t="shared" si="877"/>
        <v>0.12452858064673793</v>
      </c>
      <c r="J3635" s="22">
        <f t="shared" si="873"/>
        <v>128.91762332891085</v>
      </c>
      <c r="K3635" s="114"/>
      <c r="L3635" s="116"/>
      <c r="M3635" s="118"/>
      <c r="N3635" s="142"/>
      <c r="S3635" s="2"/>
    </row>
    <row r="3636" spans="1:19" x14ac:dyDescent="0.25">
      <c r="A3636" s="50">
        <f t="shared" si="874"/>
        <v>90800</v>
      </c>
      <c r="B3636" s="51">
        <f t="shared" si="880"/>
        <v>-56.138000000000005</v>
      </c>
      <c r="C3636" s="51">
        <f t="shared" si="881"/>
        <v>34.399150459651416</v>
      </c>
      <c r="D3636" s="51">
        <f t="shared" si="871"/>
        <v>4.9615148089458101E-5</v>
      </c>
      <c r="E3636" s="51">
        <f t="shared" si="872"/>
        <v>1.2395986857506958E-3</v>
      </c>
      <c r="F3636" s="21">
        <f>SUM(E3636:$E$5004)</f>
        <v>0.82865220185496091</v>
      </c>
      <c r="G3636" s="21">
        <f t="shared" si="875"/>
        <v>6651898.5970700178</v>
      </c>
      <c r="H3636" s="21">
        <f t="shared" si="876"/>
        <v>2.4483216124437353E-5</v>
      </c>
      <c r="I3636" s="21">
        <f t="shared" si="877"/>
        <v>0.12452858064673793</v>
      </c>
      <c r="J3636" s="22">
        <f t="shared" si="873"/>
        <v>128.85421324109794</v>
      </c>
      <c r="K3636" s="114"/>
      <c r="L3636" s="116"/>
      <c r="M3636" s="118"/>
      <c r="N3636" s="142"/>
      <c r="S3636" s="2"/>
    </row>
    <row r="3637" spans="1:19" x14ac:dyDescent="0.25">
      <c r="A3637" s="50">
        <f t="shared" si="874"/>
        <v>90825</v>
      </c>
      <c r="B3637" s="51">
        <f t="shared" si="880"/>
        <v>-56.097000000000008</v>
      </c>
      <c r="C3637" s="51">
        <f t="shared" si="881"/>
        <v>34.359376803838288</v>
      </c>
      <c r="D3637" s="51">
        <f t="shared" si="871"/>
        <v>4.9552746770597565E-5</v>
      </c>
      <c r="E3637" s="51">
        <f t="shared" si="872"/>
        <v>1.2380397128958706E-3</v>
      </c>
      <c r="F3637" s="21">
        <f>SUM(E3637:$E$5004)</f>
        <v>0.82741260316921017</v>
      </c>
      <c r="G3637" s="21">
        <f t="shared" si="875"/>
        <v>6651898.5970700178</v>
      </c>
      <c r="H3637" s="21">
        <f t="shared" si="876"/>
        <v>2.4483216124437353E-5</v>
      </c>
      <c r="I3637" s="21">
        <f t="shared" si="877"/>
        <v>0.12452858064673793</v>
      </c>
      <c r="J3637" s="22">
        <f t="shared" si="873"/>
        <v>128.7908257731593</v>
      </c>
      <c r="K3637" s="114"/>
      <c r="L3637" s="116"/>
      <c r="M3637" s="118"/>
      <c r="N3637" s="142"/>
      <c r="S3637" s="2"/>
    </row>
    <row r="3638" spans="1:19" x14ac:dyDescent="0.25">
      <c r="A3638" s="50">
        <f t="shared" si="874"/>
        <v>90850</v>
      </c>
      <c r="B3638" s="51">
        <f t="shared" si="880"/>
        <v>-56.056000000000012</v>
      </c>
      <c r="C3638" s="51">
        <f t="shared" si="881"/>
        <v>34.319653169091701</v>
      </c>
      <c r="D3638" s="51">
        <f t="shared" si="871"/>
        <v>4.9490430261072073E-5</v>
      </c>
      <c r="E3638" s="51">
        <f t="shared" si="872"/>
        <v>1.2364828587261615E-3</v>
      </c>
      <c r="F3638" s="21">
        <f>SUM(E3638:$E$5004)</f>
        <v>0.82617456345631435</v>
      </c>
      <c r="G3638" s="21">
        <f t="shared" si="875"/>
        <v>6651898.5970700178</v>
      </c>
      <c r="H3638" s="21">
        <f t="shared" si="876"/>
        <v>2.4483216124437353E-5</v>
      </c>
      <c r="I3638" s="21">
        <f t="shared" si="877"/>
        <v>0.12452858064673793</v>
      </c>
      <c r="J3638" s="22">
        <f t="shared" si="873"/>
        <v>128.72746095306942</v>
      </c>
      <c r="K3638" s="114"/>
      <c r="L3638" s="116"/>
      <c r="M3638" s="118"/>
      <c r="N3638" s="142"/>
      <c r="S3638" s="2"/>
    </row>
    <row r="3639" spans="1:19" x14ac:dyDescent="0.25">
      <c r="A3639" s="50">
        <f t="shared" si="874"/>
        <v>90875</v>
      </c>
      <c r="B3639" s="51">
        <f t="shared" si="880"/>
        <v>-56.015000000000015</v>
      </c>
      <c r="C3639" s="51">
        <f t="shared" si="881"/>
        <v>34.279979487431767</v>
      </c>
      <c r="D3639" s="51">
        <f t="shared" si="871"/>
        <v>4.9428198437020845E-5</v>
      </c>
      <c r="E3639" s="51">
        <f t="shared" si="872"/>
        <v>1.2349281201474616E-3</v>
      </c>
      <c r="F3639" s="21">
        <f>SUM(E3639:$E$5004)</f>
        <v>0.82493808059758811</v>
      </c>
      <c r="G3639" s="21">
        <f t="shared" si="875"/>
        <v>6651898.5970700178</v>
      </c>
      <c r="H3639" s="21">
        <f t="shared" si="876"/>
        <v>2.4483216124437353E-5</v>
      </c>
      <c r="I3639" s="21">
        <f t="shared" si="877"/>
        <v>0.12452858064673793</v>
      </c>
      <c r="J3639" s="22">
        <f t="shared" si="873"/>
        <v>128.66411880869086</v>
      </c>
      <c r="K3639" s="114"/>
      <c r="L3639" s="116"/>
      <c r="M3639" s="118"/>
      <c r="N3639" s="142"/>
      <c r="S3639" s="2"/>
    </row>
    <row r="3640" spans="1:19" x14ac:dyDescent="0.25">
      <c r="A3640" s="50">
        <f t="shared" si="874"/>
        <v>90900</v>
      </c>
      <c r="B3640" s="51">
        <f t="shared" si="880"/>
        <v>-55.974000000000018</v>
      </c>
      <c r="C3640" s="51">
        <f t="shared" si="881"/>
        <v>34.24035569097758</v>
      </c>
      <c r="D3640" s="51">
        <f t="shared" si="871"/>
        <v>4.9366051174776081E-5</v>
      </c>
      <c r="E3640" s="51">
        <f t="shared" si="872"/>
        <v>1.2333754940705008E-3</v>
      </c>
      <c r="F3640" s="21">
        <f>SUM(E3640:$E$5004)</f>
        <v>0.82370315247744064</v>
      </c>
      <c r="G3640" s="21">
        <f t="shared" si="875"/>
        <v>6651898.5970700178</v>
      </c>
      <c r="H3640" s="21">
        <f t="shared" si="876"/>
        <v>2.4483216124437353E-5</v>
      </c>
      <c r="I3640" s="21">
        <f t="shared" si="877"/>
        <v>0.12452858064673793</v>
      </c>
      <c r="J3640" s="22">
        <f t="shared" si="873"/>
        <v>128.60079936777308</v>
      </c>
      <c r="K3640" s="114"/>
      <c r="L3640" s="116"/>
      <c r="M3640" s="118"/>
      <c r="N3640" s="142"/>
      <c r="S3640" s="2"/>
    </row>
    <row r="3641" spans="1:19" x14ac:dyDescent="0.25">
      <c r="A3641" s="50">
        <f t="shared" si="874"/>
        <v>90925</v>
      </c>
      <c r="B3641" s="51">
        <f t="shared" si="880"/>
        <v>-55.933000000000021</v>
      </c>
      <c r="C3641" s="51">
        <f t="shared" si="881"/>
        <v>34.200781711947933</v>
      </c>
      <c r="D3641" s="51">
        <f t="shared" si="871"/>
        <v>4.9303988350863972E-5</v>
      </c>
      <c r="E3641" s="51">
        <f t="shared" si="872"/>
        <v>1.2318249774108309E-3</v>
      </c>
      <c r="F3641" s="21">
        <f>SUM(E3641:$E$5004)</f>
        <v>0.8224697769833702</v>
      </c>
      <c r="G3641" s="21">
        <f t="shared" si="875"/>
        <v>6651898.5970700178</v>
      </c>
      <c r="H3641" s="21">
        <f t="shared" si="876"/>
        <v>2.4483216124437353E-5</v>
      </c>
      <c r="I3641" s="21">
        <f t="shared" si="877"/>
        <v>0.12452858064673793</v>
      </c>
      <c r="J3641" s="22">
        <f t="shared" si="873"/>
        <v>128.53750265795605</v>
      </c>
      <c r="K3641" s="114"/>
      <c r="L3641" s="116"/>
      <c r="M3641" s="118"/>
      <c r="N3641" s="142"/>
      <c r="S3641" s="2"/>
    </row>
    <row r="3642" spans="1:19" x14ac:dyDescent="0.25">
      <c r="A3642" s="50">
        <f t="shared" si="874"/>
        <v>90950</v>
      </c>
      <c r="B3642" s="51">
        <f t="shared" si="880"/>
        <v>-55.892000000000024</v>
      </c>
      <c r="C3642" s="51">
        <f t="shared" si="881"/>
        <v>34.161257482659913</v>
      </c>
      <c r="D3642" s="51">
        <f t="shared" si="871"/>
        <v>4.9242009842002498E-5</v>
      </c>
      <c r="E3642" s="51">
        <f t="shared" si="872"/>
        <v>1.2302765670888201E-3</v>
      </c>
      <c r="F3642" s="21">
        <f>SUM(E3642:$E$5004)</f>
        <v>0.82123795200595928</v>
      </c>
      <c r="G3642" s="21">
        <f t="shared" si="875"/>
        <v>6651898.5970700178</v>
      </c>
      <c r="H3642" s="21">
        <f t="shared" si="876"/>
        <v>2.4483216124437353E-5</v>
      </c>
      <c r="I3642" s="21">
        <f t="shared" si="877"/>
        <v>0.12452858064673793</v>
      </c>
      <c r="J3642" s="22">
        <f t="shared" si="873"/>
        <v>128.47422870676579</v>
      </c>
      <c r="K3642" s="114"/>
      <c r="L3642" s="116"/>
      <c r="M3642" s="118"/>
      <c r="N3642" s="142"/>
      <c r="S3642" s="2"/>
    </row>
    <row r="3643" spans="1:19" x14ac:dyDescent="0.25">
      <c r="A3643" s="50">
        <f t="shared" si="874"/>
        <v>90975</v>
      </c>
      <c r="B3643" s="51">
        <f t="shared" si="880"/>
        <v>-55.851000000000028</v>
      </c>
      <c r="C3643" s="51">
        <f t="shared" si="881"/>
        <v>34.121782935530078</v>
      </c>
      <c r="D3643" s="51">
        <f t="shared" si="871"/>
        <v>4.9180115525103122E-5</v>
      </c>
      <c r="E3643" s="51">
        <f t="shared" si="872"/>
        <v>1.2287302600296453E-3</v>
      </c>
      <c r="F3643" s="21">
        <f>SUM(E3643:$E$5004)</f>
        <v>0.82000767543887054</v>
      </c>
      <c r="G3643" s="21">
        <f t="shared" si="875"/>
        <v>6651898.5970700178</v>
      </c>
      <c r="H3643" s="21">
        <f t="shared" si="876"/>
        <v>2.4483216124437353E-5</v>
      </c>
      <c r="I3643" s="21">
        <f t="shared" si="877"/>
        <v>0.12452858064673793</v>
      </c>
      <c r="J3643" s="22">
        <f t="shared" si="873"/>
        <v>128.41097754161959</v>
      </c>
      <c r="K3643" s="114"/>
      <c r="L3643" s="117"/>
      <c r="M3643" s="118"/>
      <c r="N3643" s="142"/>
      <c r="S3643" s="2"/>
    </row>
    <row r="3644" spans="1:19" x14ac:dyDescent="0.25">
      <c r="A3644" s="50">
        <f t="shared" si="874"/>
        <v>91000</v>
      </c>
      <c r="B3644" s="51">
        <f t="shared" si="880"/>
        <v>-55.81</v>
      </c>
      <c r="C3644" s="51">
        <f t="shared" si="881"/>
        <v>34.082358003073011</v>
      </c>
      <c r="D3644" s="51">
        <f t="shared" si="871"/>
        <v>4.9118305277268511E-5</v>
      </c>
      <c r="E3644" s="51">
        <f t="shared" si="872"/>
        <v>1.2271860531632814E-3</v>
      </c>
      <c r="F3644" s="21">
        <f>SUM(E3644:$E$5004)</f>
        <v>0.81877894517884087</v>
      </c>
      <c r="G3644" s="21">
        <f t="shared" si="875"/>
        <v>6651898.5970700178</v>
      </c>
      <c r="H3644" s="21">
        <f t="shared" si="876"/>
        <v>2.4483216124437353E-5</v>
      </c>
      <c r="I3644" s="21">
        <f t="shared" si="877"/>
        <v>0.12452858064673793</v>
      </c>
      <c r="J3644" s="22">
        <f t="shared" si="873"/>
        <v>128.3477491898214</v>
      </c>
      <c r="K3644" s="113">
        <f t="shared" ref="K3644" si="884">AVERAGE(J3644:J3663)</f>
        <v>127.74860673734625</v>
      </c>
      <c r="L3644" s="115">
        <f t="shared" ref="L3644" si="885">K3644/0.1667</f>
        <v>766.33837274952771</v>
      </c>
      <c r="M3644" s="118">
        <f>AVERAGE(A3644:A3663)</f>
        <v>91237.5</v>
      </c>
      <c r="N3644" s="141">
        <f>K3624-K3644</f>
        <v>1.2645489494207993</v>
      </c>
      <c r="S3644" s="2"/>
    </row>
    <row r="3645" spans="1:19" x14ac:dyDescent="0.25">
      <c r="A3645" s="50">
        <f t="shared" si="874"/>
        <v>91025</v>
      </c>
      <c r="B3645" s="51">
        <f t="shared" si="880"/>
        <v>-55.769000000000005</v>
      </c>
      <c r="C3645" s="51">
        <f t="shared" si="881"/>
        <v>34.042982617902346</v>
      </c>
      <c r="D3645" s="51">
        <f t="shared" si="871"/>
        <v>4.9056578975794004E-5</v>
      </c>
      <c r="E3645" s="51">
        <f t="shared" si="872"/>
        <v>1.2256439434245E-3</v>
      </c>
      <c r="F3645" s="21">
        <f>SUM(E3645:$E$5004)</f>
        <v>0.81755175912567757</v>
      </c>
      <c r="G3645" s="21">
        <f t="shared" si="875"/>
        <v>6651898.5970700178</v>
      </c>
      <c r="H3645" s="21">
        <f t="shared" si="876"/>
        <v>2.4483216124437353E-5</v>
      </c>
      <c r="I3645" s="21">
        <f t="shared" si="877"/>
        <v>0.12452858064673793</v>
      </c>
      <c r="J3645" s="22">
        <f t="shared" si="873"/>
        <v>128.28454367856665</v>
      </c>
      <c r="K3645" s="114"/>
      <c r="L3645" s="116"/>
      <c r="M3645" s="118"/>
      <c r="N3645" s="142"/>
      <c r="S3645" s="2"/>
    </row>
    <row r="3646" spans="1:19" x14ac:dyDescent="0.25">
      <c r="A3646" s="50">
        <f t="shared" si="874"/>
        <v>91050</v>
      </c>
      <c r="B3646" s="51">
        <f t="shared" si="880"/>
        <v>-55.728000000000009</v>
      </c>
      <c r="C3646" s="51">
        <f t="shared" si="881"/>
        <v>34.003656712729757</v>
      </c>
      <c r="D3646" s="51">
        <f t="shared" si="871"/>
        <v>4.8994936498165995E-5</v>
      </c>
      <c r="E3646" s="51">
        <f t="shared" si="872"/>
        <v>1.2241039277528522E-3</v>
      </c>
      <c r="F3646" s="21">
        <f>SUM(E3646:$E$5004)</f>
        <v>0.81632611518225306</v>
      </c>
      <c r="G3646" s="21">
        <f t="shared" si="875"/>
        <v>6651898.5970700178</v>
      </c>
      <c r="H3646" s="21">
        <f t="shared" si="876"/>
        <v>2.4483216124437353E-5</v>
      </c>
      <c r="I3646" s="21">
        <f t="shared" si="877"/>
        <v>0.12452858064673793</v>
      </c>
      <c r="J3646" s="22">
        <f t="shared" si="873"/>
        <v>128.22136103493915</v>
      </c>
      <c r="K3646" s="114"/>
      <c r="L3646" s="116"/>
      <c r="M3646" s="118"/>
      <c r="N3646" s="142"/>
      <c r="S3646" s="2"/>
    </row>
    <row r="3647" spans="1:19" x14ac:dyDescent="0.25">
      <c r="A3647" s="50">
        <f t="shared" si="874"/>
        <v>91075</v>
      </c>
      <c r="B3647" s="51">
        <f t="shared" si="880"/>
        <v>-55.687000000000012</v>
      </c>
      <c r="C3647" s="51">
        <f t="shared" si="881"/>
        <v>33.964380220365186</v>
      </c>
      <c r="D3647" s="51">
        <f t="shared" si="871"/>
        <v>4.8933377722062186E-5</v>
      </c>
      <c r="E3647" s="51">
        <f t="shared" si="872"/>
        <v>1.222566003092667E-3</v>
      </c>
      <c r="F3647" s="21">
        <f>SUM(E3647:$E$5004)</f>
        <v>0.81510201125450021</v>
      </c>
      <c r="G3647" s="21">
        <f t="shared" si="875"/>
        <v>6651898.5970700178</v>
      </c>
      <c r="H3647" s="21">
        <f t="shared" si="876"/>
        <v>2.4483216124437353E-5</v>
      </c>
      <c r="I3647" s="21">
        <f t="shared" si="877"/>
        <v>0.12452858064673793</v>
      </c>
      <c r="J3647" s="22">
        <f t="shared" si="873"/>
        <v>128.1582012859127</v>
      </c>
      <c r="K3647" s="114"/>
      <c r="L3647" s="116"/>
      <c r="M3647" s="118"/>
      <c r="N3647" s="142"/>
      <c r="S3647" s="2"/>
    </row>
    <row r="3648" spans="1:19" x14ac:dyDescent="0.25">
      <c r="A3648" s="50">
        <f t="shared" si="874"/>
        <v>91100</v>
      </c>
      <c r="B3648" s="51">
        <f t="shared" si="880"/>
        <v>-55.646000000000015</v>
      </c>
      <c r="C3648" s="51">
        <f t="shared" si="881"/>
        <v>33.925153073716622</v>
      </c>
      <c r="D3648" s="51">
        <f t="shared" si="871"/>
        <v>4.8871902525351173E-5</v>
      </c>
      <c r="E3648" s="51">
        <f t="shared" si="872"/>
        <v>1.2210301663930418E-3</v>
      </c>
      <c r="F3648" s="21">
        <f>SUM(E3648:$E$5004)</f>
        <v>0.81387944525140754</v>
      </c>
      <c r="G3648" s="21">
        <f t="shared" si="875"/>
        <v>6651898.5970700178</v>
      </c>
      <c r="H3648" s="21">
        <f t="shared" si="876"/>
        <v>2.4483216124437353E-5</v>
      </c>
      <c r="I3648" s="21">
        <f t="shared" si="877"/>
        <v>0.12452858064673793</v>
      </c>
      <c r="J3648" s="22">
        <f t="shared" si="873"/>
        <v>128.09506445835132</v>
      </c>
      <c r="K3648" s="114"/>
      <c r="L3648" s="116"/>
      <c r="M3648" s="118"/>
      <c r="N3648" s="142"/>
      <c r="S3648" s="2"/>
    </row>
    <row r="3649" spans="1:19" x14ac:dyDescent="0.25">
      <c r="A3649" s="50">
        <f t="shared" si="874"/>
        <v>91125</v>
      </c>
      <c r="B3649" s="51">
        <f t="shared" si="880"/>
        <v>-55.605000000000018</v>
      </c>
      <c r="C3649" s="51">
        <f t="shared" si="881"/>
        <v>33.885975205789954</v>
      </c>
      <c r="D3649" s="51">
        <f t="shared" si="871"/>
        <v>4.8810510786092163E-5</v>
      </c>
      <c r="E3649" s="51">
        <f t="shared" si="872"/>
        <v>1.219496414607834E-3</v>
      </c>
      <c r="F3649" s="21">
        <f>SUM(E3649:$E$5004)</f>
        <v>0.81265841508501457</v>
      </c>
      <c r="G3649" s="21">
        <f t="shared" si="875"/>
        <v>6651898.5970700178</v>
      </c>
      <c r="H3649" s="21">
        <f t="shared" si="876"/>
        <v>2.4483216124437353E-5</v>
      </c>
      <c r="I3649" s="21">
        <f t="shared" si="877"/>
        <v>0.12452858064673793</v>
      </c>
      <c r="J3649" s="22">
        <f t="shared" si="873"/>
        <v>128.0319505790093</v>
      </c>
      <c r="K3649" s="114"/>
      <c r="L3649" s="116"/>
      <c r="M3649" s="118"/>
      <c r="N3649" s="142"/>
      <c r="S3649" s="2"/>
    </row>
    <row r="3650" spans="1:19" x14ac:dyDescent="0.25">
      <c r="A3650" s="50">
        <f t="shared" si="874"/>
        <v>91150</v>
      </c>
      <c r="B3650" s="51">
        <f t="shared" si="880"/>
        <v>-55.564000000000021</v>
      </c>
      <c r="C3650" s="51">
        <f t="shared" si="881"/>
        <v>33.846846549688799</v>
      </c>
      <c r="D3650" s="51">
        <f t="shared" si="871"/>
        <v>4.8749202382534563E-5</v>
      </c>
      <c r="E3650" s="51">
        <f t="shared" si="872"/>
        <v>1.2179647446956539E-3</v>
      </c>
      <c r="F3650" s="21">
        <f>SUM(E3650:$E$5004)</f>
        <v>0.81143891867040685</v>
      </c>
      <c r="G3650" s="21">
        <f t="shared" si="875"/>
        <v>6651898.5970700178</v>
      </c>
      <c r="H3650" s="21">
        <f t="shared" si="876"/>
        <v>2.4483216124437353E-5</v>
      </c>
      <c r="I3650" s="21">
        <f t="shared" si="877"/>
        <v>0.12452858064673793</v>
      </c>
      <c r="J3650" s="22">
        <f t="shared" si="873"/>
        <v>127.96885967453156</v>
      </c>
      <c r="K3650" s="114"/>
      <c r="L3650" s="116"/>
      <c r="M3650" s="118"/>
      <c r="N3650" s="142"/>
      <c r="S3650" s="2"/>
    </row>
    <row r="3651" spans="1:19" x14ac:dyDescent="0.25">
      <c r="A3651" s="50">
        <f t="shared" si="874"/>
        <v>91175</v>
      </c>
      <c r="B3651" s="51">
        <f t="shared" si="880"/>
        <v>-55.523000000000025</v>
      </c>
      <c r="C3651" s="51">
        <f t="shared" si="881"/>
        <v>33.807767038614358</v>
      </c>
      <c r="D3651" s="51">
        <f t="shared" si="871"/>
        <v>4.8687977193117741E-5</v>
      </c>
      <c r="E3651" s="51">
        <f t="shared" si="872"/>
        <v>1.2164351536198554E-3</v>
      </c>
      <c r="F3651" s="21">
        <f>SUM(E3651:$E$5004)</f>
        <v>0.81022095392571103</v>
      </c>
      <c r="G3651" s="21">
        <f t="shared" si="875"/>
        <v>6651898.5970700178</v>
      </c>
      <c r="H3651" s="21">
        <f t="shared" si="876"/>
        <v>2.4483216124437353E-5</v>
      </c>
      <c r="I3651" s="21">
        <f t="shared" si="877"/>
        <v>0.12452858064673793</v>
      </c>
      <c r="J3651" s="22">
        <f t="shared" si="873"/>
        <v>127.90579177145371</v>
      </c>
      <c r="K3651" s="114"/>
      <c r="L3651" s="116"/>
      <c r="M3651" s="118"/>
      <c r="N3651" s="142"/>
      <c r="S3651" s="2"/>
    </row>
    <row r="3652" spans="1:19" x14ac:dyDescent="0.25">
      <c r="A3652" s="50">
        <f t="shared" si="874"/>
        <v>91200</v>
      </c>
      <c r="B3652" s="51">
        <f t="shared" si="880"/>
        <v>-55.482000000000028</v>
      </c>
      <c r="C3652" s="51">
        <f t="shared" si="881"/>
        <v>33.768736605865278</v>
      </c>
      <c r="D3652" s="51">
        <f t="shared" ref="D3652:D3715" si="886">C3652/(1718*(B3652+459.7))</f>
        <v>4.8626835096470699E-5</v>
      </c>
      <c r="E3652" s="51">
        <f t="shared" ref="E3652:E3715" si="887">25*(D3652+D3653)/2</f>
        <v>1.2149076383485304E-3</v>
      </c>
      <c r="F3652" s="21">
        <f>SUM(E3652:$E$5004)</f>
        <v>0.80900451877209112</v>
      </c>
      <c r="G3652" s="21">
        <f t="shared" si="875"/>
        <v>6651898.5970700178</v>
      </c>
      <c r="H3652" s="21">
        <f t="shared" si="876"/>
        <v>2.4483216124437353E-5</v>
      </c>
      <c r="I3652" s="21">
        <f t="shared" si="877"/>
        <v>0.12452858064673793</v>
      </c>
      <c r="J3652" s="22">
        <f t="shared" ref="J3652:J3715" si="888">G3652*D3652*EXP(-H3652*(125000-A3652)-I3652*F3652)</f>
        <v>127.84274689620256</v>
      </c>
      <c r="K3652" s="114"/>
      <c r="L3652" s="116"/>
      <c r="M3652" s="118"/>
      <c r="N3652" s="142"/>
      <c r="S3652" s="2"/>
    </row>
    <row r="3653" spans="1:19" x14ac:dyDescent="0.25">
      <c r="A3653" s="50">
        <f t="shared" ref="A3653:A3716" si="889">A3652+25</f>
        <v>91225</v>
      </c>
      <c r="B3653" s="51">
        <f t="shared" si="880"/>
        <v>-55.441000000000003</v>
      </c>
      <c r="C3653" s="51">
        <f t="shared" si="881"/>
        <v>33.729755184837479</v>
      </c>
      <c r="D3653" s="51">
        <f t="shared" si="886"/>
        <v>4.8565775971411733E-5</v>
      </c>
      <c r="E3653" s="51">
        <f t="shared" si="887"/>
        <v>1.2133821958544985E-3</v>
      </c>
      <c r="F3653" s="21">
        <f>SUM(E3653:$E$5004)</f>
        <v>0.8077896111337427</v>
      </c>
      <c r="G3653" s="21">
        <f t="shared" ref="G3653:G3716" si="890">$G$4</f>
        <v>6651898.5970700178</v>
      </c>
      <c r="H3653" s="21">
        <f t="shared" ref="H3653:H3716" si="891">$H$4</f>
        <v>2.4483216124437353E-5</v>
      </c>
      <c r="I3653" s="21">
        <f t="shared" ref="I3653:I3716" si="892">$I$4</f>
        <v>0.12452858064673793</v>
      </c>
      <c r="J3653" s="22">
        <f t="shared" si="888"/>
        <v>127.77972507509614</v>
      </c>
      <c r="K3653" s="114"/>
      <c r="L3653" s="116"/>
      <c r="M3653" s="118"/>
      <c r="N3653" s="142"/>
      <c r="S3653" s="2"/>
    </row>
    <row r="3654" spans="1:19" x14ac:dyDescent="0.25">
      <c r="A3654" s="50">
        <f t="shared" si="889"/>
        <v>91250</v>
      </c>
      <c r="B3654" s="51">
        <f t="shared" si="880"/>
        <v>-55.400000000000006</v>
      </c>
      <c r="C3654" s="51">
        <f t="shared" si="881"/>
        <v>33.690822709023998</v>
      </c>
      <c r="D3654" s="51">
        <f t="shared" si="886"/>
        <v>4.8504799696948149E-5</v>
      </c>
      <c r="E3654" s="51">
        <f t="shared" si="887"/>
        <v>1.2118588231153009E-3</v>
      </c>
      <c r="F3654" s="21">
        <f>SUM(E3654:$E$5004)</f>
        <v>0.80657622893788805</v>
      </c>
      <c r="G3654" s="21">
        <f t="shared" si="890"/>
        <v>6651898.5970700178</v>
      </c>
      <c r="H3654" s="21">
        <f t="shared" si="891"/>
        <v>2.4483216124437353E-5</v>
      </c>
      <c r="I3654" s="21">
        <f t="shared" si="892"/>
        <v>0.12452858064673793</v>
      </c>
      <c r="J3654" s="22">
        <f t="shared" si="888"/>
        <v>127.71672633434417</v>
      </c>
      <c r="K3654" s="114"/>
      <c r="L3654" s="116"/>
      <c r="M3654" s="118"/>
      <c r="N3654" s="142"/>
      <c r="S3654" s="2"/>
    </row>
    <row r="3655" spans="1:19" x14ac:dyDescent="0.25">
      <c r="A3655" s="50">
        <f t="shared" si="889"/>
        <v>91275</v>
      </c>
      <c r="B3655" s="51">
        <f t="shared" si="880"/>
        <v>-55.359000000000009</v>
      </c>
      <c r="C3655" s="51">
        <f t="shared" si="881"/>
        <v>33.651939112014887</v>
      </c>
      <c r="D3655" s="51">
        <f t="shared" si="886"/>
        <v>4.8443906152275919E-5</v>
      </c>
      <c r="E3655" s="51">
        <f t="shared" si="887"/>
        <v>1.2103375171131929E-3</v>
      </c>
      <c r="F3655" s="21">
        <f>SUM(E3655:$E$5004)</f>
        <v>0.80536437011477291</v>
      </c>
      <c r="G3655" s="21">
        <f t="shared" si="890"/>
        <v>6651898.5970700178</v>
      </c>
      <c r="H3655" s="21">
        <f t="shared" si="891"/>
        <v>2.4483216124437353E-5</v>
      </c>
      <c r="I3655" s="21">
        <f t="shared" si="892"/>
        <v>0.12452858064673793</v>
      </c>
      <c r="J3655" s="22">
        <f t="shared" si="888"/>
        <v>127.65375070004806</v>
      </c>
      <c r="K3655" s="114"/>
      <c r="L3655" s="116"/>
      <c r="M3655" s="118"/>
      <c r="N3655" s="142"/>
      <c r="S3655" s="2"/>
    </row>
    <row r="3656" spans="1:19" x14ac:dyDescent="0.25">
      <c r="A3656" s="50">
        <f t="shared" si="889"/>
        <v>91300</v>
      </c>
      <c r="B3656" s="51">
        <f t="shared" si="880"/>
        <v>-55.318000000000012</v>
      </c>
      <c r="C3656" s="51">
        <f t="shared" si="881"/>
        <v>33.613104327497076</v>
      </c>
      <c r="D3656" s="51">
        <f t="shared" si="886"/>
        <v>4.8383095216779517E-5</v>
      </c>
      <c r="E3656" s="51">
        <f t="shared" si="887"/>
        <v>1.2088182748351307E-3</v>
      </c>
      <c r="F3656" s="21">
        <f>SUM(E3656:$E$5004)</f>
        <v>0.80415403259765972</v>
      </c>
      <c r="G3656" s="21">
        <f t="shared" si="890"/>
        <v>6651898.5970700178</v>
      </c>
      <c r="H3656" s="21">
        <f t="shared" si="891"/>
        <v>2.4483216124437353E-5</v>
      </c>
      <c r="I3656" s="21">
        <f t="shared" si="892"/>
        <v>0.12452858064673793</v>
      </c>
      <c r="J3656" s="22">
        <f t="shared" si="888"/>
        <v>127.59079819820168</v>
      </c>
      <c r="K3656" s="114"/>
      <c r="L3656" s="116"/>
      <c r="M3656" s="118"/>
      <c r="N3656" s="142"/>
      <c r="S3656" s="2"/>
    </row>
    <row r="3657" spans="1:19" x14ac:dyDescent="0.25">
      <c r="A3657" s="50">
        <f t="shared" si="889"/>
        <v>91325</v>
      </c>
      <c r="B3657" s="51">
        <f t="shared" si="880"/>
        <v>-55.277000000000015</v>
      </c>
      <c r="C3657" s="51">
        <f t="shared" si="881"/>
        <v>33.574318289253839</v>
      </c>
      <c r="D3657" s="51">
        <f t="shared" si="886"/>
        <v>4.8322366770030948E-5</v>
      </c>
      <c r="E3657" s="51">
        <f t="shared" si="887"/>
        <v>1.2073010932727728E-3</v>
      </c>
      <c r="F3657" s="21">
        <f>SUM(E3657:$E$5004)</f>
        <v>0.80294521432282451</v>
      </c>
      <c r="G3657" s="21">
        <f t="shared" si="890"/>
        <v>6651898.5970700178</v>
      </c>
      <c r="H3657" s="21">
        <f t="shared" si="891"/>
        <v>2.4483216124437353E-5</v>
      </c>
      <c r="I3657" s="21">
        <f t="shared" si="892"/>
        <v>0.12452858064673793</v>
      </c>
      <c r="J3657" s="22">
        <f t="shared" si="888"/>
        <v>127.52786885468984</v>
      </c>
      <c r="K3657" s="114"/>
      <c r="L3657" s="116"/>
      <c r="M3657" s="118"/>
      <c r="N3657" s="142"/>
      <c r="S3657" s="2"/>
    </row>
    <row r="3658" spans="1:19" x14ac:dyDescent="0.25">
      <c r="A3658" s="50">
        <f t="shared" si="889"/>
        <v>91350</v>
      </c>
      <c r="B3658" s="51">
        <f t="shared" si="880"/>
        <v>-55.236000000000018</v>
      </c>
      <c r="C3658" s="51">
        <f t="shared" si="881"/>
        <v>33.535580931165576</v>
      </c>
      <c r="D3658" s="51">
        <f t="shared" si="886"/>
        <v>4.8261720691790877E-5</v>
      </c>
      <c r="E3658" s="51">
        <f t="shared" si="887"/>
        <v>1.2057859694224655E-3</v>
      </c>
      <c r="F3658" s="21">
        <f>SUM(E3658:$E$5004)</f>
        <v>0.80173791322955179</v>
      </c>
      <c r="G3658" s="21">
        <f t="shared" si="890"/>
        <v>6651898.5970700178</v>
      </c>
      <c r="H3658" s="21">
        <f t="shared" si="891"/>
        <v>2.4483216124437353E-5</v>
      </c>
      <c r="I3658" s="21">
        <f t="shared" si="892"/>
        <v>0.12452858064673793</v>
      </c>
      <c r="J3658" s="22">
        <f t="shared" si="888"/>
        <v>127.46496269529226</v>
      </c>
      <c r="K3658" s="114"/>
      <c r="L3658" s="116"/>
      <c r="M3658" s="118"/>
      <c r="N3658" s="142"/>
      <c r="S3658" s="2"/>
    </row>
    <row r="3659" spans="1:19" x14ac:dyDescent="0.25">
      <c r="A3659" s="50">
        <f t="shared" si="889"/>
        <v>91375</v>
      </c>
      <c r="B3659" s="51">
        <f t="shared" si="880"/>
        <v>-55.195000000000022</v>
      </c>
      <c r="C3659" s="51">
        <f t="shared" si="881"/>
        <v>33.496892187208388</v>
      </c>
      <c r="D3659" s="51">
        <f t="shared" si="886"/>
        <v>4.8201156862006364E-5</v>
      </c>
      <c r="E3659" s="51">
        <f t="shared" si="887"/>
        <v>1.2042729002852369E-3</v>
      </c>
      <c r="F3659" s="21">
        <f>SUM(E3659:$E$5004)</f>
        <v>0.80053212726012946</v>
      </c>
      <c r="G3659" s="21">
        <f t="shared" si="890"/>
        <v>6651898.5970700178</v>
      </c>
      <c r="H3659" s="21">
        <f t="shared" si="891"/>
        <v>2.4483216124437353E-5</v>
      </c>
      <c r="I3659" s="21">
        <f t="shared" si="892"/>
        <v>0.12452858064673793</v>
      </c>
      <c r="J3659" s="22">
        <f t="shared" si="888"/>
        <v>127.40207974567876</v>
      </c>
      <c r="K3659" s="114"/>
      <c r="L3659" s="116"/>
      <c r="M3659" s="118"/>
      <c r="N3659" s="142"/>
      <c r="S3659" s="2"/>
    </row>
    <row r="3660" spans="1:19" x14ac:dyDescent="0.25">
      <c r="A3660" s="50">
        <f t="shared" si="889"/>
        <v>91400</v>
      </c>
      <c r="B3660" s="51">
        <f t="shared" si="880"/>
        <v>-55.154000000000025</v>
      </c>
      <c r="C3660" s="51">
        <f t="shared" si="881"/>
        <v>33.458251991455256</v>
      </c>
      <c r="D3660" s="51">
        <f t="shared" si="886"/>
        <v>4.8140675160812583E-5</v>
      </c>
      <c r="E3660" s="51">
        <f t="shared" si="887"/>
        <v>1.2027618828667893E-3</v>
      </c>
      <c r="F3660" s="21">
        <f>SUM(E3660:$E$5004)</f>
        <v>0.79932785435984399</v>
      </c>
      <c r="G3660" s="21">
        <f t="shared" si="890"/>
        <v>6651898.5970700178</v>
      </c>
      <c r="H3660" s="21">
        <f t="shared" si="891"/>
        <v>2.4483216124437353E-5</v>
      </c>
      <c r="I3660" s="21">
        <f t="shared" si="892"/>
        <v>0.12452858064673793</v>
      </c>
      <c r="J3660" s="22">
        <f t="shared" si="888"/>
        <v>127.33922003141483</v>
      </c>
      <c r="K3660" s="114"/>
      <c r="L3660" s="116"/>
      <c r="M3660" s="118"/>
      <c r="N3660" s="142"/>
      <c r="S3660" s="2"/>
    </row>
    <row r="3661" spans="1:19" x14ac:dyDescent="0.25">
      <c r="A3661" s="50">
        <f t="shared" si="889"/>
        <v>91425</v>
      </c>
      <c r="B3661" s="51">
        <f t="shared" si="880"/>
        <v>-55.113000000000028</v>
      </c>
      <c r="C3661" s="51">
        <f t="shared" si="881"/>
        <v>33.419660278074595</v>
      </c>
      <c r="D3661" s="51">
        <f t="shared" si="886"/>
        <v>4.8080275468530569E-5</v>
      </c>
      <c r="E3661" s="51">
        <f t="shared" si="887"/>
        <v>1.2012529141774905E-3</v>
      </c>
      <c r="F3661" s="21">
        <f>SUM(E3661:$E$5004)</f>
        <v>0.79812509247697727</v>
      </c>
      <c r="G3661" s="21">
        <f t="shared" si="890"/>
        <v>6651898.5970700178</v>
      </c>
      <c r="H3661" s="21">
        <f t="shared" si="891"/>
        <v>2.4483216124437353E-5</v>
      </c>
      <c r="I3661" s="21">
        <f t="shared" si="892"/>
        <v>0.12452858064673793</v>
      </c>
      <c r="J3661" s="22">
        <f t="shared" si="888"/>
        <v>127.27638357795668</v>
      </c>
      <c r="K3661" s="114"/>
      <c r="L3661" s="116"/>
      <c r="M3661" s="118"/>
      <c r="N3661" s="142"/>
      <c r="S3661" s="2"/>
    </row>
    <row r="3662" spans="1:19" x14ac:dyDescent="0.25">
      <c r="A3662" s="50">
        <f t="shared" si="889"/>
        <v>91450</v>
      </c>
      <c r="B3662" s="51">
        <f t="shared" si="880"/>
        <v>-55.072000000000003</v>
      </c>
      <c r="C3662" s="51">
        <f t="shared" si="881"/>
        <v>33.381116981331303</v>
      </c>
      <c r="D3662" s="51">
        <f t="shared" si="886"/>
        <v>4.8019957665668665E-5</v>
      </c>
      <c r="E3662" s="51">
        <f t="shared" si="887"/>
        <v>1.1997459912323699E-3</v>
      </c>
      <c r="F3662" s="21">
        <f>SUM(E3662:$E$5004)</f>
        <v>0.79692383956279966</v>
      </c>
      <c r="G3662" s="21">
        <f t="shared" si="890"/>
        <v>6651898.5970700178</v>
      </c>
      <c r="H3662" s="21">
        <f t="shared" si="891"/>
        <v>2.4483216124437353E-5</v>
      </c>
      <c r="I3662" s="21">
        <f t="shared" si="892"/>
        <v>0.12452858064673793</v>
      </c>
      <c r="J3662" s="22">
        <f t="shared" si="888"/>
        <v>127.21357041065632</v>
      </c>
      <c r="K3662" s="114"/>
      <c r="L3662" s="116"/>
      <c r="M3662" s="118"/>
      <c r="N3662" s="142"/>
      <c r="S3662" s="2"/>
    </row>
    <row r="3663" spans="1:19" x14ac:dyDescent="0.25">
      <c r="A3663" s="50">
        <f t="shared" si="889"/>
        <v>91475</v>
      </c>
      <c r="B3663" s="51">
        <f t="shared" si="880"/>
        <v>-55.031000000000006</v>
      </c>
      <c r="C3663" s="51">
        <f t="shared" si="881"/>
        <v>33.34262203558572</v>
      </c>
      <c r="D3663" s="51">
        <f t="shared" si="886"/>
        <v>4.7959721632920933E-5</v>
      </c>
      <c r="E3663" s="51">
        <f t="shared" si="887"/>
        <v>1.198241111051105E-3</v>
      </c>
      <c r="F3663" s="21">
        <f>SUM(E3663:$E$5004)</f>
        <v>0.79572409357156715</v>
      </c>
      <c r="G3663" s="21">
        <f t="shared" si="890"/>
        <v>6651898.5970700178</v>
      </c>
      <c r="H3663" s="21">
        <f t="shared" si="891"/>
        <v>2.4483216124437353E-5</v>
      </c>
      <c r="I3663" s="21">
        <f t="shared" si="892"/>
        <v>0.12452858064673793</v>
      </c>
      <c r="J3663" s="22">
        <f t="shared" si="888"/>
        <v>127.15078055475811</v>
      </c>
      <c r="K3663" s="114"/>
      <c r="L3663" s="117"/>
      <c r="M3663" s="118"/>
      <c r="N3663" s="142"/>
      <c r="S3663" s="2"/>
    </row>
    <row r="3664" spans="1:19" x14ac:dyDescent="0.25">
      <c r="A3664" s="50">
        <f t="shared" si="889"/>
        <v>91500</v>
      </c>
      <c r="B3664" s="51">
        <f t="shared" si="880"/>
        <v>-54.990000000000009</v>
      </c>
      <c r="C3664" s="51">
        <f t="shared" si="881"/>
        <v>33.304175375293923</v>
      </c>
      <c r="D3664" s="51">
        <f t="shared" si="886"/>
        <v>4.7899567251167455E-5</v>
      </c>
      <c r="E3664" s="51">
        <f t="shared" si="887"/>
        <v>1.1967382706580161E-3</v>
      </c>
      <c r="F3664" s="21">
        <f>SUM(E3664:$E$5004)</f>
        <v>0.79452585246051621</v>
      </c>
      <c r="G3664" s="21">
        <f t="shared" si="890"/>
        <v>6651898.5970700178</v>
      </c>
      <c r="H3664" s="21">
        <f t="shared" si="891"/>
        <v>2.4483216124437353E-5</v>
      </c>
      <c r="I3664" s="21">
        <f t="shared" si="892"/>
        <v>0.12452858064673793</v>
      </c>
      <c r="J3664" s="22">
        <f t="shared" si="888"/>
        <v>127.08801403540099</v>
      </c>
      <c r="K3664" s="113">
        <f t="shared" ref="K3664" si="893">AVERAGE(J3664:J3683)</f>
        <v>126.49329299930598</v>
      </c>
      <c r="L3664" s="115">
        <f t="shared" ref="L3664" si="894">K3664/0.1667</f>
        <v>758.80799639655663</v>
      </c>
      <c r="M3664" s="118">
        <f>AVERAGE(A3664:A3683)</f>
        <v>91737.5</v>
      </c>
      <c r="N3664" s="141">
        <f>K3644-K3664</f>
        <v>1.2553137380402717</v>
      </c>
      <c r="S3664" s="2"/>
    </row>
    <row r="3665" spans="1:19" x14ac:dyDescent="0.25">
      <c r="A3665" s="50">
        <f t="shared" si="889"/>
        <v>91525</v>
      </c>
      <c r="B3665" s="51">
        <f t="shared" si="880"/>
        <v>-54.949000000000012</v>
      </c>
      <c r="C3665" s="51">
        <f t="shared" si="881"/>
        <v>33.26577693500743</v>
      </c>
      <c r="D3665" s="51">
        <f t="shared" si="886"/>
        <v>4.7839494401473836E-5</v>
      </c>
      <c r="E3665" s="51">
        <f t="shared" si="887"/>
        <v>1.1952374670820608E-3</v>
      </c>
      <c r="F3665" s="21">
        <f>SUM(E3665:$E$5004)</f>
        <v>0.79332911418985819</v>
      </c>
      <c r="G3665" s="21">
        <f t="shared" si="890"/>
        <v>6651898.5970700178</v>
      </c>
      <c r="H3665" s="21">
        <f t="shared" si="891"/>
        <v>2.4483216124437353E-5</v>
      </c>
      <c r="I3665" s="21">
        <f t="shared" si="892"/>
        <v>0.12452858064673793</v>
      </c>
      <c r="J3665" s="22">
        <f t="shared" si="888"/>
        <v>127.02527087761784</v>
      </c>
      <c r="K3665" s="114"/>
      <c r="L3665" s="116"/>
      <c r="M3665" s="118"/>
      <c r="N3665" s="142"/>
      <c r="S3665" s="2"/>
    </row>
    <row r="3666" spans="1:19" x14ac:dyDescent="0.25">
      <c r="A3666" s="50">
        <f t="shared" si="889"/>
        <v>91550</v>
      </c>
      <c r="B3666" s="51">
        <f t="shared" si="880"/>
        <v>-54.908000000000015</v>
      </c>
      <c r="C3666" s="51">
        <f t="shared" si="881"/>
        <v>33.227426649373129</v>
      </c>
      <c r="D3666" s="51">
        <f t="shared" si="886"/>
        <v>4.7779502965091028E-5</v>
      </c>
      <c r="E3666" s="51">
        <f t="shared" si="887"/>
        <v>1.1937386973568235E-3</v>
      </c>
      <c r="F3666" s="21">
        <f>SUM(E3666:$E$5004)</f>
        <v>0.79213387672277613</v>
      </c>
      <c r="G3666" s="21">
        <f t="shared" si="890"/>
        <v>6651898.5970700178</v>
      </c>
      <c r="H3666" s="21">
        <f t="shared" si="891"/>
        <v>2.4483216124437353E-5</v>
      </c>
      <c r="I3666" s="21">
        <f t="shared" si="892"/>
        <v>0.12452858064673793</v>
      </c>
      <c r="J3666" s="22">
        <f t="shared" si="888"/>
        <v>126.96255110633635</v>
      </c>
      <c r="K3666" s="114"/>
      <c r="L3666" s="116"/>
      <c r="M3666" s="118"/>
      <c r="N3666" s="142"/>
      <c r="S3666" s="2"/>
    </row>
    <row r="3667" spans="1:19" x14ac:dyDescent="0.25">
      <c r="A3667" s="50">
        <f t="shared" si="889"/>
        <v>91575</v>
      </c>
      <c r="B3667" s="51">
        <f t="shared" si="880"/>
        <v>-54.867000000000019</v>
      </c>
      <c r="C3667" s="51">
        <f t="shared" si="881"/>
        <v>33.189124453133047</v>
      </c>
      <c r="D3667" s="51">
        <f t="shared" si="886"/>
        <v>4.7719592823454858E-5</v>
      </c>
      <c r="E3667" s="51">
        <f t="shared" si="887"/>
        <v>1.192241958520509E-3</v>
      </c>
      <c r="F3667" s="21">
        <f>SUM(E3667:$E$5004)</f>
        <v>0.7909401380254194</v>
      </c>
      <c r="G3667" s="21">
        <f t="shared" si="890"/>
        <v>6651898.5970700178</v>
      </c>
      <c r="H3667" s="21">
        <f t="shared" si="891"/>
        <v>2.4483216124437353E-5</v>
      </c>
      <c r="I3667" s="21">
        <f t="shared" si="892"/>
        <v>0.12452858064673793</v>
      </c>
      <c r="J3667" s="22">
        <f t="shared" si="888"/>
        <v>126.89985474637875</v>
      </c>
      <c r="K3667" s="114"/>
      <c r="L3667" s="116"/>
      <c r="M3667" s="118"/>
      <c r="N3667" s="142"/>
      <c r="S3667" s="2"/>
    </row>
    <row r="3668" spans="1:19" x14ac:dyDescent="0.25">
      <c r="A3668" s="50">
        <f t="shared" si="889"/>
        <v>91600</v>
      </c>
      <c r="B3668" s="51">
        <f t="shared" si="880"/>
        <v>-54.826000000000022</v>
      </c>
      <c r="C3668" s="51">
        <f t="shared" si="881"/>
        <v>33.150870281124277</v>
      </c>
      <c r="D3668" s="51">
        <f t="shared" si="886"/>
        <v>4.7659763858185857E-5</v>
      </c>
      <c r="E3668" s="51">
        <f t="shared" si="887"/>
        <v>1.1907472476159339E-3</v>
      </c>
      <c r="F3668" s="21">
        <f>SUM(E3668:$E$5004)</f>
        <v>0.78974789606689877</v>
      </c>
      <c r="G3668" s="21">
        <f t="shared" si="890"/>
        <v>6651898.5970700178</v>
      </c>
      <c r="H3668" s="21">
        <f t="shared" si="891"/>
        <v>2.4483216124437353E-5</v>
      </c>
      <c r="I3668" s="21">
        <f t="shared" si="892"/>
        <v>0.12452858064673793</v>
      </c>
      <c r="J3668" s="22">
        <f t="shared" si="888"/>
        <v>126.83718182246236</v>
      </c>
      <c r="K3668" s="114"/>
      <c r="L3668" s="116"/>
      <c r="M3668" s="118"/>
      <c r="N3668" s="142"/>
      <c r="S3668" s="2"/>
    </row>
    <row r="3669" spans="1:19" x14ac:dyDescent="0.25">
      <c r="A3669" s="50">
        <f t="shared" si="889"/>
        <v>91625</v>
      </c>
      <c r="B3669" s="51">
        <f t="shared" si="880"/>
        <v>-54.785000000000025</v>
      </c>
      <c r="C3669" s="51">
        <f t="shared" si="881"/>
        <v>33.112664068278768</v>
      </c>
      <c r="D3669" s="51">
        <f t="shared" si="886"/>
        <v>4.7600015951088844E-5</v>
      </c>
      <c r="E3669" s="51">
        <f t="shared" si="887"/>
        <v>1.1892545616905197E-3</v>
      </c>
      <c r="F3669" s="21">
        <f>SUM(E3669:$E$5004)</f>
        <v>0.78855714881928274</v>
      </c>
      <c r="G3669" s="21">
        <f t="shared" si="890"/>
        <v>6651898.5970700178</v>
      </c>
      <c r="H3669" s="21">
        <f t="shared" si="891"/>
        <v>2.4483216124437353E-5</v>
      </c>
      <c r="I3669" s="21">
        <f t="shared" si="892"/>
        <v>0.12452858064673793</v>
      </c>
      <c r="J3669" s="22">
        <f t="shared" si="888"/>
        <v>126.77453235919953</v>
      </c>
      <c r="K3669" s="114"/>
      <c r="L3669" s="116"/>
      <c r="M3669" s="118"/>
      <c r="N3669" s="142"/>
      <c r="S3669" s="2"/>
    </row>
    <row r="3670" spans="1:19" x14ac:dyDescent="0.25">
      <c r="A3670" s="50">
        <f t="shared" si="889"/>
        <v>91650</v>
      </c>
      <c r="B3670" s="51">
        <f t="shared" si="880"/>
        <v>-54.744000000000028</v>
      </c>
      <c r="C3670" s="51">
        <f t="shared" si="881"/>
        <v>33.074505749623214</v>
      </c>
      <c r="D3670" s="51">
        <f t="shared" si="886"/>
        <v>4.7540348984152729E-5</v>
      </c>
      <c r="E3670" s="51">
        <f t="shared" si="887"/>
        <v>1.1877638977962858E-3</v>
      </c>
      <c r="F3670" s="21">
        <f>SUM(E3670:$E$5004)</f>
        <v>0.78736789425759213</v>
      </c>
      <c r="G3670" s="21">
        <f t="shared" si="890"/>
        <v>6651898.5970700178</v>
      </c>
      <c r="H3670" s="21">
        <f t="shared" si="891"/>
        <v>2.4483216124437353E-5</v>
      </c>
      <c r="I3670" s="21">
        <f t="shared" si="892"/>
        <v>0.12452858064673793</v>
      </c>
      <c r="J3670" s="22">
        <f t="shared" si="888"/>
        <v>126.71190638109836</v>
      </c>
      <c r="K3670" s="114"/>
      <c r="L3670" s="116"/>
      <c r="M3670" s="118"/>
      <c r="N3670" s="142"/>
      <c r="S3670" s="2"/>
    </row>
    <row r="3671" spans="1:19" x14ac:dyDescent="0.25">
      <c r="A3671" s="50">
        <f t="shared" si="889"/>
        <v>91675</v>
      </c>
      <c r="B3671" s="51">
        <f t="shared" si="880"/>
        <v>-54.703000000000003</v>
      </c>
      <c r="C3671" s="51">
        <f t="shared" si="881"/>
        <v>33.036395260278915</v>
      </c>
      <c r="D3671" s="51">
        <f t="shared" si="886"/>
        <v>4.7480762839550147E-5</v>
      </c>
      <c r="E3671" s="51">
        <f t="shared" si="887"/>
        <v>1.1862752529898408E-3</v>
      </c>
      <c r="F3671" s="21">
        <f>SUM(E3671:$E$5004)</f>
        <v>0.78618013035979595</v>
      </c>
      <c r="G3671" s="21">
        <f t="shared" si="890"/>
        <v>6651898.5970700178</v>
      </c>
      <c r="H3671" s="21">
        <f t="shared" si="891"/>
        <v>2.4483216124437353E-5</v>
      </c>
      <c r="I3671" s="21">
        <f t="shared" si="892"/>
        <v>0.12452858064673793</v>
      </c>
      <c r="J3671" s="22">
        <f t="shared" si="888"/>
        <v>126.6493039125624</v>
      </c>
      <c r="K3671" s="114"/>
      <c r="L3671" s="116"/>
      <c r="M3671" s="118"/>
      <c r="N3671" s="142"/>
      <c r="S3671" s="2"/>
    </row>
    <row r="3672" spans="1:19" x14ac:dyDescent="0.25">
      <c r="A3672" s="50">
        <f t="shared" si="889"/>
        <v>91700</v>
      </c>
      <c r="B3672" s="51">
        <f t="shared" si="880"/>
        <v>-54.662000000000006</v>
      </c>
      <c r="C3672" s="51">
        <f t="shared" si="881"/>
        <v>32.998332535461586</v>
      </c>
      <c r="D3672" s="51">
        <f t="shared" si="886"/>
        <v>4.7421257399637112E-5</v>
      </c>
      <c r="E3672" s="51">
        <f t="shared" si="887"/>
        <v>1.1847886243323761E-3</v>
      </c>
      <c r="F3672" s="21">
        <f>SUM(E3672:$E$5004)</f>
        <v>0.78499385510680608</v>
      </c>
      <c r="G3672" s="21">
        <f t="shared" si="890"/>
        <v>6651898.5970700178</v>
      </c>
      <c r="H3672" s="21">
        <f t="shared" si="891"/>
        <v>2.4483216124437353E-5</v>
      </c>
      <c r="I3672" s="21">
        <f t="shared" si="892"/>
        <v>0.12452858064673793</v>
      </c>
      <c r="J3672" s="22">
        <f t="shared" si="888"/>
        <v>126.58672497789127</v>
      </c>
      <c r="K3672" s="114"/>
      <c r="L3672" s="116"/>
      <c r="M3672" s="118"/>
      <c r="N3672" s="142"/>
      <c r="S3672" s="2"/>
    </row>
    <row r="3673" spans="1:19" x14ac:dyDescent="0.25">
      <c r="A3673" s="50">
        <f t="shared" si="889"/>
        <v>91725</v>
      </c>
      <c r="B3673" s="51">
        <f t="shared" si="880"/>
        <v>-54.621000000000009</v>
      </c>
      <c r="C3673" s="51">
        <f t="shared" si="881"/>
        <v>32.960317510481346</v>
      </c>
      <c r="D3673" s="51">
        <f t="shared" si="886"/>
        <v>4.7361832546952978E-5</v>
      </c>
      <c r="E3673" s="51">
        <f t="shared" si="887"/>
        <v>1.1833040088896538E-3</v>
      </c>
      <c r="F3673" s="21">
        <f>SUM(E3673:$E$5004)</f>
        <v>0.78380906648247373</v>
      </c>
      <c r="G3673" s="21">
        <f t="shared" si="890"/>
        <v>6651898.5970700178</v>
      </c>
      <c r="H3673" s="21">
        <f t="shared" si="891"/>
        <v>2.4483216124437353E-5</v>
      </c>
      <c r="I3673" s="21">
        <f t="shared" si="892"/>
        <v>0.12452858064673793</v>
      </c>
      <c r="J3673" s="22">
        <f t="shared" si="888"/>
        <v>126.52416960128117</v>
      </c>
      <c r="K3673" s="114"/>
      <c r="L3673" s="116"/>
      <c r="M3673" s="118"/>
      <c r="N3673" s="142"/>
      <c r="S3673" s="2"/>
    </row>
    <row r="3674" spans="1:19" x14ac:dyDescent="0.25">
      <c r="A3674" s="50">
        <f t="shared" si="889"/>
        <v>91750</v>
      </c>
      <c r="B3674" s="51">
        <f t="shared" si="880"/>
        <v>-54.580000000000013</v>
      </c>
      <c r="C3674" s="51">
        <f t="shared" si="881"/>
        <v>32.922350120742102</v>
      </c>
      <c r="D3674" s="51">
        <f t="shared" si="886"/>
        <v>4.730248816421933E-5</v>
      </c>
      <c r="E3674" s="51">
        <f t="shared" si="887"/>
        <v>1.1818214037320064E-3</v>
      </c>
      <c r="F3674" s="21">
        <f>SUM(E3674:$E$5004)</f>
        <v>0.78262576247358395</v>
      </c>
      <c r="G3674" s="21">
        <f t="shared" si="890"/>
        <v>6651898.5970700178</v>
      </c>
      <c r="H3674" s="21">
        <f t="shared" si="891"/>
        <v>2.4483216124437353E-5</v>
      </c>
      <c r="I3674" s="21">
        <f t="shared" si="892"/>
        <v>0.12452858064673793</v>
      </c>
      <c r="J3674" s="22">
        <f t="shared" si="888"/>
        <v>126.46163780682313</v>
      </c>
      <c r="K3674" s="114"/>
      <c r="L3674" s="116"/>
      <c r="M3674" s="118"/>
      <c r="N3674" s="142"/>
      <c r="S3674" s="2"/>
    </row>
    <row r="3675" spans="1:19" x14ac:dyDescent="0.25">
      <c r="A3675" s="50">
        <f t="shared" si="889"/>
        <v>91775</v>
      </c>
      <c r="B3675" s="51">
        <f t="shared" si="880"/>
        <v>-54.539000000000016</v>
      </c>
      <c r="C3675" s="51">
        <f t="shared" si="881"/>
        <v>32.884430301742356</v>
      </c>
      <c r="D3675" s="51">
        <f t="shared" si="886"/>
        <v>4.7243224134341181E-5</v>
      </c>
      <c r="E3675" s="51">
        <f t="shared" si="887"/>
        <v>1.1803408059343247E-3</v>
      </c>
      <c r="F3675" s="21">
        <f>SUM(E3675:$E$5004)</f>
        <v>0.78144394106985182</v>
      </c>
      <c r="G3675" s="21">
        <f t="shared" si="890"/>
        <v>6651898.5970700178</v>
      </c>
      <c r="H3675" s="21">
        <f t="shared" si="891"/>
        <v>2.4483216124437353E-5</v>
      </c>
      <c r="I3675" s="21">
        <f t="shared" si="892"/>
        <v>0.12452858064673793</v>
      </c>
      <c r="J3675" s="22">
        <f t="shared" si="888"/>
        <v>126.39912961850743</v>
      </c>
      <c r="K3675" s="114"/>
      <c r="L3675" s="116"/>
      <c r="M3675" s="118"/>
      <c r="N3675" s="142"/>
      <c r="S3675" s="2"/>
    </row>
    <row r="3676" spans="1:19" x14ac:dyDescent="0.25">
      <c r="A3676" s="50">
        <f t="shared" si="889"/>
        <v>91800</v>
      </c>
      <c r="B3676" s="51">
        <f t="shared" si="880"/>
        <v>-54.498000000000019</v>
      </c>
      <c r="C3676" s="51">
        <f t="shared" si="881"/>
        <v>32.846557989073823</v>
      </c>
      <c r="D3676" s="51">
        <f t="shared" si="886"/>
        <v>4.7184040340404791E-5</v>
      </c>
      <c r="E3676" s="51">
        <f t="shared" si="887"/>
        <v>1.1788622125760507E-3</v>
      </c>
      <c r="F3676" s="21">
        <f>SUM(E3676:$E$5004)</f>
        <v>0.7802636002639175</v>
      </c>
      <c r="G3676" s="21">
        <f t="shared" si="890"/>
        <v>6651898.5970700178</v>
      </c>
      <c r="H3676" s="21">
        <f t="shared" si="891"/>
        <v>2.4483216124437353E-5</v>
      </c>
      <c r="I3676" s="21">
        <f t="shared" si="892"/>
        <v>0.12452858064673793</v>
      </c>
      <c r="J3676" s="22">
        <f t="shared" si="888"/>
        <v>126.3366450602185</v>
      </c>
      <c r="K3676" s="114"/>
      <c r="L3676" s="116"/>
      <c r="M3676" s="118"/>
      <c r="N3676" s="142"/>
      <c r="S3676" s="2"/>
    </row>
    <row r="3677" spans="1:19" x14ac:dyDescent="0.25">
      <c r="A3677" s="50">
        <f t="shared" si="889"/>
        <v>91825</v>
      </c>
      <c r="B3677" s="51">
        <f t="shared" si="880"/>
        <v>-54.457000000000022</v>
      </c>
      <c r="C3677" s="51">
        <f t="shared" si="881"/>
        <v>32.808733118422538</v>
      </c>
      <c r="D3677" s="51">
        <f t="shared" si="886"/>
        <v>4.7124936665679262E-5</v>
      </c>
      <c r="E3677" s="51">
        <f t="shared" si="887"/>
        <v>1.1773856207411705E-3</v>
      </c>
      <c r="F3677" s="21">
        <f>SUM(E3677:$E$5004)</f>
        <v>0.77908473805134149</v>
      </c>
      <c r="G3677" s="21">
        <f t="shared" si="890"/>
        <v>6651898.5970700178</v>
      </c>
      <c r="H3677" s="21">
        <f t="shared" si="891"/>
        <v>2.4483216124437353E-5</v>
      </c>
      <c r="I3677" s="21">
        <f t="shared" si="892"/>
        <v>0.12452858064673793</v>
      </c>
      <c r="J3677" s="22">
        <f t="shared" si="888"/>
        <v>126.27418415574047</v>
      </c>
      <c r="K3677" s="114"/>
      <c r="L3677" s="116"/>
      <c r="M3677" s="118"/>
      <c r="N3677" s="142"/>
      <c r="S3677" s="2"/>
    </row>
    <row r="3678" spans="1:19" x14ac:dyDescent="0.25">
      <c r="A3678" s="50">
        <f t="shared" si="889"/>
        <v>91850</v>
      </c>
      <c r="B3678" s="51">
        <f t="shared" si="880"/>
        <v>-54.416000000000025</v>
      </c>
      <c r="C3678" s="51">
        <f t="shared" si="881"/>
        <v>32.770955625567488</v>
      </c>
      <c r="D3678" s="51">
        <f t="shared" si="886"/>
        <v>4.7065912993614376E-5</v>
      </c>
      <c r="E3678" s="51">
        <f t="shared" si="887"/>
        <v>1.1759110275182069E-3</v>
      </c>
      <c r="F3678" s="21">
        <f>SUM(E3678:$E$5004)</f>
        <v>0.77790735243060027</v>
      </c>
      <c r="G3678" s="21">
        <f t="shared" si="890"/>
        <v>6651898.5970700178</v>
      </c>
      <c r="H3678" s="21">
        <f t="shared" si="891"/>
        <v>2.4483216124437353E-5</v>
      </c>
      <c r="I3678" s="21">
        <f t="shared" si="892"/>
        <v>0.12452858064673793</v>
      </c>
      <c r="J3678" s="22">
        <f t="shared" si="888"/>
        <v>126.21174692875236</v>
      </c>
      <c r="K3678" s="114"/>
      <c r="L3678" s="116"/>
      <c r="M3678" s="118"/>
      <c r="N3678" s="142"/>
      <c r="S3678" s="2"/>
    </row>
    <row r="3679" spans="1:19" x14ac:dyDescent="0.25">
      <c r="A3679" s="50">
        <f t="shared" si="889"/>
        <v>91875</v>
      </c>
      <c r="B3679" s="51">
        <f t="shared" si="880"/>
        <v>-54.375000000000028</v>
      </c>
      <c r="C3679" s="51">
        <f t="shared" si="881"/>
        <v>32.733225446381709</v>
      </c>
      <c r="D3679" s="51">
        <f t="shared" si="886"/>
        <v>4.7006969207842188E-5</v>
      </c>
      <c r="E3679" s="51">
        <f t="shared" si="887"/>
        <v>1.1744384300002122E-3</v>
      </c>
      <c r="F3679" s="21">
        <f>SUM(E3679:$E$5004)</f>
        <v>0.77673144140308215</v>
      </c>
      <c r="G3679" s="21">
        <f t="shared" si="890"/>
        <v>6651898.5970700178</v>
      </c>
      <c r="H3679" s="21">
        <f t="shared" si="891"/>
        <v>2.4483216124437353E-5</v>
      </c>
      <c r="I3679" s="21">
        <f t="shared" si="892"/>
        <v>0.12452858064673793</v>
      </c>
      <c r="J3679" s="22">
        <f t="shared" si="888"/>
        <v>126.14933340283326</v>
      </c>
      <c r="K3679" s="114"/>
      <c r="L3679" s="116"/>
      <c r="M3679" s="118"/>
      <c r="N3679" s="142"/>
      <c r="S3679" s="2"/>
    </row>
    <row r="3680" spans="1:19" x14ac:dyDescent="0.25">
      <c r="A3680" s="50">
        <f t="shared" si="889"/>
        <v>91900</v>
      </c>
      <c r="B3680" s="51">
        <f t="shared" si="880"/>
        <v>-54.334000000000003</v>
      </c>
      <c r="C3680" s="51">
        <f t="shared" si="881"/>
        <v>32.695542516830862</v>
      </c>
      <c r="D3680" s="51">
        <f t="shared" si="886"/>
        <v>4.694810519217478E-5</v>
      </c>
      <c r="E3680" s="51">
        <f t="shared" si="887"/>
        <v>1.1729678252847572E-3</v>
      </c>
      <c r="F3680" s="21">
        <f>SUM(E3680:$E$5004)</f>
        <v>0.77555700297308194</v>
      </c>
      <c r="G3680" s="21">
        <f t="shared" si="890"/>
        <v>6651898.5970700178</v>
      </c>
      <c r="H3680" s="21">
        <f t="shared" si="891"/>
        <v>2.4483216124437353E-5</v>
      </c>
      <c r="I3680" s="21">
        <f t="shared" si="892"/>
        <v>0.12452858064673793</v>
      </c>
      <c r="J3680" s="22">
        <f t="shared" si="888"/>
        <v>126.08694360145762</v>
      </c>
      <c r="K3680" s="114"/>
      <c r="L3680" s="116"/>
      <c r="M3680" s="118"/>
      <c r="N3680" s="142"/>
      <c r="S3680" s="2"/>
    </row>
    <row r="3681" spans="1:19" x14ac:dyDescent="0.25">
      <c r="A3681" s="50">
        <f t="shared" si="889"/>
        <v>91925</v>
      </c>
      <c r="B3681" s="51">
        <f t="shared" si="880"/>
        <v>-54.293000000000006</v>
      </c>
      <c r="C3681" s="51">
        <f t="shared" si="881"/>
        <v>32.657906772974307</v>
      </c>
      <c r="D3681" s="51">
        <f t="shared" si="886"/>
        <v>4.6889320830605793E-5</v>
      </c>
      <c r="E3681" s="51">
        <f t="shared" si="887"/>
        <v>1.1714992104739327E-3</v>
      </c>
      <c r="F3681" s="21">
        <f>SUM(E3681:$E$5004)</f>
        <v>0.77438403514779708</v>
      </c>
      <c r="G3681" s="21">
        <f t="shared" si="890"/>
        <v>6651898.5970700178</v>
      </c>
      <c r="H3681" s="21">
        <f t="shared" si="891"/>
        <v>2.4483216124437353E-5</v>
      </c>
      <c r="I3681" s="21">
        <f t="shared" si="892"/>
        <v>0.12452858064673793</v>
      </c>
      <c r="J3681" s="22">
        <f t="shared" si="888"/>
        <v>126.02457754800011</v>
      </c>
      <c r="K3681" s="114"/>
      <c r="L3681" s="116"/>
      <c r="M3681" s="118"/>
      <c r="N3681" s="142"/>
      <c r="S3681" s="2"/>
    </row>
    <row r="3682" spans="1:19" x14ac:dyDescent="0.25">
      <c r="A3682" s="50">
        <f t="shared" si="889"/>
        <v>91950</v>
      </c>
      <c r="B3682" s="51">
        <f t="shared" si="880"/>
        <v>-54.25200000000001</v>
      </c>
      <c r="C3682" s="51">
        <f t="shared" si="881"/>
        <v>32.62031815096406</v>
      </c>
      <c r="D3682" s="51">
        <f t="shared" si="886"/>
        <v>4.6830616007308833E-5</v>
      </c>
      <c r="E3682" s="51">
        <f t="shared" si="887"/>
        <v>1.1700325826743314E-3</v>
      </c>
      <c r="F3682" s="21">
        <f>SUM(E3682:$E$5004)</f>
        <v>0.7732125359373232</v>
      </c>
      <c r="G3682" s="21">
        <f t="shared" si="890"/>
        <v>6651898.5970700178</v>
      </c>
      <c r="H3682" s="21">
        <f t="shared" si="891"/>
        <v>2.4483216124437353E-5</v>
      </c>
      <c r="I3682" s="21">
        <f t="shared" si="892"/>
        <v>0.12452858064673793</v>
      </c>
      <c r="J3682" s="22">
        <f t="shared" si="888"/>
        <v>125.96223526573262</v>
      </c>
      <c r="K3682" s="114"/>
      <c r="L3682" s="116"/>
      <c r="M3682" s="118"/>
      <c r="N3682" s="142"/>
      <c r="S3682" s="2"/>
    </row>
    <row r="3683" spans="1:19" x14ac:dyDescent="0.25">
      <c r="A3683" s="50">
        <f t="shared" si="889"/>
        <v>91975</v>
      </c>
      <c r="B3683" s="51">
        <f t="shared" ref="B3683:B3746" si="895">-205.05+0.00164*A3683</f>
        <v>-54.211000000000013</v>
      </c>
      <c r="C3683" s="51">
        <f t="shared" ref="C3683:C3746" si="896">50.8*((B3683+459.7)/389.98)^(-11.388)</f>
        <v>32.582776587045046</v>
      </c>
      <c r="D3683" s="51">
        <f t="shared" si="886"/>
        <v>4.6771990606637677E-5</v>
      </c>
      <c r="E3683" s="51">
        <f t="shared" si="887"/>
        <v>1.1685679389970456E-3</v>
      </c>
      <c r="F3683" s="21">
        <f>SUM(E3683:$E$5004)</f>
        <v>0.77204250335464886</v>
      </c>
      <c r="G3683" s="21">
        <f t="shared" si="890"/>
        <v>6651898.5970700178</v>
      </c>
      <c r="H3683" s="21">
        <f t="shared" si="891"/>
        <v>2.4483216124437353E-5</v>
      </c>
      <c r="I3683" s="21">
        <f t="shared" si="892"/>
        <v>0.12452858064673793</v>
      </c>
      <c r="J3683" s="22">
        <f t="shared" si="888"/>
        <v>125.89991677782568</v>
      </c>
      <c r="K3683" s="114"/>
      <c r="L3683" s="117"/>
      <c r="M3683" s="118"/>
      <c r="N3683" s="142"/>
      <c r="S3683" s="2"/>
    </row>
    <row r="3684" spans="1:19" x14ac:dyDescent="0.25">
      <c r="A3684" s="50">
        <f t="shared" si="889"/>
        <v>92000</v>
      </c>
      <c r="B3684" s="51">
        <f t="shared" si="895"/>
        <v>-54.170000000000016</v>
      </c>
      <c r="C3684" s="51">
        <f t="shared" si="896"/>
        <v>32.545282017554896</v>
      </c>
      <c r="D3684" s="51">
        <f t="shared" si="886"/>
        <v>4.6713444513125972E-5</v>
      </c>
      <c r="E3684" s="51">
        <f t="shared" si="887"/>
        <v>1.1671052765576601E-3</v>
      </c>
      <c r="F3684" s="21">
        <f>SUM(E3684:$E$5004)</f>
        <v>0.77087393541565186</v>
      </c>
      <c r="G3684" s="21">
        <f t="shared" si="890"/>
        <v>6651898.5970700178</v>
      </c>
      <c r="H3684" s="21">
        <f t="shared" si="891"/>
        <v>2.4483216124437353E-5</v>
      </c>
      <c r="I3684" s="21">
        <f t="shared" si="892"/>
        <v>0.12452858064673793</v>
      </c>
      <c r="J3684" s="22">
        <f t="shared" si="888"/>
        <v>125.83762210734876</v>
      </c>
      <c r="K3684" s="113">
        <f t="shared" ref="K3684" si="897">AVERAGE(J3684:J3703)</f>
        <v>125.24741486583491</v>
      </c>
      <c r="L3684" s="115">
        <f t="shared" ref="L3684" si="898">K3684/0.1667</f>
        <v>751.33422235053945</v>
      </c>
      <c r="M3684" s="118">
        <f>AVERAGE(A3684:A3703)</f>
        <v>92237.5</v>
      </c>
      <c r="N3684" s="141">
        <f>K3664-K3684</f>
        <v>1.2458781334710665</v>
      </c>
      <c r="S3684" s="2"/>
    </row>
    <row r="3685" spans="1:19" x14ac:dyDescent="0.25">
      <c r="A3685" s="50">
        <f t="shared" si="889"/>
        <v>92025</v>
      </c>
      <c r="B3685" s="51">
        <f t="shared" si="895"/>
        <v>-54.129000000000019</v>
      </c>
      <c r="C3685" s="51">
        <f t="shared" si="896"/>
        <v>32.507834378923789</v>
      </c>
      <c r="D3685" s="51">
        <f t="shared" si="886"/>
        <v>4.6654977611486837E-5</v>
      </c>
      <c r="E3685" s="51">
        <f t="shared" si="887"/>
        <v>1.1656445924762436E-3</v>
      </c>
      <c r="F3685" s="21">
        <f>SUM(E3685:$E$5004)</f>
        <v>0.76970683013909424</v>
      </c>
      <c r="G3685" s="21">
        <f t="shared" si="890"/>
        <v>6651898.5970700178</v>
      </c>
      <c r="H3685" s="21">
        <f t="shared" si="891"/>
        <v>2.4483216124437353E-5</v>
      </c>
      <c r="I3685" s="21">
        <f t="shared" si="892"/>
        <v>0.12452858064673793</v>
      </c>
      <c r="J3685" s="22">
        <f t="shared" si="888"/>
        <v>125.77535127727027</v>
      </c>
      <c r="K3685" s="114"/>
      <c r="L3685" s="116"/>
      <c r="M3685" s="118"/>
      <c r="N3685" s="142"/>
      <c r="S3685" s="2"/>
    </row>
    <row r="3686" spans="1:19" x14ac:dyDescent="0.25">
      <c r="A3686" s="50">
        <f t="shared" si="889"/>
        <v>92050</v>
      </c>
      <c r="B3686" s="51">
        <f t="shared" si="895"/>
        <v>-54.088000000000022</v>
      </c>
      <c r="C3686" s="51">
        <f t="shared" si="896"/>
        <v>32.470433607674295</v>
      </c>
      <c r="D3686" s="51">
        <f t="shared" si="886"/>
        <v>4.6596589786612647E-5</v>
      </c>
      <c r="E3686" s="51">
        <f t="shared" si="887"/>
        <v>1.1641858838773421E-3</v>
      </c>
      <c r="F3686" s="21">
        <f>SUM(E3686:$E$5004)</f>
        <v>0.76854118554661799</v>
      </c>
      <c r="G3686" s="21">
        <f t="shared" si="890"/>
        <v>6651898.5970700178</v>
      </c>
      <c r="H3686" s="21">
        <f t="shared" si="891"/>
        <v>2.4483216124437353E-5</v>
      </c>
      <c r="I3686" s="21">
        <f t="shared" si="892"/>
        <v>0.12452858064673793</v>
      </c>
      <c r="J3686" s="22">
        <f t="shared" si="888"/>
        <v>125.71310431045798</v>
      </c>
      <c r="K3686" s="114"/>
      <c r="L3686" s="116"/>
      <c r="M3686" s="118"/>
      <c r="N3686" s="142"/>
      <c r="S3686" s="2"/>
    </row>
    <row r="3687" spans="1:19" x14ac:dyDescent="0.25">
      <c r="A3687" s="50">
        <f t="shared" si="889"/>
        <v>92075</v>
      </c>
      <c r="B3687" s="51">
        <f t="shared" si="895"/>
        <v>-54.047000000000025</v>
      </c>
      <c r="C3687" s="51">
        <f t="shared" si="896"/>
        <v>32.433079640421283</v>
      </c>
      <c r="D3687" s="51">
        <f t="shared" si="886"/>
        <v>4.6538280923574714E-5</v>
      </c>
      <c r="E3687" s="51">
        <f t="shared" si="887"/>
        <v>1.1627291478899702E-3</v>
      </c>
      <c r="F3687" s="21">
        <f>SUM(E3687:$E$5004)</f>
        <v>0.76737699966274053</v>
      </c>
      <c r="G3687" s="21">
        <f t="shared" si="890"/>
        <v>6651898.5970700178</v>
      </c>
      <c r="H3687" s="21">
        <f t="shared" si="891"/>
        <v>2.4483216124437353E-5</v>
      </c>
      <c r="I3687" s="21">
        <f t="shared" si="892"/>
        <v>0.12452858064673793</v>
      </c>
      <c r="J3687" s="22">
        <f t="shared" si="888"/>
        <v>125.65088122967906</v>
      </c>
      <c r="K3687" s="114"/>
      <c r="L3687" s="116"/>
      <c r="M3687" s="118"/>
      <c r="N3687" s="142"/>
      <c r="S3687" s="2"/>
    </row>
    <row r="3688" spans="1:19" x14ac:dyDescent="0.25">
      <c r="A3688" s="50">
        <f t="shared" si="889"/>
        <v>92100</v>
      </c>
      <c r="B3688" s="51">
        <f t="shared" si="895"/>
        <v>-54.006000000000029</v>
      </c>
      <c r="C3688" s="51">
        <f t="shared" si="896"/>
        <v>32.395772413871676</v>
      </c>
      <c r="D3688" s="51">
        <f t="shared" si="886"/>
        <v>4.6480050907622887E-5</v>
      </c>
      <c r="E3688" s="51">
        <f t="shared" si="887"/>
        <v>1.1612743816476043E-3</v>
      </c>
      <c r="F3688" s="21">
        <f>SUM(E3688:$E$5004)</f>
        <v>0.76621427051485069</v>
      </c>
      <c r="G3688" s="21">
        <f t="shared" si="890"/>
        <v>6651898.5970700178</v>
      </c>
      <c r="H3688" s="21">
        <f t="shared" si="891"/>
        <v>2.4483216124437353E-5</v>
      </c>
      <c r="I3688" s="21">
        <f t="shared" si="892"/>
        <v>0.12452858064673793</v>
      </c>
      <c r="J3688" s="22">
        <f t="shared" si="888"/>
        <v>125.58868205760029</v>
      </c>
      <c r="K3688" s="114"/>
      <c r="L3688" s="116"/>
      <c r="M3688" s="118"/>
      <c r="N3688" s="142"/>
      <c r="S3688" s="2"/>
    </row>
    <row r="3689" spans="1:19" x14ac:dyDescent="0.25">
      <c r="A3689" s="50">
        <f t="shared" si="889"/>
        <v>92125</v>
      </c>
      <c r="B3689" s="51">
        <f t="shared" si="895"/>
        <v>-53.965000000000003</v>
      </c>
      <c r="C3689" s="51">
        <f t="shared" si="896"/>
        <v>32.358511864824443</v>
      </c>
      <c r="D3689" s="51">
        <f t="shared" si="886"/>
        <v>4.6421899624185451E-5</v>
      </c>
      <c r="E3689" s="51">
        <f t="shared" si="887"/>
        <v>1.1598215822881779E-3</v>
      </c>
      <c r="F3689" s="21">
        <f>SUM(E3689:$E$5004)</f>
        <v>0.7650529961332031</v>
      </c>
      <c r="G3689" s="21">
        <f t="shared" si="890"/>
        <v>6651898.5970700178</v>
      </c>
      <c r="H3689" s="21">
        <f t="shared" si="891"/>
        <v>2.4483216124437353E-5</v>
      </c>
      <c r="I3689" s="21">
        <f t="shared" si="892"/>
        <v>0.12452858064673793</v>
      </c>
      <c r="J3689" s="22">
        <f t="shared" si="888"/>
        <v>125.52650681678867</v>
      </c>
      <c r="K3689" s="114"/>
      <c r="L3689" s="116"/>
      <c r="M3689" s="118"/>
      <c r="N3689" s="142"/>
      <c r="S3689" s="2"/>
    </row>
    <row r="3690" spans="1:19" x14ac:dyDescent="0.25">
      <c r="A3690" s="50">
        <f t="shared" si="889"/>
        <v>92150</v>
      </c>
      <c r="B3690" s="51">
        <f t="shared" si="895"/>
        <v>-53.924000000000007</v>
      </c>
      <c r="C3690" s="51">
        <f t="shared" si="896"/>
        <v>32.32129793017041</v>
      </c>
      <c r="D3690" s="51">
        <f t="shared" si="886"/>
        <v>4.6363826958868783E-5</v>
      </c>
      <c r="E3690" s="51">
        <f t="shared" si="887"/>
        <v>1.1583707469540667E-3</v>
      </c>
      <c r="F3690" s="21">
        <f>SUM(E3690:$E$5004)</f>
        <v>0.76389317455091488</v>
      </c>
      <c r="G3690" s="21">
        <f t="shared" si="890"/>
        <v>6651898.5970700178</v>
      </c>
      <c r="H3690" s="21">
        <f t="shared" si="891"/>
        <v>2.4483216124437353E-5</v>
      </c>
      <c r="I3690" s="21">
        <f t="shared" si="892"/>
        <v>0.12452858064673793</v>
      </c>
      <c r="J3690" s="22">
        <f t="shared" si="888"/>
        <v>125.46435552971145</v>
      </c>
      <c r="K3690" s="114"/>
      <c r="L3690" s="116"/>
      <c r="M3690" s="118"/>
      <c r="N3690" s="142"/>
      <c r="S3690" s="2"/>
    </row>
    <row r="3691" spans="1:19" x14ac:dyDescent="0.25">
      <c r="A3691" s="50">
        <f t="shared" si="889"/>
        <v>92175</v>
      </c>
      <c r="B3691" s="51">
        <f t="shared" si="895"/>
        <v>-53.88300000000001</v>
      </c>
      <c r="C3691" s="51">
        <f t="shared" si="896"/>
        <v>32.284130546891802</v>
      </c>
      <c r="D3691" s="51">
        <f t="shared" si="886"/>
        <v>4.630583279745655E-5</v>
      </c>
      <c r="E3691" s="51">
        <f t="shared" si="887"/>
        <v>1.1569218727920905E-3</v>
      </c>
      <c r="F3691" s="21">
        <f>SUM(E3691:$E$5004)</f>
        <v>0.76273480380396086</v>
      </c>
      <c r="G3691" s="21">
        <f t="shared" si="890"/>
        <v>6651898.5970700178</v>
      </c>
      <c r="H3691" s="21">
        <f t="shared" si="891"/>
        <v>2.4483216124437353E-5</v>
      </c>
      <c r="I3691" s="21">
        <f t="shared" si="892"/>
        <v>0.12452858064673793</v>
      </c>
      <c r="J3691" s="22">
        <f t="shared" si="888"/>
        <v>125.40222821873519</v>
      </c>
      <c r="K3691" s="114"/>
      <c r="L3691" s="116"/>
      <c r="M3691" s="118"/>
      <c r="N3691" s="142"/>
      <c r="S3691" s="2"/>
    </row>
    <row r="3692" spans="1:19" x14ac:dyDescent="0.25">
      <c r="A3692" s="50">
        <f t="shared" si="889"/>
        <v>92200</v>
      </c>
      <c r="B3692" s="51">
        <f t="shared" si="895"/>
        <v>-53.842000000000013</v>
      </c>
      <c r="C3692" s="51">
        <f t="shared" si="896"/>
        <v>32.247009652062943</v>
      </c>
      <c r="D3692" s="51">
        <f t="shared" si="886"/>
        <v>4.6247917025910699E-5</v>
      </c>
      <c r="E3692" s="51">
        <f t="shared" si="887"/>
        <v>1.1554749569535009E-3</v>
      </c>
      <c r="F3692" s="21">
        <f>SUM(E3692:$E$5004)</f>
        <v>0.76157788193116882</v>
      </c>
      <c r="G3692" s="21">
        <f t="shared" si="890"/>
        <v>6651898.5970700178</v>
      </c>
      <c r="H3692" s="21">
        <f t="shared" si="891"/>
        <v>2.4483216124437353E-5</v>
      </c>
      <c r="I3692" s="21">
        <f t="shared" si="892"/>
        <v>0.12452858064673793</v>
      </c>
      <c r="J3692" s="22">
        <f t="shared" si="888"/>
        <v>125.34012490612922</v>
      </c>
      <c r="K3692" s="114"/>
      <c r="L3692" s="116"/>
      <c r="M3692" s="118"/>
      <c r="N3692" s="142"/>
      <c r="S3692" s="2"/>
    </row>
    <row r="3693" spans="1:19" x14ac:dyDescent="0.25">
      <c r="A3693" s="50">
        <f t="shared" si="889"/>
        <v>92225</v>
      </c>
      <c r="B3693" s="51">
        <f t="shared" si="895"/>
        <v>-53.801000000000016</v>
      </c>
      <c r="C3693" s="51">
        <f t="shared" si="896"/>
        <v>32.20993518284893</v>
      </c>
      <c r="D3693" s="51">
        <f t="shared" si="886"/>
        <v>4.6190079530369374E-5</v>
      </c>
      <c r="E3693" s="51">
        <f t="shared" si="887"/>
        <v>1.1540299965939736E-3</v>
      </c>
      <c r="F3693" s="21">
        <f>SUM(E3693:$E$5004)</f>
        <v>0.76042240697421526</v>
      </c>
      <c r="G3693" s="21">
        <f t="shared" si="890"/>
        <v>6651898.5970700178</v>
      </c>
      <c r="H3693" s="21">
        <f t="shared" si="891"/>
        <v>2.4483216124437353E-5</v>
      </c>
      <c r="I3693" s="21">
        <f t="shared" si="892"/>
        <v>0.12452858064673793</v>
      </c>
      <c r="J3693" s="22">
        <f t="shared" si="888"/>
        <v>125.27804561406128</v>
      </c>
      <c r="K3693" s="114"/>
      <c r="L3693" s="116"/>
      <c r="M3693" s="118"/>
      <c r="N3693" s="142"/>
      <c r="S3693" s="2"/>
    </row>
    <row r="3694" spans="1:19" x14ac:dyDescent="0.25">
      <c r="A3694" s="50">
        <f t="shared" si="889"/>
        <v>92250</v>
      </c>
      <c r="B3694" s="51">
        <f t="shared" si="895"/>
        <v>-53.760000000000019</v>
      </c>
      <c r="C3694" s="51">
        <f t="shared" si="896"/>
        <v>32.172907076506739</v>
      </c>
      <c r="D3694" s="51">
        <f t="shared" si="886"/>
        <v>4.6132320197148511E-5</v>
      </c>
      <c r="E3694" s="51">
        <f t="shared" si="887"/>
        <v>1.1525869888736025E-3</v>
      </c>
      <c r="F3694" s="21">
        <f>SUM(E3694:$E$5004)</f>
        <v>0.75926837697762117</v>
      </c>
      <c r="G3694" s="21">
        <f t="shared" si="890"/>
        <v>6651898.5970700178</v>
      </c>
      <c r="H3694" s="21">
        <f t="shared" si="891"/>
        <v>2.4483216124437353E-5</v>
      </c>
      <c r="I3694" s="21">
        <f t="shared" si="892"/>
        <v>0.12452858064673793</v>
      </c>
      <c r="J3694" s="22">
        <f t="shared" si="888"/>
        <v>125.21599036460266</v>
      </c>
      <c r="K3694" s="114"/>
      <c r="L3694" s="116"/>
      <c r="M3694" s="118"/>
      <c r="N3694" s="142"/>
      <c r="S3694" s="2"/>
    </row>
    <row r="3695" spans="1:19" x14ac:dyDescent="0.25">
      <c r="A3695" s="50">
        <f t="shared" si="889"/>
        <v>92275</v>
      </c>
      <c r="B3695" s="51">
        <f t="shared" si="895"/>
        <v>-53.719000000000023</v>
      </c>
      <c r="C3695" s="51">
        <f t="shared" si="896"/>
        <v>32.135925270383851</v>
      </c>
      <c r="D3695" s="51">
        <f t="shared" si="886"/>
        <v>4.6074638912739697E-5</v>
      </c>
      <c r="E3695" s="51">
        <f t="shared" si="887"/>
        <v>1.1511459309568926E-3</v>
      </c>
      <c r="F3695" s="21">
        <f>SUM(E3695:$E$5004)</f>
        <v>0.75811578998874773</v>
      </c>
      <c r="G3695" s="21">
        <f t="shared" si="890"/>
        <v>6651898.5970700178</v>
      </c>
      <c r="H3695" s="21">
        <f t="shared" si="891"/>
        <v>2.4483216124437353E-5</v>
      </c>
      <c r="I3695" s="21">
        <f t="shared" si="892"/>
        <v>0.12452858064673793</v>
      </c>
      <c r="J3695" s="22">
        <f t="shared" si="888"/>
        <v>125.15395917972356</v>
      </c>
      <c r="K3695" s="114"/>
      <c r="L3695" s="116"/>
      <c r="M3695" s="118"/>
      <c r="N3695" s="142"/>
      <c r="S3695" s="2"/>
    </row>
    <row r="3696" spans="1:19" x14ac:dyDescent="0.25">
      <c r="A3696" s="50">
        <f t="shared" si="889"/>
        <v>92300</v>
      </c>
      <c r="B3696" s="51">
        <f t="shared" si="895"/>
        <v>-53.678000000000026</v>
      </c>
      <c r="C3696" s="51">
        <f t="shared" si="896"/>
        <v>32.098989701919351</v>
      </c>
      <c r="D3696" s="51">
        <f t="shared" si="886"/>
        <v>4.6017035563811726E-5</v>
      </c>
      <c r="E3696" s="51">
        <f t="shared" si="887"/>
        <v>1.1497068200127518E-3</v>
      </c>
      <c r="F3696" s="21">
        <f>SUM(E3696:$E$5004)</f>
        <v>0.75696464405779085</v>
      </c>
      <c r="G3696" s="21">
        <f t="shared" si="890"/>
        <v>6651898.5970700178</v>
      </c>
      <c r="H3696" s="21">
        <f t="shared" si="891"/>
        <v>2.4483216124437353E-5</v>
      </c>
      <c r="I3696" s="21">
        <f t="shared" si="892"/>
        <v>0.12452858064673793</v>
      </c>
      <c r="J3696" s="22">
        <f t="shared" si="888"/>
        <v>125.0919520812982</v>
      </c>
      <c r="K3696" s="114"/>
      <c r="L3696" s="116"/>
      <c r="M3696" s="118"/>
      <c r="N3696" s="142"/>
      <c r="S3696" s="2"/>
    </row>
    <row r="3697" spans="1:19" x14ac:dyDescent="0.25">
      <c r="A3697" s="50">
        <f t="shared" si="889"/>
        <v>92325</v>
      </c>
      <c r="B3697" s="51">
        <f t="shared" si="895"/>
        <v>-53.637</v>
      </c>
      <c r="C3697" s="51">
        <f t="shared" si="896"/>
        <v>32.062100308642535</v>
      </c>
      <c r="D3697" s="51">
        <f t="shared" si="886"/>
        <v>4.5959510037208423E-5</v>
      </c>
      <c r="E3697" s="51">
        <f t="shared" si="887"/>
        <v>1.148269653214482E-3</v>
      </c>
      <c r="F3697" s="21">
        <f>SUM(E3697:$E$5004)</f>
        <v>0.75581493723777804</v>
      </c>
      <c r="G3697" s="21">
        <f t="shared" si="890"/>
        <v>6651898.5970700178</v>
      </c>
      <c r="H3697" s="21">
        <f t="shared" si="891"/>
        <v>2.4483216124437353E-5</v>
      </c>
      <c r="I3697" s="21">
        <f t="shared" si="892"/>
        <v>0.12452858064673793</v>
      </c>
      <c r="J3697" s="22">
        <f t="shared" si="888"/>
        <v>125.02996909110013</v>
      </c>
      <c r="K3697" s="114"/>
      <c r="L3697" s="116"/>
      <c r="M3697" s="118"/>
      <c r="N3697" s="142"/>
      <c r="S3697" s="2"/>
    </row>
    <row r="3698" spans="1:19" x14ac:dyDescent="0.25">
      <c r="A3698" s="50">
        <f t="shared" si="889"/>
        <v>92350</v>
      </c>
      <c r="B3698" s="51">
        <f t="shared" si="895"/>
        <v>-53.596000000000004</v>
      </c>
      <c r="C3698" s="51">
        <f t="shared" si="896"/>
        <v>32.025257028173954</v>
      </c>
      <c r="D3698" s="51">
        <f t="shared" si="886"/>
        <v>4.5902062219950148E-5</v>
      </c>
      <c r="E3698" s="51">
        <f t="shared" si="887"/>
        <v>1.1468344277397796E-3</v>
      </c>
      <c r="F3698" s="21">
        <f>SUM(E3698:$E$5004)</f>
        <v>0.75466666758456358</v>
      </c>
      <c r="G3698" s="21">
        <f t="shared" si="890"/>
        <v>6651898.5970700178</v>
      </c>
      <c r="H3698" s="21">
        <f t="shared" si="891"/>
        <v>2.4483216124437353E-5</v>
      </c>
      <c r="I3698" s="21">
        <f t="shared" si="892"/>
        <v>0.12452858064673793</v>
      </c>
      <c r="J3698" s="22">
        <f t="shared" si="888"/>
        <v>124.96801023080704</v>
      </c>
      <c r="K3698" s="114"/>
      <c r="L3698" s="116"/>
      <c r="M3698" s="118"/>
      <c r="N3698" s="142"/>
      <c r="S3698" s="2"/>
    </row>
    <row r="3699" spans="1:19" x14ac:dyDescent="0.25">
      <c r="A3699" s="50">
        <f t="shared" si="889"/>
        <v>92375</v>
      </c>
      <c r="B3699" s="51">
        <f t="shared" si="895"/>
        <v>-53.555000000000007</v>
      </c>
      <c r="C3699" s="51">
        <f t="shared" si="896"/>
        <v>31.988459798224383</v>
      </c>
      <c r="D3699" s="51">
        <f t="shared" si="886"/>
        <v>4.5844691999232205E-5</v>
      </c>
      <c r="E3699" s="51">
        <f t="shared" si="887"/>
        <v>1.1454011407707161E-3</v>
      </c>
      <c r="F3699" s="21">
        <f>SUM(E3699:$E$5004)</f>
        <v>0.7535198331568238</v>
      </c>
      <c r="G3699" s="21">
        <f t="shared" si="890"/>
        <v>6651898.5970700178</v>
      </c>
      <c r="H3699" s="21">
        <f t="shared" si="891"/>
        <v>2.4483216124437353E-5</v>
      </c>
      <c r="I3699" s="21">
        <f t="shared" si="892"/>
        <v>0.12452858064673793</v>
      </c>
      <c r="J3699" s="22">
        <f t="shared" si="888"/>
        <v>124.90607552199772</v>
      </c>
      <c r="K3699" s="114"/>
      <c r="L3699" s="116"/>
      <c r="M3699" s="118"/>
      <c r="N3699" s="142"/>
      <c r="S3699" s="2"/>
    </row>
    <row r="3700" spans="1:19" x14ac:dyDescent="0.25">
      <c r="A3700" s="50">
        <f t="shared" si="889"/>
        <v>92400</v>
      </c>
      <c r="B3700" s="51">
        <f t="shared" si="895"/>
        <v>-53.51400000000001</v>
      </c>
      <c r="C3700" s="51">
        <f t="shared" si="896"/>
        <v>31.951708556595108</v>
      </c>
      <c r="D3700" s="51">
        <f t="shared" si="886"/>
        <v>4.578739926242509E-5</v>
      </c>
      <c r="E3700" s="51">
        <f t="shared" si="887"/>
        <v>1.1439697894937405E-3</v>
      </c>
      <c r="F3700" s="21">
        <f>SUM(E3700:$E$5004)</f>
        <v>0.75237443201605303</v>
      </c>
      <c r="G3700" s="21">
        <f t="shared" si="890"/>
        <v>6651898.5970700178</v>
      </c>
      <c r="H3700" s="21">
        <f t="shared" si="891"/>
        <v>2.4483216124437353E-5</v>
      </c>
      <c r="I3700" s="21">
        <f t="shared" si="892"/>
        <v>0.12452858064673793</v>
      </c>
      <c r="J3700" s="22">
        <f t="shared" si="888"/>
        <v>124.8441649861538</v>
      </c>
      <c r="K3700" s="114"/>
      <c r="L3700" s="116"/>
      <c r="M3700" s="118"/>
      <c r="N3700" s="142"/>
      <c r="S3700" s="2"/>
    </row>
    <row r="3701" spans="1:19" x14ac:dyDescent="0.25">
      <c r="A3701" s="50">
        <f t="shared" si="889"/>
        <v>92425</v>
      </c>
      <c r="B3701" s="51">
        <f t="shared" si="895"/>
        <v>-53.473000000000013</v>
      </c>
      <c r="C3701" s="51">
        <f t="shared" si="896"/>
        <v>31.915003241177679</v>
      </c>
      <c r="D3701" s="51">
        <f t="shared" si="886"/>
        <v>4.5730183897074154E-5</v>
      </c>
      <c r="E3701" s="51">
        <f t="shared" si="887"/>
        <v>1.1425403710996678E-3</v>
      </c>
      <c r="F3701" s="21">
        <f>SUM(E3701:$E$5004)</f>
        <v>0.75123046222655954</v>
      </c>
      <c r="G3701" s="21">
        <f t="shared" si="890"/>
        <v>6651898.5970700178</v>
      </c>
      <c r="H3701" s="21">
        <f t="shared" si="891"/>
        <v>2.4483216124437353E-5</v>
      </c>
      <c r="I3701" s="21">
        <f t="shared" si="892"/>
        <v>0.12452858064673793</v>
      </c>
      <c r="J3701" s="22">
        <f t="shared" si="888"/>
        <v>124.78227864465941</v>
      </c>
      <c r="K3701" s="114"/>
      <c r="L3701" s="116"/>
      <c r="M3701" s="118"/>
      <c r="N3701" s="142"/>
      <c r="S3701" s="2"/>
    </row>
    <row r="3702" spans="1:19" x14ac:dyDescent="0.25">
      <c r="A3702" s="50">
        <f t="shared" si="889"/>
        <v>92450</v>
      </c>
      <c r="B3702" s="51">
        <f t="shared" si="895"/>
        <v>-53.432000000000016</v>
      </c>
      <c r="C3702" s="51">
        <f t="shared" si="896"/>
        <v>31.878343789953785</v>
      </c>
      <c r="D3702" s="51">
        <f t="shared" si="886"/>
        <v>4.5673045790899252E-5</v>
      </c>
      <c r="E3702" s="51">
        <f t="shared" si="887"/>
        <v>1.1411128827836725E-3</v>
      </c>
      <c r="F3702" s="21">
        <f>SUM(E3702:$E$5004)</f>
        <v>0.7500879218554598</v>
      </c>
      <c r="G3702" s="21">
        <f t="shared" si="890"/>
        <v>6651898.5970700178</v>
      </c>
      <c r="H3702" s="21">
        <f t="shared" si="891"/>
        <v>2.4483216124437353E-5</v>
      </c>
      <c r="I3702" s="21">
        <f t="shared" si="892"/>
        <v>0.12452858064673793</v>
      </c>
      <c r="J3702" s="22">
        <f t="shared" si="888"/>
        <v>124.72041651880176</v>
      </c>
      <c r="K3702" s="114"/>
      <c r="L3702" s="116"/>
      <c r="M3702" s="118"/>
      <c r="N3702" s="142"/>
      <c r="S3702" s="2"/>
    </row>
    <row r="3703" spans="1:19" x14ac:dyDescent="0.25">
      <c r="A3703" s="50">
        <f t="shared" si="889"/>
        <v>92475</v>
      </c>
      <c r="B3703" s="51">
        <f t="shared" si="895"/>
        <v>-53.39100000000002</v>
      </c>
      <c r="C3703" s="51">
        <f t="shared" si="896"/>
        <v>31.841730140995118</v>
      </c>
      <c r="D3703" s="51">
        <f t="shared" si="886"/>
        <v>4.5615984831794534E-5</v>
      </c>
      <c r="E3703" s="51">
        <f t="shared" si="887"/>
        <v>1.1396873217452824E-3</v>
      </c>
      <c r="F3703" s="21">
        <f>SUM(E3703:$E$5004)</f>
        <v>0.74894680897267618</v>
      </c>
      <c r="G3703" s="21">
        <f t="shared" si="890"/>
        <v>6651898.5970700178</v>
      </c>
      <c r="H3703" s="21">
        <f t="shared" si="891"/>
        <v>2.4483216124437353E-5</v>
      </c>
      <c r="I3703" s="21">
        <f t="shared" si="892"/>
        <v>0.12452858064673793</v>
      </c>
      <c r="J3703" s="22">
        <f t="shared" si="888"/>
        <v>124.65857862977131</v>
      </c>
      <c r="K3703" s="114"/>
      <c r="L3703" s="117"/>
      <c r="M3703" s="118"/>
      <c r="N3703" s="142"/>
      <c r="S3703" s="2"/>
    </row>
    <row r="3704" spans="1:19" x14ac:dyDescent="0.25">
      <c r="A3704" s="50">
        <f t="shared" si="889"/>
        <v>92500</v>
      </c>
      <c r="B3704" s="51">
        <f t="shared" si="895"/>
        <v>-53.350000000000023</v>
      </c>
      <c r="C3704" s="51">
        <f t="shared" si="896"/>
        <v>31.805162232463204</v>
      </c>
      <c r="D3704" s="51">
        <f t="shared" si="886"/>
        <v>4.5559000907828055E-5</v>
      </c>
      <c r="E3704" s="51">
        <f t="shared" si="887"/>
        <v>1.1382636851883705E-3</v>
      </c>
      <c r="F3704" s="21">
        <f>SUM(E3704:$E$5004)</f>
        <v>0.74780712165093088</v>
      </c>
      <c r="G3704" s="21">
        <f t="shared" si="890"/>
        <v>6651898.5970700178</v>
      </c>
      <c r="H3704" s="21">
        <f t="shared" si="891"/>
        <v>2.4483216124437353E-5</v>
      </c>
      <c r="I3704" s="21">
        <f t="shared" si="892"/>
        <v>0.12452858064673793</v>
      </c>
      <c r="J3704" s="22">
        <f t="shared" si="888"/>
        <v>124.59676499866168</v>
      </c>
      <c r="K3704" s="113">
        <f t="shared" ref="K3704" si="899">AVERAGE(J3704:J3723)</f>
        <v>124.01115620887261</v>
      </c>
      <c r="L3704" s="115">
        <f t="shared" ref="L3704" si="900">K3704/0.1667</f>
        <v>743.91815362251123</v>
      </c>
      <c r="M3704" s="118">
        <f>AVERAGE(A3704:A3723)</f>
        <v>92737.5</v>
      </c>
      <c r="N3704" s="141">
        <f>K3684-K3704</f>
        <v>1.2362586569623062</v>
      </c>
      <c r="S3704" s="2"/>
    </row>
    <row r="3705" spans="1:19" x14ac:dyDescent="0.25">
      <c r="A3705" s="50">
        <f t="shared" si="889"/>
        <v>92525</v>
      </c>
      <c r="B3705" s="51">
        <f t="shared" si="895"/>
        <v>-53.309000000000026</v>
      </c>
      <c r="C3705" s="51">
        <f t="shared" si="896"/>
        <v>31.768640002609324</v>
      </c>
      <c r="D3705" s="51">
        <f t="shared" si="886"/>
        <v>4.5502093907241587E-5</v>
      </c>
      <c r="E3705" s="51">
        <f t="shared" si="887"/>
        <v>1.1368419703211476E-3</v>
      </c>
      <c r="F3705" s="21">
        <f>SUM(E3705:$E$5004)</f>
        <v>0.74666885796574256</v>
      </c>
      <c r="G3705" s="21">
        <f t="shared" si="890"/>
        <v>6651898.5970700178</v>
      </c>
      <c r="H3705" s="21">
        <f t="shared" si="891"/>
        <v>2.4483216124437353E-5</v>
      </c>
      <c r="I3705" s="21">
        <f t="shared" si="892"/>
        <v>0.12452858064673793</v>
      </c>
      <c r="J3705" s="22">
        <f t="shared" si="888"/>
        <v>124.53497564647034</v>
      </c>
      <c r="K3705" s="114"/>
      <c r="L3705" s="116"/>
      <c r="M3705" s="118"/>
      <c r="N3705" s="142"/>
      <c r="S3705" s="2"/>
    </row>
    <row r="3706" spans="1:19" x14ac:dyDescent="0.25">
      <c r="A3706" s="50">
        <f t="shared" si="889"/>
        <v>92550</v>
      </c>
      <c r="B3706" s="51">
        <f t="shared" si="895"/>
        <v>-53.268000000000001</v>
      </c>
      <c r="C3706" s="51">
        <f t="shared" si="896"/>
        <v>31.732163389774289</v>
      </c>
      <c r="D3706" s="51">
        <f t="shared" si="886"/>
        <v>4.5445263718450231E-5</v>
      </c>
      <c r="E3706" s="51">
        <f t="shared" si="887"/>
        <v>1.1354221743561576E-3</v>
      </c>
      <c r="F3706" s="21">
        <f>SUM(E3706:$E$5004)</f>
        <v>0.7455320159954214</v>
      </c>
      <c r="G3706" s="21">
        <f t="shared" si="890"/>
        <v>6651898.5970700178</v>
      </c>
      <c r="H3706" s="21">
        <f t="shared" si="891"/>
        <v>2.4483216124437353E-5</v>
      </c>
      <c r="I3706" s="21">
        <f t="shared" si="892"/>
        <v>0.12452858064673793</v>
      </c>
      <c r="J3706" s="22">
        <f t="shared" si="888"/>
        <v>124.4732105940984</v>
      </c>
      <c r="K3706" s="114"/>
      <c r="L3706" s="116"/>
      <c r="M3706" s="118"/>
      <c r="N3706" s="142"/>
      <c r="S3706" s="2"/>
    </row>
    <row r="3707" spans="1:19" x14ac:dyDescent="0.25">
      <c r="A3707" s="50">
        <f t="shared" si="889"/>
        <v>92575</v>
      </c>
      <c r="B3707" s="51">
        <f t="shared" si="895"/>
        <v>-53.227000000000004</v>
      </c>
      <c r="C3707" s="51">
        <f t="shared" si="896"/>
        <v>31.695732332388467</v>
      </c>
      <c r="D3707" s="51">
        <f t="shared" si="886"/>
        <v>4.5388510230042373E-5</v>
      </c>
      <c r="E3707" s="51">
        <f t="shared" si="887"/>
        <v>1.1340042945102631E-3</v>
      </c>
      <c r="F3707" s="21">
        <f>SUM(E3707:$E$5004)</f>
        <v>0.74439659382106538</v>
      </c>
      <c r="G3707" s="21">
        <f t="shared" si="890"/>
        <v>6651898.5970700178</v>
      </c>
      <c r="H3707" s="21">
        <f t="shared" si="891"/>
        <v>2.4483216124437353E-5</v>
      </c>
      <c r="I3707" s="21">
        <f t="shared" si="892"/>
        <v>0.12452858064673793</v>
      </c>
      <c r="J3707" s="22">
        <f t="shared" si="888"/>
        <v>124.41146986235155</v>
      </c>
      <c r="K3707" s="114"/>
      <c r="L3707" s="116"/>
      <c r="M3707" s="118"/>
      <c r="N3707" s="142"/>
      <c r="S3707" s="2"/>
    </row>
    <row r="3708" spans="1:19" x14ac:dyDescent="0.25">
      <c r="A3708" s="50">
        <f t="shared" si="889"/>
        <v>92600</v>
      </c>
      <c r="B3708" s="51">
        <f t="shared" si="895"/>
        <v>-53.186000000000007</v>
      </c>
      <c r="C3708" s="51">
        <f t="shared" si="896"/>
        <v>31.659346768971176</v>
      </c>
      <c r="D3708" s="51">
        <f t="shared" si="886"/>
        <v>4.533183333077866E-5</v>
      </c>
      <c r="E3708" s="51">
        <f t="shared" si="887"/>
        <v>1.1325883280046481E-3</v>
      </c>
      <c r="F3708" s="21">
        <f>SUM(E3708:$E$5004)</f>
        <v>0.74326258952655511</v>
      </c>
      <c r="G3708" s="21">
        <f t="shared" si="890"/>
        <v>6651898.5970700178</v>
      </c>
      <c r="H3708" s="21">
        <f t="shared" si="891"/>
        <v>2.4483216124437353E-5</v>
      </c>
      <c r="I3708" s="21">
        <f t="shared" si="892"/>
        <v>0.12452858064673793</v>
      </c>
      <c r="J3708" s="22">
        <f t="shared" si="888"/>
        <v>124.34975347193833</v>
      </c>
      <c r="K3708" s="114"/>
      <c r="L3708" s="116"/>
      <c r="M3708" s="118"/>
      <c r="N3708" s="142"/>
      <c r="S3708" s="2"/>
    </row>
    <row r="3709" spans="1:19" x14ac:dyDescent="0.25">
      <c r="A3709" s="50">
        <f t="shared" si="889"/>
        <v>92625</v>
      </c>
      <c r="B3709" s="51">
        <f t="shared" si="895"/>
        <v>-53.14500000000001</v>
      </c>
      <c r="C3709" s="51">
        <f t="shared" si="896"/>
        <v>31.623006638131486</v>
      </c>
      <c r="D3709" s="51">
        <f t="shared" si="886"/>
        <v>4.5275232909593185E-5</v>
      </c>
      <c r="E3709" s="51">
        <f t="shared" si="887"/>
        <v>1.1311742720648053E-3</v>
      </c>
      <c r="F3709" s="21">
        <f>SUM(E3709:$E$5004)</f>
        <v>0.74213000119855044</v>
      </c>
      <c r="G3709" s="21">
        <f t="shared" si="890"/>
        <v>6651898.5970700178</v>
      </c>
      <c r="H3709" s="21">
        <f t="shared" si="891"/>
        <v>2.4483216124437353E-5</v>
      </c>
      <c r="I3709" s="21">
        <f t="shared" si="892"/>
        <v>0.12452858064673793</v>
      </c>
      <c r="J3709" s="22">
        <f t="shared" si="888"/>
        <v>124.28806144347421</v>
      </c>
      <c r="K3709" s="114"/>
      <c r="L3709" s="116"/>
      <c r="M3709" s="118"/>
      <c r="N3709" s="142"/>
      <c r="S3709" s="2"/>
    </row>
    <row r="3710" spans="1:19" x14ac:dyDescent="0.25">
      <c r="A3710" s="50">
        <f t="shared" si="889"/>
        <v>92650</v>
      </c>
      <c r="B3710" s="51">
        <f t="shared" si="895"/>
        <v>-53.104000000000013</v>
      </c>
      <c r="C3710" s="51">
        <f t="shared" si="896"/>
        <v>31.586711878566817</v>
      </c>
      <c r="D3710" s="51">
        <f t="shared" si="886"/>
        <v>4.5218708855591236E-5</v>
      </c>
      <c r="E3710" s="51">
        <f t="shared" si="887"/>
        <v>1.1297621239205289E-3</v>
      </c>
      <c r="F3710" s="21">
        <f>SUM(E3710:$E$5004)</f>
        <v>0.74099882692648555</v>
      </c>
      <c r="G3710" s="21">
        <f t="shared" si="890"/>
        <v>6651898.5970700178</v>
      </c>
      <c r="H3710" s="21">
        <f t="shared" si="891"/>
        <v>2.4483216124437353E-5</v>
      </c>
      <c r="I3710" s="21">
        <f t="shared" si="892"/>
        <v>0.12452858064673793</v>
      </c>
      <c r="J3710" s="22">
        <f t="shared" si="888"/>
        <v>124.2263937974766</v>
      </c>
      <c r="K3710" s="114"/>
      <c r="L3710" s="116"/>
      <c r="M3710" s="118"/>
      <c r="N3710" s="142"/>
      <c r="S3710" s="2"/>
    </row>
    <row r="3711" spans="1:19" x14ac:dyDescent="0.25">
      <c r="A3711" s="50">
        <f t="shared" si="889"/>
        <v>92675</v>
      </c>
      <c r="B3711" s="51">
        <f t="shared" si="895"/>
        <v>-53.063000000000017</v>
      </c>
      <c r="C3711" s="51">
        <f t="shared" si="896"/>
        <v>31.550462429064137</v>
      </c>
      <c r="D3711" s="51">
        <f t="shared" si="886"/>
        <v>4.5162261058051071E-5</v>
      </c>
      <c r="E3711" s="51">
        <f t="shared" si="887"/>
        <v>1.1283518808059092E-3</v>
      </c>
      <c r="F3711" s="21">
        <f>SUM(E3711:$E$5004)</f>
        <v>0.73986906480256498</v>
      </c>
      <c r="G3711" s="21">
        <f t="shared" si="890"/>
        <v>6651898.5970700178</v>
      </c>
      <c r="H3711" s="21">
        <f t="shared" si="891"/>
        <v>2.4483216124437353E-5</v>
      </c>
      <c r="I3711" s="21">
        <f t="shared" si="892"/>
        <v>0.12452858064673793</v>
      </c>
      <c r="J3711" s="22">
        <f t="shared" si="888"/>
        <v>124.1647505543707</v>
      </c>
      <c r="K3711" s="114"/>
      <c r="L3711" s="116"/>
      <c r="M3711" s="118"/>
      <c r="N3711" s="142"/>
      <c r="S3711" s="2"/>
    </row>
    <row r="3712" spans="1:19" x14ac:dyDescent="0.25">
      <c r="A3712" s="50">
        <f t="shared" si="889"/>
        <v>92700</v>
      </c>
      <c r="B3712" s="51">
        <f t="shared" si="895"/>
        <v>-53.02200000000002</v>
      </c>
      <c r="C3712" s="51">
        <f t="shared" si="896"/>
        <v>31.514258228498512</v>
      </c>
      <c r="D3712" s="51">
        <f t="shared" si="886"/>
        <v>4.5105889406421656E-5</v>
      </c>
      <c r="E3712" s="51">
        <f t="shared" si="887"/>
        <v>1.1269435399593243E-3</v>
      </c>
      <c r="F3712" s="21">
        <f>SUM(E3712:$E$5004)</f>
        <v>0.73874071292175914</v>
      </c>
      <c r="G3712" s="21">
        <f t="shared" si="890"/>
        <v>6651898.5970700178</v>
      </c>
      <c r="H3712" s="21">
        <f t="shared" si="891"/>
        <v>2.4483216124437353E-5</v>
      </c>
      <c r="I3712" s="21">
        <f t="shared" si="892"/>
        <v>0.12452858064673793</v>
      </c>
      <c r="J3712" s="22">
        <f t="shared" si="888"/>
        <v>124.10313173448411</v>
      </c>
      <c r="K3712" s="114"/>
      <c r="L3712" s="116"/>
      <c r="M3712" s="118"/>
      <c r="N3712" s="142"/>
      <c r="S3712" s="2"/>
    </row>
    <row r="3713" spans="1:19" x14ac:dyDescent="0.25">
      <c r="A3713" s="50">
        <f t="shared" si="889"/>
        <v>92725</v>
      </c>
      <c r="B3713" s="51">
        <f t="shared" si="895"/>
        <v>-52.981000000000023</v>
      </c>
      <c r="C3713" s="51">
        <f t="shared" si="896"/>
        <v>31.478099215834252</v>
      </c>
      <c r="D3713" s="51">
        <f t="shared" si="886"/>
        <v>4.5049593790324285E-5</v>
      </c>
      <c r="E3713" s="51">
        <f t="shared" si="887"/>
        <v>1.1255370986234339E-3</v>
      </c>
      <c r="F3713" s="21">
        <f>SUM(E3713:$E$5004)</f>
        <v>0.7376137693817999</v>
      </c>
      <c r="G3713" s="21">
        <f t="shared" si="890"/>
        <v>6651898.5970700178</v>
      </c>
      <c r="H3713" s="21">
        <f t="shared" si="891"/>
        <v>2.4483216124437353E-5</v>
      </c>
      <c r="I3713" s="21">
        <f t="shared" si="892"/>
        <v>0.12452858064673793</v>
      </c>
      <c r="J3713" s="22">
        <f t="shared" si="888"/>
        <v>124.04153735805262</v>
      </c>
      <c r="K3713" s="114"/>
      <c r="L3713" s="116"/>
      <c r="M3713" s="118"/>
      <c r="N3713" s="142"/>
      <c r="S3713" s="2"/>
    </row>
    <row r="3714" spans="1:19" x14ac:dyDescent="0.25">
      <c r="A3714" s="50">
        <f t="shared" si="889"/>
        <v>92750</v>
      </c>
      <c r="B3714" s="51">
        <f t="shared" si="895"/>
        <v>-52.940000000000026</v>
      </c>
      <c r="C3714" s="51">
        <f t="shared" si="896"/>
        <v>31.441985330123515</v>
      </c>
      <c r="D3714" s="51">
        <f t="shared" si="886"/>
        <v>4.4993374099550424E-5</v>
      </c>
      <c r="E3714" s="51">
        <f t="shared" si="887"/>
        <v>1.1241325540451699E-3</v>
      </c>
      <c r="F3714" s="21">
        <f>SUM(E3714:$E$5004)</f>
        <v>0.73648823228317639</v>
      </c>
      <c r="G3714" s="21">
        <f t="shared" si="890"/>
        <v>6651898.5970700178</v>
      </c>
      <c r="H3714" s="21">
        <f t="shared" si="891"/>
        <v>2.4483216124437353E-5</v>
      </c>
      <c r="I3714" s="21">
        <f t="shared" si="892"/>
        <v>0.12452858064673793</v>
      </c>
      <c r="J3714" s="22">
        <f t="shared" si="888"/>
        <v>123.97996744521485</v>
      </c>
      <c r="K3714" s="114"/>
      <c r="L3714" s="116"/>
      <c r="M3714" s="118"/>
      <c r="N3714" s="142"/>
      <c r="S3714" s="2"/>
    </row>
    <row r="3715" spans="1:19" x14ac:dyDescent="0.25">
      <c r="A3715" s="50">
        <f t="shared" si="889"/>
        <v>92775</v>
      </c>
      <c r="B3715" s="51">
        <f t="shared" si="895"/>
        <v>-52.899000000000001</v>
      </c>
      <c r="C3715" s="51">
        <f t="shared" si="896"/>
        <v>31.405916510507328</v>
      </c>
      <c r="D3715" s="51">
        <f t="shared" si="886"/>
        <v>4.4937230224063169E-5</v>
      </c>
      <c r="E3715" s="51">
        <f t="shared" si="887"/>
        <v>1.1227299034757361E-3</v>
      </c>
      <c r="F3715" s="21">
        <f>SUM(E3715:$E$5004)</f>
        <v>0.73536409972913119</v>
      </c>
      <c r="G3715" s="21">
        <f t="shared" si="890"/>
        <v>6651898.5970700178</v>
      </c>
      <c r="H3715" s="21">
        <f t="shared" si="891"/>
        <v>2.4483216124437353E-5</v>
      </c>
      <c r="I3715" s="21">
        <f t="shared" si="892"/>
        <v>0.12452858064673793</v>
      </c>
      <c r="J3715" s="22">
        <f t="shared" si="888"/>
        <v>123.91842201601769</v>
      </c>
      <c r="K3715" s="114"/>
      <c r="L3715" s="116"/>
      <c r="M3715" s="118"/>
      <c r="N3715" s="142"/>
      <c r="S3715" s="2"/>
    </row>
    <row r="3716" spans="1:19" x14ac:dyDescent="0.25">
      <c r="A3716" s="50">
        <f t="shared" si="889"/>
        <v>92800</v>
      </c>
      <c r="B3716" s="51">
        <f t="shared" si="895"/>
        <v>-52.858000000000004</v>
      </c>
      <c r="C3716" s="51">
        <f t="shared" si="896"/>
        <v>31.369892696214624</v>
      </c>
      <c r="D3716" s="51">
        <f t="shared" ref="D3716:D3779" si="901">C3716/(1718*(B3716+459.7))</f>
        <v>4.4881162053995717E-5</v>
      </c>
      <c r="E3716" s="51">
        <f t="shared" ref="E3716:E3779" si="902">25*(D3716+D3717)/2</f>
        <v>1.1213291441705918E-3</v>
      </c>
      <c r="F3716" s="21">
        <f>SUM(E3716:$E$5004)</f>
        <v>0.73424136982565547</v>
      </c>
      <c r="G3716" s="21">
        <f t="shared" si="890"/>
        <v>6651898.5970700178</v>
      </c>
      <c r="H3716" s="21">
        <f t="shared" si="891"/>
        <v>2.4483216124437353E-5</v>
      </c>
      <c r="I3716" s="21">
        <f t="shared" si="892"/>
        <v>0.12452858064673793</v>
      </c>
      <c r="J3716" s="22">
        <f t="shared" ref="J3716:J3779" si="903">G3716*D3716*EXP(-H3716*(125000-A3716)-I3716*F3716)</f>
        <v>123.85690109041286</v>
      </c>
      <c r="K3716" s="114"/>
      <c r="L3716" s="116"/>
      <c r="M3716" s="118"/>
      <c r="N3716" s="142"/>
      <c r="S3716" s="2"/>
    </row>
    <row r="3717" spans="1:19" x14ac:dyDescent="0.25">
      <c r="A3717" s="50">
        <f t="shared" ref="A3717:A3780" si="904">A3716+25</f>
        <v>92825</v>
      </c>
      <c r="B3717" s="51">
        <f t="shared" si="895"/>
        <v>-52.817000000000007</v>
      </c>
      <c r="C3717" s="51">
        <f t="shared" si="896"/>
        <v>31.333913826562458</v>
      </c>
      <c r="D3717" s="51">
        <f t="shared" si="901"/>
        <v>4.4825169479651625E-5</v>
      </c>
      <c r="E3717" s="51">
        <f t="shared" si="902"/>
        <v>1.1199302733894507E-3</v>
      </c>
      <c r="F3717" s="21">
        <f>SUM(E3717:$E$5004)</f>
        <v>0.73312004068148506</v>
      </c>
      <c r="G3717" s="21">
        <f t="shared" ref="G3717:G3780" si="905">$G$4</f>
        <v>6651898.5970700178</v>
      </c>
      <c r="H3717" s="21">
        <f t="shared" ref="H3717:H3780" si="906">$H$4</f>
        <v>2.4483216124437353E-5</v>
      </c>
      <c r="I3717" s="21">
        <f t="shared" ref="I3717:I3780" si="907">$I$4</f>
        <v>0.12452858064673793</v>
      </c>
      <c r="J3717" s="22">
        <f t="shared" si="903"/>
        <v>123.79540468825851</v>
      </c>
      <c r="K3717" s="114"/>
      <c r="L3717" s="116"/>
      <c r="M3717" s="118"/>
      <c r="N3717" s="142"/>
      <c r="S3717" s="2"/>
    </row>
    <row r="3718" spans="1:19" x14ac:dyDescent="0.25">
      <c r="A3718" s="50">
        <f t="shared" si="904"/>
        <v>92850</v>
      </c>
      <c r="B3718" s="51">
        <f t="shared" si="895"/>
        <v>-52.77600000000001</v>
      </c>
      <c r="C3718" s="51">
        <f t="shared" si="896"/>
        <v>31.297979840955819</v>
      </c>
      <c r="D3718" s="51">
        <f t="shared" si="901"/>
        <v>4.4769252391504429E-5</v>
      </c>
      <c r="E3718" s="51">
        <f t="shared" si="902"/>
        <v>1.1185332883962723E-3</v>
      </c>
      <c r="F3718" s="21">
        <f>SUM(E3718:$E$5004)</f>
        <v>0.73200011040809554</v>
      </c>
      <c r="G3718" s="21">
        <f t="shared" si="905"/>
        <v>6651898.5970700178</v>
      </c>
      <c r="H3718" s="21">
        <f t="shared" si="906"/>
        <v>2.4483216124437353E-5</v>
      </c>
      <c r="I3718" s="21">
        <f t="shared" si="907"/>
        <v>0.12452858064673793</v>
      </c>
      <c r="J3718" s="22">
        <f t="shared" si="903"/>
        <v>123.7339328293195</v>
      </c>
      <c r="K3718" s="114"/>
      <c r="L3718" s="116"/>
      <c r="M3718" s="118"/>
      <c r="N3718" s="142"/>
      <c r="S3718" s="2"/>
    </row>
    <row r="3719" spans="1:19" x14ac:dyDescent="0.25">
      <c r="A3719" s="50">
        <f t="shared" si="904"/>
        <v>92875</v>
      </c>
      <c r="B3719" s="51">
        <f t="shared" si="895"/>
        <v>-52.735000000000014</v>
      </c>
      <c r="C3719" s="51">
        <f t="shared" si="896"/>
        <v>31.262090678887475</v>
      </c>
      <c r="D3719" s="51">
        <f t="shared" si="901"/>
        <v>4.4713410680197352E-5</v>
      </c>
      <c r="E3719" s="51">
        <f t="shared" si="902"/>
        <v>1.1171381864592555E-3</v>
      </c>
      <c r="F3719" s="21">
        <f>SUM(E3719:$E$5004)</f>
        <v>0.73088157711969937</v>
      </c>
      <c r="G3719" s="21">
        <f t="shared" si="905"/>
        <v>6651898.5970700178</v>
      </c>
      <c r="H3719" s="21">
        <f t="shared" si="906"/>
        <v>2.4483216124437353E-5</v>
      </c>
      <c r="I3719" s="21">
        <f t="shared" si="907"/>
        <v>0.12452858064673793</v>
      </c>
      <c r="J3719" s="22">
        <f t="shared" si="903"/>
        <v>123.67248553326729</v>
      </c>
      <c r="K3719" s="114"/>
      <c r="L3719" s="116"/>
      <c r="M3719" s="118"/>
      <c r="N3719" s="142"/>
      <c r="S3719" s="2"/>
    </row>
    <row r="3720" spans="1:19" x14ac:dyDescent="0.25">
      <c r="A3720" s="50">
        <f t="shared" si="904"/>
        <v>92900</v>
      </c>
      <c r="B3720" s="51">
        <f t="shared" si="895"/>
        <v>-52.694000000000017</v>
      </c>
      <c r="C3720" s="51">
        <f t="shared" si="896"/>
        <v>31.226246279937858</v>
      </c>
      <c r="D3720" s="51">
        <f t="shared" si="901"/>
        <v>4.4657644236543076E-5</v>
      </c>
      <c r="E3720" s="51">
        <f t="shared" si="902"/>
        <v>1.1157449648508306E-3</v>
      </c>
      <c r="F3720" s="21">
        <f>SUM(E3720:$E$5004)</f>
        <v>0.72976443893324006</v>
      </c>
      <c r="G3720" s="21">
        <f t="shared" si="905"/>
        <v>6651898.5970700178</v>
      </c>
      <c r="H3720" s="21">
        <f t="shared" si="906"/>
        <v>2.4483216124437353E-5</v>
      </c>
      <c r="I3720" s="21">
        <f t="shared" si="907"/>
        <v>0.12452858064673793</v>
      </c>
      <c r="J3720" s="22">
        <f t="shared" si="903"/>
        <v>123.61106281968041</v>
      </c>
      <c r="K3720" s="114"/>
      <c r="L3720" s="116"/>
      <c r="M3720" s="118"/>
      <c r="N3720" s="142"/>
      <c r="S3720" s="2"/>
    </row>
    <row r="3721" spans="1:19" x14ac:dyDescent="0.25">
      <c r="A3721" s="50">
        <f t="shared" si="904"/>
        <v>92925</v>
      </c>
      <c r="B3721" s="51">
        <f t="shared" si="895"/>
        <v>-52.65300000000002</v>
      </c>
      <c r="C3721" s="51">
        <f t="shared" si="896"/>
        <v>31.190446583774907</v>
      </c>
      <c r="D3721" s="51">
        <f t="shared" si="901"/>
        <v>4.4601952951523378E-5</v>
      </c>
      <c r="E3721" s="51">
        <f t="shared" si="902"/>
        <v>1.1143536208476537E-3</v>
      </c>
      <c r="F3721" s="21">
        <f>SUM(E3721:$E$5004)</f>
        <v>0.72864869396838916</v>
      </c>
      <c r="G3721" s="21">
        <f t="shared" si="905"/>
        <v>6651898.5970700178</v>
      </c>
      <c r="H3721" s="21">
        <f t="shared" si="906"/>
        <v>2.4483216124437353E-5</v>
      </c>
      <c r="I3721" s="21">
        <f t="shared" si="907"/>
        <v>0.12452858064673793</v>
      </c>
      <c r="J3721" s="22">
        <f t="shared" si="903"/>
        <v>123.54966470804452</v>
      </c>
      <c r="K3721" s="114"/>
      <c r="L3721" s="116"/>
      <c r="M3721" s="118"/>
      <c r="N3721" s="142"/>
      <c r="S3721" s="2"/>
    </row>
    <row r="3722" spans="1:19" x14ac:dyDescent="0.25">
      <c r="A3722" s="50">
        <f t="shared" si="904"/>
        <v>92950</v>
      </c>
      <c r="B3722" s="51">
        <f t="shared" si="895"/>
        <v>-52.612000000000023</v>
      </c>
      <c r="C3722" s="51">
        <f t="shared" si="896"/>
        <v>31.154691530153951</v>
      </c>
      <c r="D3722" s="51">
        <f t="shared" si="901"/>
        <v>4.4546336716288929E-5</v>
      </c>
      <c r="E3722" s="51">
        <f t="shared" si="902"/>
        <v>1.1129641517305983E-3</v>
      </c>
      <c r="F3722" s="21">
        <f>SUM(E3722:$E$5004)</f>
        <v>0.7275343403475415</v>
      </c>
      <c r="G3722" s="21">
        <f t="shared" si="905"/>
        <v>6651898.5970700178</v>
      </c>
      <c r="H3722" s="21">
        <f t="shared" si="906"/>
        <v>2.4483216124437353E-5</v>
      </c>
      <c r="I3722" s="21">
        <f t="shared" si="907"/>
        <v>0.12452858064673793</v>
      </c>
      <c r="J3722" s="22">
        <f t="shared" si="903"/>
        <v>123.48829121775269</v>
      </c>
      <c r="K3722" s="114"/>
      <c r="L3722" s="116"/>
      <c r="M3722" s="118"/>
      <c r="N3722" s="142"/>
      <c r="S3722" s="2"/>
    </row>
    <row r="3723" spans="1:19" x14ac:dyDescent="0.25">
      <c r="A3723" s="50">
        <f t="shared" si="904"/>
        <v>92975</v>
      </c>
      <c r="B3723" s="51">
        <f t="shared" si="895"/>
        <v>-52.571000000000026</v>
      </c>
      <c r="C3723" s="51">
        <f t="shared" si="896"/>
        <v>31.118981058917548</v>
      </c>
      <c r="D3723" s="51">
        <f t="shared" si="901"/>
        <v>4.4490795422158928E-5</v>
      </c>
      <c r="E3723" s="51">
        <f t="shared" si="902"/>
        <v>1.11157655478475E-3</v>
      </c>
      <c r="F3723" s="21">
        <f>SUM(E3723:$E$5004)</f>
        <v>0.72642137619581093</v>
      </c>
      <c r="G3723" s="21">
        <f t="shared" si="905"/>
        <v>6651898.5970700178</v>
      </c>
      <c r="H3723" s="21">
        <f t="shared" si="906"/>
        <v>2.4483216124437353E-5</v>
      </c>
      <c r="I3723" s="21">
        <f t="shared" si="907"/>
        <v>0.12452858064673793</v>
      </c>
      <c r="J3723" s="22">
        <f t="shared" si="903"/>
        <v>123.4269423681055</v>
      </c>
      <c r="K3723" s="114"/>
      <c r="L3723" s="117"/>
      <c r="M3723" s="118"/>
      <c r="N3723" s="142"/>
      <c r="S3723" s="2"/>
    </row>
    <row r="3724" spans="1:19" x14ac:dyDescent="0.25">
      <c r="A3724" s="50">
        <f t="shared" si="904"/>
        <v>93000</v>
      </c>
      <c r="B3724" s="51">
        <f t="shared" si="895"/>
        <v>-52.53</v>
      </c>
      <c r="C3724" s="51">
        <f t="shared" si="896"/>
        <v>31.083315109995475</v>
      </c>
      <c r="D3724" s="51">
        <f t="shared" si="901"/>
        <v>4.4435328960621083E-5</v>
      </c>
      <c r="E3724" s="51">
        <f t="shared" si="902"/>
        <v>1.1101908272993959E-3</v>
      </c>
      <c r="F3724" s="21">
        <f>SUM(E3724:$E$5004)</f>
        <v>0.72530979964102626</v>
      </c>
      <c r="G3724" s="21">
        <f t="shared" si="905"/>
        <v>6651898.5970700178</v>
      </c>
      <c r="H3724" s="21">
        <f t="shared" si="906"/>
        <v>2.4483216124437353E-5</v>
      </c>
      <c r="I3724" s="21">
        <f t="shared" si="907"/>
        <v>0.12452858064673793</v>
      </c>
      <c r="J3724" s="22">
        <f t="shared" si="903"/>
        <v>123.36561817831193</v>
      </c>
      <c r="K3724" s="113">
        <f t="shared" ref="K3724" si="908">AVERAGE(J3724:J3743)</f>
        <v>122.78468512742636</v>
      </c>
      <c r="L3724" s="115">
        <f t="shared" ref="L3724" si="909">K3724/0.1667</f>
        <v>736.56079860483726</v>
      </c>
      <c r="M3724" s="118">
        <f>AVERAGE(A3724:A3743)</f>
        <v>93237.5</v>
      </c>
      <c r="N3724" s="141">
        <f>K3704-K3724</f>
        <v>1.2264710814462489</v>
      </c>
      <c r="S3724" s="2"/>
    </row>
    <row r="3725" spans="1:19" x14ac:dyDescent="0.25">
      <c r="A3725" s="50">
        <f t="shared" si="904"/>
        <v>93025</v>
      </c>
      <c r="B3725" s="51">
        <f t="shared" si="895"/>
        <v>-52.489000000000004</v>
      </c>
      <c r="C3725" s="51">
        <f t="shared" si="896"/>
        <v>31.047693623404136</v>
      </c>
      <c r="D3725" s="51">
        <f t="shared" si="901"/>
        <v>4.4379937223330584E-5</v>
      </c>
      <c r="E3725" s="51">
        <f t="shared" si="902"/>
        <v>1.1088069665680226E-3</v>
      </c>
      <c r="F3725" s="21">
        <f>SUM(E3725:$E$5004)</f>
        <v>0.72419960881372702</v>
      </c>
      <c r="G3725" s="21">
        <f t="shared" si="905"/>
        <v>6651898.5970700178</v>
      </c>
      <c r="H3725" s="21">
        <f t="shared" si="906"/>
        <v>2.4483216124437353E-5</v>
      </c>
      <c r="I3725" s="21">
        <f t="shared" si="907"/>
        <v>0.12452858064673793</v>
      </c>
      <c r="J3725" s="22">
        <f t="shared" si="903"/>
        <v>123.30431866748751</v>
      </c>
      <c r="K3725" s="114"/>
      <c r="L3725" s="116"/>
      <c r="M3725" s="118"/>
      <c r="N3725" s="142"/>
      <c r="S3725" s="2"/>
    </row>
    <row r="3726" spans="1:19" x14ac:dyDescent="0.25">
      <c r="A3726" s="50">
        <f t="shared" si="904"/>
        <v>93050</v>
      </c>
      <c r="B3726" s="51">
        <f t="shared" si="895"/>
        <v>-52.448000000000008</v>
      </c>
      <c r="C3726" s="51">
        <f t="shared" si="896"/>
        <v>31.012116539247344</v>
      </c>
      <c r="D3726" s="51">
        <f t="shared" si="901"/>
        <v>4.4324620102111225E-5</v>
      </c>
      <c r="E3726" s="51">
        <f t="shared" si="902"/>
        <v>1.1074249698883067E-3</v>
      </c>
      <c r="F3726" s="21">
        <f>SUM(E3726:$E$5004)</f>
        <v>0.72309080184715879</v>
      </c>
      <c r="G3726" s="21">
        <f t="shared" si="905"/>
        <v>6651898.5970700178</v>
      </c>
      <c r="H3726" s="21">
        <f t="shared" si="906"/>
        <v>2.4483216124437353E-5</v>
      </c>
      <c r="I3726" s="21">
        <f t="shared" si="907"/>
        <v>0.12452858064673793</v>
      </c>
      <c r="J3726" s="22">
        <f t="shared" si="903"/>
        <v>123.2430438546584</v>
      </c>
      <c r="K3726" s="114"/>
      <c r="L3726" s="116"/>
      <c r="M3726" s="118"/>
      <c r="N3726" s="142"/>
      <c r="S3726" s="2"/>
    </row>
    <row r="3727" spans="1:19" x14ac:dyDescent="0.25">
      <c r="A3727" s="50">
        <f t="shared" si="904"/>
        <v>93075</v>
      </c>
      <c r="B3727" s="51">
        <f t="shared" si="895"/>
        <v>-52.407000000000011</v>
      </c>
      <c r="C3727" s="51">
        <f t="shared" si="896"/>
        <v>30.976583797715001</v>
      </c>
      <c r="D3727" s="51">
        <f t="shared" si="901"/>
        <v>4.4269377488953317E-5</v>
      </c>
      <c r="E3727" s="51">
        <f t="shared" si="902"/>
        <v>1.1060448345621078E-3</v>
      </c>
      <c r="F3727" s="21">
        <f>SUM(E3727:$E$5004)</f>
        <v>0.72198337687727043</v>
      </c>
      <c r="G3727" s="21">
        <f t="shared" si="905"/>
        <v>6651898.5970700178</v>
      </c>
      <c r="H3727" s="21">
        <f t="shared" si="906"/>
        <v>2.4483216124437353E-5</v>
      </c>
      <c r="I3727" s="21">
        <f t="shared" si="907"/>
        <v>0.12452858064673793</v>
      </c>
      <c r="J3727" s="22">
        <f t="shared" si="903"/>
        <v>123.18179375875663</v>
      </c>
      <c r="K3727" s="114"/>
      <c r="L3727" s="116"/>
      <c r="M3727" s="118"/>
      <c r="N3727" s="142"/>
      <c r="S3727" s="2"/>
    </row>
    <row r="3728" spans="1:19" x14ac:dyDescent="0.25">
      <c r="A3728" s="50">
        <f t="shared" si="904"/>
        <v>93100</v>
      </c>
      <c r="B3728" s="51">
        <f t="shared" si="895"/>
        <v>-52.366000000000014</v>
      </c>
      <c r="C3728" s="51">
        <f t="shared" si="896"/>
        <v>30.941095339084168</v>
      </c>
      <c r="D3728" s="51">
        <f t="shared" si="901"/>
        <v>4.4214209276015314E-5</v>
      </c>
      <c r="E3728" s="51">
        <f t="shared" si="902"/>
        <v>1.1046665578954623E-3</v>
      </c>
      <c r="F3728" s="21">
        <f>SUM(E3728:$E$5004)</f>
        <v>0.72087733204270832</v>
      </c>
      <c r="G3728" s="21">
        <f t="shared" si="905"/>
        <v>6651898.5970700178</v>
      </c>
      <c r="H3728" s="21">
        <f t="shared" si="906"/>
        <v>2.4483216124437353E-5</v>
      </c>
      <c r="I3728" s="21">
        <f t="shared" si="907"/>
        <v>0.12452858064673793</v>
      </c>
      <c r="J3728" s="22">
        <f t="shared" si="903"/>
        <v>123.12056839862549</v>
      </c>
      <c r="K3728" s="114"/>
      <c r="L3728" s="116"/>
      <c r="M3728" s="118"/>
      <c r="N3728" s="142"/>
      <c r="S3728" s="2"/>
    </row>
    <row r="3729" spans="1:19" x14ac:dyDescent="0.25">
      <c r="A3729" s="50">
        <f t="shared" si="904"/>
        <v>93125</v>
      </c>
      <c r="B3729" s="51">
        <f t="shared" si="895"/>
        <v>-52.325000000000017</v>
      </c>
      <c r="C3729" s="51">
        <f t="shared" si="896"/>
        <v>30.905651103717776</v>
      </c>
      <c r="D3729" s="51">
        <f t="shared" si="901"/>
        <v>4.415911535562167E-5</v>
      </c>
      <c r="E3729" s="51">
        <f t="shared" si="902"/>
        <v>1.1032901371985757E-3</v>
      </c>
      <c r="F3729" s="21">
        <f>SUM(E3729:$E$5004)</f>
        <v>0.719772665484813</v>
      </c>
      <c r="G3729" s="21">
        <f t="shared" si="905"/>
        <v>6651898.5970700178</v>
      </c>
      <c r="H3729" s="21">
        <f t="shared" si="906"/>
        <v>2.4483216124437353E-5</v>
      </c>
      <c r="I3729" s="21">
        <f t="shared" si="907"/>
        <v>0.12452858064673793</v>
      </c>
      <c r="J3729" s="22">
        <f t="shared" si="903"/>
        <v>123.05936779301476</v>
      </c>
      <c r="K3729" s="114"/>
      <c r="L3729" s="116"/>
      <c r="M3729" s="118"/>
      <c r="N3729" s="142"/>
      <c r="S3729" s="2"/>
    </row>
    <row r="3730" spans="1:19" x14ac:dyDescent="0.25">
      <c r="A3730" s="50">
        <f t="shared" si="904"/>
        <v>93150</v>
      </c>
      <c r="B3730" s="51">
        <f t="shared" si="895"/>
        <v>-52.28400000000002</v>
      </c>
      <c r="C3730" s="51">
        <f t="shared" si="896"/>
        <v>30.870251032065635</v>
      </c>
      <c r="D3730" s="51">
        <f t="shared" si="901"/>
        <v>4.4104095620264389E-5</v>
      </c>
      <c r="E3730" s="51">
        <f t="shared" si="902"/>
        <v>1.1019155697858166E-3</v>
      </c>
      <c r="F3730" s="21">
        <f>SUM(E3730:$E$5004)</f>
        <v>0.71866937534761444</v>
      </c>
      <c r="G3730" s="21">
        <f t="shared" si="905"/>
        <v>6651898.5970700178</v>
      </c>
      <c r="H3730" s="21">
        <f t="shared" si="906"/>
        <v>2.4483216124437353E-5</v>
      </c>
      <c r="I3730" s="21">
        <f t="shared" si="907"/>
        <v>0.12452858064673793</v>
      </c>
      <c r="J3730" s="22">
        <f t="shared" si="903"/>
        <v>122.99819196058574</v>
      </c>
      <c r="K3730" s="114"/>
      <c r="L3730" s="116"/>
      <c r="M3730" s="118"/>
      <c r="N3730" s="142"/>
      <c r="S3730" s="2"/>
    </row>
    <row r="3731" spans="1:19" x14ac:dyDescent="0.25">
      <c r="A3731" s="50">
        <f t="shared" si="904"/>
        <v>93175</v>
      </c>
      <c r="B3731" s="51">
        <f t="shared" si="895"/>
        <v>-52.243000000000023</v>
      </c>
      <c r="C3731" s="51">
        <f t="shared" si="896"/>
        <v>30.83489506466314</v>
      </c>
      <c r="D3731" s="51">
        <f t="shared" si="901"/>
        <v>4.4049149962600942E-5</v>
      </c>
      <c r="E3731" s="51">
        <f t="shared" si="902"/>
        <v>1.1005428529757091E-3</v>
      </c>
      <c r="F3731" s="21">
        <f>SUM(E3731:$E$5004)</f>
        <v>0.71756745977782854</v>
      </c>
      <c r="G3731" s="21">
        <f t="shared" si="905"/>
        <v>6651898.5970700178</v>
      </c>
      <c r="H3731" s="21">
        <f t="shared" si="906"/>
        <v>2.4483216124437353E-5</v>
      </c>
      <c r="I3731" s="21">
        <f t="shared" si="907"/>
        <v>0.12452858064673793</v>
      </c>
      <c r="J3731" s="22">
        <f t="shared" si="903"/>
        <v>122.93704091990666</v>
      </c>
      <c r="K3731" s="114"/>
      <c r="L3731" s="116"/>
      <c r="M3731" s="118"/>
      <c r="N3731" s="142"/>
      <c r="S3731" s="2"/>
    </row>
    <row r="3732" spans="1:19" x14ac:dyDescent="0.25">
      <c r="A3732" s="50">
        <f t="shared" si="904"/>
        <v>93200</v>
      </c>
      <c r="B3732" s="51">
        <f t="shared" si="895"/>
        <v>-52.202000000000027</v>
      </c>
      <c r="C3732" s="51">
        <f t="shared" si="896"/>
        <v>30.79958314213231</v>
      </c>
      <c r="D3732" s="51">
        <f t="shared" si="901"/>
        <v>4.3994278275455792E-5</v>
      </c>
      <c r="E3732" s="51">
        <f t="shared" si="902"/>
        <v>1.0991719840909269E-3</v>
      </c>
      <c r="F3732" s="21">
        <f>SUM(E3732:$E$5004)</f>
        <v>0.71646691692485276</v>
      </c>
      <c r="G3732" s="21">
        <f t="shared" si="905"/>
        <v>6651898.5970700178</v>
      </c>
      <c r="H3732" s="21">
        <f t="shared" si="906"/>
        <v>2.4483216124437353E-5</v>
      </c>
      <c r="I3732" s="21">
        <f t="shared" si="907"/>
        <v>0.12452858064673793</v>
      </c>
      <c r="J3732" s="22">
        <f t="shared" si="903"/>
        <v>122.87591468945782</v>
      </c>
      <c r="K3732" s="114"/>
      <c r="L3732" s="116"/>
      <c r="M3732" s="118"/>
      <c r="N3732" s="142"/>
      <c r="S3732" s="2"/>
    </row>
    <row r="3733" spans="1:19" x14ac:dyDescent="0.25">
      <c r="A3733" s="50">
        <f t="shared" si="904"/>
        <v>93225</v>
      </c>
      <c r="B3733" s="51">
        <f t="shared" si="895"/>
        <v>-52.161000000000001</v>
      </c>
      <c r="C3733" s="51">
        <f t="shared" si="896"/>
        <v>30.764315205180484</v>
      </c>
      <c r="D3733" s="51">
        <f t="shared" si="901"/>
        <v>4.3939480451818352E-5</v>
      </c>
      <c r="E3733" s="51">
        <f t="shared" si="902"/>
        <v>1.0978029604582836E-3</v>
      </c>
      <c r="F3733" s="21">
        <f>SUM(E3733:$E$5004)</f>
        <v>0.71536774494076183</v>
      </c>
      <c r="G3733" s="21">
        <f t="shared" si="905"/>
        <v>6651898.5970700178</v>
      </c>
      <c r="H3733" s="21">
        <f t="shared" si="906"/>
        <v>2.4483216124437353E-5</v>
      </c>
      <c r="I3733" s="21">
        <f t="shared" si="907"/>
        <v>0.12452858064673793</v>
      </c>
      <c r="J3733" s="22">
        <f t="shared" si="903"/>
        <v>122.81481328762678</v>
      </c>
      <c r="K3733" s="114"/>
      <c r="L3733" s="116"/>
      <c r="M3733" s="118"/>
      <c r="N3733" s="142"/>
      <c r="S3733" s="2"/>
    </row>
    <row r="3734" spans="1:19" x14ac:dyDescent="0.25">
      <c r="A3734" s="50">
        <f t="shared" si="904"/>
        <v>93250</v>
      </c>
      <c r="B3734" s="51">
        <f t="shared" si="895"/>
        <v>-52.120000000000005</v>
      </c>
      <c r="C3734" s="51">
        <f t="shared" si="896"/>
        <v>30.729091194601274</v>
      </c>
      <c r="D3734" s="51">
        <f t="shared" si="901"/>
        <v>4.3884756384844334E-5</v>
      </c>
      <c r="E3734" s="51">
        <f t="shared" si="902"/>
        <v>1.0964357794087331E-3</v>
      </c>
      <c r="F3734" s="21">
        <f>SUM(E3734:$E$5004)</f>
        <v>0.71426994198030347</v>
      </c>
      <c r="G3734" s="21">
        <f t="shared" si="905"/>
        <v>6651898.5970700178</v>
      </c>
      <c r="H3734" s="21">
        <f t="shared" si="906"/>
        <v>2.4483216124437353E-5</v>
      </c>
      <c r="I3734" s="21">
        <f t="shared" si="907"/>
        <v>0.12452858064673793</v>
      </c>
      <c r="J3734" s="22">
        <f t="shared" si="903"/>
        <v>122.75373673271322</v>
      </c>
      <c r="K3734" s="114"/>
      <c r="L3734" s="116"/>
      <c r="M3734" s="118"/>
      <c r="N3734" s="142"/>
      <c r="S3734" s="2"/>
    </row>
    <row r="3735" spans="1:19" x14ac:dyDescent="0.25">
      <c r="A3735" s="50">
        <f t="shared" si="904"/>
        <v>93275</v>
      </c>
      <c r="B3735" s="51">
        <f t="shared" si="895"/>
        <v>-52.079000000000008</v>
      </c>
      <c r="C3735" s="51">
        <f t="shared" si="896"/>
        <v>30.693911051273666</v>
      </c>
      <c r="D3735" s="51">
        <f t="shared" si="901"/>
        <v>4.3830105967854309E-5</v>
      </c>
      <c r="E3735" s="51">
        <f t="shared" si="902"/>
        <v>1.0950704382773531E-3</v>
      </c>
      <c r="F3735" s="21">
        <f>SUM(E3735:$E$5004)</f>
        <v>0.7131735062008947</v>
      </c>
      <c r="G3735" s="21">
        <f t="shared" si="905"/>
        <v>6651898.5970700178</v>
      </c>
      <c r="H3735" s="21">
        <f t="shared" si="906"/>
        <v>2.4483216124437353E-5</v>
      </c>
      <c r="I3735" s="21">
        <f t="shared" si="907"/>
        <v>0.12452858064673793</v>
      </c>
      <c r="J3735" s="22">
        <f t="shared" si="903"/>
        <v>122.69268504292599</v>
      </c>
      <c r="K3735" s="114"/>
      <c r="L3735" s="116"/>
      <c r="M3735" s="118"/>
      <c r="N3735" s="142"/>
      <c r="S3735" s="2"/>
    </row>
    <row r="3736" spans="1:19" x14ac:dyDescent="0.25">
      <c r="A3736" s="50">
        <f t="shared" si="904"/>
        <v>93300</v>
      </c>
      <c r="B3736" s="51">
        <f t="shared" si="895"/>
        <v>-52.038000000000011</v>
      </c>
      <c r="C3736" s="51">
        <f t="shared" si="896"/>
        <v>30.658774716162196</v>
      </c>
      <c r="D3736" s="51">
        <f t="shared" si="901"/>
        <v>4.3775529094333938E-5</v>
      </c>
      <c r="E3736" s="51">
        <f t="shared" si="902"/>
        <v>1.0937069344033449E-3</v>
      </c>
      <c r="F3736" s="21">
        <f>SUM(E3736:$E$5004)</f>
        <v>0.71207843576261742</v>
      </c>
      <c r="G3736" s="21">
        <f t="shared" si="905"/>
        <v>6651898.5970700178</v>
      </c>
      <c r="H3736" s="21">
        <f t="shared" si="906"/>
        <v>2.4483216124437353E-5</v>
      </c>
      <c r="I3736" s="21">
        <f t="shared" si="907"/>
        <v>0.12452858064673793</v>
      </c>
      <c r="J3736" s="22">
        <f t="shared" si="903"/>
        <v>122.63165823638442</v>
      </c>
      <c r="K3736" s="114"/>
      <c r="L3736" s="116"/>
      <c r="M3736" s="118"/>
      <c r="N3736" s="142"/>
      <c r="S3736" s="2"/>
    </row>
    <row r="3737" spans="1:19" x14ac:dyDescent="0.25">
      <c r="A3737" s="50">
        <f t="shared" si="904"/>
        <v>93325</v>
      </c>
      <c r="B3737" s="51">
        <f t="shared" si="895"/>
        <v>-51.997000000000014</v>
      </c>
      <c r="C3737" s="51">
        <f t="shared" si="896"/>
        <v>30.623682130316787</v>
      </c>
      <c r="D3737" s="51">
        <f t="shared" si="901"/>
        <v>4.3721025657933654E-5</v>
      </c>
      <c r="E3737" s="51">
        <f t="shared" si="902"/>
        <v>1.0923452651300247E-3</v>
      </c>
      <c r="F3737" s="21">
        <f>SUM(E3737:$E$5004)</f>
        <v>0.71098472882821406</v>
      </c>
      <c r="G3737" s="21">
        <f t="shared" si="905"/>
        <v>6651898.5970700178</v>
      </c>
      <c r="H3737" s="21">
        <f t="shared" si="906"/>
        <v>2.4483216124437353E-5</v>
      </c>
      <c r="I3737" s="21">
        <f t="shared" si="907"/>
        <v>0.12452858064673793</v>
      </c>
      <c r="J3737" s="22">
        <f t="shared" si="903"/>
        <v>122.57065633111873</v>
      </c>
      <c r="K3737" s="114"/>
      <c r="L3737" s="116"/>
      <c r="M3737" s="118"/>
      <c r="N3737" s="142"/>
      <c r="S3737" s="2"/>
    </row>
    <row r="3738" spans="1:19" x14ac:dyDescent="0.25">
      <c r="A3738" s="50">
        <f t="shared" si="904"/>
        <v>93350</v>
      </c>
      <c r="B3738" s="51">
        <f t="shared" si="895"/>
        <v>-51.956000000000017</v>
      </c>
      <c r="C3738" s="51">
        <f t="shared" si="896"/>
        <v>30.588633234872614</v>
      </c>
      <c r="D3738" s="51">
        <f t="shared" si="901"/>
        <v>4.3666595552468322E-5</v>
      </c>
      <c r="E3738" s="51">
        <f t="shared" si="902"/>
        <v>1.0909854278048166E-3</v>
      </c>
      <c r="F3738" s="21">
        <f>SUM(E3738:$E$5004)</f>
        <v>0.70989238356308404</v>
      </c>
      <c r="G3738" s="21">
        <f t="shared" si="905"/>
        <v>6651898.5970700178</v>
      </c>
      <c r="H3738" s="21">
        <f t="shared" si="906"/>
        <v>2.4483216124437353E-5</v>
      </c>
      <c r="I3738" s="21">
        <f t="shared" si="907"/>
        <v>0.12452858064673793</v>
      </c>
      <c r="J3738" s="22">
        <f t="shared" si="903"/>
        <v>122.50967934506984</v>
      </c>
      <c r="K3738" s="114"/>
      <c r="L3738" s="116"/>
      <c r="M3738" s="118"/>
      <c r="N3738" s="142"/>
      <c r="S3738" s="2"/>
    </row>
    <row r="3739" spans="1:19" x14ac:dyDescent="0.25">
      <c r="A3739" s="50">
        <f t="shared" si="904"/>
        <v>93375</v>
      </c>
      <c r="B3739" s="51">
        <f t="shared" si="895"/>
        <v>-51.91500000000002</v>
      </c>
      <c r="C3739" s="51">
        <f t="shared" si="896"/>
        <v>30.553627971049938</v>
      </c>
      <c r="D3739" s="51">
        <f t="shared" si="901"/>
        <v>4.3612238671916996E-5</v>
      </c>
      <c r="E3739" s="51">
        <f t="shared" si="902"/>
        <v>1.0896274197792458E-3</v>
      </c>
      <c r="F3739" s="21">
        <f>SUM(E3739:$E$5004)</f>
        <v>0.70880139813527931</v>
      </c>
      <c r="G3739" s="21">
        <f t="shared" si="905"/>
        <v>6651898.5970700178</v>
      </c>
      <c r="H3739" s="21">
        <f t="shared" si="906"/>
        <v>2.4483216124437353E-5</v>
      </c>
      <c r="I3739" s="21">
        <f t="shared" si="907"/>
        <v>0.12452858064673793</v>
      </c>
      <c r="J3739" s="22">
        <f t="shared" si="903"/>
        <v>122.44872729608979</v>
      </c>
      <c r="K3739" s="114"/>
      <c r="L3739" s="116"/>
      <c r="M3739" s="118"/>
      <c r="N3739" s="142"/>
      <c r="S3739" s="2"/>
    </row>
    <row r="3740" spans="1:19" x14ac:dyDescent="0.25">
      <c r="A3740" s="50">
        <f t="shared" si="904"/>
        <v>93400</v>
      </c>
      <c r="B3740" s="51">
        <f t="shared" si="895"/>
        <v>-51.874000000000024</v>
      </c>
      <c r="C3740" s="51">
        <f t="shared" si="896"/>
        <v>30.518666280154019</v>
      </c>
      <c r="D3740" s="51">
        <f t="shared" si="901"/>
        <v>4.3557954910422663E-5</v>
      </c>
      <c r="E3740" s="51">
        <f t="shared" si="902"/>
        <v>1.0882712384089341E-3</v>
      </c>
      <c r="F3740" s="21">
        <f>SUM(E3740:$E$5004)</f>
        <v>0.70771177071550007</v>
      </c>
      <c r="G3740" s="21">
        <f t="shared" si="905"/>
        <v>6651898.5970700178</v>
      </c>
      <c r="H3740" s="21">
        <f t="shared" si="906"/>
        <v>2.4483216124437353E-5</v>
      </c>
      <c r="I3740" s="21">
        <f t="shared" si="907"/>
        <v>0.12452858064673793</v>
      </c>
      <c r="J3740" s="22">
        <f t="shared" si="903"/>
        <v>122.38780020194183</v>
      </c>
      <c r="K3740" s="114"/>
      <c r="L3740" s="116"/>
      <c r="M3740" s="118"/>
      <c r="N3740" s="142"/>
      <c r="S3740" s="2"/>
    </row>
    <row r="3741" spans="1:19" x14ac:dyDescent="0.25">
      <c r="A3741" s="50">
        <f t="shared" si="904"/>
        <v>93425</v>
      </c>
      <c r="B3741" s="51">
        <f t="shared" si="895"/>
        <v>-51.833000000000027</v>
      </c>
      <c r="C3741" s="51">
        <f t="shared" si="896"/>
        <v>30.483748103575024</v>
      </c>
      <c r="D3741" s="51">
        <f t="shared" si="901"/>
        <v>4.3503744162292064E-5</v>
      </c>
      <c r="E3741" s="51">
        <f t="shared" si="902"/>
        <v>1.0869168810535869E-3</v>
      </c>
      <c r="F3741" s="21">
        <f>SUM(E3741:$E$5004)</f>
        <v>0.70662349947709102</v>
      </c>
      <c r="G3741" s="21">
        <f t="shared" si="905"/>
        <v>6651898.5970700178</v>
      </c>
      <c r="H3741" s="21">
        <f t="shared" si="906"/>
        <v>2.4483216124437353E-5</v>
      </c>
      <c r="I3741" s="21">
        <f t="shared" si="907"/>
        <v>0.12452858064673793</v>
      </c>
      <c r="J3741" s="22">
        <f t="shared" si="903"/>
        <v>122.32689808030109</v>
      </c>
      <c r="K3741" s="114"/>
      <c r="L3741" s="116"/>
      <c r="M3741" s="118"/>
      <c r="N3741" s="142"/>
      <c r="S3741" s="2"/>
    </row>
    <row r="3742" spans="1:19" x14ac:dyDescent="0.25">
      <c r="A3742" s="50">
        <f t="shared" si="904"/>
        <v>93450</v>
      </c>
      <c r="B3742" s="51">
        <f t="shared" si="895"/>
        <v>-51.792000000000002</v>
      </c>
      <c r="C3742" s="51">
        <f t="shared" si="896"/>
        <v>30.448873382787561</v>
      </c>
      <c r="D3742" s="51">
        <f t="shared" si="901"/>
        <v>4.3449606321994894E-5</v>
      </c>
      <c r="E3742" s="51">
        <f t="shared" si="902"/>
        <v>1.085564345076995E-3</v>
      </c>
      <c r="F3742" s="21">
        <f>SUM(E3742:$E$5004)</f>
        <v>0.70553658259603746</v>
      </c>
      <c r="G3742" s="21">
        <f t="shared" si="905"/>
        <v>6651898.5970700178</v>
      </c>
      <c r="H3742" s="21">
        <f t="shared" si="906"/>
        <v>2.4483216124437353E-5</v>
      </c>
      <c r="I3742" s="21">
        <f t="shared" si="907"/>
        <v>0.12452858064673793</v>
      </c>
      <c r="J3742" s="22">
        <f t="shared" si="903"/>
        <v>122.26602094875321</v>
      </c>
      <c r="K3742" s="114"/>
      <c r="L3742" s="116"/>
      <c r="M3742" s="118"/>
      <c r="N3742" s="142"/>
      <c r="S3742" s="2"/>
    </row>
    <row r="3743" spans="1:19" x14ac:dyDescent="0.25">
      <c r="A3743" s="50">
        <f t="shared" si="904"/>
        <v>93475</v>
      </c>
      <c r="B3743" s="51">
        <f t="shared" si="895"/>
        <v>-51.751000000000005</v>
      </c>
      <c r="C3743" s="51">
        <f t="shared" si="896"/>
        <v>30.414042059351313</v>
      </c>
      <c r="D3743" s="51">
        <f t="shared" si="901"/>
        <v>4.3395541284164721E-5</v>
      </c>
      <c r="E3743" s="51">
        <f t="shared" si="902"/>
        <v>1.0842136278470223E-3</v>
      </c>
      <c r="F3743" s="21">
        <f>SUM(E3743:$E$5004)</f>
        <v>0.70445101825096057</v>
      </c>
      <c r="G3743" s="21">
        <f t="shared" si="905"/>
        <v>6651898.5970700178</v>
      </c>
      <c r="H3743" s="21">
        <f t="shared" si="906"/>
        <v>2.4483216124437353E-5</v>
      </c>
      <c r="I3743" s="21">
        <f t="shared" si="907"/>
        <v>0.12452858064673793</v>
      </c>
      <c r="J3743" s="22">
        <f t="shared" si="903"/>
        <v>122.20516882479778</v>
      </c>
      <c r="K3743" s="114"/>
      <c r="L3743" s="117"/>
      <c r="M3743" s="118"/>
      <c r="N3743" s="142"/>
      <c r="S3743" s="2"/>
    </row>
    <row r="3744" spans="1:19" x14ac:dyDescent="0.25">
      <c r="A3744" s="50">
        <f t="shared" si="904"/>
        <v>93500</v>
      </c>
      <c r="B3744" s="51">
        <f t="shared" si="895"/>
        <v>-51.710000000000008</v>
      </c>
      <c r="C3744" s="51">
        <f t="shared" si="896"/>
        <v>30.379254074909852</v>
      </c>
      <c r="D3744" s="51">
        <f t="shared" si="901"/>
        <v>4.3341548943597064E-5</v>
      </c>
      <c r="E3744" s="51">
        <f t="shared" si="902"/>
        <v>1.0828647267356001E-3</v>
      </c>
      <c r="F3744" s="21">
        <f>SUM(E3744:$E$5004)</f>
        <v>0.70336680462311352</v>
      </c>
      <c r="G3744" s="21">
        <f t="shared" si="905"/>
        <v>6651898.5970700178</v>
      </c>
      <c r="H3744" s="21">
        <f t="shared" si="906"/>
        <v>2.4483216124437353E-5</v>
      </c>
      <c r="I3744" s="21">
        <f t="shared" si="907"/>
        <v>0.12452858064673793</v>
      </c>
      <c r="J3744" s="22">
        <f t="shared" si="903"/>
        <v>122.14434172584407</v>
      </c>
      <c r="K3744" s="113">
        <f t="shared" ref="K3744" si="910">AVERAGE(J3744:J3763)</f>
        <v>121.56815466991543</v>
      </c>
      <c r="L3744" s="115">
        <f t="shared" ref="L3744" si="911">K3744/0.1667</f>
        <v>729.26307540441178</v>
      </c>
      <c r="M3744" s="118">
        <f>AVERAGE(A3744:A3763)</f>
        <v>93737.5</v>
      </c>
      <c r="N3744" s="141">
        <f>K3724-K3744</f>
        <v>1.2165304575109275</v>
      </c>
      <c r="S3744" s="2"/>
    </row>
    <row r="3745" spans="1:19" x14ac:dyDescent="0.25">
      <c r="A3745" s="50">
        <f t="shared" si="904"/>
        <v>93525</v>
      </c>
      <c r="B3745" s="51">
        <f t="shared" si="895"/>
        <v>-51.669000000000011</v>
      </c>
      <c r="C3745" s="51">
        <f t="shared" si="896"/>
        <v>30.344509371191652</v>
      </c>
      <c r="D3745" s="51">
        <f t="shared" si="901"/>
        <v>4.3287629195250942E-5</v>
      </c>
      <c r="E3745" s="51">
        <f t="shared" si="902"/>
        <v>1.081517639118721E-3</v>
      </c>
      <c r="F3745" s="21">
        <f>SUM(E3745:$E$5004)</f>
        <v>0.70228393989637794</v>
      </c>
      <c r="G3745" s="21">
        <f t="shared" si="905"/>
        <v>6651898.5970700178</v>
      </c>
      <c r="H3745" s="21">
        <f t="shared" si="906"/>
        <v>2.4483216124437353E-5</v>
      </c>
      <c r="I3745" s="21">
        <f t="shared" si="907"/>
        <v>0.12452858064673793</v>
      </c>
      <c r="J3745" s="22">
        <f t="shared" si="903"/>
        <v>122.08353966921631</v>
      </c>
      <c r="K3745" s="114"/>
      <c r="L3745" s="116"/>
      <c r="M3745" s="118"/>
      <c r="N3745" s="142"/>
      <c r="S3745" s="2"/>
    </row>
    <row r="3746" spans="1:19" x14ac:dyDescent="0.25">
      <c r="A3746" s="50">
        <f t="shared" si="904"/>
        <v>93550</v>
      </c>
      <c r="B3746" s="51">
        <f t="shared" si="895"/>
        <v>-51.628000000000014</v>
      </c>
      <c r="C3746" s="51">
        <f t="shared" si="896"/>
        <v>30.309807890008788</v>
      </c>
      <c r="D3746" s="51">
        <f t="shared" si="901"/>
        <v>4.3233781934246747E-5</v>
      </c>
      <c r="E3746" s="51">
        <f t="shared" si="902"/>
        <v>1.0801723623764319E-3</v>
      </c>
      <c r="F3746" s="21">
        <f>SUM(E3746:$E$5004)</f>
        <v>0.70120242225725926</v>
      </c>
      <c r="G3746" s="21">
        <f t="shared" si="905"/>
        <v>6651898.5970700178</v>
      </c>
      <c r="H3746" s="21">
        <f t="shared" si="906"/>
        <v>2.4483216124437353E-5</v>
      </c>
      <c r="I3746" s="21">
        <f t="shared" si="907"/>
        <v>0.12452858064673793</v>
      </c>
      <c r="J3746" s="22">
        <f t="shared" si="903"/>
        <v>122.02276267214859</v>
      </c>
      <c r="K3746" s="114"/>
      <c r="L3746" s="116"/>
      <c r="M3746" s="118"/>
      <c r="N3746" s="142"/>
      <c r="S3746" s="2"/>
    </row>
    <row r="3747" spans="1:19" x14ac:dyDescent="0.25">
      <c r="A3747" s="50">
        <f t="shared" si="904"/>
        <v>93575</v>
      </c>
      <c r="B3747" s="51">
        <f t="shared" ref="B3747:B3810" si="912">-205.05+0.00164*A3747</f>
        <v>-51.587000000000018</v>
      </c>
      <c r="C3747" s="51">
        <f t="shared" ref="C3747:C3810" si="913">50.8*((B3747+459.7)/389.98)^(-11.388)</f>
        <v>30.275149573257988</v>
      </c>
      <c r="D3747" s="51">
        <f t="shared" si="901"/>
        <v>4.3180007055867816E-5</v>
      </c>
      <c r="E3747" s="51">
        <f t="shared" si="902"/>
        <v>1.0788288938928278E-3</v>
      </c>
      <c r="F3747" s="21">
        <f>SUM(E3747:$E$5004)</f>
        <v>0.70012224989488292</v>
      </c>
      <c r="G3747" s="21">
        <f t="shared" si="905"/>
        <v>6651898.5970700178</v>
      </c>
      <c r="H3747" s="21">
        <f t="shared" si="906"/>
        <v>2.4483216124437353E-5</v>
      </c>
      <c r="I3747" s="21">
        <f t="shared" si="907"/>
        <v>0.12452858064673793</v>
      </c>
      <c r="J3747" s="22">
        <f t="shared" si="903"/>
        <v>121.96201075179032</v>
      </c>
      <c r="K3747" s="114"/>
      <c r="L3747" s="116"/>
      <c r="M3747" s="118"/>
      <c r="N3747" s="142"/>
      <c r="S3747" s="2"/>
    </row>
    <row r="3748" spans="1:19" x14ac:dyDescent="0.25">
      <c r="A3748" s="50">
        <f t="shared" si="904"/>
        <v>93600</v>
      </c>
      <c r="B3748" s="51">
        <f t="shared" si="912"/>
        <v>-51.546000000000021</v>
      </c>
      <c r="C3748" s="51">
        <f t="shared" si="913"/>
        <v>30.240534362919352</v>
      </c>
      <c r="D3748" s="51">
        <f t="shared" si="901"/>
        <v>4.3126304455558407E-5</v>
      </c>
      <c r="E3748" s="51">
        <f t="shared" si="902"/>
        <v>1.0774872310560439E-3</v>
      </c>
      <c r="F3748" s="21">
        <f>SUM(E3748:$E$5004)</f>
        <v>0.69904342100099004</v>
      </c>
      <c r="G3748" s="21">
        <f t="shared" si="905"/>
        <v>6651898.5970700178</v>
      </c>
      <c r="H3748" s="21">
        <f t="shared" si="906"/>
        <v>2.4483216124437353E-5</v>
      </c>
      <c r="I3748" s="21">
        <f t="shared" si="907"/>
        <v>0.12452858064673793</v>
      </c>
      <c r="J3748" s="22">
        <f t="shared" si="903"/>
        <v>121.9012839252015</v>
      </c>
      <c r="K3748" s="114"/>
      <c r="L3748" s="116"/>
      <c r="M3748" s="118"/>
      <c r="N3748" s="142"/>
      <c r="S3748" s="2"/>
    </row>
    <row r="3749" spans="1:19" x14ac:dyDescent="0.25">
      <c r="A3749" s="50">
        <f t="shared" si="904"/>
        <v>93625</v>
      </c>
      <c r="B3749" s="51">
        <f t="shared" si="912"/>
        <v>-51.505000000000024</v>
      </c>
      <c r="C3749" s="51">
        <f t="shared" si="913"/>
        <v>30.205962201057314</v>
      </c>
      <c r="D3749" s="51">
        <f t="shared" si="901"/>
        <v>4.3072674028925119E-5</v>
      </c>
      <c r="E3749" s="51">
        <f t="shared" si="902"/>
        <v>1.0761473712582509E-3</v>
      </c>
      <c r="F3749" s="21">
        <f>SUM(E3749:$E$5004)</f>
        <v>0.69796593376993399</v>
      </c>
      <c r="G3749" s="21">
        <f t="shared" si="905"/>
        <v>6651898.5970700178</v>
      </c>
      <c r="H3749" s="21">
        <f t="shared" si="906"/>
        <v>2.4483216124437353E-5</v>
      </c>
      <c r="I3749" s="21">
        <f t="shared" si="907"/>
        <v>0.12452858064673793</v>
      </c>
      <c r="J3749" s="22">
        <f t="shared" si="903"/>
        <v>121.84058220935756</v>
      </c>
      <c r="K3749" s="114"/>
      <c r="L3749" s="116"/>
      <c r="M3749" s="118"/>
      <c r="N3749" s="142"/>
      <c r="S3749" s="2"/>
    </row>
    <row r="3750" spans="1:19" x14ac:dyDescent="0.25">
      <c r="A3750" s="50">
        <f t="shared" si="904"/>
        <v>93650</v>
      </c>
      <c r="B3750" s="51">
        <f t="shared" si="912"/>
        <v>-51.464000000000027</v>
      </c>
      <c r="C3750" s="51">
        <f t="shared" si="913"/>
        <v>30.171433029819461</v>
      </c>
      <c r="D3750" s="51">
        <f t="shared" si="901"/>
        <v>4.3019115671734956E-5</v>
      </c>
      <c r="E3750" s="51">
        <f t="shared" si="902"/>
        <v>1.0748093118956451E-3</v>
      </c>
      <c r="F3750" s="21">
        <f>SUM(E3750:$E$5004)</f>
        <v>0.69688978639867571</v>
      </c>
      <c r="G3750" s="21">
        <f t="shared" si="905"/>
        <v>6651898.5970700178</v>
      </c>
      <c r="H3750" s="21">
        <f t="shared" si="906"/>
        <v>2.4483216124437353E-5</v>
      </c>
      <c r="I3750" s="21">
        <f t="shared" si="907"/>
        <v>0.12452858064673793</v>
      </c>
      <c r="J3750" s="22">
        <f t="shared" si="903"/>
        <v>121.77990562114506</v>
      </c>
      <c r="K3750" s="114"/>
      <c r="L3750" s="116"/>
      <c r="M3750" s="118"/>
      <c r="N3750" s="142"/>
      <c r="S3750" s="2"/>
    </row>
    <row r="3751" spans="1:19" x14ac:dyDescent="0.25">
      <c r="A3751" s="50">
        <f t="shared" si="904"/>
        <v>93675</v>
      </c>
      <c r="B3751" s="51">
        <f t="shared" si="912"/>
        <v>-51.423000000000002</v>
      </c>
      <c r="C3751" s="51">
        <f t="shared" si="913"/>
        <v>30.136946791437392</v>
      </c>
      <c r="D3751" s="51">
        <f t="shared" si="901"/>
        <v>4.2965629279916647E-5</v>
      </c>
      <c r="E3751" s="51">
        <f t="shared" si="902"/>
        <v>1.0734730503684478E-3</v>
      </c>
      <c r="F3751" s="21">
        <f>SUM(E3751:$E$5004)</f>
        <v>0.69581497708678008</v>
      </c>
      <c r="G3751" s="21">
        <f t="shared" si="905"/>
        <v>6651898.5970700178</v>
      </c>
      <c r="H3751" s="21">
        <f t="shared" si="906"/>
        <v>2.4483216124437353E-5</v>
      </c>
      <c r="I3751" s="21">
        <f t="shared" si="907"/>
        <v>0.12452858064673793</v>
      </c>
      <c r="J3751" s="22">
        <f t="shared" si="903"/>
        <v>121.71925417736618</v>
      </c>
      <c r="K3751" s="114"/>
      <c r="L3751" s="116"/>
      <c r="M3751" s="118"/>
      <c r="N3751" s="142"/>
      <c r="S3751" s="2"/>
    </row>
    <row r="3752" spans="1:19" x14ac:dyDescent="0.25">
      <c r="A3752" s="50">
        <f t="shared" si="904"/>
        <v>93700</v>
      </c>
      <c r="B3752" s="51">
        <f t="shared" si="912"/>
        <v>-51.382000000000005</v>
      </c>
      <c r="C3752" s="51">
        <f t="shared" si="913"/>
        <v>30.102503428225852</v>
      </c>
      <c r="D3752" s="51">
        <f t="shared" si="901"/>
        <v>4.2912214749559185E-5</v>
      </c>
      <c r="E3752" s="51">
        <f t="shared" si="902"/>
        <v>1.0721385840808915E-3</v>
      </c>
      <c r="F3752" s="21">
        <f>SUM(E3752:$E$5004)</f>
        <v>0.69474150403641155</v>
      </c>
      <c r="G3752" s="21">
        <f t="shared" si="905"/>
        <v>6651898.5970700178</v>
      </c>
      <c r="H3752" s="21">
        <f t="shared" si="906"/>
        <v>2.4483216124437353E-5</v>
      </c>
      <c r="I3752" s="21">
        <f t="shared" si="907"/>
        <v>0.12452858064673793</v>
      </c>
      <c r="J3752" s="22">
        <f t="shared" si="903"/>
        <v>121.65862789473567</v>
      </c>
      <c r="K3752" s="114"/>
      <c r="L3752" s="116"/>
      <c r="M3752" s="118"/>
      <c r="N3752" s="142"/>
      <c r="S3752" s="2"/>
    </row>
    <row r="3753" spans="1:19" x14ac:dyDescent="0.25">
      <c r="A3753" s="50">
        <f t="shared" si="904"/>
        <v>93725</v>
      </c>
      <c r="B3753" s="51">
        <f t="shared" si="912"/>
        <v>-51.341000000000008</v>
      </c>
      <c r="C3753" s="51">
        <f t="shared" si="913"/>
        <v>30.068102882582934</v>
      </c>
      <c r="D3753" s="51">
        <f t="shared" si="901"/>
        <v>4.2858871976912153E-5</v>
      </c>
      <c r="E3753" s="51">
        <f t="shared" si="902"/>
        <v>1.0708059104412181E-3</v>
      </c>
      <c r="F3753" s="21">
        <f>SUM(E3753:$E$5004)</f>
        <v>0.69366936545233049</v>
      </c>
      <c r="G3753" s="21">
        <f t="shared" si="905"/>
        <v>6651898.5970700178</v>
      </c>
      <c r="H3753" s="21">
        <f t="shared" si="906"/>
        <v>2.4483216124437353E-5</v>
      </c>
      <c r="I3753" s="21">
        <f t="shared" si="907"/>
        <v>0.12452858064673793</v>
      </c>
      <c r="J3753" s="22">
        <f t="shared" si="903"/>
        <v>121.59802678988261</v>
      </c>
      <c r="K3753" s="114"/>
      <c r="L3753" s="116"/>
      <c r="M3753" s="118"/>
      <c r="N3753" s="142"/>
      <c r="S3753" s="2"/>
    </row>
    <row r="3754" spans="1:19" x14ac:dyDescent="0.25">
      <c r="A3754" s="50">
        <f t="shared" si="904"/>
        <v>93750</v>
      </c>
      <c r="B3754" s="51">
        <f t="shared" si="912"/>
        <v>-51.300000000000011</v>
      </c>
      <c r="C3754" s="51">
        <f t="shared" si="913"/>
        <v>30.033745096989907</v>
      </c>
      <c r="D3754" s="51">
        <f t="shared" si="901"/>
        <v>4.2805600858385298E-5</v>
      </c>
      <c r="E3754" s="51">
        <f t="shared" si="902"/>
        <v>1.0694750268616701E-3</v>
      </c>
      <c r="F3754" s="21">
        <f>SUM(E3754:$E$5004)</f>
        <v>0.6925985595418892</v>
      </c>
      <c r="G3754" s="21">
        <f t="shared" si="905"/>
        <v>6651898.5970700178</v>
      </c>
      <c r="H3754" s="21">
        <f t="shared" si="906"/>
        <v>2.4483216124437353E-5</v>
      </c>
      <c r="I3754" s="21">
        <f t="shared" si="907"/>
        <v>0.12452858064673793</v>
      </c>
      <c r="J3754" s="22">
        <f t="shared" si="903"/>
        <v>121.53745087935036</v>
      </c>
      <c r="K3754" s="114"/>
      <c r="L3754" s="116"/>
      <c r="M3754" s="118"/>
      <c r="N3754" s="142"/>
      <c r="S3754" s="2"/>
    </row>
    <row r="3755" spans="1:19" x14ac:dyDescent="0.25">
      <c r="A3755" s="50">
        <f t="shared" si="904"/>
        <v>93775</v>
      </c>
      <c r="B3755" s="51">
        <f t="shared" si="912"/>
        <v>-51.259000000000015</v>
      </c>
      <c r="C3755" s="51">
        <f t="shared" si="913"/>
        <v>29.99943001401105</v>
      </c>
      <c r="D3755" s="51">
        <f t="shared" si="901"/>
        <v>4.2752401290548297E-5</v>
      </c>
      <c r="E3755" s="51">
        <f t="shared" si="902"/>
        <v>1.0681459307584846E-3</v>
      </c>
      <c r="F3755" s="21">
        <f>SUM(E3755:$E$5004)</f>
        <v>0.6915290845150277</v>
      </c>
      <c r="G3755" s="21">
        <f t="shared" si="905"/>
        <v>6651898.5970700178</v>
      </c>
      <c r="H3755" s="21">
        <f t="shared" si="906"/>
        <v>2.4483216124437353E-5</v>
      </c>
      <c r="I3755" s="21">
        <f t="shared" si="907"/>
        <v>0.12452858064673793</v>
      </c>
      <c r="J3755" s="22">
        <f t="shared" si="903"/>
        <v>121.4769001795966</v>
      </c>
      <c r="K3755" s="114"/>
      <c r="L3755" s="116"/>
      <c r="M3755" s="118"/>
      <c r="N3755" s="142"/>
      <c r="S3755" s="2"/>
    </row>
    <row r="3756" spans="1:19" x14ac:dyDescent="0.25">
      <c r="A3756" s="50">
        <f t="shared" si="904"/>
        <v>93800</v>
      </c>
      <c r="B3756" s="51">
        <f t="shared" si="912"/>
        <v>-51.218000000000018</v>
      </c>
      <c r="C3756" s="51">
        <f t="shared" si="913"/>
        <v>29.965157576293556</v>
      </c>
      <c r="D3756" s="51">
        <f t="shared" si="901"/>
        <v>4.2699273170130463E-5</v>
      </c>
      <c r="E3756" s="51">
        <f t="shared" si="902"/>
        <v>1.0668186195518876E-3</v>
      </c>
      <c r="F3756" s="21">
        <f>SUM(E3756:$E$5004)</f>
        <v>0.69046093858426927</v>
      </c>
      <c r="G3756" s="21">
        <f t="shared" si="905"/>
        <v>6651898.5970700178</v>
      </c>
      <c r="H3756" s="21">
        <f t="shared" si="906"/>
        <v>2.4483216124437353E-5</v>
      </c>
      <c r="I3756" s="21">
        <f t="shared" si="907"/>
        <v>0.12452858064673793</v>
      </c>
      <c r="J3756" s="22">
        <f t="shared" si="903"/>
        <v>121.41637470699361</v>
      </c>
      <c r="K3756" s="114"/>
      <c r="L3756" s="116"/>
      <c r="M3756" s="118"/>
      <c r="N3756" s="142"/>
      <c r="S3756" s="2"/>
    </row>
    <row r="3757" spans="1:19" x14ac:dyDescent="0.25">
      <c r="A3757" s="50">
        <f t="shared" si="904"/>
        <v>93825</v>
      </c>
      <c r="B3757" s="51">
        <f t="shared" si="912"/>
        <v>-51.177000000000021</v>
      </c>
      <c r="C3757" s="51">
        <f t="shared" si="913"/>
        <v>29.930927726567393</v>
      </c>
      <c r="D3757" s="51">
        <f t="shared" si="901"/>
        <v>4.2646216394020546E-5</v>
      </c>
      <c r="E3757" s="51">
        <f t="shared" si="902"/>
        <v>1.065493090666088E-3</v>
      </c>
      <c r="F3757" s="21">
        <f>SUM(E3757:$E$5004)</f>
        <v>0.68939411996471733</v>
      </c>
      <c r="G3757" s="21">
        <f t="shared" si="905"/>
        <v>6651898.5970700178</v>
      </c>
      <c r="H3757" s="21">
        <f t="shared" si="906"/>
        <v>2.4483216124437353E-5</v>
      </c>
      <c r="I3757" s="21">
        <f t="shared" si="907"/>
        <v>0.12452858064673793</v>
      </c>
      <c r="J3757" s="22">
        <f t="shared" si="903"/>
        <v>121.35587447782864</v>
      </c>
      <c r="K3757" s="114"/>
      <c r="L3757" s="116"/>
      <c r="M3757" s="118"/>
      <c r="N3757" s="142"/>
      <c r="S3757" s="2"/>
    </row>
    <row r="3758" spans="1:19" x14ac:dyDescent="0.25">
      <c r="A3758" s="50">
        <f t="shared" si="904"/>
        <v>93850</v>
      </c>
      <c r="B3758" s="51">
        <f t="shared" si="912"/>
        <v>-51.136000000000024</v>
      </c>
      <c r="C3758" s="51">
        <f t="shared" si="913"/>
        <v>29.89674040764524</v>
      </c>
      <c r="D3758" s="51">
        <f t="shared" si="901"/>
        <v>4.2593230859266494E-5</v>
      </c>
      <c r="E3758" s="51">
        <f t="shared" si="902"/>
        <v>1.0641693415292669E-3</v>
      </c>
      <c r="F3758" s="21">
        <f>SUM(E3758:$E$5004)</f>
        <v>0.68832862687405116</v>
      </c>
      <c r="G3758" s="21">
        <f t="shared" si="905"/>
        <v>6651898.5970700178</v>
      </c>
      <c r="H3758" s="21">
        <f t="shared" si="906"/>
        <v>2.4483216124437353E-5</v>
      </c>
      <c r="I3758" s="21">
        <f t="shared" si="907"/>
        <v>0.12452858064673793</v>
      </c>
      <c r="J3758" s="22">
        <f t="shared" si="903"/>
        <v>121.29539950830416</v>
      </c>
      <c r="K3758" s="114"/>
      <c r="L3758" s="116"/>
      <c r="M3758" s="118"/>
      <c r="N3758" s="142"/>
      <c r="S3758" s="2"/>
    </row>
    <row r="3759" spans="1:19" x14ac:dyDescent="0.25">
      <c r="A3759" s="50">
        <f t="shared" si="904"/>
        <v>93875</v>
      </c>
      <c r="B3759" s="51">
        <f t="shared" si="912"/>
        <v>-51.095000000000027</v>
      </c>
      <c r="C3759" s="51">
        <f t="shared" si="913"/>
        <v>29.86259556242209</v>
      </c>
      <c r="D3759" s="51">
        <f t="shared" si="901"/>
        <v>4.2540316463074851E-5</v>
      </c>
      <c r="E3759" s="51">
        <f t="shared" si="902"/>
        <v>1.0628473695735738E-3</v>
      </c>
      <c r="F3759" s="21">
        <f>SUM(E3759:$E$5004)</f>
        <v>0.68726445753252208</v>
      </c>
      <c r="G3759" s="21">
        <f t="shared" si="905"/>
        <v>6651898.5970700178</v>
      </c>
      <c r="H3759" s="21">
        <f t="shared" si="906"/>
        <v>2.4483216124437353E-5</v>
      </c>
      <c r="I3759" s="21">
        <f t="shared" si="907"/>
        <v>0.12452858064673793</v>
      </c>
      <c r="J3759" s="22">
        <f t="shared" si="903"/>
        <v>121.23494981453702</v>
      </c>
      <c r="K3759" s="114"/>
      <c r="L3759" s="116"/>
      <c r="M3759" s="118"/>
      <c r="N3759" s="142"/>
      <c r="S3759" s="2"/>
    </row>
    <row r="3760" spans="1:19" x14ac:dyDescent="0.25">
      <c r="A3760" s="50">
        <f t="shared" si="904"/>
        <v>93900</v>
      </c>
      <c r="B3760" s="51">
        <f t="shared" si="912"/>
        <v>-51.054000000000002</v>
      </c>
      <c r="C3760" s="51">
        <f t="shared" si="913"/>
        <v>29.82849313387554</v>
      </c>
      <c r="D3760" s="51">
        <f t="shared" si="901"/>
        <v>4.2487473102811059E-5</v>
      </c>
      <c r="E3760" s="51">
        <f t="shared" si="902"/>
        <v>1.0615271722351223E-3</v>
      </c>
      <c r="F3760" s="21">
        <f>SUM(E3760:$E$5004)</f>
        <v>0.68620161016294845</v>
      </c>
      <c r="G3760" s="21">
        <f t="shared" si="905"/>
        <v>6651898.5970700178</v>
      </c>
      <c r="H3760" s="21">
        <f t="shared" si="906"/>
        <v>2.4483216124437353E-5</v>
      </c>
      <c r="I3760" s="21">
        <f t="shared" si="907"/>
        <v>0.12452858064673793</v>
      </c>
      <c r="J3760" s="22">
        <f t="shared" si="903"/>
        <v>121.17452541256043</v>
      </c>
      <c r="K3760" s="114"/>
      <c r="L3760" s="116"/>
      <c r="M3760" s="118"/>
      <c r="N3760" s="142"/>
      <c r="S3760" s="2"/>
    </row>
    <row r="3761" spans="1:19" x14ac:dyDescent="0.25">
      <c r="A3761" s="50">
        <f t="shared" si="904"/>
        <v>93925</v>
      </c>
      <c r="B3761" s="51">
        <f t="shared" si="912"/>
        <v>-51.013000000000005</v>
      </c>
      <c r="C3761" s="51">
        <f t="shared" si="913"/>
        <v>29.794433065065302</v>
      </c>
      <c r="D3761" s="51">
        <f t="shared" si="901"/>
        <v>4.2434700675998715E-5</v>
      </c>
      <c r="E3761" s="51">
        <f t="shared" si="902"/>
        <v>1.0602087469539828E-3</v>
      </c>
      <c r="F3761" s="21">
        <f>SUM(E3761:$E$5004)</f>
        <v>0.68514008299071349</v>
      </c>
      <c r="G3761" s="21">
        <f t="shared" si="905"/>
        <v>6651898.5970700178</v>
      </c>
      <c r="H3761" s="21">
        <f t="shared" si="906"/>
        <v>2.4483216124437353E-5</v>
      </c>
      <c r="I3761" s="21">
        <f t="shared" si="907"/>
        <v>0.12452858064673793</v>
      </c>
      <c r="J3761" s="22">
        <f t="shared" si="903"/>
        <v>121.11412631832259</v>
      </c>
      <c r="K3761" s="114"/>
      <c r="L3761" s="116"/>
      <c r="M3761" s="118"/>
      <c r="N3761" s="142"/>
      <c r="S3761" s="2"/>
    </row>
    <row r="3762" spans="1:19" x14ac:dyDescent="0.25">
      <c r="A3762" s="50">
        <f t="shared" si="904"/>
        <v>93950</v>
      </c>
      <c r="B3762" s="51">
        <f t="shared" si="912"/>
        <v>-50.972000000000008</v>
      </c>
      <c r="C3762" s="51">
        <f t="shared" si="913"/>
        <v>29.760415299133502</v>
      </c>
      <c r="D3762" s="51">
        <f t="shared" si="901"/>
        <v>4.2381999080319905E-5</v>
      </c>
      <c r="E3762" s="51">
        <f t="shared" si="902"/>
        <v>1.058892091174172E-3</v>
      </c>
      <c r="F3762" s="21">
        <f>SUM(E3762:$E$5004)</f>
        <v>0.68407987424375949</v>
      </c>
      <c r="G3762" s="21">
        <f t="shared" si="905"/>
        <v>6651898.5970700178</v>
      </c>
      <c r="H3762" s="21">
        <f t="shared" si="906"/>
        <v>2.4483216124437353E-5</v>
      </c>
      <c r="I3762" s="21">
        <f t="shared" si="907"/>
        <v>0.12452858064673793</v>
      </c>
      <c r="J3762" s="22">
        <f t="shared" si="903"/>
        <v>121.05375254768877</v>
      </c>
      <c r="K3762" s="114"/>
      <c r="L3762" s="116"/>
      <c r="M3762" s="118"/>
      <c r="N3762" s="142"/>
      <c r="S3762" s="2"/>
    </row>
    <row r="3763" spans="1:19" x14ac:dyDescent="0.25">
      <c r="A3763" s="50">
        <f t="shared" si="904"/>
        <v>93975</v>
      </c>
      <c r="B3763" s="51">
        <f t="shared" si="912"/>
        <v>-50.931000000000012</v>
      </c>
      <c r="C3763" s="51">
        <f t="shared" si="913"/>
        <v>29.726439779303821</v>
      </c>
      <c r="D3763" s="51">
        <f t="shared" si="901"/>
        <v>4.2329368213613856E-5</v>
      </c>
      <c r="E3763" s="51">
        <f t="shared" si="902"/>
        <v>1.0575772023436502E-3</v>
      </c>
      <c r="F3763" s="21">
        <f>SUM(E3763:$E$5004)</f>
        <v>0.68302098215258533</v>
      </c>
      <c r="G3763" s="21">
        <f t="shared" si="905"/>
        <v>6651898.5970700178</v>
      </c>
      <c r="H3763" s="21">
        <f t="shared" si="906"/>
        <v>2.4483216124437353E-5</v>
      </c>
      <c r="I3763" s="21">
        <f t="shared" si="907"/>
        <v>0.12452858064673793</v>
      </c>
      <c r="J3763" s="22">
        <f t="shared" si="903"/>
        <v>120.9934041164383</v>
      </c>
      <c r="K3763" s="114"/>
      <c r="L3763" s="117"/>
      <c r="M3763" s="118"/>
      <c r="N3763" s="142"/>
      <c r="S3763" s="2"/>
    </row>
    <row r="3764" spans="1:19" x14ac:dyDescent="0.25">
      <c r="A3764" s="50">
        <f t="shared" si="904"/>
        <v>94000</v>
      </c>
      <c r="B3764" s="51">
        <f t="shared" si="912"/>
        <v>-50.890000000000015</v>
      </c>
      <c r="C3764" s="51">
        <f t="shared" si="913"/>
        <v>29.692506448882341</v>
      </c>
      <c r="D3764" s="51">
        <f t="shared" si="901"/>
        <v>4.2276807973878158E-5</v>
      </c>
      <c r="E3764" s="51">
        <f t="shared" si="902"/>
        <v>1.0562640779143134E-3</v>
      </c>
      <c r="F3764" s="21">
        <f>SUM(E3764:$E$5004)</f>
        <v>0.68196340495024166</v>
      </c>
      <c r="G3764" s="21">
        <f t="shared" si="905"/>
        <v>6651898.5970700178</v>
      </c>
      <c r="H3764" s="21">
        <f t="shared" si="906"/>
        <v>2.4483216124437353E-5</v>
      </c>
      <c r="I3764" s="21">
        <f t="shared" si="907"/>
        <v>0.12452858064673793</v>
      </c>
      <c r="J3764" s="22">
        <f t="shared" si="903"/>
        <v>120.93308104026897</v>
      </c>
      <c r="K3764" s="113">
        <f t="shared" ref="K3764" si="914">AVERAGE(J3764:J3783)</f>
        <v>120.36170353105433</v>
      </c>
      <c r="L3764" s="115">
        <f t="shared" ref="L3764" si="915">K3764/0.1667</f>
        <v>722.02581602312137</v>
      </c>
      <c r="M3764" s="118">
        <f>AVERAGE(A3764:A3783)</f>
        <v>94237.5</v>
      </c>
      <c r="N3764" s="141">
        <f>K3744-K3764</f>
        <v>1.2064511388610981</v>
      </c>
      <c r="S3764" s="2"/>
    </row>
    <row r="3765" spans="1:19" x14ac:dyDescent="0.25">
      <c r="A3765" s="50">
        <f t="shared" si="904"/>
        <v>94025</v>
      </c>
      <c r="B3765" s="51">
        <f t="shared" si="912"/>
        <v>-50.849000000000018</v>
      </c>
      <c r="C3765" s="51">
        <f t="shared" si="913"/>
        <v>29.658615251256364</v>
      </c>
      <c r="D3765" s="51">
        <f t="shared" si="901"/>
        <v>4.222431825926691E-5</v>
      </c>
      <c r="E3765" s="51">
        <f t="shared" si="902"/>
        <v>1.0549527153419875E-3</v>
      </c>
      <c r="F3765" s="21">
        <f>SUM(E3765:$E$5004)</f>
        <v>0.6809071408723274</v>
      </c>
      <c r="G3765" s="21">
        <f t="shared" si="905"/>
        <v>6651898.5970700178</v>
      </c>
      <c r="H3765" s="21">
        <f t="shared" si="906"/>
        <v>2.4483216124437353E-5</v>
      </c>
      <c r="I3765" s="21">
        <f t="shared" si="907"/>
        <v>0.12452858064673793</v>
      </c>
      <c r="J3765" s="22">
        <f t="shared" si="903"/>
        <v>120.87278333479286</v>
      </c>
      <c r="K3765" s="114"/>
      <c r="L3765" s="116"/>
      <c r="M3765" s="118"/>
      <c r="N3765" s="142"/>
      <c r="S3765" s="2"/>
    </row>
    <row r="3766" spans="1:19" x14ac:dyDescent="0.25">
      <c r="A3766" s="50">
        <f t="shared" si="904"/>
        <v>94050</v>
      </c>
      <c r="B3766" s="51">
        <f t="shared" si="912"/>
        <v>-50.808000000000021</v>
      </c>
      <c r="C3766" s="51">
        <f t="shared" si="913"/>
        <v>29.624766129895388</v>
      </c>
      <c r="D3766" s="51">
        <f t="shared" si="901"/>
        <v>4.2171898968092099E-5</v>
      </c>
      <c r="E3766" s="51">
        <f t="shared" si="902"/>
        <v>1.0536431120864219E-3</v>
      </c>
      <c r="F3766" s="21">
        <f>SUM(E3766:$E$5004)</f>
        <v>0.67985218815698523</v>
      </c>
      <c r="G3766" s="21">
        <f t="shared" si="905"/>
        <v>6651898.5970700178</v>
      </c>
      <c r="H3766" s="21">
        <f t="shared" si="906"/>
        <v>2.4483216124437353E-5</v>
      </c>
      <c r="I3766" s="21">
        <f t="shared" si="907"/>
        <v>0.12452858064673793</v>
      </c>
      <c r="J3766" s="22">
        <f t="shared" si="903"/>
        <v>120.81251101554093</v>
      </c>
      <c r="K3766" s="114"/>
      <c r="L3766" s="116"/>
      <c r="M3766" s="118"/>
      <c r="N3766" s="142"/>
      <c r="S3766" s="2"/>
    </row>
    <row r="3767" spans="1:19" x14ac:dyDescent="0.25">
      <c r="A3767" s="50">
        <f t="shared" si="904"/>
        <v>94075</v>
      </c>
      <c r="B3767" s="51">
        <f t="shared" si="912"/>
        <v>-50.767000000000024</v>
      </c>
      <c r="C3767" s="51">
        <f t="shared" si="913"/>
        <v>29.590959028349854</v>
      </c>
      <c r="D3767" s="51">
        <f t="shared" si="901"/>
        <v>4.2119549998821654E-5</v>
      </c>
      <c r="E3767" s="51">
        <f t="shared" si="902"/>
        <v>1.0523352656112816E-3</v>
      </c>
      <c r="F3767" s="21">
        <f>SUM(E3767:$E$5004)</f>
        <v>0.67879854504489889</v>
      </c>
      <c r="G3767" s="21">
        <f t="shared" si="905"/>
        <v>6651898.5970700178</v>
      </c>
      <c r="H3767" s="21">
        <f t="shared" si="906"/>
        <v>2.4483216124437353E-5</v>
      </c>
      <c r="I3767" s="21">
        <f t="shared" si="907"/>
        <v>0.12452858064673793</v>
      </c>
      <c r="J3767" s="22">
        <f t="shared" si="903"/>
        <v>120.75226409795872</v>
      </c>
      <c r="K3767" s="114"/>
      <c r="L3767" s="116"/>
      <c r="M3767" s="118"/>
      <c r="N3767" s="142"/>
      <c r="S3767" s="2"/>
    </row>
    <row r="3768" spans="1:19" x14ac:dyDescent="0.25">
      <c r="A3768" s="50">
        <f t="shared" si="904"/>
        <v>94100</v>
      </c>
      <c r="B3768" s="51">
        <f t="shared" si="912"/>
        <v>-50.726000000000028</v>
      </c>
      <c r="C3768" s="51">
        <f t="shared" si="913"/>
        <v>29.557193890252123</v>
      </c>
      <c r="D3768" s="51">
        <f t="shared" si="901"/>
        <v>4.2067271250080871E-5</v>
      </c>
      <c r="E3768" s="51">
        <f t="shared" si="902"/>
        <v>1.0510291733841425E-3</v>
      </c>
      <c r="F3768" s="21">
        <f>SUM(E3768:$E$5004)</f>
        <v>0.67774620977928779</v>
      </c>
      <c r="G3768" s="21">
        <f t="shared" si="905"/>
        <v>6651898.5970700178</v>
      </c>
      <c r="H3768" s="21">
        <f t="shared" si="906"/>
        <v>2.4483216124437353E-5</v>
      </c>
      <c r="I3768" s="21">
        <f t="shared" si="907"/>
        <v>0.12452858064673793</v>
      </c>
      <c r="J3768" s="22">
        <f t="shared" si="903"/>
        <v>120.69204259741107</v>
      </c>
      <c r="K3768" s="114"/>
      <c r="L3768" s="116"/>
      <c r="M3768" s="118"/>
      <c r="N3768" s="142"/>
      <c r="S3768" s="2"/>
    </row>
    <row r="3769" spans="1:19" x14ac:dyDescent="0.25">
      <c r="A3769" s="50">
        <f t="shared" si="904"/>
        <v>94125</v>
      </c>
      <c r="B3769" s="51">
        <f t="shared" si="912"/>
        <v>-50.685000000000002</v>
      </c>
      <c r="C3769" s="51">
        <f t="shared" si="913"/>
        <v>29.523470659315283</v>
      </c>
      <c r="D3769" s="51">
        <f t="shared" si="901"/>
        <v>4.2015062620650537E-5</v>
      </c>
      <c r="E3769" s="51">
        <f t="shared" si="902"/>
        <v>1.0497248328764836E-3</v>
      </c>
      <c r="F3769" s="21">
        <f>SUM(E3769:$E$5004)</f>
        <v>0.6766951806059035</v>
      </c>
      <c r="G3769" s="21">
        <f t="shared" si="905"/>
        <v>6651898.5970700178</v>
      </c>
      <c r="H3769" s="21">
        <f t="shared" si="906"/>
        <v>2.4483216124437353E-5</v>
      </c>
      <c r="I3769" s="21">
        <f t="shared" si="907"/>
        <v>0.12452858064673793</v>
      </c>
      <c r="J3769" s="22">
        <f t="shared" si="903"/>
        <v>120.63184652917798</v>
      </c>
      <c r="K3769" s="114"/>
      <c r="L3769" s="116"/>
      <c r="M3769" s="118"/>
      <c r="N3769" s="142"/>
      <c r="S3769" s="2"/>
    </row>
    <row r="3770" spans="1:19" x14ac:dyDescent="0.25">
      <c r="A3770" s="50">
        <f t="shared" si="904"/>
        <v>94150</v>
      </c>
      <c r="B3770" s="51">
        <f t="shared" si="912"/>
        <v>-50.644000000000005</v>
      </c>
      <c r="C3770" s="51">
        <f t="shared" si="913"/>
        <v>29.489789279334019</v>
      </c>
      <c r="D3770" s="51">
        <f t="shared" si="901"/>
        <v>4.1962924009468158E-5</v>
      </c>
      <c r="E3770" s="51">
        <f t="shared" si="902"/>
        <v>1.0484222415636847E-3</v>
      </c>
      <c r="F3770" s="21">
        <f>SUM(E3770:$E$5004)</f>
        <v>0.67564545577302715</v>
      </c>
      <c r="G3770" s="21">
        <f t="shared" si="905"/>
        <v>6651898.5970700178</v>
      </c>
      <c r="H3770" s="21">
        <f t="shared" si="906"/>
        <v>2.4483216124437353E-5</v>
      </c>
      <c r="I3770" s="21">
        <f t="shared" si="907"/>
        <v>0.12452858064673793</v>
      </c>
      <c r="J3770" s="22">
        <f t="shared" si="903"/>
        <v>120.57167590845876</v>
      </c>
      <c r="K3770" s="114"/>
      <c r="L3770" s="116"/>
      <c r="M3770" s="118"/>
      <c r="N3770" s="142"/>
      <c r="S3770" s="2"/>
    </row>
    <row r="3771" spans="1:19" x14ac:dyDescent="0.25">
      <c r="A3771" s="50">
        <f t="shared" si="904"/>
        <v>94175</v>
      </c>
      <c r="B3771" s="51">
        <f t="shared" si="912"/>
        <v>-50.603000000000009</v>
      </c>
      <c r="C3771" s="51">
        <f t="shared" si="913"/>
        <v>29.456149694183754</v>
      </c>
      <c r="D3771" s="51">
        <f t="shared" si="901"/>
        <v>4.1910855315626617E-5</v>
      </c>
      <c r="E3771" s="51">
        <f t="shared" si="902"/>
        <v>1.0471213969250124E-3</v>
      </c>
      <c r="F3771" s="21">
        <f>SUM(E3771:$E$5004)</f>
        <v>0.6745970335314635</v>
      </c>
      <c r="G3771" s="21">
        <f t="shared" si="905"/>
        <v>6651898.5970700178</v>
      </c>
      <c r="H3771" s="21">
        <f t="shared" si="906"/>
        <v>2.4483216124437353E-5</v>
      </c>
      <c r="I3771" s="21">
        <f t="shared" si="907"/>
        <v>0.12452858064673793</v>
      </c>
      <c r="J3771" s="22">
        <f t="shared" si="903"/>
        <v>120.51153075036927</v>
      </c>
      <c r="K3771" s="114"/>
      <c r="L3771" s="116"/>
      <c r="M3771" s="118"/>
      <c r="N3771" s="142"/>
      <c r="S3771" s="2"/>
    </row>
    <row r="3772" spans="1:19" x14ac:dyDescent="0.25">
      <c r="A3772" s="50">
        <f t="shared" si="904"/>
        <v>94200</v>
      </c>
      <c r="B3772" s="51">
        <f t="shared" si="912"/>
        <v>-50.562000000000012</v>
      </c>
      <c r="C3772" s="51">
        <f t="shared" si="913"/>
        <v>29.422551847820852</v>
      </c>
      <c r="D3772" s="51">
        <f t="shared" si="901"/>
        <v>4.185885643837438E-5</v>
      </c>
      <c r="E3772" s="51">
        <f t="shared" si="902"/>
        <v>1.0458222964436197E-3</v>
      </c>
      <c r="F3772" s="21">
        <f>SUM(E3772:$E$5004)</f>
        <v>0.67354991213453852</v>
      </c>
      <c r="G3772" s="21">
        <f t="shared" si="905"/>
        <v>6651898.5970700178</v>
      </c>
      <c r="H3772" s="21">
        <f t="shared" si="906"/>
        <v>2.4483216124437353E-5</v>
      </c>
      <c r="I3772" s="21">
        <f t="shared" si="907"/>
        <v>0.12452858064673793</v>
      </c>
      <c r="J3772" s="22">
        <f t="shared" si="903"/>
        <v>120.45141106994359</v>
      </c>
      <c r="K3772" s="114"/>
      <c r="L3772" s="116"/>
      <c r="M3772" s="118"/>
      <c r="N3772" s="142"/>
      <c r="S3772" s="2"/>
    </row>
    <row r="3773" spans="1:19" x14ac:dyDescent="0.25">
      <c r="A3773" s="50">
        <f t="shared" si="904"/>
        <v>94225</v>
      </c>
      <c r="B3773" s="51">
        <f t="shared" si="912"/>
        <v>-50.521000000000015</v>
      </c>
      <c r="C3773" s="51">
        <f t="shared" si="913"/>
        <v>29.388995684282435</v>
      </c>
      <c r="D3773" s="51">
        <f t="shared" si="901"/>
        <v>4.1806927277115199E-5</v>
      </c>
      <c r="E3773" s="51">
        <f t="shared" si="902"/>
        <v>1.0445249376065382E-3</v>
      </c>
      <c r="F3773" s="21">
        <f>SUM(E3773:$E$5004)</f>
        <v>0.67250408983809473</v>
      </c>
      <c r="G3773" s="21">
        <f t="shared" si="905"/>
        <v>6651898.5970700178</v>
      </c>
      <c r="H3773" s="21">
        <f t="shared" si="906"/>
        <v>2.4483216124437353E-5</v>
      </c>
      <c r="I3773" s="21">
        <f t="shared" si="907"/>
        <v>0.12452858064673793</v>
      </c>
      <c r="J3773" s="22">
        <f t="shared" si="903"/>
        <v>120.39131688213375</v>
      </c>
      <c r="K3773" s="114"/>
      <c r="L3773" s="116"/>
      <c r="M3773" s="118"/>
      <c r="N3773" s="142"/>
      <c r="S3773" s="2"/>
    </row>
    <row r="3774" spans="1:19" x14ac:dyDescent="0.25">
      <c r="A3774" s="50">
        <f t="shared" si="904"/>
        <v>94250</v>
      </c>
      <c r="B3774" s="51">
        <f t="shared" si="912"/>
        <v>-50.480000000000018</v>
      </c>
      <c r="C3774" s="51">
        <f t="shared" si="913"/>
        <v>29.35548114768627</v>
      </c>
      <c r="D3774" s="51">
        <f t="shared" si="901"/>
        <v>4.175506773140786E-5</v>
      </c>
      <c r="E3774" s="51">
        <f t="shared" si="902"/>
        <v>1.0432293179046723E-3</v>
      </c>
      <c r="F3774" s="21">
        <f>SUM(E3774:$E$5004)</f>
        <v>0.67145956490048819</v>
      </c>
      <c r="G3774" s="21">
        <f t="shared" si="905"/>
        <v>6651898.5970700178</v>
      </c>
      <c r="H3774" s="21">
        <f t="shared" si="906"/>
        <v>2.4483216124437353E-5</v>
      </c>
      <c r="I3774" s="21">
        <f t="shared" si="907"/>
        <v>0.12452858064673793</v>
      </c>
      <c r="J3774" s="22">
        <f t="shared" si="903"/>
        <v>120.3312482018103</v>
      </c>
      <c r="K3774" s="114"/>
      <c r="L3774" s="116"/>
      <c r="M3774" s="118"/>
      <c r="N3774" s="142"/>
      <c r="S3774" s="2"/>
    </row>
    <row r="3775" spans="1:19" x14ac:dyDescent="0.25">
      <c r="A3775" s="50">
        <f t="shared" si="904"/>
        <v>94275</v>
      </c>
      <c r="B3775" s="51">
        <f t="shared" si="912"/>
        <v>-50.439000000000021</v>
      </c>
      <c r="C3775" s="51">
        <f t="shared" si="913"/>
        <v>29.322008182230672</v>
      </c>
      <c r="D3775" s="51">
        <f t="shared" si="901"/>
        <v>4.1703277700965925E-5</v>
      </c>
      <c r="E3775" s="51">
        <f t="shared" si="902"/>
        <v>1.041935434832789E-3</v>
      </c>
      <c r="F3775" s="21">
        <f>SUM(E3775:$E$5004)</f>
        <v>0.67041633558258362</v>
      </c>
      <c r="G3775" s="21">
        <f t="shared" si="905"/>
        <v>6651898.5970700178</v>
      </c>
      <c r="H3775" s="21">
        <f t="shared" si="906"/>
        <v>2.4483216124437353E-5</v>
      </c>
      <c r="I3775" s="21">
        <f t="shared" si="907"/>
        <v>0.12452858064673793</v>
      </c>
      <c r="J3775" s="22">
        <f t="shared" si="903"/>
        <v>120.27120504376222</v>
      </c>
      <c r="K3775" s="114"/>
      <c r="L3775" s="116"/>
      <c r="M3775" s="118"/>
      <c r="N3775" s="142"/>
      <c r="S3775" s="2"/>
    </row>
    <row r="3776" spans="1:19" x14ac:dyDescent="0.25">
      <c r="A3776" s="50">
        <f t="shared" si="904"/>
        <v>94300</v>
      </c>
      <c r="B3776" s="51">
        <f t="shared" si="912"/>
        <v>-50.398000000000025</v>
      </c>
      <c r="C3776" s="51">
        <f t="shared" si="913"/>
        <v>29.288576732194159</v>
      </c>
      <c r="D3776" s="51">
        <f t="shared" si="901"/>
        <v>4.1651557085657212E-5</v>
      </c>
      <c r="E3776" s="51">
        <f t="shared" si="902"/>
        <v>1.0406432858895158E-3</v>
      </c>
      <c r="F3776" s="21">
        <f>SUM(E3776:$E$5004)</f>
        <v>0.66937440014775074</v>
      </c>
      <c r="G3776" s="21">
        <f t="shared" si="905"/>
        <v>6651898.5970700178</v>
      </c>
      <c r="H3776" s="21">
        <f t="shared" si="906"/>
        <v>2.4483216124437353E-5</v>
      </c>
      <c r="I3776" s="21">
        <f t="shared" si="907"/>
        <v>0.12452858064673793</v>
      </c>
      <c r="J3776" s="22">
        <f t="shared" si="903"/>
        <v>120.21118742269653</v>
      </c>
      <c r="K3776" s="114"/>
      <c r="L3776" s="116"/>
      <c r="M3776" s="118"/>
      <c r="N3776" s="142"/>
      <c r="S3776" s="2"/>
    </row>
    <row r="3777" spans="1:19" x14ac:dyDescent="0.25">
      <c r="A3777" s="50">
        <f t="shared" si="904"/>
        <v>94325</v>
      </c>
      <c r="B3777" s="51">
        <f t="shared" si="912"/>
        <v>-50.357000000000028</v>
      </c>
      <c r="C3777" s="51">
        <f t="shared" si="913"/>
        <v>29.255186741935692</v>
      </c>
      <c r="D3777" s="51">
        <f t="shared" si="901"/>
        <v>4.1599905785504049E-5</v>
      </c>
      <c r="E3777" s="51">
        <f t="shared" si="902"/>
        <v>1.0393528685773326E-3</v>
      </c>
      <c r="F3777" s="21">
        <f>SUM(E3777:$E$5004)</f>
        <v>0.66833375686186125</v>
      </c>
      <c r="G3777" s="21">
        <f t="shared" si="905"/>
        <v>6651898.5970700178</v>
      </c>
      <c r="H3777" s="21">
        <f t="shared" si="906"/>
        <v>2.4483216124437353E-5</v>
      </c>
      <c r="I3777" s="21">
        <f t="shared" si="907"/>
        <v>0.12452858064673793</v>
      </c>
      <c r="J3777" s="22">
        <f t="shared" si="903"/>
        <v>120.15119535323981</v>
      </c>
      <c r="K3777" s="114"/>
      <c r="L3777" s="116"/>
      <c r="M3777" s="118"/>
      <c r="N3777" s="142"/>
      <c r="S3777" s="2"/>
    </row>
    <row r="3778" spans="1:19" x14ac:dyDescent="0.25">
      <c r="A3778" s="50">
        <f t="shared" si="904"/>
        <v>94350</v>
      </c>
      <c r="B3778" s="51">
        <f t="shared" si="912"/>
        <v>-50.316000000000003</v>
      </c>
      <c r="C3778" s="51">
        <f t="shared" si="913"/>
        <v>29.221838155894236</v>
      </c>
      <c r="D3778" s="51">
        <f t="shared" si="901"/>
        <v>4.154832370068256E-5</v>
      </c>
      <c r="E3778" s="51">
        <f t="shared" si="902"/>
        <v>1.0380641804025703E-3</v>
      </c>
      <c r="F3778" s="21">
        <f>SUM(E3778:$E$5004)</f>
        <v>0.66729440399328388</v>
      </c>
      <c r="G3778" s="21">
        <f t="shared" si="905"/>
        <v>6651898.5970700178</v>
      </c>
      <c r="H3778" s="21">
        <f t="shared" si="906"/>
        <v>2.4483216124437353E-5</v>
      </c>
      <c r="I3778" s="21">
        <f t="shared" si="907"/>
        <v>0.12452858064673793</v>
      </c>
      <c r="J3778" s="22">
        <f t="shared" si="903"/>
        <v>120.09122884993728</v>
      </c>
      <c r="K3778" s="114"/>
      <c r="L3778" s="116"/>
      <c r="M3778" s="118"/>
      <c r="N3778" s="142"/>
      <c r="S3778" s="2"/>
    </row>
    <row r="3779" spans="1:19" x14ac:dyDescent="0.25">
      <c r="A3779" s="50">
        <f t="shared" si="904"/>
        <v>94375</v>
      </c>
      <c r="B3779" s="51">
        <f t="shared" si="912"/>
        <v>-50.275000000000006</v>
      </c>
      <c r="C3779" s="51">
        <f t="shared" si="913"/>
        <v>29.18853091858907</v>
      </c>
      <c r="D3779" s="51">
        <f t="shared" si="901"/>
        <v>4.1496810731523057E-5</v>
      </c>
      <c r="E3779" s="51">
        <f t="shared" si="902"/>
        <v>1.0367772188753946E-3</v>
      </c>
      <c r="F3779" s="21">
        <f>SUM(E3779:$E$5004)</f>
        <v>0.66625633981288135</v>
      </c>
      <c r="G3779" s="21">
        <f t="shared" si="905"/>
        <v>6651898.5970700178</v>
      </c>
      <c r="H3779" s="21">
        <f t="shared" si="906"/>
        <v>2.4483216124437353E-5</v>
      </c>
      <c r="I3779" s="21">
        <f t="shared" si="907"/>
        <v>0.12452858064673793</v>
      </c>
      <c r="J3779" s="22">
        <f t="shared" si="903"/>
        <v>120.03128792725457</v>
      </c>
      <c r="K3779" s="114"/>
      <c r="L3779" s="116"/>
      <c r="M3779" s="118"/>
      <c r="N3779" s="142"/>
      <c r="S3779" s="2"/>
    </row>
    <row r="3780" spans="1:19" x14ac:dyDescent="0.25">
      <c r="A3780" s="50">
        <f t="shared" si="904"/>
        <v>94400</v>
      </c>
      <c r="B3780" s="51">
        <f t="shared" si="912"/>
        <v>-50.234000000000009</v>
      </c>
      <c r="C3780" s="51">
        <f t="shared" si="913"/>
        <v>29.155264974618824</v>
      </c>
      <c r="D3780" s="51">
        <f t="shared" ref="D3780:D3843" si="916">C3780/(1718*(B3780+459.7))</f>
        <v>4.1445366778508519E-5</v>
      </c>
      <c r="E3780" s="51">
        <f t="shared" ref="E3780:E3843" si="917">25*(D3780+D3781)/2</f>
        <v>1.0354919815098074E-3</v>
      </c>
      <c r="F3780" s="21">
        <f>SUM(E3780:$E$5004)</f>
        <v>0.66521956259400594</v>
      </c>
      <c r="G3780" s="21">
        <f t="shared" si="905"/>
        <v>6651898.5970700178</v>
      </c>
      <c r="H3780" s="21">
        <f t="shared" si="906"/>
        <v>2.4483216124437353E-5</v>
      </c>
      <c r="I3780" s="21">
        <f t="shared" si="907"/>
        <v>0.12452858064673793</v>
      </c>
      <c r="J3780" s="22">
        <f t="shared" ref="J3780:J3843" si="918">G3780*D3780*EXP(-H3780*(125000-A3780)-I3780*F3780)</f>
        <v>119.97137259957451</v>
      </c>
      <c r="K3780" s="114"/>
      <c r="L3780" s="116"/>
      <c r="M3780" s="118"/>
      <c r="N3780" s="142"/>
      <c r="S3780" s="2"/>
    </row>
    <row r="3781" spans="1:19" x14ac:dyDescent="0.25">
      <c r="A3781" s="50">
        <f t="shared" ref="A3781:A3844" si="919">A3780+25</f>
        <v>94425</v>
      </c>
      <c r="B3781" s="51">
        <f t="shared" si="912"/>
        <v>-50.193000000000012</v>
      </c>
      <c r="C3781" s="51">
        <f t="shared" si="913"/>
        <v>29.122040268662499</v>
      </c>
      <c r="D3781" s="51">
        <f t="shared" si="916"/>
        <v>4.1393991742276079E-5</v>
      </c>
      <c r="E3781" s="51">
        <f t="shared" si="917"/>
        <v>1.0342084658236383E-3</v>
      </c>
      <c r="F3781" s="21">
        <f>SUM(E3781:$E$5004)</f>
        <v>0.66418407061249607</v>
      </c>
      <c r="G3781" s="21">
        <f t="shared" ref="G3781:G3844" si="920">$G$4</f>
        <v>6651898.5970700178</v>
      </c>
      <c r="H3781" s="21">
        <f t="shared" ref="H3781:H3844" si="921">$H$4</f>
        <v>2.4483216124437353E-5</v>
      </c>
      <c r="I3781" s="21">
        <f t="shared" ref="I3781:I3844" si="922">$I$4</f>
        <v>0.12452858064673793</v>
      </c>
      <c r="J3781" s="22">
        <f t="shared" si="918"/>
        <v>119.9114828812022</v>
      </c>
      <c r="K3781" s="114"/>
      <c r="L3781" s="116"/>
      <c r="M3781" s="118"/>
      <c r="N3781" s="142"/>
      <c r="S3781" s="2"/>
    </row>
    <row r="3782" spans="1:19" x14ac:dyDescent="0.25">
      <c r="A3782" s="50">
        <f t="shared" si="919"/>
        <v>94450</v>
      </c>
      <c r="B3782" s="51">
        <f t="shared" si="912"/>
        <v>-50.152000000000015</v>
      </c>
      <c r="C3782" s="51">
        <f t="shared" si="913"/>
        <v>29.088856745478157</v>
      </c>
      <c r="D3782" s="51">
        <f t="shared" si="916"/>
        <v>4.1342685523614984E-5</v>
      </c>
      <c r="E3782" s="51">
        <f t="shared" si="917"/>
        <v>1.0329266693385379E-3</v>
      </c>
      <c r="F3782" s="21">
        <f>SUM(E3782:$E$5004)</f>
        <v>0.66314986214667249</v>
      </c>
      <c r="G3782" s="21">
        <f t="shared" si="920"/>
        <v>6651898.5970700178</v>
      </c>
      <c r="H3782" s="21">
        <f t="shared" si="921"/>
        <v>2.4483216124437353E-5</v>
      </c>
      <c r="I3782" s="21">
        <f t="shared" si="922"/>
        <v>0.12452858064673793</v>
      </c>
      <c r="J3782" s="22">
        <f t="shared" si="918"/>
        <v>119.85161878636009</v>
      </c>
      <c r="K3782" s="114"/>
      <c r="L3782" s="116"/>
      <c r="M3782" s="118"/>
      <c r="N3782" s="142"/>
      <c r="S3782" s="2"/>
    </row>
    <row r="3783" spans="1:19" x14ac:dyDescent="0.25">
      <c r="A3783" s="50">
        <f t="shared" si="919"/>
        <v>94475</v>
      </c>
      <c r="B3783" s="51">
        <f t="shared" si="912"/>
        <v>-50.111000000000018</v>
      </c>
      <c r="C3783" s="51">
        <f t="shared" si="913"/>
        <v>29.055714349903951</v>
      </c>
      <c r="D3783" s="51">
        <f t="shared" si="916"/>
        <v>4.1291448023468058E-5</v>
      </c>
      <c r="E3783" s="51">
        <f t="shared" si="917"/>
        <v>1.0316465895799725E-3</v>
      </c>
      <c r="F3783" s="21">
        <f>SUM(E3783:$E$5004)</f>
        <v>0.66211693547733397</v>
      </c>
      <c r="G3783" s="21">
        <f t="shared" si="920"/>
        <v>6651898.5970700178</v>
      </c>
      <c r="H3783" s="21">
        <f t="shared" si="921"/>
        <v>2.4483216124437353E-5</v>
      </c>
      <c r="I3783" s="21">
        <f t="shared" si="922"/>
        <v>0.12452858064673793</v>
      </c>
      <c r="J3783" s="22">
        <f t="shared" si="918"/>
        <v>119.79178032919313</v>
      </c>
      <c r="K3783" s="114"/>
      <c r="L3783" s="117"/>
      <c r="M3783" s="118"/>
      <c r="N3783" s="142"/>
      <c r="S3783" s="2"/>
    </row>
    <row r="3784" spans="1:19" x14ac:dyDescent="0.25">
      <c r="A3784" s="50">
        <f t="shared" si="919"/>
        <v>94500</v>
      </c>
      <c r="B3784" s="51">
        <f t="shared" si="912"/>
        <v>-50.070000000000022</v>
      </c>
      <c r="C3784" s="51">
        <f t="shared" si="913"/>
        <v>29.022613026856856</v>
      </c>
      <c r="D3784" s="51">
        <f t="shared" si="916"/>
        <v>4.1240279142929744E-5</v>
      </c>
      <c r="E3784" s="51">
        <f t="shared" si="917"/>
        <v>1.0303682240772162E-3</v>
      </c>
      <c r="F3784" s="21">
        <f>SUM(E3784:$E$5004)</f>
        <v>0.66108528888775386</v>
      </c>
      <c r="G3784" s="21">
        <f t="shared" si="920"/>
        <v>6651898.5970700178</v>
      </c>
      <c r="H3784" s="21">
        <f t="shared" si="921"/>
        <v>2.4483216124437353E-5</v>
      </c>
      <c r="I3784" s="21">
        <f t="shared" si="922"/>
        <v>0.12452858064673793</v>
      </c>
      <c r="J3784" s="22">
        <f t="shared" si="918"/>
        <v>119.731967523764</v>
      </c>
      <c r="K3784" s="113">
        <f t="shared" ref="K3784" si="923">AVERAGE(J3784:J3803)</f>
        <v>119.16545672380678</v>
      </c>
      <c r="L3784" s="115">
        <f t="shared" ref="L3784" si="924">K3784/0.1667</f>
        <v>714.84977038876298</v>
      </c>
      <c r="M3784" s="118">
        <f>AVERAGE(A3784:A3803)</f>
        <v>94737.5</v>
      </c>
      <c r="N3784" s="141">
        <f>K3764-K3784</f>
        <v>1.1962468072475474</v>
      </c>
      <c r="S3784" s="2"/>
    </row>
    <row r="3785" spans="1:19" x14ac:dyDescent="0.25">
      <c r="A3785" s="50">
        <f t="shared" si="919"/>
        <v>94525</v>
      </c>
      <c r="B3785" s="51">
        <f t="shared" si="912"/>
        <v>-50.029000000000025</v>
      </c>
      <c r="C3785" s="51">
        <f t="shared" si="913"/>
        <v>28.989552721333691</v>
      </c>
      <c r="D3785" s="51">
        <f t="shared" si="916"/>
        <v>4.1189178783247567E-5</v>
      </c>
      <c r="E3785" s="51">
        <f t="shared" si="917"/>
        <v>1.0290915703633468E-3</v>
      </c>
      <c r="F3785" s="21">
        <f>SUM(E3785:$E$5004)</f>
        <v>0.66005492066367666</v>
      </c>
      <c r="G3785" s="21">
        <f t="shared" si="920"/>
        <v>6651898.5970700178</v>
      </c>
      <c r="H3785" s="21">
        <f t="shared" si="921"/>
        <v>2.4483216124437353E-5</v>
      </c>
      <c r="I3785" s="21">
        <f t="shared" si="922"/>
        <v>0.12452858064673793</v>
      </c>
      <c r="J3785" s="22">
        <f t="shared" si="918"/>
        <v>119.67218038405835</v>
      </c>
      <c r="K3785" s="114"/>
      <c r="L3785" s="116"/>
      <c r="M3785" s="118"/>
      <c r="N3785" s="142"/>
      <c r="S3785" s="2"/>
    </row>
    <row r="3786" spans="1:19" x14ac:dyDescent="0.25">
      <c r="A3786" s="50">
        <f t="shared" si="919"/>
        <v>94550</v>
      </c>
      <c r="B3786" s="51">
        <f t="shared" si="912"/>
        <v>-49.988000000000028</v>
      </c>
      <c r="C3786" s="51">
        <f t="shared" si="913"/>
        <v>28.956533378409866</v>
      </c>
      <c r="D3786" s="51">
        <f t="shared" si="916"/>
        <v>4.113814684582019E-5</v>
      </c>
      <c r="E3786" s="51">
        <f t="shared" si="917"/>
        <v>1.0278166259752371E-3</v>
      </c>
      <c r="F3786" s="21">
        <f>SUM(E3786:$E$5004)</f>
        <v>0.65902582909331342</v>
      </c>
      <c r="G3786" s="21">
        <f t="shared" si="920"/>
        <v>6651898.5970700178</v>
      </c>
      <c r="H3786" s="21">
        <f t="shared" si="921"/>
        <v>2.4483216124437353E-5</v>
      </c>
      <c r="I3786" s="21">
        <f t="shared" si="922"/>
        <v>0.12452858064673793</v>
      </c>
      <c r="J3786" s="22">
        <f t="shared" si="918"/>
        <v>119.61241892397987</v>
      </c>
      <c r="K3786" s="114"/>
      <c r="L3786" s="116"/>
      <c r="M3786" s="118"/>
      <c r="N3786" s="142"/>
      <c r="S3786" s="2"/>
    </row>
    <row r="3787" spans="1:19" x14ac:dyDescent="0.25">
      <c r="A3787" s="50">
        <f t="shared" si="919"/>
        <v>94575</v>
      </c>
      <c r="B3787" s="51">
        <f t="shared" si="912"/>
        <v>-49.947000000000003</v>
      </c>
      <c r="C3787" s="51">
        <f t="shared" si="913"/>
        <v>28.92355494324033</v>
      </c>
      <c r="D3787" s="51">
        <f t="shared" si="916"/>
        <v>4.1087183232198784E-5</v>
      </c>
      <c r="E3787" s="51">
        <f t="shared" si="917"/>
        <v>1.026543388453554E-3</v>
      </c>
      <c r="F3787" s="21">
        <f>SUM(E3787:$E$5004)</f>
        <v>0.65799801246733802</v>
      </c>
      <c r="G3787" s="21">
        <f t="shared" si="920"/>
        <v>6651898.5970700178</v>
      </c>
      <c r="H3787" s="21">
        <f t="shared" si="921"/>
        <v>2.4483216124437353E-5</v>
      </c>
      <c r="I3787" s="21">
        <f t="shared" si="922"/>
        <v>0.12452858064673793</v>
      </c>
      <c r="J3787" s="22">
        <f t="shared" si="918"/>
        <v>119.55268315735552</v>
      </c>
      <c r="K3787" s="114"/>
      <c r="L3787" s="116"/>
      <c r="M3787" s="118"/>
      <c r="N3787" s="142"/>
      <c r="S3787" s="2"/>
    </row>
    <row r="3788" spans="1:19" x14ac:dyDescent="0.25">
      <c r="A3788" s="50">
        <f t="shared" si="919"/>
        <v>94600</v>
      </c>
      <c r="B3788" s="51">
        <f t="shared" si="912"/>
        <v>-49.906000000000006</v>
      </c>
      <c r="C3788" s="51">
        <f t="shared" si="913"/>
        <v>28.890617361058634</v>
      </c>
      <c r="D3788" s="51">
        <f t="shared" si="916"/>
        <v>4.1036287844085527E-5</v>
      </c>
      <c r="E3788" s="51">
        <f t="shared" si="917"/>
        <v>1.0252718553427436E-3</v>
      </c>
      <c r="F3788" s="21">
        <f>SUM(E3788:$E$5004)</f>
        <v>0.65697146907888448</v>
      </c>
      <c r="G3788" s="21">
        <f t="shared" si="920"/>
        <v>6651898.5970700178</v>
      </c>
      <c r="H3788" s="21">
        <f t="shared" si="921"/>
        <v>2.4483216124437353E-5</v>
      </c>
      <c r="I3788" s="21">
        <f t="shared" si="922"/>
        <v>0.12452858064673793</v>
      </c>
      <c r="J3788" s="22">
        <f t="shared" si="918"/>
        <v>119.49297309793172</v>
      </c>
      <c r="K3788" s="114"/>
      <c r="L3788" s="116"/>
      <c r="M3788" s="118"/>
      <c r="N3788" s="142"/>
      <c r="S3788" s="2"/>
    </row>
    <row r="3789" spans="1:19" x14ac:dyDescent="0.25">
      <c r="A3789" s="50">
        <f t="shared" si="919"/>
        <v>94625</v>
      </c>
      <c r="B3789" s="51">
        <f t="shared" si="912"/>
        <v>-49.865000000000009</v>
      </c>
      <c r="C3789" s="51">
        <f t="shared" si="913"/>
        <v>28.857720577177204</v>
      </c>
      <c r="D3789" s="51">
        <f t="shared" si="916"/>
        <v>4.0985460583333945E-5</v>
      </c>
      <c r="E3789" s="51">
        <f t="shared" si="917"/>
        <v>1.0240020241910315E-3</v>
      </c>
      <c r="F3789" s="21">
        <f>SUM(E3789:$E$5004)</f>
        <v>0.65594619722354175</v>
      </c>
      <c r="G3789" s="21">
        <f t="shared" si="920"/>
        <v>6651898.5970700178</v>
      </c>
      <c r="H3789" s="21">
        <f t="shared" si="921"/>
        <v>2.4483216124437353E-5</v>
      </c>
      <c r="I3789" s="21">
        <f t="shared" si="922"/>
        <v>0.12452858064673793</v>
      </c>
      <c r="J3789" s="22">
        <f t="shared" si="918"/>
        <v>119.43328875937662</v>
      </c>
      <c r="K3789" s="114"/>
      <c r="L3789" s="116"/>
      <c r="M3789" s="118"/>
      <c r="N3789" s="142"/>
      <c r="S3789" s="2"/>
    </row>
    <row r="3790" spans="1:19" x14ac:dyDescent="0.25">
      <c r="A3790" s="50">
        <f t="shared" si="919"/>
        <v>94650</v>
      </c>
      <c r="B3790" s="51">
        <f t="shared" si="912"/>
        <v>-49.824000000000012</v>
      </c>
      <c r="C3790" s="51">
        <f t="shared" si="913"/>
        <v>28.824864536987132</v>
      </c>
      <c r="D3790" s="51">
        <f t="shared" si="916"/>
        <v>4.0934701351948582E-5</v>
      </c>
      <c r="E3790" s="51">
        <f t="shared" si="917"/>
        <v>1.0227338925504162E-3</v>
      </c>
      <c r="F3790" s="21">
        <f>SUM(E3790:$E$5004)</f>
        <v>0.65492219519935069</v>
      </c>
      <c r="G3790" s="21">
        <f t="shared" si="920"/>
        <v>6651898.5970700178</v>
      </c>
      <c r="H3790" s="21">
        <f t="shared" si="921"/>
        <v>2.4483216124437353E-5</v>
      </c>
      <c r="I3790" s="21">
        <f t="shared" si="922"/>
        <v>0.12452858064673793</v>
      </c>
      <c r="J3790" s="22">
        <f t="shared" si="918"/>
        <v>119.37363015527963</v>
      </c>
      <c r="K3790" s="114"/>
      <c r="L3790" s="116"/>
      <c r="M3790" s="118"/>
      <c r="N3790" s="142"/>
      <c r="S3790" s="2"/>
    </row>
    <row r="3791" spans="1:19" x14ac:dyDescent="0.25">
      <c r="A3791" s="50">
        <f t="shared" si="919"/>
        <v>94675</v>
      </c>
      <c r="B3791" s="51">
        <f t="shared" si="912"/>
        <v>-49.783000000000015</v>
      </c>
      <c r="C3791" s="51">
        <f t="shared" si="913"/>
        <v>28.79204918595806</v>
      </c>
      <c r="D3791" s="51">
        <f t="shared" si="916"/>
        <v>4.0884010052084711E-5</v>
      </c>
      <c r="E3791" s="51">
        <f t="shared" si="917"/>
        <v>1.021467457976661E-3</v>
      </c>
      <c r="F3791" s="21">
        <f>SUM(E3791:$E$5004)</f>
        <v>0.6538994613068001</v>
      </c>
      <c r="G3791" s="21">
        <f t="shared" si="920"/>
        <v>6651898.5970700178</v>
      </c>
      <c r="H3791" s="21">
        <f t="shared" si="921"/>
        <v>2.4483216124437353E-5</v>
      </c>
      <c r="I3791" s="21">
        <f t="shared" si="922"/>
        <v>0.12452858064673793</v>
      </c>
      <c r="J3791" s="22">
        <f t="shared" si="918"/>
        <v>119.31399729915192</v>
      </c>
      <c r="K3791" s="114"/>
      <c r="L3791" s="116"/>
      <c r="M3791" s="118"/>
      <c r="N3791" s="142"/>
      <c r="S3791" s="2"/>
    </row>
    <row r="3792" spans="1:19" x14ac:dyDescent="0.25">
      <c r="A3792" s="50">
        <f t="shared" si="919"/>
        <v>94700</v>
      </c>
      <c r="B3792" s="51">
        <f t="shared" si="912"/>
        <v>-49.742000000000019</v>
      </c>
      <c r="C3792" s="51">
        <f t="shared" si="913"/>
        <v>28.759274469638108</v>
      </c>
      <c r="D3792" s="51">
        <f t="shared" si="916"/>
        <v>4.0833386586048174E-5</v>
      </c>
      <c r="E3792" s="51">
        <f t="shared" si="917"/>
        <v>1.0202027180292869E-3</v>
      </c>
      <c r="F3792" s="21">
        <f>SUM(E3792:$E$5004)</f>
        <v>0.65287799384882361</v>
      </c>
      <c r="G3792" s="21">
        <f t="shared" si="920"/>
        <v>6651898.5970700178</v>
      </c>
      <c r="H3792" s="21">
        <f t="shared" si="921"/>
        <v>2.4483216124437353E-5</v>
      </c>
      <c r="I3792" s="21">
        <f t="shared" si="922"/>
        <v>0.12452858064673793</v>
      </c>
      <c r="J3792" s="22">
        <f t="shared" si="918"/>
        <v>119.2543902044266</v>
      </c>
      <c r="K3792" s="114"/>
      <c r="L3792" s="116"/>
      <c r="M3792" s="118"/>
      <c r="N3792" s="142"/>
      <c r="S3792" s="2"/>
    </row>
    <row r="3793" spans="1:19" x14ac:dyDescent="0.25">
      <c r="A3793" s="50">
        <f t="shared" si="919"/>
        <v>94725</v>
      </c>
      <c r="B3793" s="51">
        <f t="shared" si="912"/>
        <v>-49.701000000000022</v>
      </c>
      <c r="C3793" s="51">
        <f t="shared" si="913"/>
        <v>28.726540333653507</v>
      </c>
      <c r="D3793" s="51">
        <f t="shared" si="916"/>
        <v>4.0782830856294786E-5</v>
      </c>
      <c r="E3793" s="51">
        <f t="shared" si="917"/>
        <v>1.018939670271568E-3</v>
      </c>
      <c r="F3793" s="21">
        <f>SUM(E3793:$E$5004)</f>
        <v>0.65185779113079423</v>
      </c>
      <c r="G3793" s="21">
        <f t="shared" si="920"/>
        <v>6651898.5970700178</v>
      </c>
      <c r="H3793" s="21">
        <f t="shared" si="921"/>
        <v>2.4483216124437353E-5</v>
      </c>
      <c r="I3793" s="21">
        <f t="shared" si="922"/>
        <v>0.12452858064673793</v>
      </c>
      <c r="J3793" s="22">
        <f t="shared" si="918"/>
        <v>119.194808884458</v>
      </c>
      <c r="K3793" s="114"/>
      <c r="L3793" s="116"/>
      <c r="M3793" s="118"/>
      <c r="N3793" s="142"/>
      <c r="S3793" s="2"/>
    </row>
    <row r="3794" spans="1:19" x14ac:dyDescent="0.25">
      <c r="A3794" s="50">
        <f t="shared" si="919"/>
        <v>94750</v>
      </c>
      <c r="B3794" s="51">
        <f t="shared" si="912"/>
        <v>-49.660000000000025</v>
      </c>
      <c r="C3794" s="51">
        <f t="shared" si="913"/>
        <v>28.693846723708884</v>
      </c>
      <c r="D3794" s="51">
        <f t="shared" si="916"/>
        <v>4.0732342765430652E-5</v>
      </c>
      <c r="E3794" s="51">
        <f t="shared" si="917"/>
        <v>1.0176783122705275E-3</v>
      </c>
      <c r="F3794" s="21">
        <f>SUM(E3794:$E$5004)</f>
        <v>0.65083885146052278</v>
      </c>
      <c r="G3794" s="21">
        <f t="shared" si="920"/>
        <v>6651898.5970700178</v>
      </c>
      <c r="H3794" s="21">
        <f t="shared" si="921"/>
        <v>2.4483216124437353E-5</v>
      </c>
      <c r="I3794" s="21">
        <f t="shared" si="922"/>
        <v>0.12452858064673793</v>
      </c>
      <c r="J3794" s="22">
        <f t="shared" si="918"/>
        <v>119.13525335252342</v>
      </c>
      <c r="K3794" s="114"/>
      <c r="L3794" s="116"/>
      <c r="M3794" s="118"/>
      <c r="N3794" s="142"/>
      <c r="S3794" s="2"/>
    </row>
    <row r="3795" spans="1:19" x14ac:dyDescent="0.25">
      <c r="A3795" s="50">
        <f t="shared" si="919"/>
        <v>94775</v>
      </c>
      <c r="B3795" s="51">
        <f t="shared" si="912"/>
        <v>-49.619000000000028</v>
      </c>
      <c r="C3795" s="51">
        <f t="shared" si="913"/>
        <v>28.661193585586862</v>
      </c>
      <c r="D3795" s="51">
        <f t="shared" si="916"/>
        <v>4.0681922216211564E-5</v>
      </c>
      <c r="E3795" s="51">
        <f t="shared" si="917"/>
        <v>1.0164186415969291E-3</v>
      </c>
      <c r="F3795" s="21">
        <f>SUM(E3795:$E$5004)</f>
        <v>0.64982117314825216</v>
      </c>
      <c r="G3795" s="21">
        <f t="shared" si="920"/>
        <v>6651898.5970700178</v>
      </c>
      <c r="H3795" s="21">
        <f t="shared" si="921"/>
        <v>2.4483216124437353E-5</v>
      </c>
      <c r="I3795" s="21">
        <f t="shared" si="922"/>
        <v>0.12452858064673793</v>
      </c>
      <c r="J3795" s="22">
        <f t="shared" si="918"/>
        <v>119.07572362182239</v>
      </c>
      <c r="K3795" s="114"/>
      <c r="L3795" s="116"/>
      <c r="M3795" s="118"/>
      <c r="N3795" s="142"/>
      <c r="S3795" s="2"/>
    </row>
    <row r="3796" spans="1:19" x14ac:dyDescent="0.25">
      <c r="A3796" s="50">
        <f t="shared" si="919"/>
        <v>94800</v>
      </c>
      <c r="B3796" s="51">
        <f t="shared" si="912"/>
        <v>-49.578000000000003</v>
      </c>
      <c r="C3796" s="51">
        <f t="shared" si="913"/>
        <v>28.628580865147985</v>
      </c>
      <c r="D3796" s="51">
        <f t="shared" si="916"/>
        <v>4.0631569111542754E-5</v>
      </c>
      <c r="E3796" s="51">
        <f t="shared" si="917"/>
        <v>1.015160655825268E-3</v>
      </c>
      <c r="F3796" s="21">
        <f>SUM(E3796:$E$5004)</f>
        <v>0.64880475450665531</v>
      </c>
      <c r="G3796" s="21">
        <f t="shared" si="920"/>
        <v>6651898.5970700178</v>
      </c>
      <c r="H3796" s="21">
        <f t="shared" si="921"/>
        <v>2.4483216124437353E-5</v>
      </c>
      <c r="I3796" s="21">
        <f t="shared" si="922"/>
        <v>0.12452858064673793</v>
      </c>
      <c r="J3796" s="22">
        <f t="shared" si="918"/>
        <v>119.01621970547676</v>
      </c>
      <c r="K3796" s="114"/>
      <c r="L3796" s="116"/>
      <c r="M3796" s="118"/>
      <c r="N3796" s="142"/>
      <c r="S3796" s="2"/>
    </row>
    <row r="3797" spans="1:19" x14ac:dyDescent="0.25">
      <c r="A3797" s="50">
        <f t="shared" si="919"/>
        <v>94825</v>
      </c>
      <c r="B3797" s="51">
        <f t="shared" si="912"/>
        <v>-49.537000000000006</v>
      </c>
      <c r="C3797" s="51">
        <f t="shared" si="913"/>
        <v>28.596008508330581</v>
      </c>
      <c r="D3797" s="51">
        <f t="shared" si="916"/>
        <v>4.0581283354478678E-5</v>
      </c>
      <c r="E3797" s="51">
        <f t="shared" si="917"/>
        <v>1.0139043525337736E-3</v>
      </c>
      <c r="F3797" s="21">
        <f>SUM(E3797:$E$5004)</f>
        <v>0.64778959385083013</v>
      </c>
      <c r="G3797" s="21">
        <f t="shared" si="920"/>
        <v>6651898.5970700178</v>
      </c>
      <c r="H3797" s="21">
        <f t="shared" si="921"/>
        <v>2.4483216124437353E-5</v>
      </c>
      <c r="I3797" s="21">
        <f t="shared" si="922"/>
        <v>0.12452858064673793</v>
      </c>
      <c r="J3797" s="22">
        <f t="shared" si="918"/>
        <v>118.95674161653103</v>
      </c>
      <c r="K3797" s="114"/>
      <c r="L3797" s="116"/>
      <c r="M3797" s="118"/>
      <c r="N3797" s="142"/>
      <c r="S3797" s="2"/>
    </row>
    <row r="3798" spans="1:19" x14ac:dyDescent="0.25">
      <c r="A3798" s="50">
        <f t="shared" si="919"/>
        <v>94850</v>
      </c>
      <c r="B3798" s="51">
        <f t="shared" si="912"/>
        <v>-49.496000000000009</v>
      </c>
      <c r="C3798" s="51">
        <f t="shared" si="913"/>
        <v>28.563476461150938</v>
      </c>
      <c r="D3798" s="51">
        <f t="shared" si="916"/>
        <v>4.0531064848223195E-5</v>
      </c>
      <c r="E3798" s="51">
        <f t="shared" si="917"/>
        <v>1.0126497293043927E-3</v>
      </c>
      <c r="F3798" s="21">
        <f>SUM(E3798:$E$5004)</f>
        <v>0.64677568949829634</v>
      </c>
      <c r="G3798" s="21">
        <f t="shared" si="920"/>
        <v>6651898.5970700178</v>
      </c>
      <c r="H3798" s="21">
        <f t="shared" si="921"/>
        <v>2.4483216124437353E-5</v>
      </c>
      <c r="I3798" s="21">
        <f t="shared" si="922"/>
        <v>0.12452858064673793</v>
      </c>
      <c r="J3798" s="22">
        <f t="shared" si="918"/>
        <v>118.89728936795372</v>
      </c>
      <c r="K3798" s="114"/>
      <c r="L3798" s="116"/>
      <c r="M3798" s="118"/>
      <c r="N3798" s="142"/>
      <c r="S3798" s="2"/>
    </row>
    <row r="3799" spans="1:19" x14ac:dyDescent="0.25">
      <c r="A3799" s="50">
        <f t="shared" si="919"/>
        <v>94875</v>
      </c>
      <c r="B3799" s="51">
        <f t="shared" si="912"/>
        <v>-49.455000000000013</v>
      </c>
      <c r="C3799" s="51">
        <f t="shared" si="913"/>
        <v>28.530984669702455</v>
      </c>
      <c r="D3799" s="51">
        <f t="shared" si="916"/>
        <v>4.0480913496128227E-5</v>
      </c>
      <c r="E3799" s="51">
        <f t="shared" si="917"/>
        <v>1.011396783722791E-3</v>
      </c>
      <c r="F3799" s="21">
        <f>SUM(E3799:$E$5004)</f>
        <v>0.64576303976899196</v>
      </c>
      <c r="G3799" s="21">
        <f t="shared" si="920"/>
        <v>6651898.5970700178</v>
      </c>
      <c r="H3799" s="21">
        <f t="shared" si="921"/>
        <v>2.4483216124437353E-5</v>
      </c>
      <c r="I3799" s="21">
        <f t="shared" si="922"/>
        <v>0.12452858064673793</v>
      </c>
      <c r="J3799" s="22">
        <f t="shared" si="918"/>
        <v>118.83786297263445</v>
      </c>
      <c r="K3799" s="114"/>
      <c r="L3799" s="116"/>
      <c r="M3799" s="118"/>
      <c r="N3799" s="142"/>
      <c r="S3799" s="2"/>
    </row>
    <row r="3800" spans="1:19" x14ac:dyDescent="0.25">
      <c r="A3800" s="50">
        <f t="shared" si="919"/>
        <v>94900</v>
      </c>
      <c r="B3800" s="51">
        <f t="shared" si="912"/>
        <v>-49.414000000000016</v>
      </c>
      <c r="C3800" s="51">
        <f t="shared" si="913"/>
        <v>28.498533080156555</v>
      </c>
      <c r="D3800" s="51">
        <f t="shared" si="916"/>
        <v>4.0430829201695057E-5</v>
      </c>
      <c r="E3800" s="51">
        <f t="shared" si="917"/>
        <v>1.0101455133783438E-3</v>
      </c>
      <c r="F3800" s="21">
        <f>SUM(E3800:$E$5004)</f>
        <v>0.64475164298526921</v>
      </c>
      <c r="G3800" s="21">
        <f t="shared" si="920"/>
        <v>6651898.5970700178</v>
      </c>
      <c r="H3800" s="21">
        <f t="shared" si="921"/>
        <v>2.4483216124437353E-5</v>
      </c>
      <c r="I3800" s="21">
        <f t="shared" si="922"/>
        <v>0.12452858064673793</v>
      </c>
      <c r="J3800" s="22">
        <f t="shared" si="918"/>
        <v>118.77846244338862</v>
      </c>
      <c r="K3800" s="114"/>
      <c r="L3800" s="116"/>
      <c r="M3800" s="118"/>
      <c r="N3800" s="142"/>
      <c r="S3800" s="2"/>
    </row>
    <row r="3801" spans="1:19" x14ac:dyDescent="0.25">
      <c r="A3801" s="50">
        <f t="shared" si="919"/>
        <v>94925</v>
      </c>
      <c r="B3801" s="51">
        <f t="shared" si="912"/>
        <v>-49.373000000000019</v>
      </c>
      <c r="C3801" s="51">
        <f t="shared" si="913"/>
        <v>28.466121638761454</v>
      </c>
      <c r="D3801" s="51">
        <f t="shared" si="916"/>
        <v>4.0380811868572441E-5</v>
      </c>
      <c r="E3801" s="51">
        <f t="shared" si="917"/>
        <v>1.0088959158641303E-3</v>
      </c>
      <c r="F3801" s="21">
        <f>SUM(E3801:$E$5004)</f>
        <v>0.6437414974718908</v>
      </c>
      <c r="G3801" s="21">
        <f t="shared" si="920"/>
        <v>6651898.5970700178</v>
      </c>
      <c r="H3801" s="21">
        <f t="shared" si="921"/>
        <v>2.4483216124437353E-5</v>
      </c>
      <c r="I3801" s="21">
        <f t="shared" si="922"/>
        <v>0.12452858064673793</v>
      </c>
      <c r="J3801" s="22">
        <f t="shared" si="918"/>
        <v>118.71908779295254</v>
      </c>
      <c r="K3801" s="114"/>
      <c r="L3801" s="116"/>
      <c r="M3801" s="118"/>
      <c r="N3801" s="142"/>
      <c r="S3801" s="2"/>
    </row>
    <row r="3802" spans="1:19" x14ac:dyDescent="0.25">
      <c r="A3802" s="50">
        <f t="shared" si="919"/>
        <v>94950</v>
      </c>
      <c r="B3802" s="51">
        <f t="shared" si="912"/>
        <v>-49.332000000000022</v>
      </c>
      <c r="C3802" s="51">
        <f t="shared" si="913"/>
        <v>28.433750291843136</v>
      </c>
      <c r="D3802" s="51">
        <f t="shared" si="916"/>
        <v>4.0330861400557981E-5</v>
      </c>
      <c r="E3802" s="51">
        <f t="shared" si="917"/>
        <v>1.0076479887769284E-3</v>
      </c>
      <c r="F3802" s="21">
        <f>SUM(E3802:$E$5004)</f>
        <v>0.64273260155602685</v>
      </c>
      <c r="G3802" s="21">
        <f t="shared" si="920"/>
        <v>6651898.5970700178</v>
      </c>
      <c r="H3802" s="21">
        <f t="shared" si="921"/>
        <v>2.4483216124437353E-5</v>
      </c>
      <c r="I3802" s="21">
        <f t="shared" si="922"/>
        <v>0.12452858064673793</v>
      </c>
      <c r="J3802" s="22">
        <f t="shared" si="918"/>
        <v>118.65973903398884</v>
      </c>
      <c r="K3802" s="114"/>
      <c r="L3802" s="116"/>
      <c r="M3802" s="118"/>
      <c r="N3802" s="142"/>
      <c r="S3802" s="2"/>
    </row>
    <row r="3803" spans="1:19" x14ac:dyDescent="0.25">
      <c r="A3803" s="50">
        <f t="shared" si="919"/>
        <v>94975</v>
      </c>
      <c r="B3803" s="51">
        <f t="shared" si="912"/>
        <v>-49.291000000000025</v>
      </c>
      <c r="C3803" s="51">
        <f t="shared" si="913"/>
        <v>28.401418985804156</v>
      </c>
      <c r="D3803" s="51">
        <f t="shared" si="916"/>
        <v>4.0280977701596292E-5</v>
      </c>
      <c r="E3803" s="51">
        <f t="shared" si="917"/>
        <v>1.0064017297172082E-3</v>
      </c>
      <c r="F3803" s="21">
        <f>SUM(E3803:$E$5004)</f>
        <v>0.64172495356725001</v>
      </c>
      <c r="G3803" s="21">
        <f t="shared" si="920"/>
        <v>6651898.5970700178</v>
      </c>
      <c r="H3803" s="21">
        <f t="shared" si="921"/>
        <v>2.4483216124437353E-5</v>
      </c>
      <c r="I3803" s="21">
        <f t="shared" si="922"/>
        <v>0.12452858064673793</v>
      </c>
      <c r="J3803" s="22">
        <f t="shared" si="918"/>
        <v>118.60041617908155</v>
      </c>
      <c r="K3803" s="114"/>
      <c r="L3803" s="117"/>
      <c r="M3803" s="118"/>
      <c r="N3803" s="142"/>
      <c r="S3803" s="2"/>
    </row>
    <row r="3804" spans="1:19" x14ac:dyDescent="0.25">
      <c r="A3804" s="50">
        <f t="shared" si="919"/>
        <v>95000</v>
      </c>
      <c r="B3804" s="51">
        <f t="shared" si="912"/>
        <v>-49.250000000000028</v>
      </c>
      <c r="C3804" s="51">
        <f t="shared" si="913"/>
        <v>28.369127667124605</v>
      </c>
      <c r="D3804" s="51">
        <f t="shared" si="916"/>
        <v>4.0231160675780354E-5</v>
      </c>
      <c r="E3804" s="51">
        <f t="shared" si="917"/>
        <v>1.005157136289125E-3</v>
      </c>
      <c r="F3804" s="21">
        <f>SUM(E3804:$E$5004)</f>
        <v>0.64071855183753279</v>
      </c>
      <c r="G3804" s="21">
        <f t="shared" si="920"/>
        <v>6651898.5970700178</v>
      </c>
      <c r="H3804" s="21">
        <f t="shared" si="921"/>
        <v>2.4483216124437353E-5</v>
      </c>
      <c r="I3804" s="21">
        <f t="shared" si="922"/>
        <v>0.12452858064673793</v>
      </c>
      <c r="J3804" s="22">
        <f t="shared" si="918"/>
        <v>118.54111924074114</v>
      </c>
      <c r="K3804" s="113">
        <f t="shared" ref="K3804" si="925">AVERAGE(J3804:J3823)</f>
        <v>117.97952622696403</v>
      </c>
      <c r="L3804" s="115">
        <f t="shared" ref="L3804" si="926">K3804/0.1667</f>
        <v>707.73561023973627</v>
      </c>
      <c r="M3804" s="118">
        <f>AVERAGE(A3804:A3823)</f>
        <v>95237.5</v>
      </c>
      <c r="N3804" s="141">
        <f>K3784-K3804</f>
        <v>1.185930496842758</v>
      </c>
      <c r="S3804" s="2"/>
    </row>
    <row r="3805" spans="1:19" x14ac:dyDescent="0.25">
      <c r="A3805" s="50">
        <f t="shared" si="919"/>
        <v>95025</v>
      </c>
      <c r="B3805" s="51">
        <f t="shared" si="912"/>
        <v>-49.209000000000003</v>
      </c>
      <c r="C3805" s="51">
        <f t="shared" si="913"/>
        <v>28.336876282360898</v>
      </c>
      <c r="D3805" s="51">
        <f t="shared" si="916"/>
        <v>4.0181410227349642E-5</v>
      </c>
      <c r="E3805" s="51">
        <f t="shared" si="917"/>
        <v>1.0039142061005137E-3</v>
      </c>
      <c r="F3805" s="21">
        <f>SUM(E3805:$E$5004)</f>
        <v>0.63971339470124378</v>
      </c>
      <c r="G3805" s="21">
        <f t="shared" si="920"/>
        <v>6651898.5970700178</v>
      </c>
      <c r="H3805" s="21">
        <f t="shared" si="921"/>
        <v>2.4483216124437353E-5</v>
      </c>
      <c r="I3805" s="21">
        <f t="shared" si="922"/>
        <v>0.12452858064673793</v>
      </c>
      <c r="J3805" s="22">
        <f t="shared" si="918"/>
        <v>118.48184823139997</v>
      </c>
      <c r="K3805" s="114"/>
      <c r="L3805" s="116"/>
      <c r="M3805" s="118"/>
      <c r="N3805" s="142"/>
      <c r="S3805" s="2"/>
    </row>
    <row r="3806" spans="1:19" x14ac:dyDescent="0.25">
      <c r="A3806" s="50">
        <f t="shared" si="919"/>
        <v>95050</v>
      </c>
      <c r="B3806" s="51">
        <f t="shared" si="912"/>
        <v>-49.168000000000006</v>
      </c>
      <c r="C3806" s="51">
        <f t="shared" si="913"/>
        <v>28.304664778146684</v>
      </c>
      <c r="D3806" s="51">
        <f t="shared" si="916"/>
        <v>4.0131726260691444E-5</v>
      </c>
      <c r="E3806" s="51">
        <f t="shared" si="917"/>
        <v>1.0026729367628869E-3</v>
      </c>
      <c r="F3806" s="21">
        <f>SUM(E3806:$E$5004)</f>
        <v>0.63870948049514331</v>
      </c>
      <c r="G3806" s="21">
        <f t="shared" si="920"/>
        <v>6651898.5970700178</v>
      </c>
      <c r="H3806" s="21">
        <f t="shared" si="921"/>
        <v>2.4483216124437353E-5</v>
      </c>
      <c r="I3806" s="21">
        <f t="shared" si="922"/>
        <v>0.12452858064673793</v>
      </c>
      <c r="J3806" s="22">
        <f t="shared" si="918"/>
        <v>118.42260316341697</v>
      </c>
      <c r="K3806" s="114"/>
      <c r="L3806" s="116"/>
      <c r="M3806" s="118"/>
      <c r="N3806" s="142"/>
      <c r="S3806" s="2"/>
    </row>
    <row r="3807" spans="1:19" x14ac:dyDescent="0.25">
      <c r="A3807" s="50">
        <f t="shared" si="919"/>
        <v>95075</v>
      </c>
      <c r="B3807" s="51">
        <f t="shared" si="912"/>
        <v>-49.12700000000001</v>
      </c>
      <c r="C3807" s="51">
        <f t="shared" si="913"/>
        <v>28.272493101191987</v>
      </c>
      <c r="D3807" s="51">
        <f t="shared" si="916"/>
        <v>4.0082108680339501E-5</v>
      </c>
      <c r="E3807" s="51">
        <f t="shared" si="917"/>
        <v>1.0014333258914212E-3</v>
      </c>
      <c r="F3807" s="21">
        <f>SUM(E3807:$E$5004)</f>
        <v>0.63770680755838038</v>
      </c>
      <c r="G3807" s="21">
        <f t="shared" si="920"/>
        <v>6651898.5970700178</v>
      </c>
      <c r="H3807" s="21">
        <f t="shared" si="921"/>
        <v>2.4483216124437353E-5</v>
      </c>
      <c r="I3807" s="21">
        <f t="shared" si="922"/>
        <v>0.12452858064673793</v>
      </c>
      <c r="J3807" s="22">
        <f t="shared" si="918"/>
        <v>118.36338404907458</v>
      </c>
      <c r="K3807" s="114"/>
      <c r="L3807" s="116"/>
      <c r="M3807" s="118"/>
      <c r="N3807" s="142"/>
      <c r="S3807" s="2"/>
    </row>
    <row r="3808" spans="1:19" x14ac:dyDescent="0.25">
      <c r="A3808" s="50">
        <f t="shared" si="919"/>
        <v>95100</v>
      </c>
      <c r="B3808" s="51">
        <f t="shared" si="912"/>
        <v>-49.086000000000013</v>
      </c>
      <c r="C3808" s="51">
        <f t="shared" si="913"/>
        <v>28.240361198283392</v>
      </c>
      <c r="D3808" s="51">
        <f t="shared" si="916"/>
        <v>4.0032557390974202E-5</v>
      </c>
      <c r="E3808" s="51">
        <f t="shared" si="917"/>
        <v>1.0001953711049579E-3</v>
      </c>
      <c r="F3808" s="21">
        <f>SUM(E3808:$E$5004)</f>
        <v>0.63670537423248896</v>
      </c>
      <c r="G3808" s="21">
        <f t="shared" si="920"/>
        <v>6651898.5970700178</v>
      </c>
      <c r="H3808" s="21">
        <f t="shared" si="921"/>
        <v>2.4483216124437353E-5</v>
      </c>
      <c r="I3808" s="21">
        <f t="shared" si="922"/>
        <v>0.12452858064673793</v>
      </c>
      <c r="J3808" s="22">
        <f t="shared" si="918"/>
        <v>118.30419090058021</v>
      </c>
      <c r="K3808" s="114"/>
      <c r="L3808" s="116"/>
      <c r="M3808" s="118"/>
      <c r="N3808" s="142"/>
      <c r="S3808" s="2"/>
    </row>
    <row r="3809" spans="1:19" x14ac:dyDescent="0.25">
      <c r="A3809" s="50">
        <f t="shared" si="919"/>
        <v>95125</v>
      </c>
      <c r="B3809" s="51">
        <f t="shared" si="912"/>
        <v>-49.045000000000016</v>
      </c>
      <c r="C3809" s="51">
        <f t="shared" si="913"/>
        <v>28.208269016283978</v>
      </c>
      <c r="D3809" s="51">
        <f t="shared" si="916"/>
        <v>3.9983072297422436E-5</v>
      </c>
      <c r="E3809" s="51">
        <f t="shared" si="917"/>
        <v>9.9895907002599173E-4</v>
      </c>
      <c r="F3809" s="21">
        <f>SUM(E3809:$E$5004)</f>
        <v>0.63570517886138411</v>
      </c>
      <c r="G3809" s="21">
        <f t="shared" si="920"/>
        <v>6651898.5970700178</v>
      </c>
      <c r="H3809" s="21">
        <f t="shared" si="921"/>
        <v>2.4483216124437353E-5</v>
      </c>
      <c r="I3809" s="21">
        <f t="shared" si="922"/>
        <v>0.12452858064673793</v>
      </c>
      <c r="J3809" s="22">
        <f t="shared" si="918"/>
        <v>118.24502373006668</v>
      </c>
      <c r="K3809" s="114"/>
      <c r="L3809" s="116"/>
      <c r="M3809" s="118"/>
      <c r="N3809" s="142"/>
      <c r="S3809" s="2"/>
    </row>
    <row r="3810" spans="1:19" x14ac:dyDescent="0.25">
      <c r="A3810" s="50">
        <f t="shared" si="919"/>
        <v>95150</v>
      </c>
      <c r="B3810" s="51">
        <f t="shared" si="912"/>
        <v>-49.004000000000019</v>
      </c>
      <c r="C3810" s="51">
        <f t="shared" si="913"/>
        <v>28.176216502132895</v>
      </c>
      <c r="D3810" s="51">
        <f t="shared" si="916"/>
        <v>3.9933653304656899E-5</v>
      </c>
      <c r="E3810" s="51">
        <f t="shared" si="917"/>
        <v>9.97724420280667E-4</v>
      </c>
      <c r="F3810" s="21">
        <f>SUM(E3810:$E$5004)</f>
        <v>0.63470621979135811</v>
      </c>
      <c r="G3810" s="21">
        <f t="shared" si="920"/>
        <v>6651898.5970700178</v>
      </c>
      <c r="H3810" s="21">
        <f t="shared" si="921"/>
        <v>2.4483216124437353E-5</v>
      </c>
      <c r="I3810" s="21">
        <f t="shared" si="922"/>
        <v>0.12452858064673793</v>
      </c>
      <c r="J3810" s="22">
        <f t="shared" si="918"/>
        <v>118.18588254959107</v>
      </c>
      <c r="K3810" s="114"/>
      <c r="L3810" s="116"/>
      <c r="M3810" s="118"/>
      <c r="N3810" s="142"/>
      <c r="S3810" s="2"/>
    </row>
    <row r="3811" spans="1:19" x14ac:dyDescent="0.25">
      <c r="A3811" s="50">
        <f t="shared" si="919"/>
        <v>95175</v>
      </c>
      <c r="B3811" s="51">
        <f t="shared" ref="B3811:B3874" si="927">-205.05+0.00164*A3811</f>
        <v>-48.963000000000022</v>
      </c>
      <c r="C3811" s="51">
        <f t="shared" ref="C3811:C3874" si="928">50.8*((B3811+459.7)/389.98)^(-11.388)</f>
        <v>28.144203602845664</v>
      </c>
      <c r="D3811" s="51">
        <f t="shared" si="916"/>
        <v>3.9884300317796476E-5</v>
      </c>
      <c r="E3811" s="51">
        <f t="shared" si="917"/>
        <v>9.9649141949877595E-4</v>
      </c>
      <c r="F3811" s="21">
        <f>SUM(E3811:$E$5004)</f>
        <v>0.63370849537107732</v>
      </c>
      <c r="G3811" s="21">
        <f t="shared" si="920"/>
        <v>6651898.5970700178</v>
      </c>
      <c r="H3811" s="21">
        <f t="shared" si="921"/>
        <v>2.4483216124437353E-5</v>
      </c>
      <c r="I3811" s="21">
        <f t="shared" si="922"/>
        <v>0.12452858064673793</v>
      </c>
      <c r="J3811" s="22">
        <f t="shared" si="918"/>
        <v>118.12676737113682</v>
      </c>
      <c r="K3811" s="114"/>
      <c r="L3811" s="116"/>
      <c r="M3811" s="118"/>
      <c r="N3811" s="142"/>
      <c r="S3811" s="2"/>
    </row>
    <row r="3812" spans="1:19" x14ac:dyDescent="0.25">
      <c r="A3812" s="50">
        <f t="shared" si="919"/>
        <v>95200</v>
      </c>
      <c r="B3812" s="51">
        <f t="shared" si="927"/>
        <v>-48.922000000000025</v>
      </c>
      <c r="C3812" s="51">
        <f t="shared" si="928"/>
        <v>28.112230265513794</v>
      </c>
      <c r="D3812" s="51">
        <f t="shared" si="916"/>
        <v>3.9835013242105607E-5</v>
      </c>
      <c r="E3812" s="51">
        <f t="shared" si="917"/>
        <v>9.9526006531374636E-4</v>
      </c>
      <c r="F3812" s="21">
        <f>SUM(E3812:$E$5004)</f>
        <v>0.63271200395157856</v>
      </c>
      <c r="G3812" s="21">
        <f t="shared" si="920"/>
        <v>6651898.5970700178</v>
      </c>
      <c r="H3812" s="21">
        <f t="shared" si="921"/>
        <v>2.4483216124437353E-5</v>
      </c>
      <c r="I3812" s="21">
        <f t="shared" si="922"/>
        <v>0.12452858064673793</v>
      </c>
      <c r="J3812" s="22">
        <f t="shared" si="918"/>
        <v>118.06767820661261</v>
      </c>
      <c r="K3812" s="114"/>
      <c r="L3812" s="116"/>
      <c r="M3812" s="118"/>
      <c r="N3812" s="142"/>
      <c r="S3812" s="2"/>
    </row>
    <row r="3813" spans="1:19" x14ac:dyDescent="0.25">
      <c r="A3813" s="50">
        <f t="shared" si="919"/>
        <v>95225</v>
      </c>
      <c r="B3813" s="51">
        <f t="shared" si="927"/>
        <v>-48.881000000000029</v>
      </c>
      <c r="C3813" s="51">
        <f t="shared" si="928"/>
        <v>28.080296437304717</v>
      </c>
      <c r="D3813" s="51">
        <f t="shared" si="916"/>
        <v>3.9785791982994105E-5</v>
      </c>
      <c r="E3813" s="51">
        <f t="shared" si="917"/>
        <v>9.9403035536263702E-4</v>
      </c>
      <c r="F3813" s="21">
        <f>SUM(E3813:$E$5004)</f>
        <v>0.63171674388626486</v>
      </c>
      <c r="G3813" s="21">
        <f t="shared" si="920"/>
        <v>6651898.5970700178</v>
      </c>
      <c r="H3813" s="21">
        <f t="shared" si="921"/>
        <v>2.4483216124437353E-5</v>
      </c>
      <c r="I3813" s="21">
        <f t="shared" si="922"/>
        <v>0.12452858064673793</v>
      </c>
      <c r="J3813" s="22">
        <f t="shared" si="918"/>
        <v>118.00861506785279</v>
      </c>
      <c r="K3813" s="114"/>
      <c r="L3813" s="116"/>
      <c r="M3813" s="118"/>
      <c r="N3813" s="142"/>
      <c r="S3813" s="2"/>
    </row>
    <row r="3814" spans="1:19" x14ac:dyDescent="0.25">
      <c r="A3814" s="50">
        <f t="shared" si="919"/>
        <v>95250</v>
      </c>
      <c r="B3814" s="51">
        <f t="shared" si="927"/>
        <v>-48.84</v>
      </c>
      <c r="C3814" s="51">
        <f t="shared" si="928"/>
        <v>28.048402065461623</v>
      </c>
      <c r="D3814" s="51">
        <f t="shared" si="916"/>
        <v>3.9736636446016867E-5</v>
      </c>
      <c r="E3814" s="51">
        <f t="shared" si="917"/>
        <v>9.9280228728613768E-4</v>
      </c>
      <c r="F3814" s="21">
        <f>SUM(E3814:$E$5004)</f>
        <v>0.63072271353090215</v>
      </c>
      <c r="G3814" s="21">
        <f t="shared" si="920"/>
        <v>6651898.5970700178</v>
      </c>
      <c r="H3814" s="21">
        <f t="shared" si="921"/>
        <v>2.4483216124437353E-5</v>
      </c>
      <c r="I3814" s="21">
        <f t="shared" si="922"/>
        <v>0.12452858064673793</v>
      </c>
      <c r="J3814" s="22">
        <f t="shared" si="918"/>
        <v>117.94957796661744</v>
      </c>
      <c r="K3814" s="114"/>
      <c r="L3814" s="116"/>
      <c r="M3814" s="118"/>
      <c r="N3814" s="142"/>
      <c r="S3814" s="2"/>
    </row>
    <row r="3815" spans="1:19" x14ac:dyDescent="0.25">
      <c r="A3815" s="50">
        <f t="shared" si="919"/>
        <v>95275</v>
      </c>
      <c r="B3815" s="51">
        <f t="shared" si="927"/>
        <v>-48.799000000000007</v>
      </c>
      <c r="C3815" s="51">
        <f t="shared" si="928"/>
        <v>28.016547097303679</v>
      </c>
      <c r="D3815" s="51">
        <f t="shared" si="916"/>
        <v>3.9687546536874156E-5</v>
      </c>
      <c r="E3815" s="51">
        <f t="shared" si="917"/>
        <v>9.9157585872855394E-4</v>
      </c>
      <c r="F3815" s="21">
        <f>SUM(E3815:$E$5004)</f>
        <v>0.6297299112436161</v>
      </c>
      <c r="G3815" s="21">
        <f t="shared" si="920"/>
        <v>6651898.5970700178</v>
      </c>
      <c r="H3815" s="21">
        <f t="shared" si="921"/>
        <v>2.4483216124437353E-5</v>
      </c>
      <c r="I3815" s="21">
        <f t="shared" si="922"/>
        <v>0.12452858064673793</v>
      </c>
      <c r="J3815" s="22">
        <f t="shared" si="918"/>
        <v>117.890566914594</v>
      </c>
      <c r="K3815" s="114"/>
      <c r="L3815" s="116"/>
      <c r="M3815" s="118"/>
      <c r="N3815" s="142"/>
      <c r="S3815" s="2"/>
    </row>
    <row r="3816" spans="1:19" x14ac:dyDescent="0.25">
      <c r="A3816" s="50">
        <f t="shared" si="919"/>
        <v>95300</v>
      </c>
      <c r="B3816" s="51">
        <f t="shared" si="927"/>
        <v>-48.75800000000001</v>
      </c>
      <c r="C3816" s="51">
        <f t="shared" si="928"/>
        <v>27.984731480225147</v>
      </c>
      <c r="D3816" s="51">
        <f t="shared" si="916"/>
        <v>3.9638522161410168E-5</v>
      </c>
      <c r="E3816" s="51">
        <f t="shared" si="917"/>
        <v>9.9035106733780698E-4</v>
      </c>
      <c r="F3816" s="21">
        <f>SUM(E3816:$E$5004)</f>
        <v>0.62873833538488744</v>
      </c>
      <c r="G3816" s="21">
        <f t="shared" si="920"/>
        <v>6651898.5970700178</v>
      </c>
      <c r="H3816" s="21">
        <f t="shared" si="921"/>
        <v>2.4483216124437353E-5</v>
      </c>
      <c r="I3816" s="21">
        <f t="shared" si="922"/>
        <v>0.12452858064673793</v>
      </c>
      <c r="J3816" s="22">
        <f t="shared" si="918"/>
        <v>117.83158192339404</v>
      </c>
      <c r="K3816" s="114"/>
      <c r="L3816" s="116"/>
      <c r="M3816" s="118"/>
      <c r="N3816" s="142"/>
      <c r="S3816" s="2"/>
    </row>
    <row r="3817" spans="1:19" x14ac:dyDescent="0.25">
      <c r="A3817" s="50">
        <f t="shared" si="919"/>
        <v>95325</v>
      </c>
      <c r="B3817" s="51">
        <f t="shared" si="927"/>
        <v>-48.717000000000013</v>
      </c>
      <c r="C3817" s="51">
        <f t="shared" si="928"/>
        <v>27.952955161696298</v>
      </c>
      <c r="D3817" s="51">
        <f t="shared" si="916"/>
        <v>3.9589563225614391E-5</v>
      </c>
      <c r="E3817" s="51">
        <f t="shared" si="917"/>
        <v>9.8912791076542664E-4</v>
      </c>
      <c r="F3817" s="21">
        <f>SUM(E3817:$E$5004)</f>
        <v>0.62774798431754963</v>
      </c>
      <c r="G3817" s="21">
        <f t="shared" si="920"/>
        <v>6651898.5970700178</v>
      </c>
      <c r="H3817" s="21">
        <f t="shared" si="921"/>
        <v>2.4483216124437353E-5</v>
      </c>
      <c r="I3817" s="21">
        <f t="shared" si="922"/>
        <v>0.12452858064673793</v>
      </c>
      <c r="J3817" s="22">
        <f t="shared" si="918"/>
        <v>117.77262300455801</v>
      </c>
      <c r="K3817" s="114"/>
      <c r="L3817" s="116"/>
      <c r="M3817" s="118"/>
      <c r="N3817" s="142"/>
      <c r="S3817" s="2"/>
    </row>
    <row r="3818" spans="1:19" x14ac:dyDescent="0.25">
      <c r="A3818" s="50">
        <f t="shared" si="919"/>
        <v>95350</v>
      </c>
      <c r="B3818" s="51">
        <f t="shared" si="927"/>
        <v>-48.676000000000016</v>
      </c>
      <c r="C3818" s="51">
        <f t="shared" si="928"/>
        <v>27.921218089262243</v>
      </c>
      <c r="D3818" s="51">
        <f t="shared" si="916"/>
        <v>3.9540669635619745E-5</v>
      </c>
      <c r="E3818" s="51">
        <f t="shared" si="917"/>
        <v>9.8790638666654577E-4</v>
      </c>
      <c r="F3818" s="21">
        <f>SUM(E3818:$E$5004)</f>
        <v>0.62675885640678419</v>
      </c>
      <c r="G3818" s="21">
        <f t="shared" si="920"/>
        <v>6651898.5970700178</v>
      </c>
      <c r="H3818" s="21">
        <f t="shared" si="921"/>
        <v>2.4483216124437353E-5</v>
      </c>
      <c r="I3818" s="21">
        <f t="shared" si="922"/>
        <v>0.12452858064673793</v>
      </c>
      <c r="J3818" s="22">
        <f t="shared" si="918"/>
        <v>117.71369016955073</v>
      </c>
      <c r="K3818" s="114"/>
      <c r="L3818" s="116"/>
      <c r="M3818" s="118"/>
      <c r="N3818" s="142"/>
      <c r="S3818" s="2"/>
    </row>
    <row r="3819" spans="1:19" x14ac:dyDescent="0.25">
      <c r="A3819" s="50">
        <f t="shared" si="919"/>
        <v>95375</v>
      </c>
      <c r="B3819" s="51">
        <f t="shared" si="927"/>
        <v>-48.635000000000019</v>
      </c>
      <c r="C3819" s="51">
        <f t="shared" si="928"/>
        <v>27.889520210543843</v>
      </c>
      <c r="D3819" s="51">
        <f t="shared" si="916"/>
        <v>3.9491841297703904E-5</v>
      </c>
      <c r="E3819" s="51">
        <f t="shared" si="917"/>
        <v>9.8668649269989268E-4</v>
      </c>
      <c r="F3819" s="21">
        <f>SUM(E3819:$E$5004)</f>
        <v>0.62577095002011773</v>
      </c>
      <c r="G3819" s="21">
        <f t="shared" si="920"/>
        <v>6651898.5970700178</v>
      </c>
      <c r="H3819" s="21">
        <f t="shared" si="921"/>
        <v>2.4483216124437353E-5</v>
      </c>
      <c r="I3819" s="21">
        <f t="shared" si="922"/>
        <v>0.12452858064673793</v>
      </c>
      <c r="J3819" s="22">
        <f t="shared" si="918"/>
        <v>117.65478342976621</v>
      </c>
      <c r="K3819" s="114"/>
      <c r="L3819" s="116"/>
      <c r="M3819" s="118"/>
      <c r="N3819" s="142"/>
      <c r="S3819" s="2"/>
    </row>
    <row r="3820" spans="1:19" x14ac:dyDescent="0.25">
      <c r="A3820" s="50">
        <f t="shared" si="919"/>
        <v>95400</v>
      </c>
      <c r="B3820" s="51">
        <f t="shared" si="927"/>
        <v>-48.594000000000023</v>
      </c>
      <c r="C3820" s="51">
        <f t="shared" si="928"/>
        <v>27.857861473236536</v>
      </c>
      <c r="D3820" s="51">
        <f t="shared" si="916"/>
        <v>3.9443078118287502E-5</v>
      </c>
      <c r="E3820" s="51">
        <f t="shared" si="917"/>
        <v>9.8546822652778804E-4</v>
      </c>
      <c r="F3820" s="21">
        <f>SUM(E3820:$E$5004)</f>
        <v>0.62478426352741789</v>
      </c>
      <c r="G3820" s="21">
        <f t="shared" si="920"/>
        <v>6651898.5970700178</v>
      </c>
      <c r="H3820" s="21">
        <f t="shared" si="921"/>
        <v>2.4483216124437353E-5</v>
      </c>
      <c r="I3820" s="21">
        <f t="shared" si="922"/>
        <v>0.12452858064673793</v>
      </c>
      <c r="J3820" s="22">
        <f t="shared" si="918"/>
        <v>117.59590279652305</v>
      </c>
      <c r="K3820" s="114"/>
      <c r="L3820" s="116"/>
      <c r="M3820" s="118"/>
      <c r="N3820" s="142"/>
      <c r="S3820" s="2"/>
    </row>
    <row r="3821" spans="1:19" x14ac:dyDescent="0.25">
      <c r="A3821" s="50">
        <f t="shared" si="919"/>
        <v>95425</v>
      </c>
      <c r="B3821" s="51">
        <f t="shared" si="927"/>
        <v>-48.553000000000026</v>
      </c>
      <c r="C3821" s="51">
        <f t="shared" si="928"/>
        <v>27.826241825111339</v>
      </c>
      <c r="D3821" s="51">
        <f t="shared" si="916"/>
        <v>3.9394380003935534E-5</v>
      </c>
      <c r="E3821" s="51">
        <f t="shared" si="917"/>
        <v>9.8425158581613671E-4</v>
      </c>
      <c r="F3821" s="21">
        <f>SUM(E3821:$E$5004)</f>
        <v>0.62379879530089011</v>
      </c>
      <c r="G3821" s="21">
        <f t="shared" si="920"/>
        <v>6651898.5970700178</v>
      </c>
      <c r="H3821" s="21">
        <f t="shared" si="921"/>
        <v>2.4483216124437353E-5</v>
      </c>
      <c r="I3821" s="21">
        <f t="shared" si="922"/>
        <v>0.12452858064673793</v>
      </c>
      <c r="J3821" s="22">
        <f t="shared" si="918"/>
        <v>117.53704828106969</v>
      </c>
      <c r="K3821" s="114"/>
      <c r="L3821" s="116"/>
      <c r="M3821" s="118"/>
      <c r="N3821" s="142"/>
      <c r="S3821" s="2"/>
    </row>
    <row r="3822" spans="1:19" x14ac:dyDescent="0.25">
      <c r="A3822" s="50">
        <f t="shared" si="919"/>
        <v>95450</v>
      </c>
      <c r="B3822" s="51">
        <f t="shared" si="927"/>
        <v>-48.512000000000029</v>
      </c>
      <c r="C3822" s="51">
        <f t="shared" si="928"/>
        <v>27.794661214013594</v>
      </c>
      <c r="D3822" s="51">
        <f t="shared" si="916"/>
        <v>3.9345746861355405E-5</v>
      </c>
      <c r="E3822" s="51">
        <f t="shared" si="917"/>
        <v>9.8303656823442139E-4</v>
      </c>
      <c r="F3822" s="21">
        <f>SUM(E3822:$E$5004)</f>
        <v>0.62281454371507405</v>
      </c>
      <c r="G3822" s="21">
        <f t="shared" si="920"/>
        <v>6651898.5970700178</v>
      </c>
      <c r="H3822" s="21">
        <f t="shared" si="921"/>
        <v>2.4483216124437353E-5</v>
      </c>
      <c r="I3822" s="21">
        <f t="shared" si="922"/>
        <v>0.12452858064673793</v>
      </c>
      <c r="J3822" s="22">
        <f t="shared" si="918"/>
        <v>117.47821989457933</v>
      </c>
      <c r="K3822" s="114"/>
      <c r="L3822" s="116"/>
      <c r="M3822" s="118"/>
      <c r="N3822" s="142"/>
      <c r="S3822" s="2"/>
    </row>
    <row r="3823" spans="1:19" x14ac:dyDescent="0.25">
      <c r="A3823" s="50">
        <f t="shared" si="919"/>
        <v>95475</v>
      </c>
      <c r="B3823" s="51">
        <f t="shared" si="927"/>
        <v>-48.471000000000004</v>
      </c>
      <c r="C3823" s="51">
        <f t="shared" si="928"/>
        <v>27.763119587863891</v>
      </c>
      <c r="D3823" s="51">
        <f t="shared" si="916"/>
        <v>3.9297178597398298E-5</v>
      </c>
      <c r="E3823" s="51">
        <f t="shared" si="917"/>
        <v>9.8182317145570179E-4</v>
      </c>
      <c r="F3823" s="21">
        <f>SUM(E3823:$E$5004)</f>
        <v>0.62183150714683966</v>
      </c>
      <c r="G3823" s="21">
        <f t="shared" si="920"/>
        <v>6651898.5970700178</v>
      </c>
      <c r="H3823" s="21">
        <f t="shared" si="921"/>
        <v>2.4483216124437353E-5</v>
      </c>
      <c r="I3823" s="21">
        <f t="shared" si="922"/>
        <v>0.12452858064673793</v>
      </c>
      <c r="J3823" s="22">
        <f t="shared" si="918"/>
        <v>117.41941764815489</v>
      </c>
      <c r="K3823" s="114"/>
      <c r="L3823" s="117"/>
      <c r="M3823" s="118"/>
      <c r="N3823" s="142"/>
      <c r="S3823" s="2"/>
    </row>
    <row r="3824" spans="1:19" x14ac:dyDescent="0.25">
      <c r="A3824" s="50">
        <f t="shared" si="919"/>
        <v>95500</v>
      </c>
      <c r="B3824" s="51">
        <f t="shared" si="927"/>
        <v>-48.430000000000007</v>
      </c>
      <c r="C3824" s="51">
        <f t="shared" si="928"/>
        <v>27.731616894657233</v>
      </c>
      <c r="D3824" s="51">
        <f t="shared" si="916"/>
        <v>3.9248675119057847E-5</v>
      </c>
      <c r="E3824" s="51">
        <f t="shared" si="917"/>
        <v>9.8061139315660227E-4</v>
      </c>
      <c r="F3824" s="21">
        <f>SUM(E3824:$E$5004)</f>
        <v>0.62084968397538387</v>
      </c>
      <c r="G3824" s="21">
        <f t="shared" si="920"/>
        <v>6651898.5970700178</v>
      </c>
      <c r="H3824" s="21">
        <f t="shared" si="921"/>
        <v>2.4483216124437353E-5</v>
      </c>
      <c r="I3824" s="21">
        <f t="shared" si="922"/>
        <v>0.12452858064673793</v>
      </c>
      <c r="J3824" s="22">
        <f t="shared" si="918"/>
        <v>117.36064155282608</v>
      </c>
      <c r="K3824" s="113">
        <f t="shared" ref="K3824" si="929">AVERAGE(J3824:J3843)</f>
        <v>116.80401160891572</v>
      </c>
      <c r="L3824" s="115">
        <f t="shared" ref="L3824" si="930">K3824/0.1667</f>
        <v>700.68393286692094</v>
      </c>
      <c r="M3824" s="118">
        <f>AVERAGE(A3824:A3843)</f>
        <v>95737.5</v>
      </c>
      <c r="N3824" s="141">
        <f>K3804-K3824</f>
        <v>1.1755146180483109</v>
      </c>
      <c r="S3824" s="2"/>
    </row>
    <row r="3825" spans="1:19" x14ac:dyDescent="0.25">
      <c r="A3825" s="50">
        <f t="shared" si="919"/>
        <v>95525</v>
      </c>
      <c r="B3825" s="51">
        <f t="shared" si="927"/>
        <v>-48.38900000000001</v>
      </c>
      <c r="C3825" s="51">
        <f t="shared" si="928"/>
        <v>27.700153082463224</v>
      </c>
      <c r="D3825" s="51">
        <f t="shared" si="916"/>
        <v>3.9200236333470322E-5</v>
      </c>
      <c r="E3825" s="51">
        <f t="shared" si="917"/>
        <v>9.7940123101730942E-4</v>
      </c>
      <c r="F3825" s="21">
        <f>SUM(E3825:$E$5004)</f>
        <v>0.61986907258222734</v>
      </c>
      <c r="G3825" s="21">
        <f t="shared" si="920"/>
        <v>6651898.5970700178</v>
      </c>
      <c r="H3825" s="21">
        <f t="shared" si="921"/>
        <v>2.4483216124437353E-5</v>
      </c>
      <c r="I3825" s="21">
        <f t="shared" si="922"/>
        <v>0.12452858064673793</v>
      </c>
      <c r="J3825" s="22">
        <f t="shared" si="918"/>
        <v>117.30189161955069</v>
      </c>
      <c r="K3825" s="114"/>
      <c r="L3825" s="116"/>
      <c r="M3825" s="118"/>
      <c r="N3825" s="142"/>
      <c r="S3825" s="2"/>
    </row>
    <row r="3826" spans="1:19" x14ac:dyDescent="0.25">
      <c r="A3826" s="50">
        <f t="shared" si="919"/>
        <v>95550</v>
      </c>
      <c r="B3826" s="51">
        <f t="shared" si="927"/>
        <v>-48.348000000000013</v>
      </c>
      <c r="C3826" s="51">
        <f t="shared" si="928"/>
        <v>27.668728099425962</v>
      </c>
      <c r="D3826" s="51">
        <f t="shared" si="916"/>
        <v>3.9151862147914433E-5</v>
      </c>
      <c r="E3826" s="51">
        <f t="shared" si="917"/>
        <v>9.7819268272156452E-4</v>
      </c>
      <c r="F3826" s="21">
        <f>SUM(E3826:$E$5004)</f>
        <v>0.61888967135120987</v>
      </c>
      <c r="G3826" s="21">
        <f t="shared" si="920"/>
        <v>6651898.5970700178</v>
      </c>
      <c r="H3826" s="21">
        <f t="shared" si="921"/>
        <v>2.4483216124437353E-5</v>
      </c>
      <c r="I3826" s="21">
        <f t="shared" si="922"/>
        <v>0.12452858064673793</v>
      </c>
      <c r="J3826" s="22">
        <f t="shared" si="918"/>
        <v>117.24316785921485</v>
      </c>
      <c r="K3826" s="114"/>
      <c r="L3826" s="116"/>
      <c r="M3826" s="118"/>
      <c r="N3826" s="142"/>
      <c r="S3826" s="2"/>
    </row>
    <row r="3827" spans="1:19" x14ac:dyDescent="0.25">
      <c r="A3827" s="50">
        <f t="shared" si="919"/>
        <v>95575</v>
      </c>
      <c r="B3827" s="51">
        <f t="shared" si="927"/>
        <v>-48.307000000000016</v>
      </c>
      <c r="C3827" s="51">
        <f t="shared" si="928"/>
        <v>27.637341893763676</v>
      </c>
      <c r="D3827" s="51">
        <f t="shared" si="916"/>
        <v>3.9103552469810739E-5</v>
      </c>
      <c r="E3827" s="51">
        <f t="shared" si="917"/>
        <v>9.7698574595665917E-4</v>
      </c>
      <c r="F3827" s="21">
        <f>SUM(E3827:$E$5004)</f>
        <v>0.61791147866848839</v>
      </c>
      <c r="G3827" s="21">
        <f t="shared" si="920"/>
        <v>6651898.5970700178</v>
      </c>
      <c r="H3827" s="21">
        <f t="shared" si="921"/>
        <v>2.4483216124437353E-5</v>
      </c>
      <c r="I3827" s="21">
        <f t="shared" si="922"/>
        <v>0.12452858064673793</v>
      </c>
      <c r="J3827" s="22">
        <f t="shared" si="918"/>
        <v>117.18447028263228</v>
      </c>
      <c r="K3827" s="114"/>
      <c r="L3827" s="116"/>
      <c r="M3827" s="118"/>
      <c r="N3827" s="142"/>
      <c r="S3827" s="2"/>
    </row>
    <row r="3828" spans="1:19" x14ac:dyDescent="0.25">
      <c r="A3828" s="50">
        <f t="shared" si="919"/>
        <v>95600</v>
      </c>
      <c r="B3828" s="51">
        <f t="shared" si="927"/>
        <v>-48.26600000000002</v>
      </c>
      <c r="C3828" s="51">
        <f t="shared" si="928"/>
        <v>27.605994413768993</v>
      </c>
      <c r="D3828" s="51">
        <f t="shared" si="916"/>
        <v>3.905530720672198E-5</v>
      </c>
      <c r="E3828" s="51">
        <f t="shared" si="917"/>
        <v>9.7578041841343008E-4</v>
      </c>
      <c r="F3828" s="21">
        <f>SUM(E3828:$E$5004)</f>
        <v>0.61693449292253189</v>
      </c>
      <c r="G3828" s="21">
        <f t="shared" si="920"/>
        <v>6651898.5970700178</v>
      </c>
      <c r="H3828" s="21">
        <f t="shared" si="921"/>
        <v>2.4483216124437353E-5</v>
      </c>
      <c r="I3828" s="21">
        <f t="shared" si="922"/>
        <v>0.12452858064673793</v>
      </c>
      <c r="J3828" s="22">
        <f t="shared" si="918"/>
        <v>117.12579890054602</v>
      </c>
      <c r="K3828" s="114"/>
      <c r="L3828" s="116"/>
      <c r="M3828" s="118"/>
      <c r="N3828" s="142"/>
      <c r="S3828" s="2"/>
    </row>
    <row r="3829" spans="1:19" x14ac:dyDescent="0.25">
      <c r="A3829" s="50">
        <f t="shared" si="919"/>
        <v>95625</v>
      </c>
      <c r="B3829" s="51">
        <f t="shared" si="927"/>
        <v>-48.225000000000023</v>
      </c>
      <c r="C3829" s="51">
        <f t="shared" si="928"/>
        <v>27.574685607808572</v>
      </c>
      <c r="D3829" s="51">
        <f t="shared" si="916"/>
        <v>3.900712626635243E-5</v>
      </c>
      <c r="E3829" s="51">
        <f t="shared" si="917"/>
        <v>9.7457669778625304E-4</v>
      </c>
      <c r="F3829" s="21">
        <f>SUM(E3829:$E$5004)</f>
        <v>0.61595871250411849</v>
      </c>
      <c r="G3829" s="21">
        <f t="shared" si="920"/>
        <v>6651898.5970700178</v>
      </c>
      <c r="H3829" s="21">
        <f t="shared" si="921"/>
        <v>2.4483216124437353E-5</v>
      </c>
      <c r="I3829" s="21">
        <f t="shared" si="922"/>
        <v>0.12452858064673793</v>
      </c>
      <c r="J3829" s="22">
        <f t="shared" si="918"/>
        <v>117.06715372362746</v>
      </c>
      <c r="K3829" s="114"/>
      <c r="L3829" s="116"/>
      <c r="M3829" s="118"/>
      <c r="N3829" s="142"/>
      <c r="S3829" s="2"/>
    </row>
    <row r="3830" spans="1:19" x14ac:dyDescent="0.25">
      <c r="A3830" s="50">
        <f t="shared" si="919"/>
        <v>95650</v>
      </c>
      <c r="B3830" s="51">
        <f t="shared" si="927"/>
        <v>-48.184000000000026</v>
      </c>
      <c r="C3830" s="51">
        <f t="shared" si="928"/>
        <v>27.543415424323054</v>
      </c>
      <c r="D3830" s="51">
        <f t="shared" si="916"/>
        <v>3.8959009556547805E-5</v>
      </c>
      <c r="E3830" s="51">
        <f t="shared" si="917"/>
        <v>9.7337458177303344E-4</v>
      </c>
      <c r="F3830" s="21">
        <f>SUM(E3830:$E$5004)</f>
        <v>0.61498413580633227</v>
      </c>
      <c r="G3830" s="21">
        <f t="shared" si="920"/>
        <v>6651898.5970700178</v>
      </c>
      <c r="H3830" s="21">
        <f t="shared" si="921"/>
        <v>2.4483216124437353E-5</v>
      </c>
      <c r="I3830" s="21">
        <f t="shared" si="922"/>
        <v>0.12452858064673793</v>
      </c>
      <c r="J3830" s="22">
        <f t="shared" si="918"/>
        <v>117.00853476247696</v>
      </c>
      <c r="K3830" s="114"/>
      <c r="L3830" s="116"/>
      <c r="M3830" s="118"/>
      <c r="N3830" s="142"/>
      <c r="S3830" s="2"/>
    </row>
    <row r="3831" spans="1:19" x14ac:dyDescent="0.25">
      <c r="A3831" s="50">
        <f t="shared" si="919"/>
        <v>95675</v>
      </c>
      <c r="B3831" s="51">
        <f t="shared" si="927"/>
        <v>-48.143000000000001</v>
      </c>
      <c r="C3831" s="51">
        <f t="shared" si="928"/>
        <v>27.512183811826855</v>
      </c>
      <c r="D3831" s="51">
        <f t="shared" si="916"/>
        <v>3.8910956985294881E-5</v>
      </c>
      <c r="E3831" s="51">
        <f t="shared" si="917"/>
        <v>9.7217406807520868E-4</v>
      </c>
      <c r="F3831" s="21">
        <f>SUM(E3831:$E$5004)</f>
        <v>0.61401076122455922</v>
      </c>
      <c r="G3831" s="21">
        <f t="shared" si="920"/>
        <v>6651898.5970700178</v>
      </c>
      <c r="H3831" s="21">
        <f t="shared" si="921"/>
        <v>2.4483216124437353E-5</v>
      </c>
      <c r="I3831" s="21">
        <f t="shared" si="922"/>
        <v>0.12452858064673793</v>
      </c>
      <c r="J3831" s="22">
        <f t="shared" si="918"/>
        <v>116.94994202762338</v>
      </c>
      <c r="K3831" s="114"/>
      <c r="L3831" s="116"/>
      <c r="M3831" s="118"/>
      <c r="N3831" s="142"/>
      <c r="S3831" s="2"/>
    </row>
    <row r="3832" spans="1:19" x14ac:dyDescent="0.25">
      <c r="A3832" s="50">
        <f t="shared" si="919"/>
        <v>95700</v>
      </c>
      <c r="B3832" s="51">
        <f t="shared" si="927"/>
        <v>-48.102000000000004</v>
      </c>
      <c r="C3832" s="51">
        <f t="shared" si="928"/>
        <v>27.480990718908426</v>
      </c>
      <c r="D3832" s="51">
        <f t="shared" si="916"/>
        <v>3.8862968460721809E-5</v>
      </c>
      <c r="E3832" s="51">
        <f t="shared" si="917"/>
        <v>9.7097515439773256E-4</v>
      </c>
      <c r="F3832" s="21">
        <f>SUM(E3832:$E$5004)</f>
        <v>0.61303858715648396</v>
      </c>
      <c r="G3832" s="21">
        <f t="shared" si="920"/>
        <v>6651898.5970700178</v>
      </c>
      <c r="H3832" s="21">
        <f t="shared" si="921"/>
        <v>2.4483216124437353E-5</v>
      </c>
      <c r="I3832" s="21">
        <f t="shared" si="922"/>
        <v>0.12452858064673793</v>
      </c>
      <c r="J3832" s="22">
        <f t="shared" si="918"/>
        <v>116.89137552952613</v>
      </c>
      <c r="K3832" s="114"/>
      <c r="L3832" s="116"/>
      <c r="M3832" s="118"/>
      <c r="N3832" s="142"/>
      <c r="S3832" s="2"/>
    </row>
    <row r="3833" spans="1:19" x14ac:dyDescent="0.25">
      <c r="A3833" s="50">
        <f t="shared" si="919"/>
        <v>95725</v>
      </c>
      <c r="B3833" s="51">
        <f t="shared" si="927"/>
        <v>-48.061000000000007</v>
      </c>
      <c r="C3833" s="51">
        <f t="shared" si="928"/>
        <v>27.449836094229404</v>
      </c>
      <c r="D3833" s="51">
        <f t="shared" si="916"/>
        <v>3.8815043891096798E-5</v>
      </c>
      <c r="E3833" s="51">
        <f t="shared" si="917"/>
        <v>9.6977783844907645E-4</v>
      </c>
      <c r="F3833" s="21">
        <f>SUM(E3833:$E$5004)</f>
        <v>0.61206761200208637</v>
      </c>
      <c r="G3833" s="21">
        <f t="shared" si="920"/>
        <v>6651898.5970700178</v>
      </c>
      <c r="H3833" s="21">
        <f t="shared" si="921"/>
        <v>2.4483216124437353E-5</v>
      </c>
      <c r="I3833" s="21">
        <f t="shared" si="922"/>
        <v>0.12452858064673793</v>
      </c>
      <c r="J3833" s="22">
        <f t="shared" si="918"/>
        <v>116.83283527857205</v>
      </c>
      <c r="K3833" s="114"/>
      <c r="L3833" s="116"/>
      <c r="M3833" s="118"/>
      <c r="N3833" s="142"/>
      <c r="S3833" s="2"/>
    </row>
    <row r="3834" spans="1:19" x14ac:dyDescent="0.25">
      <c r="A3834" s="50">
        <f t="shared" si="919"/>
        <v>95750</v>
      </c>
      <c r="B3834" s="51">
        <f t="shared" si="927"/>
        <v>-48.02000000000001</v>
      </c>
      <c r="C3834" s="51">
        <f t="shared" si="928"/>
        <v>27.418719886525448</v>
      </c>
      <c r="D3834" s="51">
        <f t="shared" si="916"/>
        <v>3.8767183184829315E-5</v>
      </c>
      <c r="E3834" s="51">
        <f t="shared" si="917"/>
        <v>9.6858211794122054E-4</v>
      </c>
      <c r="F3834" s="21">
        <f>SUM(E3834:$E$5004)</f>
        <v>0.61109783416363739</v>
      </c>
      <c r="G3834" s="21">
        <f t="shared" si="920"/>
        <v>6651898.5970700178</v>
      </c>
      <c r="H3834" s="21">
        <f t="shared" si="921"/>
        <v>2.4483216124437353E-5</v>
      </c>
      <c r="I3834" s="21">
        <f t="shared" si="922"/>
        <v>0.12452858064673793</v>
      </c>
      <c r="J3834" s="22">
        <f t="shared" si="918"/>
        <v>116.77432128507959</v>
      </c>
      <c r="K3834" s="114"/>
      <c r="L3834" s="116"/>
      <c r="M3834" s="118"/>
      <c r="N3834" s="142"/>
      <c r="S3834" s="2"/>
    </row>
    <row r="3835" spans="1:19" x14ac:dyDescent="0.25">
      <c r="A3835" s="50">
        <f t="shared" si="919"/>
        <v>95775</v>
      </c>
      <c r="B3835" s="51">
        <f t="shared" si="927"/>
        <v>-47.979000000000013</v>
      </c>
      <c r="C3835" s="51">
        <f t="shared" si="928"/>
        <v>27.387642044605141</v>
      </c>
      <c r="D3835" s="51">
        <f t="shared" si="916"/>
        <v>3.8719386250468329E-5</v>
      </c>
      <c r="E3835" s="51">
        <f t="shared" si="917"/>
        <v>9.6738799058964904E-4</v>
      </c>
      <c r="F3835" s="21">
        <f>SUM(E3835:$E$5004)</f>
        <v>0.61012925204569624</v>
      </c>
      <c r="G3835" s="21">
        <f t="shared" si="920"/>
        <v>6651898.5970700178</v>
      </c>
      <c r="H3835" s="21">
        <f t="shared" si="921"/>
        <v>2.4483216124437353E-5</v>
      </c>
      <c r="I3835" s="21">
        <f t="shared" si="922"/>
        <v>0.12452858064673793</v>
      </c>
      <c r="J3835" s="22">
        <f t="shared" si="918"/>
        <v>116.71583355929489</v>
      </c>
      <c r="K3835" s="114"/>
      <c r="L3835" s="116"/>
      <c r="M3835" s="118"/>
      <c r="N3835" s="142"/>
      <c r="S3835" s="2"/>
    </row>
    <row r="3836" spans="1:19" x14ac:dyDescent="0.25">
      <c r="A3836" s="50">
        <f t="shared" si="919"/>
        <v>95800</v>
      </c>
      <c r="B3836" s="51">
        <f t="shared" si="927"/>
        <v>-47.938000000000017</v>
      </c>
      <c r="C3836" s="51">
        <f t="shared" si="928"/>
        <v>27.356602517350851</v>
      </c>
      <c r="D3836" s="51">
        <f t="shared" si="916"/>
        <v>3.8671652996703601E-5</v>
      </c>
      <c r="E3836" s="51">
        <f t="shared" si="917"/>
        <v>9.6619545411334501E-4</v>
      </c>
      <c r="F3836" s="21">
        <f>SUM(E3836:$E$5004)</f>
        <v>0.60916186405510653</v>
      </c>
      <c r="G3836" s="21">
        <f t="shared" si="920"/>
        <v>6651898.5970700178</v>
      </c>
      <c r="H3836" s="21">
        <f t="shared" si="921"/>
        <v>2.4483216124437353E-5</v>
      </c>
      <c r="I3836" s="21">
        <f t="shared" si="922"/>
        <v>0.12452858064673793</v>
      </c>
      <c r="J3836" s="22">
        <f t="shared" si="918"/>
        <v>116.65737211139607</v>
      </c>
      <c r="K3836" s="114"/>
      <c r="L3836" s="116"/>
      <c r="M3836" s="118"/>
      <c r="N3836" s="142"/>
      <c r="S3836" s="2"/>
    </row>
    <row r="3837" spans="1:19" x14ac:dyDescent="0.25">
      <c r="A3837" s="50">
        <f t="shared" si="919"/>
        <v>95825</v>
      </c>
      <c r="B3837" s="51">
        <f t="shared" si="927"/>
        <v>-47.89700000000002</v>
      </c>
      <c r="C3837" s="51">
        <f t="shared" si="928"/>
        <v>27.325601253717657</v>
      </c>
      <c r="D3837" s="51">
        <f t="shared" si="916"/>
        <v>3.8623983332364007E-5</v>
      </c>
      <c r="E3837" s="51">
        <f t="shared" si="917"/>
        <v>9.6500450623478358E-4</v>
      </c>
      <c r="F3837" s="21">
        <f>SUM(E3837:$E$5004)</f>
        <v>0.60819566860099328</v>
      </c>
      <c r="G3837" s="21">
        <f t="shared" si="920"/>
        <v>6651898.5970700178</v>
      </c>
      <c r="H3837" s="21">
        <f t="shared" si="921"/>
        <v>2.4483216124437353E-5</v>
      </c>
      <c r="I3837" s="21">
        <f t="shared" si="922"/>
        <v>0.12452858064673793</v>
      </c>
      <c r="J3837" s="22">
        <f t="shared" si="918"/>
        <v>116.59893695148936</v>
      </c>
      <c r="K3837" s="114"/>
      <c r="L3837" s="116"/>
      <c r="M3837" s="118"/>
      <c r="N3837" s="142"/>
      <c r="S3837" s="2"/>
    </row>
    <row r="3838" spans="1:19" x14ac:dyDescent="0.25">
      <c r="A3838" s="50">
        <f t="shared" si="919"/>
        <v>95850</v>
      </c>
      <c r="B3838" s="51">
        <f t="shared" si="927"/>
        <v>-47.856000000000023</v>
      </c>
      <c r="C3838" s="51">
        <f t="shared" si="928"/>
        <v>27.294638202734188</v>
      </c>
      <c r="D3838" s="51">
        <f t="shared" si="916"/>
        <v>3.8576377166418687E-5</v>
      </c>
      <c r="E3838" s="51">
        <f t="shared" si="917"/>
        <v>9.6381514467992681E-4</v>
      </c>
      <c r="F3838" s="21">
        <f>SUM(E3838:$E$5004)</f>
        <v>0.60723066409475857</v>
      </c>
      <c r="G3838" s="21">
        <f t="shared" si="920"/>
        <v>6651898.5970700178</v>
      </c>
      <c r="H3838" s="21">
        <f t="shared" si="921"/>
        <v>2.4483216124437353E-5</v>
      </c>
      <c r="I3838" s="21">
        <f t="shared" si="922"/>
        <v>0.12452858064673793</v>
      </c>
      <c r="J3838" s="22">
        <f t="shared" si="918"/>
        <v>116.54052808961325</v>
      </c>
      <c r="K3838" s="114"/>
      <c r="L3838" s="116"/>
      <c r="M3838" s="118"/>
      <c r="N3838" s="142"/>
      <c r="S3838" s="2"/>
    </row>
    <row r="3839" spans="1:19" x14ac:dyDescent="0.25">
      <c r="A3839" s="50">
        <f t="shared" si="919"/>
        <v>95875</v>
      </c>
      <c r="B3839" s="51">
        <f t="shared" si="927"/>
        <v>-47.815000000000026</v>
      </c>
      <c r="C3839" s="51">
        <f t="shared" si="928"/>
        <v>27.263713313501569</v>
      </c>
      <c r="D3839" s="51">
        <f t="shared" si="916"/>
        <v>3.8528834407975454E-5</v>
      </c>
      <c r="E3839" s="51">
        <f t="shared" si="917"/>
        <v>9.6262736717821619E-4</v>
      </c>
      <c r="F3839" s="21">
        <f>SUM(E3839:$E$5004)</f>
        <v>0.60626684895007854</v>
      </c>
      <c r="G3839" s="21">
        <f t="shared" si="920"/>
        <v>6651898.5970700178</v>
      </c>
      <c r="H3839" s="21">
        <f t="shared" si="921"/>
        <v>2.4483216124437353E-5</v>
      </c>
      <c r="I3839" s="21">
        <f t="shared" si="922"/>
        <v>0.12452858064673793</v>
      </c>
      <c r="J3839" s="22">
        <f t="shared" si="918"/>
        <v>116.48214553573457</v>
      </c>
      <c r="K3839" s="114"/>
      <c r="L3839" s="116"/>
      <c r="M3839" s="118"/>
      <c r="N3839" s="142"/>
      <c r="S3839" s="2"/>
    </row>
    <row r="3840" spans="1:19" x14ac:dyDescent="0.25">
      <c r="A3840" s="50">
        <f t="shared" si="919"/>
        <v>95900</v>
      </c>
      <c r="B3840" s="51">
        <f t="shared" si="927"/>
        <v>-47.774000000000001</v>
      </c>
      <c r="C3840" s="51">
        <f t="shared" si="928"/>
        <v>27.232826535194178</v>
      </c>
      <c r="D3840" s="51">
        <f t="shared" si="916"/>
        <v>3.8481354966281845E-5</v>
      </c>
      <c r="E3840" s="51">
        <f t="shared" si="917"/>
        <v>9.6144117146257303E-4</v>
      </c>
      <c r="F3840" s="21">
        <f>SUM(E3840:$E$5004)</f>
        <v>0.60530422158290043</v>
      </c>
      <c r="G3840" s="21">
        <f t="shared" si="920"/>
        <v>6651898.5970700178</v>
      </c>
      <c r="H3840" s="21">
        <f t="shared" si="921"/>
        <v>2.4483216124437353E-5</v>
      </c>
      <c r="I3840" s="21">
        <f t="shared" si="922"/>
        <v>0.12452858064673793</v>
      </c>
      <c r="J3840" s="22">
        <f t="shared" si="918"/>
        <v>116.42378929975266</v>
      </c>
      <c r="K3840" s="114"/>
      <c r="L3840" s="116"/>
      <c r="M3840" s="118"/>
      <c r="N3840" s="142"/>
      <c r="S3840" s="2"/>
    </row>
    <row r="3841" spans="1:19" x14ac:dyDescent="0.25">
      <c r="A3841" s="50">
        <f t="shared" si="919"/>
        <v>95925</v>
      </c>
      <c r="B3841" s="51">
        <f t="shared" si="927"/>
        <v>-47.733000000000004</v>
      </c>
      <c r="C3841" s="51">
        <f t="shared" si="928"/>
        <v>27.201977817058925</v>
      </c>
      <c r="D3841" s="51">
        <f t="shared" si="916"/>
        <v>3.8433938750724002E-5</v>
      </c>
      <c r="E3841" s="51">
        <f t="shared" si="917"/>
        <v>9.6025655526938455E-4</v>
      </c>
      <c r="F3841" s="21">
        <f>SUM(E3841:$E$5004)</f>
        <v>0.60434278041143785</v>
      </c>
      <c r="G3841" s="21">
        <f t="shared" si="920"/>
        <v>6651898.5970700178</v>
      </c>
      <c r="H3841" s="21">
        <f t="shared" si="921"/>
        <v>2.4483216124437353E-5</v>
      </c>
      <c r="I3841" s="21">
        <f t="shared" si="922"/>
        <v>0.12452858064673793</v>
      </c>
      <c r="J3841" s="22">
        <f t="shared" si="918"/>
        <v>116.36545939149666</v>
      </c>
      <c r="K3841" s="114"/>
      <c r="L3841" s="116"/>
      <c r="M3841" s="118"/>
      <c r="N3841" s="142"/>
      <c r="S3841" s="2"/>
    </row>
    <row r="3842" spans="1:19" x14ac:dyDescent="0.25">
      <c r="A3842" s="50">
        <f t="shared" si="919"/>
        <v>95950</v>
      </c>
      <c r="B3842" s="51">
        <f t="shared" si="927"/>
        <v>-47.692000000000007</v>
      </c>
      <c r="C3842" s="51">
        <f t="shared" si="928"/>
        <v>27.171167108415375</v>
      </c>
      <c r="D3842" s="51">
        <f t="shared" si="916"/>
        <v>3.8386585670826765E-5</v>
      </c>
      <c r="E3842" s="51">
        <f t="shared" si="917"/>
        <v>9.5907351633850392E-4</v>
      </c>
      <c r="F3842" s="21">
        <f>SUM(E3842:$E$5004)</f>
        <v>0.60338252385616842</v>
      </c>
      <c r="G3842" s="21">
        <f t="shared" si="920"/>
        <v>6651898.5970700178</v>
      </c>
      <c r="H3842" s="21">
        <f t="shared" si="921"/>
        <v>2.4483216124437353E-5</v>
      </c>
      <c r="I3842" s="21">
        <f t="shared" si="922"/>
        <v>0.12452858064673793</v>
      </c>
      <c r="J3842" s="22">
        <f t="shared" si="918"/>
        <v>116.30715582072681</v>
      </c>
      <c r="K3842" s="114"/>
      <c r="L3842" s="116"/>
      <c r="M3842" s="118"/>
      <c r="N3842" s="142"/>
      <c r="S3842" s="2"/>
    </row>
    <row r="3843" spans="1:19" x14ac:dyDescent="0.25">
      <c r="A3843" s="50">
        <f t="shared" si="919"/>
        <v>95975</v>
      </c>
      <c r="B3843" s="51">
        <f t="shared" si="927"/>
        <v>-47.65100000000001</v>
      </c>
      <c r="C3843" s="51">
        <f t="shared" si="928"/>
        <v>27.140394358655691</v>
      </c>
      <c r="D3843" s="51">
        <f t="shared" si="916"/>
        <v>3.8339295636253549E-5</v>
      </c>
      <c r="E3843" s="51">
        <f t="shared" si="917"/>
        <v>9.5789205241324129E-4</v>
      </c>
      <c r="F3843" s="21">
        <f>SUM(E3843:$E$5004)</f>
        <v>0.60242345033983002</v>
      </c>
      <c r="G3843" s="21">
        <f t="shared" si="920"/>
        <v>6651898.5970700178</v>
      </c>
      <c r="H3843" s="21">
        <f t="shared" si="921"/>
        <v>2.4483216124437353E-5</v>
      </c>
      <c r="I3843" s="21">
        <f t="shared" si="922"/>
        <v>0.12452858064673793</v>
      </c>
      <c r="J3843" s="22">
        <f t="shared" si="918"/>
        <v>116.24887859713478</v>
      </c>
      <c r="K3843" s="114"/>
      <c r="L3843" s="117"/>
      <c r="M3843" s="118"/>
      <c r="N3843" s="142"/>
      <c r="S3843" s="2"/>
    </row>
    <row r="3844" spans="1:19" x14ac:dyDescent="0.25">
      <c r="A3844" s="50">
        <f t="shared" si="919"/>
        <v>96000</v>
      </c>
      <c r="B3844" s="51">
        <f t="shared" si="927"/>
        <v>-47.610000000000014</v>
      </c>
      <c r="C3844" s="51">
        <f t="shared" si="928"/>
        <v>27.109659517244268</v>
      </c>
      <c r="D3844" s="51">
        <f t="shared" ref="D3844:D3907" si="931">C3844/(1718*(B3844+459.7))</f>
        <v>3.8292068556805746E-5</v>
      </c>
      <c r="E3844" s="51">
        <f t="shared" ref="E3844:E3907" si="932">25*(D3844+D3845)/2</f>
        <v>9.5671216124035925E-4</v>
      </c>
      <c r="F3844" s="21">
        <f>SUM(E3844:$E$5004)</f>
        <v>0.60146555828741666</v>
      </c>
      <c r="G3844" s="21">
        <f t="shared" si="920"/>
        <v>6651898.5970700178</v>
      </c>
      <c r="H3844" s="21">
        <f t="shared" si="921"/>
        <v>2.4483216124437353E-5</v>
      </c>
      <c r="I3844" s="21">
        <f t="shared" si="922"/>
        <v>0.12452858064673793</v>
      </c>
      <c r="J3844" s="22">
        <f t="shared" ref="J3844:J3907" si="933">G3844*D3844*EXP(-H3844*(125000-A3844)-I3844*F3844)</f>
        <v>116.19062773034294</v>
      </c>
      <c r="K3844" s="113">
        <f t="shared" ref="K3844" si="934">AVERAGE(J3844:J3863)</f>
        <v>115.63900062819525</v>
      </c>
      <c r="L3844" s="115">
        <f t="shared" ref="L3844" si="935">K3844/0.1667</f>
        <v>693.69526471622828</v>
      </c>
      <c r="M3844" s="118">
        <f>AVERAGE(A3844:A3863)</f>
        <v>96237.5</v>
      </c>
      <c r="N3844" s="141">
        <f>K3824-K3844</f>
        <v>1.1650109807204672</v>
      </c>
      <c r="S3844" s="2"/>
    </row>
    <row r="3845" spans="1:19" x14ac:dyDescent="0.25">
      <c r="A3845" s="50">
        <f t="shared" ref="A3845:A3908" si="936">A3844+25</f>
        <v>96025</v>
      </c>
      <c r="B3845" s="51">
        <f t="shared" si="927"/>
        <v>-47.569000000000017</v>
      </c>
      <c r="C3845" s="51">
        <f t="shared" si="928"/>
        <v>27.078962533717966</v>
      </c>
      <c r="D3845" s="51">
        <f t="shared" si="931"/>
        <v>3.8244904342422991E-5</v>
      </c>
      <c r="E3845" s="51">
        <f t="shared" si="932"/>
        <v>9.5553384057007009E-4</v>
      </c>
      <c r="F3845" s="21">
        <f>SUM(E3845:$E$5004)</f>
        <v>0.60050884612617639</v>
      </c>
      <c r="G3845" s="21">
        <f t="shared" ref="G3845:G3908" si="937">$G$4</f>
        <v>6651898.5970700178</v>
      </c>
      <c r="H3845" s="21">
        <f t="shared" ref="H3845:H3908" si="938">$H$4</f>
        <v>2.4483216124437353E-5</v>
      </c>
      <c r="I3845" s="21">
        <f t="shared" ref="I3845:I3908" si="939">$I$4</f>
        <v>0.12452858064673793</v>
      </c>
      <c r="J3845" s="22">
        <f t="shared" si="933"/>
        <v>116.13240322990575</v>
      </c>
      <c r="K3845" s="114"/>
      <c r="L3845" s="116"/>
      <c r="M3845" s="118"/>
      <c r="N3845" s="142"/>
      <c r="S3845" s="2"/>
    </row>
    <row r="3846" spans="1:19" x14ac:dyDescent="0.25">
      <c r="A3846" s="50">
        <f t="shared" si="936"/>
        <v>96050</v>
      </c>
      <c r="B3846" s="51">
        <f t="shared" si="927"/>
        <v>-47.52800000000002</v>
      </c>
      <c r="C3846" s="51">
        <f t="shared" si="928"/>
        <v>27.048303357685782</v>
      </c>
      <c r="D3846" s="51">
        <f t="shared" si="931"/>
        <v>3.8197802903182613E-5</v>
      </c>
      <c r="E3846" s="51">
        <f t="shared" si="932"/>
        <v>9.5435708815602661E-4</v>
      </c>
      <c r="F3846" s="21">
        <f>SUM(E3846:$E$5004)</f>
        <v>0.59955331228560627</v>
      </c>
      <c r="G3846" s="21">
        <f t="shared" si="937"/>
        <v>6651898.5970700178</v>
      </c>
      <c r="H3846" s="21">
        <f t="shared" si="938"/>
        <v>2.4483216124437353E-5</v>
      </c>
      <c r="I3846" s="21">
        <f t="shared" si="939"/>
        <v>0.12452858064673793</v>
      </c>
      <c r="J3846" s="22">
        <f t="shared" si="933"/>
        <v>116.07420510530919</v>
      </c>
      <c r="K3846" s="114"/>
      <c r="L3846" s="116"/>
      <c r="M3846" s="118"/>
      <c r="N3846" s="142"/>
      <c r="S3846" s="2"/>
    </row>
    <row r="3847" spans="1:19" x14ac:dyDescent="0.25">
      <c r="A3847" s="50">
        <f t="shared" si="936"/>
        <v>96075</v>
      </c>
      <c r="B3847" s="51">
        <f t="shared" si="927"/>
        <v>-47.487000000000023</v>
      </c>
      <c r="C3847" s="51">
        <f t="shared" si="928"/>
        <v>27.017681938828783</v>
      </c>
      <c r="D3847" s="51">
        <f t="shared" si="931"/>
        <v>3.8150764149299507E-5</v>
      </c>
      <c r="E3847" s="51">
        <f t="shared" si="932"/>
        <v>9.53181901755317E-4</v>
      </c>
      <c r="F3847" s="21">
        <f>SUM(E3847:$E$5004)</f>
        <v>0.59859895519745032</v>
      </c>
      <c r="G3847" s="21">
        <f t="shared" si="937"/>
        <v>6651898.5970700178</v>
      </c>
      <c r="H3847" s="21">
        <f t="shared" si="938"/>
        <v>2.4483216124437353E-5</v>
      </c>
      <c r="I3847" s="21">
        <f t="shared" si="939"/>
        <v>0.12452858064673793</v>
      </c>
      <c r="J3847" s="22">
        <f t="shared" si="933"/>
        <v>116.01603336597105</v>
      </c>
      <c r="K3847" s="114"/>
      <c r="L3847" s="116"/>
      <c r="M3847" s="118"/>
      <c r="N3847" s="142"/>
      <c r="S3847" s="2"/>
    </row>
    <row r="3848" spans="1:19" x14ac:dyDescent="0.25">
      <c r="A3848" s="50">
        <f t="shared" si="936"/>
        <v>96100</v>
      </c>
      <c r="B3848" s="51">
        <f t="shared" si="927"/>
        <v>-47.446000000000026</v>
      </c>
      <c r="C3848" s="51">
        <f t="shared" si="928"/>
        <v>26.987098226899999</v>
      </c>
      <c r="D3848" s="51">
        <f t="shared" si="931"/>
        <v>3.8103787991125852E-5</v>
      </c>
      <c r="E3848" s="51">
        <f t="shared" si="932"/>
        <v>9.5200827912846064E-4</v>
      </c>
      <c r="F3848" s="21">
        <f>SUM(E3848:$E$5004)</f>
        <v>0.59764577329569513</v>
      </c>
      <c r="G3848" s="21">
        <f t="shared" si="937"/>
        <v>6651898.5970700178</v>
      </c>
      <c r="H3848" s="21">
        <f t="shared" si="938"/>
        <v>2.4483216124437353E-5</v>
      </c>
      <c r="I3848" s="21">
        <f t="shared" si="939"/>
        <v>0.12452858064673793</v>
      </c>
      <c r="J3848" s="22">
        <f t="shared" si="933"/>
        <v>115.95788802124106</v>
      </c>
      <c r="K3848" s="114"/>
      <c r="L3848" s="116"/>
      <c r="M3848" s="118"/>
      <c r="N3848" s="142"/>
      <c r="S3848" s="2"/>
    </row>
    <row r="3849" spans="1:19" x14ac:dyDescent="0.25">
      <c r="A3849" s="50">
        <f t="shared" si="936"/>
        <v>96125</v>
      </c>
      <c r="B3849" s="51">
        <f t="shared" si="927"/>
        <v>-47.405000000000001</v>
      </c>
      <c r="C3849" s="51">
        <f t="shared" si="928"/>
        <v>26.956552171724322</v>
      </c>
      <c r="D3849" s="51">
        <f t="shared" si="931"/>
        <v>3.8056874339150996E-5</v>
      </c>
      <c r="E3849" s="51">
        <f t="shared" si="932"/>
        <v>9.5083621803940038E-4</v>
      </c>
      <c r="F3849" s="21">
        <f>SUM(E3849:$E$5004)</f>
        <v>0.59669376501656668</v>
      </c>
      <c r="G3849" s="21">
        <f t="shared" si="937"/>
        <v>6651898.5970700178</v>
      </c>
      <c r="H3849" s="21">
        <f t="shared" si="938"/>
        <v>2.4483216124437353E-5</v>
      </c>
      <c r="I3849" s="21">
        <f t="shared" si="939"/>
        <v>0.12452858064673793</v>
      </c>
      <c r="J3849" s="22">
        <f t="shared" si="933"/>
        <v>115.89976908040131</v>
      </c>
      <c r="K3849" s="114"/>
      <c r="L3849" s="116"/>
      <c r="M3849" s="118"/>
      <c r="N3849" s="142"/>
      <c r="S3849" s="2"/>
    </row>
    <row r="3850" spans="1:19" x14ac:dyDescent="0.25">
      <c r="A3850" s="50">
        <f t="shared" si="936"/>
        <v>96150</v>
      </c>
      <c r="B3850" s="51">
        <f t="shared" si="927"/>
        <v>-47.364000000000004</v>
      </c>
      <c r="C3850" s="51">
        <f t="shared" si="928"/>
        <v>26.926043723198333</v>
      </c>
      <c r="D3850" s="51">
        <f t="shared" si="931"/>
        <v>3.8010023104001029E-5</v>
      </c>
      <c r="E3850" s="51">
        <f t="shared" si="932"/>
        <v>9.4966571625550134E-4</v>
      </c>
      <c r="F3850" s="21">
        <f>SUM(E3850:$E$5004)</f>
        <v>0.59574292879852719</v>
      </c>
      <c r="G3850" s="21">
        <f t="shared" si="937"/>
        <v>6651898.5970700178</v>
      </c>
      <c r="H3850" s="21">
        <f t="shared" si="938"/>
        <v>2.4483216124437353E-5</v>
      </c>
      <c r="I3850" s="21">
        <f t="shared" si="939"/>
        <v>0.12452858064673793</v>
      </c>
      <c r="J3850" s="22">
        <f t="shared" si="933"/>
        <v>115.8416765526658</v>
      </c>
      <c r="K3850" s="114"/>
      <c r="L3850" s="116"/>
      <c r="M3850" s="118"/>
      <c r="N3850" s="142"/>
      <c r="S3850" s="2"/>
    </row>
    <row r="3851" spans="1:19" x14ac:dyDescent="0.25">
      <c r="A3851" s="50">
        <f t="shared" si="936"/>
        <v>96175</v>
      </c>
      <c r="B3851" s="51">
        <f t="shared" si="927"/>
        <v>-47.323000000000008</v>
      </c>
      <c r="C3851" s="51">
        <f t="shared" si="928"/>
        <v>26.895572831290476</v>
      </c>
      <c r="D3851" s="51">
        <f t="shared" si="931"/>
        <v>3.7963234196439086E-5</v>
      </c>
      <c r="E3851" s="51">
        <f t="shared" si="932"/>
        <v>9.4849677154753946E-4</v>
      </c>
      <c r="F3851" s="21">
        <f>SUM(E3851:$E$5004)</f>
        <v>0.59479326308227165</v>
      </c>
      <c r="G3851" s="21">
        <f t="shared" si="937"/>
        <v>6651898.5970700178</v>
      </c>
      <c r="H3851" s="21">
        <f t="shared" si="938"/>
        <v>2.4483216124437353E-5</v>
      </c>
      <c r="I3851" s="21">
        <f t="shared" si="939"/>
        <v>0.12452858064673793</v>
      </c>
      <c r="J3851" s="22">
        <f t="shared" si="933"/>
        <v>115.78361044718228</v>
      </c>
      <c r="K3851" s="114"/>
      <c r="L3851" s="116"/>
      <c r="M3851" s="118"/>
      <c r="N3851" s="142"/>
      <c r="S3851" s="2"/>
    </row>
    <row r="3852" spans="1:19" x14ac:dyDescent="0.25">
      <c r="A3852" s="50">
        <f t="shared" si="936"/>
        <v>96200</v>
      </c>
      <c r="B3852" s="51">
        <f t="shared" si="927"/>
        <v>-47.282000000000011</v>
      </c>
      <c r="C3852" s="51">
        <f t="shared" si="928"/>
        <v>26.86513944604031</v>
      </c>
      <c r="D3852" s="51">
        <f t="shared" si="931"/>
        <v>3.7916507527364069E-5</v>
      </c>
      <c r="E3852" s="51">
        <f t="shared" si="932"/>
        <v>9.473293816896996E-4</v>
      </c>
      <c r="F3852" s="21">
        <f>SUM(E3852:$E$5004)</f>
        <v>0.59384476631072403</v>
      </c>
      <c r="G3852" s="21">
        <f t="shared" si="937"/>
        <v>6651898.5970700178</v>
      </c>
      <c r="H3852" s="21">
        <f t="shared" si="938"/>
        <v>2.4483216124437353E-5</v>
      </c>
      <c r="I3852" s="21">
        <f t="shared" si="939"/>
        <v>0.12452858064673793</v>
      </c>
      <c r="J3852" s="22">
        <f t="shared" si="933"/>
        <v>115.72557077302919</v>
      </c>
      <c r="K3852" s="114"/>
      <c r="L3852" s="116"/>
      <c r="M3852" s="118"/>
      <c r="N3852" s="142"/>
      <c r="S3852" s="2"/>
    </row>
    <row r="3853" spans="1:19" x14ac:dyDescent="0.25">
      <c r="A3853" s="50">
        <f t="shared" si="936"/>
        <v>96225</v>
      </c>
      <c r="B3853" s="51">
        <f t="shared" si="927"/>
        <v>-47.241000000000014</v>
      </c>
      <c r="C3853" s="51">
        <f t="shared" si="928"/>
        <v>26.834743517559303</v>
      </c>
      <c r="D3853" s="51">
        <f t="shared" si="931"/>
        <v>3.7869843007811892E-5</v>
      </c>
      <c r="E3853" s="51">
        <f t="shared" si="932"/>
        <v>9.461635444595692E-4</v>
      </c>
      <c r="F3853" s="21">
        <f>SUM(E3853:$E$5004)</f>
        <v>0.59289743692903429</v>
      </c>
      <c r="G3853" s="21">
        <f t="shared" si="937"/>
        <v>6651898.5970700178</v>
      </c>
      <c r="H3853" s="21">
        <f t="shared" si="938"/>
        <v>2.4483216124437353E-5</v>
      </c>
      <c r="I3853" s="21">
        <f t="shared" si="939"/>
        <v>0.12452858064673793</v>
      </c>
      <c r="J3853" s="22">
        <f t="shared" si="933"/>
        <v>115.66755753922021</v>
      </c>
      <c r="K3853" s="114"/>
      <c r="L3853" s="116"/>
      <c r="M3853" s="118"/>
      <c r="N3853" s="142"/>
      <c r="S3853" s="2"/>
    </row>
    <row r="3854" spans="1:19" x14ac:dyDescent="0.25">
      <c r="A3854" s="50">
        <f t="shared" si="936"/>
        <v>96250</v>
      </c>
      <c r="B3854" s="51">
        <f t="shared" si="927"/>
        <v>-47.200000000000017</v>
      </c>
      <c r="C3854" s="51">
        <f t="shared" si="928"/>
        <v>26.804384996029725</v>
      </c>
      <c r="D3854" s="51">
        <f t="shared" si="931"/>
        <v>3.7823240548953647E-5</v>
      </c>
      <c r="E3854" s="51">
        <f t="shared" si="932"/>
        <v>9.4499925763813269E-4</v>
      </c>
      <c r="F3854" s="21">
        <f>SUM(E3854:$E$5004)</f>
        <v>0.59195127338457465</v>
      </c>
      <c r="G3854" s="21">
        <f t="shared" si="937"/>
        <v>6651898.5970700178</v>
      </c>
      <c r="H3854" s="21">
        <f t="shared" si="938"/>
        <v>2.4483216124437353E-5</v>
      </c>
      <c r="I3854" s="21">
        <f t="shared" si="939"/>
        <v>0.12452858064673793</v>
      </c>
      <c r="J3854" s="22">
        <f t="shared" si="933"/>
        <v>115.60957075469962</v>
      </c>
      <c r="K3854" s="114"/>
      <c r="L3854" s="116"/>
      <c r="M3854" s="118"/>
      <c r="N3854" s="142"/>
      <c r="S3854" s="2"/>
    </row>
    <row r="3855" spans="1:19" x14ac:dyDescent="0.25">
      <c r="A3855" s="50">
        <f t="shared" si="936"/>
        <v>96275</v>
      </c>
      <c r="B3855" s="51">
        <f t="shared" si="927"/>
        <v>-47.15900000000002</v>
      </c>
      <c r="C3855" s="51">
        <f t="shared" si="928"/>
        <v>26.774063831705543</v>
      </c>
      <c r="D3855" s="51">
        <f t="shared" si="931"/>
        <v>3.7776700062096975E-5</v>
      </c>
      <c r="E3855" s="51">
        <f t="shared" si="932"/>
        <v>9.4383651900976646E-4</v>
      </c>
      <c r="F3855" s="21">
        <f>SUM(E3855:$E$5004)</f>
        <v>0.59100627412693674</v>
      </c>
      <c r="G3855" s="21">
        <f t="shared" si="937"/>
        <v>6651898.5970700178</v>
      </c>
      <c r="H3855" s="21">
        <f t="shared" si="938"/>
        <v>2.4483216124437353E-5</v>
      </c>
      <c r="I3855" s="21">
        <f t="shared" si="939"/>
        <v>0.12452858064673793</v>
      </c>
      <c r="J3855" s="22">
        <f t="shared" si="933"/>
        <v>115.55161042834727</v>
      </c>
      <c r="K3855" s="114"/>
      <c r="L3855" s="116"/>
      <c r="M3855" s="118"/>
      <c r="N3855" s="142"/>
      <c r="S3855" s="2"/>
    </row>
    <row r="3856" spans="1:19" x14ac:dyDescent="0.25">
      <c r="A3856" s="50">
        <f t="shared" si="936"/>
        <v>96300</v>
      </c>
      <c r="B3856" s="51">
        <f t="shared" si="927"/>
        <v>-47.118000000000023</v>
      </c>
      <c r="C3856" s="51">
        <f t="shared" si="928"/>
        <v>26.743779974911334</v>
      </c>
      <c r="D3856" s="51">
        <f t="shared" si="931"/>
        <v>3.7730221458684337E-5</v>
      </c>
      <c r="E3856" s="51">
        <f t="shared" si="932"/>
        <v>9.4267532636223186E-4</v>
      </c>
      <c r="F3856" s="21">
        <f>SUM(E3856:$E$5004)</f>
        <v>0.59006243760792687</v>
      </c>
      <c r="G3856" s="21">
        <f t="shared" si="937"/>
        <v>6651898.5970700178</v>
      </c>
      <c r="H3856" s="21">
        <f t="shared" si="938"/>
        <v>2.4483216124437353E-5</v>
      </c>
      <c r="I3856" s="21">
        <f t="shared" si="939"/>
        <v>0.12452858064673793</v>
      </c>
      <c r="J3856" s="22">
        <f t="shared" si="933"/>
        <v>115.49367656897424</v>
      </c>
      <c r="K3856" s="114"/>
      <c r="L3856" s="116"/>
      <c r="M3856" s="118"/>
      <c r="N3856" s="142"/>
      <c r="S3856" s="2"/>
    </row>
    <row r="3857" spans="1:19" x14ac:dyDescent="0.25">
      <c r="A3857" s="50">
        <f t="shared" si="936"/>
        <v>96325</v>
      </c>
      <c r="B3857" s="51">
        <f t="shared" si="927"/>
        <v>-47.077000000000027</v>
      </c>
      <c r="C3857" s="51">
        <f t="shared" si="928"/>
        <v>26.713533376043127</v>
      </c>
      <c r="D3857" s="51">
        <f t="shared" si="931"/>
        <v>3.7683804650294222E-5</v>
      </c>
      <c r="E3857" s="51">
        <f t="shared" si="932"/>
        <v>9.415156774866722E-4</v>
      </c>
      <c r="F3857" s="21">
        <f>SUM(E3857:$E$5004)</f>
        <v>0.58911976228156449</v>
      </c>
      <c r="G3857" s="21">
        <f t="shared" si="937"/>
        <v>6651898.5970700178</v>
      </c>
      <c r="H3857" s="21">
        <f t="shared" si="938"/>
        <v>2.4483216124437353E-5</v>
      </c>
      <c r="I3857" s="21">
        <f t="shared" si="939"/>
        <v>0.12452858064673793</v>
      </c>
      <c r="J3857" s="22">
        <f t="shared" si="933"/>
        <v>115.4357691853272</v>
      </c>
      <c r="K3857" s="114"/>
      <c r="L3857" s="116"/>
      <c r="M3857" s="118"/>
      <c r="N3857" s="142"/>
      <c r="S3857" s="2"/>
    </row>
    <row r="3858" spans="1:19" x14ac:dyDescent="0.25">
      <c r="A3858" s="50">
        <f t="shared" si="936"/>
        <v>96350</v>
      </c>
      <c r="B3858" s="51">
        <f t="shared" si="927"/>
        <v>-47.036000000000001</v>
      </c>
      <c r="C3858" s="51">
        <f t="shared" si="928"/>
        <v>26.683323985567359</v>
      </c>
      <c r="D3858" s="51">
        <f t="shared" si="931"/>
        <v>3.7637449548639551E-5</v>
      </c>
      <c r="E3858" s="51">
        <f t="shared" si="932"/>
        <v>9.4035757017760333E-4</v>
      </c>
      <c r="F3858" s="21">
        <f>SUM(E3858:$E$5004)</f>
        <v>0.5881782466040778</v>
      </c>
      <c r="G3858" s="21">
        <f t="shared" si="937"/>
        <v>6651898.5970700178</v>
      </c>
      <c r="H3858" s="21">
        <f t="shared" si="938"/>
        <v>2.4483216124437353E-5</v>
      </c>
      <c r="I3858" s="21">
        <f t="shared" si="939"/>
        <v>0.12452858064673793</v>
      </c>
      <c r="J3858" s="22">
        <f t="shared" si="933"/>
        <v>115.37788828608458</v>
      </c>
      <c r="K3858" s="114"/>
      <c r="L3858" s="116"/>
      <c r="M3858" s="118"/>
      <c r="N3858" s="142"/>
      <c r="S3858" s="2"/>
    </row>
    <row r="3859" spans="1:19" x14ac:dyDescent="0.25">
      <c r="A3859" s="50">
        <f t="shared" si="936"/>
        <v>96375</v>
      </c>
      <c r="B3859" s="51">
        <f t="shared" si="927"/>
        <v>-46.995000000000005</v>
      </c>
      <c r="C3859" s="51">
        <f t="shared" si="928"/>
        <v>26.653151754021636</v>
      </c>
      <c r="D3859" s="51">
        <f t="shared" si="931"/>
        <v>3.7591156065568712E-5</v>
      </c>
      <c r="E3859" s="51">
        <f t="shared" si="932"/>
        <v>9.3920100223291554E-4</v>
      </c>
      <c r="F3859" s="21">
        <f>SUM(E3859:$E$5004)</f>
        <v>0.58723788903390028</v>
      </c>
      <c r="G3859" s="21">
        <f t="shared" si="937"/>
        <v>6651898.5970700178</v>
      </c>
      <c r="H3859" s="21">
        <f t="shared" si="938"/>
        <v>2.4483216124437353E-5</v>
      </c>
      <c r="I3859" s="21">
        <f t="shared" si="939"/>
        <v>0.12452858064673793</v>
      </c>
      <c r="J3859" s="22">
        <f t="shared" si="933"/>
        <v>115.32003387986039</v>
      </c>
      <c r="K3859" s="114"/>
      <c r="L3859" s="116"/>
      <c r="M3859" s="118"/>
      <c r="N3859" s="142"/>
      <c r="S3859" s="2"/>
    </row>
    <row r="3860" spans="1:19" x14ac:dyDescent="0.25">
      <c r="A3860" s="50">
        <f t="shared" si="936"/>
        <v>96400</v>
      </c>
      <c r="B3860" s="51">
        <f t="shared" si="927"/>
        <v>-46.954000000000008</v>
      </c>
      <c r="C3860" s="51">
        <f t="shared" si="928"/>
        <v>26.62301663201406</v>
      </c>
      <c r="D3860" s="51">
        <f t="shared" si="931"/>
        <v>3.7544924113064532E-5</v>
      </c>
      <c r="E3860" s="51">
        <f t="shared" si="932"/>
        <v>9.3804597145385766E-4</v>
      </c>
      <c r="F3860" s="21">
        <f>SUM(E3860:$E$5004)</f>
        <v>0.58629868803166729</v>
      </c>
      <c r="G3860" s="21">
        <f t="shared" si="937"/>
        <v>6651898.5970700178</v>
      </c>
      <c r="H3860" s="21">
        <f t="shared" si="938"/>
        <v>2.4483216124437353E-5</v>
      </c>
      <c r="I3860" s="21">
        <f t="shared" si="939"/>
        <v>0.12452858064673793</v>
      </c>
      <c r="J3860" s="22">
        <f t="shared" si="933"/>
        <v>115.26220597520208</v>
      </c>
      <c r="K3860" s="114"/>
      <c r="L3860" s="116"/>
      <c r="M3860" s="118"/>
      <c r="N3860" s="142"/>
      <c r="S3860" s="2"/>
    </row>
    <row r="3861" spans="1:19" x14ac:dyDescent="0.25">
      <c r="A3861" s="50">
        <f t="shared" si="936"/>
        <v>96425</v>
      </c>
      <c r="B3861" s="51">
        <f t="shared" si="927"/>
        <v>-46.913000000000011</v>
      </c>
      <c r="C3861" s="51">
        <f t="shared" si="928"/>
        <v>26.592918570223137</v>
      </c>
      <c r="D3861" s="51">
        <f t="shared" si="931"/>
        <v>3.7498753603244084E-5</v>
      </c>
      <c r="E3861" s="51">
        <f t="shared" si="932"/>
        <v>9.3689247564503805E-4</v>
      </c>
      <c r="F3861" s="21">
        <f>SUM(E3861:$E$5004)</f>
        <v>0.58536064206021343</v>
      </c>
      <c r="G3861" s="21">
        <f t="shared" si="937"/>
        <v>6651898.5970700178</v>
      </c>
      <c r="H3861" s="21">
        <f t="shared" si="938"/>
        <v>2.4483216124437353E-5</v>
      </c>
      <c r="I3861" s="21">
        <f t="shared" si="939"/>
        <v>0.12452858064673793</v>
      </c>
      <c r="J3861" s="22">
        <f t="shared" si="933"/>
        <v>115.20440458059061</v>
      </c>
      <c r="K3861" s="114"/>
      <c r="L3861" s="116"/>
      <c r="M3861" s="118"/>
      <c r="N3861" s="142"/>
      <c r="S3861" s="2"/>
    </row>
    <row r="3862" spans="1:19" x14ac:dyDescent="0.25">
      <c r="A3862" s="50">
        <f t="shared" si="936"/>
        <v>96450</v>
      </c>
      <c r="B3862" s="51">
        <f t="shared" si="927"/>
        <v>-46.872000000000014</v>
      </c>
      <c r="C3862" s="51">
        <f t="shared" si="928"/>
        <v>26.562857519398008</v>
      </c>
      <c r="D3862" s="51">
        <f t="shared" si="931"/>
        <v>3.7452644448358955E-5</v>
      </c>
      <c r="E3862" s="51">
        <f t="shared" si="932"/>
        <v>9.3574051261442021E-4</v>
      </c>
      <c r="F3862" s="21">
        <f>SUM(E3862:$E$5004)</f>
        <v>0.58442374958456833</v>
      </c>
      <c r="G3862" s="21">
        <f t="shared" si="937"/>
        <v>6651898.5970700178</v>
      </c>
      <c r="H3862" s="21">
        <f t="shared" si="938"/>
        <v>2.4483216124437353E-5</v>
      </c>
      <c r="I3862" s="21">
        <f t="shared" si="939"/>
        <v>0.12452858064673793</v>
      </c>
      <c r="J3862" s="22">
        <f t="shared" si="933"/>
        <v>115.14662970444228</v>
      </c>
      <c r="K3862" s="114"/>
      <c r="L3862" s="116"/>
      <c r="M3862" s="118"/>
      <c r="N3862" s="142"/>
      <c r="S3862" s="2"/>
    </row>
    <row r="3863" spans="1:19" x14ac:dyDescent="0.25">
      <c r="A3863" s="50">
        <f t="shared" si="936"/>
        <v>96475</v>
      </c>
      <c r="B3863" s="51">
        <f t="shared" si="927"/>
        <v>-46.831000000000017</v>
      </c>
      <c r="C3863" s="51">
        <f t="shared" si="928"/>
        <v>26.532833430358092</v>
      </c>
      <c r="D3863" s="51">
        <f t="shared" si="931"/>
        <v>3.7406596560794654E-5</v>
      </c>
      <c r="E3863" s="51">
        <f t="shared" si="932"/>
        <v>9.3459008017331418E-4</v>
      </c>
      <c r="F3863" s="21">
        <f>SUM(E3863:$E$5004)</f>
        <v>0.58348800907195397</v>
      </c>
      <c r="G3863" s="21">
        <f t="shared" si="937"/>
        <v>6651898.5970700178</v>
      </c>
      <c r="H3863" s="21">
        <f t="shared" si="938"/>
        <v>2.4483216124437353E-5</v>
      </c>
      <c r="I3863" s="21">
        <f t="shared" si="939"/>
        <v>0.12452858064673793</v>
      </c>
      <c r="J3863" s="22">
        <f t="shared" si="933"/>
        <v>115.08888135510769</v>
      </c>
      <c r="K3863" s="114"/>
      <c r="L3863" s="117"/>
      <c r="M3863" s="118"/>
      <c r="N3863" s="142"/>
      <c r="S3863" s="2"/>
    </row>
    <row r="3864" spans="1:19" x14ac:dyDescent="0.25">
      <c r="A3864" s="50">
        <f t="shared" si="936"/>
        <v>96500</v>
      </c>
      <c r="B3864" s="51">
        <f t="shared" si="927"/>
        <v>-46.79000000000002</v>
      </c>
      <c r="C3864" s="51">
        <f t="shared" si="928"/>
        <v>26.50284625399302</v>
      </c>
      <c r="D3864" s="51">
        <f t="shared" si="931"/>
        <v>3.7360609853070477E-5</v>
      </c>
      <c r="E3864" s="51">
        <f t="shared" si="932"/>
        <v>9.3344117613637233E-4</v>
      </c>
      <c r="F3864" s="21">
        <f>SUM(E3864:$E$5004)</f>
        <v>0.58255341899178048</v>
      </c>
      <c r="G3864" s="21">
        <f t="shared" si="937"/>
        <v>6651898.5970700178</v>
      </c>
      <c r="H3864" s="21">
        <f t="shared" si="938"/>
        <v>2.4483216124437353E-5</v>
      </c>
      <c r="I3864" s="21">
        <f t="shared" si="939"/>
        <v>0.12452858064673793</v>
      </c>
      <c r="J3864" s="22">
        <f t="shared" si="933"/>
        <v>115.0311595408721</v>
      </c>
      <c r="K3864" s="113">
        <f t="shared" ref="K3864" si="940">AVERAGE(J3864:J3883)</f>
        <v>114.48456981138864</v>
      </c>
      <c r="L3864" s="115">
        <f t="shared" ref="L3864" si="941">K3864/0.1667</f>
        <v>686.77006485536083</v>
      </c>
      <c r="M3864" s="118">
        <f>AVERAGE(A3864:A3883)</f>
        <v>96737.5</v>
      </c>
      <c r="N3864" s="141">
        <f>K3844-K3864</f>
        <v>1.1544308168066095</v>
      </c>
      <c r="S3864" s="2"/>
    </row>
    <row r="3865" spans="1:19" x14ac:dyDescent="0.25">
      <c r="A3865" s="50">
        <f t="shared" si="936"/>
        <v>96525</v>
      </c>
      <c r="B3865" s="51">
        <f t="shared" si="927"/>
        <v>-46.749000000000024</v>
      </c>
      <c r="C3865" s="51">
        <f t="shared" si="928"/>
        <v>26.472895941262564</v>
      </c>
      <c r="D3865" s="51">
        <f t="shared" si="931"/>
        <v>3.731468423783931E-5</v>
      </c>
      <c r="E3865" s="51">
        <f t="shared" si="932"/>
        <v>9.3229379832158381E-4</v>
      </c>
      <c r="F3865" s="21">
        <f>SUM(E3865:$E$5004)</f>
        <v>0.58161997781564412</v>
      </c>
      <c r="G3865" s="21">
        <f t="shared" si="937"/>
        <v>6651898.5970700178</v>
      </c>
      <c r="H3865" s="21">
        <f t="shared" si="938"/>
        <v>2.4483216124437353E-5</v>
      </c>
      <c r="I3865" s="21">
        <f t="shared" si="939"/>
        <v>0.12452858064673793</v>
      </c>
      <c r="J3865" s="22">
        <f t="shared" si="933"/>
        <v>114.97346426995573</v>
      </c>
      <c r="K3865" s="114"/>
      <c r="L3865" s="116"/>
      <c r="M3865" s="118"/>
      <c r="N3865" s="142"/>
      <c r="S3865" s="2"/>
    </row>
    <row r="3866" spans="1:19" x14ac:dyDescent="0.25">
      <c r="A3866" s="50">
        <f t="shared" si="936"/>
        <v>96550</v>
      </c>
      <c r="B3866" s="51">
        <f t="shared" si="927"/>
        <v>-46.708000000000027</v>
      </c>
      <c r="C3866" s="51">
        <f t="shared" si="928"/>
        <v>26.442982443196488</v>
      </c>
      <c r="D3866" s="51">
        <f t="shared" si="931"/>
        <v>3.7268819627887394E-5</v>
      </c>
      <c r="E3866" s="51">
        <f t="shared" si="932"/>
        <v>9.3114794455026776E-4</v>
      </c>
      <c r="F3866" s="21">
        <f>SUM(E3866:$E$5004)</f>
        <v>0.58068768401732263</v>
      </c>
      <c r="G3866" s="21">
        <f t="shared" si="937"/>
        <v>6651898.5970700178</v>
      </c>
      <c r="H3866" s="21">
        <f t="shared" si="938"/>
        <v>2.4483216124437353E-5</v>
      </c>
      <c r="I3866" s="21">
        <f t="shared" si="939"/>
        <v>0.12452858064673793</v>
      </c>
      <c r="J3866" s="22">
        <f t="shared" si="933"/>
        <v>114.91579555051388</v>
      </c>
      <c r="K3866" s="114"/>
      <c r="L3866" s="116"/>
      <c r="M3866" s="118"/>
      <c r="N3866" s="142"/>
      <c r="S3866" s="2"/>
    </row>
    <row r="3867" spans="1:19" x14ac:dyDescent="0.25">
      <c r="A3867" s="50">
        <f t="shared" si="936"/>
        <v>96575</v>
      </c>
      <c r="B3867" s="51">
        <f t="shared" si="927"/>
        <v>-46.667000000000002</v>
      </c>
      <c r="C3867" s="51">
        <f t="shared" si="928"/>
        <v>26.413105710894403</v>
      </c>
      <c r="D3867" s="51">
        <f t="shared" si="931"/>
        <v>3.7223015936134024E-5</v>
      </c>
      <c r="E3867" s="51">
        <f t="shared" si="932"/>
        <v>9.3000361264707261E-4</v>
      </c>
      <c r="F3867" s="21">
        <f>SUM(E3867:$E$5004)</f>
        <v>0.57975653607277233</v>
      </c>
      <c r="G3867" s="21">
        <f t="shared" si="937"/>
        <v>6651898.5970700178</v>
      </c>
      <c r="H3867" s="21">
        <f t="shared" si="938"/>
        <v>2.4483216124437353E-5</v>
      </c>
      <c r="I3867" s="21">
        <f t="shared" si="939"/>
        <v>0.12452858064673793</v>
      </c>
      <c r="J3867" s="22">
        <f t="shared" si="933"/>
        <v>114.85815339063679</v>
      </c>
      <c r="K3867" s="114"/>
      <c r="L3867" s="116"/>
      <c r="M3867" s="118"/>
      <c r="N3867" s="142"/>
      <c r="S3867" s="2"/>
    </row>
    <row r="3868" spans="1:19" x14ac:dyDescent="0.25">
      <c r="A3868" s="50">
        <f t="shared" si="936"/>
        <v>96600</v>
      </c>
      <c r="B3868" s="51">
        <f t="shared" si="927"/>
        <v>-46.626000000000005</v>
      </c>
      <c r="C3868" s="51">
        <f t="shared" si="928"/>
        <v>26.383265695525967</v>
      </c>
      <c r="D3868" s="51">
        <f t="shared" si="931"/>
        <v>3.7177273075631782E-5</v>
      </c>
      <c r="E3868" s="51">
        <f t="shared" si="932"/>
        <v>9.2886080043996376E-4</v>
      </c>
      <c r="F3868" s="21">
        <f>SUM(E3868:$E$5004)</f>
        <v>0.57882653246012528</v>
      </c>
      <c r="G3868" s="21">
        <f t="shared" si="937"/>
        <v>6651898.5970700178</v>
      </c>
      <c r="H3868" s="21">
        <f t="shared" si="938"/>
        <v>2.4483216124437353E-5</v>
      </c>
      <c r="I3868" s="21">
        <f t="shared" si="939"/>
        <v>0.12452858064673793</v>
      </c>
      <c r="J3868" s="22">
        <f t="shared" si="933"/>
        <v>114.8005377983512</v>
      </c>
      <c r="K3868" s="114"/>
      <c r="L3868" s="116"/>
      <c r="M3868" s="118"/>
      <c r="N3868" s="142"/>
      <c r="S3868" s="2"/>
    </row>
    <row r="3869" spans="1:19" x14ac:dyDescent="0.25">
      <c r="A3869" s="50">
        <f t="shared" si="936"/>
        <v>96625</v>
      </c>
      <c r="B3869" s="51">
        <f t="shared" si="927"/>
        <v>-46.585000000000008</v>
      </c>
      <c r="C3869" s="51">
        <f t="shared" si="928"/>
        <v>26.353462348330101</v>
      </c>
      <c r="D3869" s="51">
        <f t="shared" si="931"/>
        <v>3.7131590959565314E-5</v>
      </c>
      <c r="E3869" s="51">
        <f t="shared" si="932"/>
        <v>9.2771950576022312E-4</v>
      </c>
      <c r="F3869" s="21">
        <f>SUM(E3869:$E$5004)</f>
        <v>0.57789767165968542</v>
      </c>
      <c r="G3869" s="21">
        <f t="shared" si="937"/>
        <v>6651898.5970700178</v>
      </c>
      <c r="H3869" s="21">
        <f t="shared" si="938"/>
        <v>2.4483216124437353E-5</v>
      </c>
      <c r="I3869" s="21">
        <f t="shared" si="939"/>
        <v>0.12452858064673793</v>
      </c>
      <c r="J3869" s="22">
        <f t="shared" si="933"/>
        <v>114.74294878161749</v>
      </c>
      <c r="K3869" s="114"/>
      <c r="L3869" s="116"/>
      <c r="M3869" s="118"/>
      <c r="N3869" s="142"/>
      <c r="S3869" s="2"/>
    </row>
    <row r="3870" spans="1:19" x14ac:dyDescent="0.25">
      <c r="A3870" s="50">
        <f t="shared" si="936"/>
        <v>96650</v>
      </c>
      <c r="B3870" s="51">
        <f t="shared" si="927"/>
        <v>-46.544000000000011</v>
      </c>
      <c r="C3870" s="51">
        <f t="shared" si="928"/>
        <v>26.323695620615808</v>
      </c>
      <c r="D3870" s="51">
        <f t="shared" si="931"/>
        <v>3.7085969501252542E-5</v>
      </c>
      <c r="E3870" s="51">
        <f t="shared" si="932"/>
        <v>9.2657972644244252E-4</v>
      </c>
      <c r="F3870" s="21">
        <f>SUM(E3870:$E$5004)</f>
        <v>0.57696995215392533</v>
      </c>
      <c r="G3870" s="21">
        <f t="shared" si="937"/>
        <v>6651898.5970700178</v>
      </c>
      <c r="H3870" s="21">
        <f t="shared" si="938"/>
        <v>2.4483216124437353E-5</v>
      </c>
      <c r="I3870" s="21">
        <f t="shared" si="939"/>
        <v>0.12452858064673793</v>
      </c>
      <c r="J3870" s="22">
        <f t="shared" si="933"/>
        <v>114.68538634833408</v>
      </c>
      <c r="K3870" s="114"/>
      <c r="L3870" s="116"/>
      <c r="M3870" s="118"/>
      <c r="N3870" s="142"/>
      <c r="S3870" s="2"/>
    </row>
    <row r="3871" spans="1:19" x14ac:dyDescent="0.25">
      <c r="A3871" s="50">
        <f t="shared" si="936"/>
        <v>96675</v>
      </c>
      <c r="B3871" s="51">
        <f t="shared" si="927"/>
        <v>-46.503000000000014</v>
      </c>
      <c r="C3871" s="51">
        <f t="shared" si="928"/>
        <v>26.293965463761062</v>
      </c>
      <c r="D3871" s="51">
        <f t="shared" si="931"/>
        <v>3.7040408614142858E-5</v>
      </c>
      <c r="E3871" s="51">
        <f t="shared" si="932"/>
        <v>9.2544146032451716E-4</v>
      </c>
      <c r="F3871" s="21">
        <f>SUM(E3871:$E$5004)</f>
        <v>0.57604337242748282</v>
      </c>
      <c r="G3871" s="21">
        <f t="shared" si="937"/>
        <v>6651898.5970700178</v>
      </c>
      <c r="H3871" s="21">
        <f t="shared" si="938"/>
        <v>2.4483216124437353E-5</v>
      </c>
      <c r="I3871" s="21">
        <f t="shared" si="939"/>
        <v>0.12452858064673793</v>
      </c>
      <c r="J3871" s="22">
        <f t="shared" si="933"/>
        <v>114.62785050633288</v>
      </c>
      <c r="K3871" s="114"/>
      <c r="L3871" s="116"/>
      <c r="M3871" s="118"/>
      <c r="N3871" s="142"/>
      <c r="S3871" s="2"/>
    </row>
    <row r="3872" spans="1:19" x14ac:dyDescent="0.25">
      <c r="A3872" s="50">
        <f t="shared" si="936"/>
        <v>96700</v>
      </c>
      <c r="B3872" s="51">
        <f t="shared" si="927"/>
        <v>-46.462000000000018</v>
      </c>
      <c r="C3872" s="51">
        <f t="shared" si="928"/>
        <v>26.264271829213719</v>
      </c>
      <c r="D3872" s="51">
        <f t="shared" si="931"/>
        <v>3.6994908211818521E-5</v>
      </c>
      <c r="E3872" s="51">
        <f t="shared" si="932"/>
        <v>9.2430470524764211E-4</v>
      </c>
      <c r="F3872" s="21">
        <f>SUM(E3872:$E$5004)</f>
        <v>0.57511793096715824</v>
      </c>
      <c r="G3872" s="21">
        <f t="shared" si="937"/>
        <v>6651898.5970700178</v>
      </c>
      <c r="H3872" s="21">
        <f t="shared" si="938"/>
        <v>2.4483216124437353E-5</v>
      </c>
      <c r="I3872" s="21">
        <f t="shared" si="939"/>
        <v>0.12452858064673793</v>
      </c>
      <c r="J3872" s="22">
        <f t="shared" si="933"/>
        <v>114.57034126338431</v>
      </c>
      <c r="K3872" s="114"/>
      <c r="L3872" s="116"/>
      <c r="M3872" s="118"/>
      <c r="N3872" s="142"/>
      <c r="S3872" s="2"/>
    </row>
    <row r="3873" spans="1:19" x14ac:dyDescent="0.25">
      <c r="A3873" s="50">
        <f t="shared" si="936"/>
        <v>96725</v>
      </c>
      <c r="B3873" s="51">
        <f t="shared" si="927"/>
        <v>-46.421000000000021</v>
      </c>
      <c r="C3873" s="51">
        <f t="shared" si="928"/>
        <v>26.234614668490394</v>
      </c>
      <c r="D3873" s="51">
        <f t="shared" si="931"/>
        <v>3.6949468207992852E-5</v>
      </c>
      <c r="E3873" s="51">
        <f t="shared" si="932"/>
        <v>9.231694590563055E-4</v>
      </c>
      <c r="F3873" s="21">
        <f>SUM(E3873:$E$5004)</f>
        <v>0.57419362626191062</v>
      </c>
      <c r="G3873" s="21">
        <f t="shared" si="937"/>
        <v>6651898.5970700178</v>
      </c>
      <c r="H3873" s="21">
        <f t="shared" si="938"/>
        <v>2.4483216124437353E-5</v>
      </c>
      <c r="I3873" s="21">
        <f t="shared" si="939"/>
        <v>0.12452858064673793</v>
      </c>
      <c r="J3873" s="22">
        <f t="shared" si="933"/>
        <v>114.51285862719257</v>
      </c>
      <c r="K3873" s="114"/>
      <c r="L3873" s="116"/>
      <c r="M3873" s="118"/>
      <c r="N3873" s="142"/>
      <c r="S3873" s="2"/>
    </row>
    <row r="3874" spans="1:19" x14ac:dyDescent="0.25">
      <c r="A3874" s="50">
        <f t="shared" si="936"/>
        <v>96750</v>
      </c>
      <c r="B3874" s="51">
        <f t="shared" si="927"/>
        <v>-46.380000000000024</v>
      </c>
      <c r="C3874" s="51">
        <f t="shared" si="928"/>
        <v>26.204993933177374</v>
      </c>
      <c r="D3874" s="51">
        <f t="shared" si="931"/>
        <v>3.6904088516511596E-5</v>
      </c>
      <c r="E3874" s="51">
        <f t="shared" si="932"/>
        <v>9.2203571959828447E-4</v>
      </c>
      <c r="F3874" s="21">
        <f>SUM(E3874:$E$5004)</f>
        <v>0.57327045680285438</v>
      </c>
      <c r="G3874" s="21">
        <f t="shared" si="937"/>
        <v>6651898.5970700178</v>
      </c>
      <c r="H3874" s="21">
        <f t="shared" si="938"/>
        <v>2.4483216124437353E-5</v>
      </c>
      <c r="I3874" s="21">
        <f t="shared" si="939"/>
        <v>0.12452858064673793</v>
      </c>
      <c r="J3874" s="22">
        <f t="shared" si="933"/>
        <v>114.45540260540074</v>
      </c>
      <c r="K3874" s="114"/>
      <c r="L3874" s="116"/>
      <c r="M3874" s="118"/>
      <c r="N3874" s="142"/>
      <c r="S3874" s="2"/>
    </row>
    <row r="3875" spans="1:19" x14ac:dyDescent="0.25">
      <c r="A3875" s="50">
        <f t="shared" si="936"/>
        <v>96775</v>
      </c>
      <c r="B3875" s="51">
        <f t="shared" ref="B3875:B3938" si="942">-205.05+0.00164*A3875</f>
        <v>-46.339000000000027</v>
      </c>
      <c r="C3875" s="51">
        <f t="shared" ref="C3875:C3938" si="943">50.8*((B3875+459.7)/389.98)^(-11.388)</f>
        <v>26.175409574929496</v>
      </c>
      <c r="D3875" s="51">
        <f t="shared" si="931"/>
        <v>3.6858769051351151E-5</v>
      </c>
      <c r="E3875" s="51">
        <f t="shared" si="932"/>
        <v>9.2090348472463645E-4</v>
      </c>
      <c r="F3875" s="21">
        <f>SUM(E3875:$E$5004)</f>
        <v>0.57234842108325612</v>
      </c>
      <c r="G3875" s="21">
        <f t="shared" si="937"/>
        <v>6651898.5970700178</v>
      </c>
      <c r="H3875" s="21">
        <f t="shared" si="938"/>
        <v>2.4483216124437353E-5</v>
      </c>
      <c r="I3875" s="21">
        <f t="shared" si="939"/>
        <v>0.12452858064673793</v>
      </c>
      <c r="J3875" s="22">
        <f t="shared" si="933"/>
        <v>114.397973205586</v>
      </c>
      <c r="K3875" s="114"/>
      <c r="L3875" s="116"/>
      <c r="M3875" s="118"/>
      <c r="N3875" s="142"/>
      <c r="S3875" s="2"/>
    </row>
    <row r="3876" spans="1:19" x14ac:dyDescent="0.25">
      <c r="A3876" s="50">
        <f t="shared" si="936"/>
        <v>96800</v>
      </c>
      <c r="B3876" s="51">
        <f t="shared" si="942"/>
        <v>-46.298000000000002</v>
      </c>
      <c r="C3876" s="51">
        <f t="shared" si="943"/>
        <v>26.145861545470982</v>
      </c>
      <c r="D3876" s="51">
        <f t="shared" si="931"/>
        <v>3.6813509726619767E-5</v>
      </c>
      <c r="E3876" s="51">
        <f t="shared" si="932"/>
        <v>9.1977275228970255E-4</v>
      </c>
      <c r="F3876" s="21">
        <f>SUM(E3876:$E$5004)</f>
        <v>0.5714275175985315</v>
      </c>
      <c r="G3876" s="21">
        <f t="shared" si="937"/>
        <v>6651898.5970700178</v>
      </c>
      <c r="H3876" s="21">
        <f t="shared" si="938"/>
        <v>2.4483216124437353E-5</v>
      </c>
      <c r="I3876" s="21">
        <f t="shared" si="939"/>
        <v>0.12452858064673793</v>
      </c>
      <c r="J3876" s="22">
        <f t="shared" si="933"/>
        <v>114.34057043526434</v>
      </c>
      <c r="K3876" s="114"/>
      <c r="L3876" s="116"/>
      <c r="M3876" s="118"/>
      <c r="N3876" s="142"/>
      <c r="S3876" s="2"/>
    </row>
    <row r="3877" spans="1:19" x14ac:dyDescent="0.25">
      <c r="A3877" s="50">
        <f t="shared" si="936"/>
        <v>96825</v>
      </c>
      <c r="B3877" s="51">
        <f t="shared" si="942"/>
        <v>-46.257000000000005</v>
      </c>
      <c r="C3877" s="51">
        <f t="shared" si="943"/>
        <v>26.116349796594722</v>
      </c>
      <c r="D3877" s="51">
        <f t="shared" si="931"/>
        <v>3.6768310456556429E-5</v>
      </c>
      <c r="E3877" s="51">
        <f t="shared" si="932"/>
        <v>9.1864352015108932E-4</v>
      </c>
      <c r="F3877" s="21">
        <f>SUM(E3877:$E$5004)</f>
        <v>0.57050774484624189</v>
      </c>
      <c r="G3877" s="21">
        <f t="shared" si="937"/>
        <v>6651898.5970700178</v>
      </c>
      <c r="H3877" s="21">
        <f t="shared" si="938"/>
        <v>2.4483216124437353E-5</v>
      </c>
      <c r="I3877" s="21">
        <f t="shared" si="939"/>
        <v>0.12452858064673793</v>
      </c>
      <c r="J3877" s="22">
        <f t="shared" si="933"/>
        <v>114.28319430188773</v>
      </c>
      <c r="K3877" s="114"/>
      <c r="L3877" s="116"/>
      <c r="M3877" s="118"/>
      <c r="N3877" s="142"/>
      <c r="S3877" s="2"/>
    </row>
    <row r="3878" spans="1:19" x14ac:dyDescent="0.25">
      <c r="A3878" s="50">
        <f t="shared" si="936"/>
        <v>96850</v>
      </c>
      <c r="B3878" s="51">
        <f t="shared" si="942"/>
        <v>-46.216000000000008</v>
      </c>
      <c r="C3878" s="51">
        <f t="shared" si="943"/>
        <v>26.08687428016221</v>
      </c>
      <c r="D3878" s="51">
        <f t="shared" si="931"/>
        <v>3.6723171155530721E-5</v>
      </c>
      <c r="E3878" s="51">
        <f t="shared" si="932"/>
        <v>9.1751578616967215E-4</v>
      </c>
      <c r="F3878" s="21">
        <f>SUM(E3878:$E$5004)</f>
        <v>0.56958910132609075</v>
      </c>
      <c r="G3878" s="21">
        <f t="shared" si="937"/>
        <v>6651898.5970700178</v>
      </c>
      <c r="H3878" s="21">
        <f t="shared" si="938"/>
        <v>2.4483216124437353E-5</v>
      </c>
      <c r="I3878" s="21">
        <f t="shared" si="939"/>
        <v>0.12452858064673793</v>
      </c>
      <c r="J3878" s="22">
        <f t="shared" si="933"/>
        <v>114.22584481284467</v>
      </c>
      <c r="K3878" s="114"/>
      <c r="L3878" s="116"/>
      <c r="M3878" s="118"/>
      <c r="N3878" s="142"/>
      <c r="S3878" s="2"/>
    </row>
    <row r="3879" spans="1:19" x14ac:dyDescent="0.25">
      <c r="A3879" s="50">
        <f t="shared" si="936"/>
        <v>96875</v>
      </c>
      <c r="B3879" s="51">
        <f t="shared" si="942"/>
        <v>-46.175000000000011</v>
      </c>
      <c r="C3879" s="51">
        <f t="shared" si="943"/>
        <v>26.057434948103761</v>
      </c>
      <c r="D3879" s="51">
        <f t="shared" si="931"/>
        <v>3.6678091738043049E-5</v>
      </c>
      <c r="E3879" s="51">
        <f t="shared" si="932"/>
        <v>9.1638954820958969E-4</v>
      </c>
      <c r="F3879" s="21">
        <f>SUM(E3879:$E$5004)</f>
        <v>0.56867158553992114</v>
      </c>
      <c r="G3879" s="21">
        <f t="shared" si="937"/>
        <v>6651898.5970700178</v>
      </c>
      <c r="H3879" s="21">
        <f t="shared" si="938"/>
        <v>2.4483216124437353E-5</v>
      </c>
      <c r="I3879" s="21">
        <f t="shared" si="939"/>
        <v>0.12452858064673793</v>
      </c>
      <c r="J3879" s="22">
        <f t="shared" si="933"/>
        <v>114.16852197546169</v>
      </c>
      <c r="K3879" s="114"/>
      <c r="L3879" s="116"/>
      <c r="M3879" s="118"/>
      <c r="N3879" s="142"/>
      <c r="S3879" s="2"/>
    </row>
    <row r="3880" spans="1:19" x14ac:dyDescent="0.25">
      <c r="A3880" s="50">
        <f t="shared" si="936"/>
        <v>96900</v>
      </c>
      <c r="B3880" s="51">
        <f t="shared" si="942"/>
        <v>-46.134000000000015</v>
      </c>
      <c r="C3880" s="51">
        <f t="shared" si="943"/>
        <v>26.028031752418183</v>
      </c>
      <c r="D3880" s="51">
        <f t="shared" si="931"/>
        <v>3.6633072118724126E-5</v>
      </c>
      <c r="E3880" s="51">
        <f t="shared" si="932"/>
        <v>9.152648041382363E-4</v>
      </c>
      <c r="F3880" s="21">
        <f>SUM(E3880:$E$5004)</f>
        <v>0.56775519599171165</v>
      </c>
      <c r="G3880" s="21">
        <f t="shared" si="937"/>
        <v>6651898.5970700178</v>
      </c>
      <c r="H3880" s="21">
        <f t="shared" si="938"/>
        <v>2.4483216124437353E-5</v>
      </c>
      <c r="I3880" s="21">
        <f t="shared" si="939"/>
        <v>0.12452858064673793</v>
      </c>
      <c r="J3880" s="22">
        <f t="shared" si="933"/>
        <v>114.11122579700248</v>
      </c>
      <c r="K3880" s="114"/>
      <c r="L3880" s="116"/>
      <c r="M3880" s="118"/>
      <c r="N3880" s="142"/>
      <c r="S3880" s="2"/>
    </row>
    <row r="3881" spans="1:19" x14ac:dyDescent="0.25">
      <c r="A3881" s="50">
        <f t="shared" si="936"/>
        <v>96925</v>
      </c>
      <c r="B3881" s="51">
        <f t="shared" si="942"/>
        <v>-46.093000000000018</v>
      </c>
      <c r="C3881" s="51">
        <f t="shared" si="943"/>
        <v>25.998664645172685</v>
      </c>
      <c r="D3881" s="51">
        <f t="shared" si="931"/>
        <v>3.6588112212334777E-5</v>
      </c>
      <c r="E3881" s="51">
        <f t="shared" si="932"/>
        <v>9.1414155182625715E-4</v>
      </c>
      <c r="F3881" s="21">
        <f>SUM(E3881:$E$5004)</f>
        <v>0.56683993118757325</v>
      </c>
      <c r="G3881" s="21">
        <f t="shared" si="937"/>
        <v>6651898.5970700178</v>
      </c>
      <c r="H3881" s="21">
        <f t="shared" si="938"/>
        <v>2.4483216124437353E-5</v>
      </c>
      <c r="I3881" s="21">
        <f t="shared" si="939"/>
        <v>0.12452858064673793</v>
      </c>
      <c r="J3881" s="22">
        <f t="shared" si="933"/>
        <v>114.05395628466817</v>
      </c>
      <c r="K3881" s="114"/>
      <c r="L3881" s="116"/>
      <c r="M3881" s="118"/>
      <c r="N3881" s="142"/>
      <c r="S3881" s="2"/>
    </row>
    <row r="3882" spans="1:19" x14ac:dyDescent="0.25">
      <c r="A3882" s="50">
        <f t="shared" si="936"/>
        <v>96950</v>
      </c>
      <c r="B3882" s="51">
        <f t="shared" si="942"/>
        <v>-46.052000000000021</v>
      </c>
      <c r="C3882" s="51">
        <f t="shared" si="943"/>
        <v>25.969333578502805</v>
      </c>
      <c r="D3882" s="51">
        <f t="shared" si="931"/>
        <v>3.654321193376579E-5</v>
      </c>
      <c r="E3882" s="51">
        <f t="shared" si="932"/>
        <v>9.1301978914754304E-4</v>
      </c>
      <c r="F3882" s="21">
        <f>SUM(E3882:$E$5004)</f>
        <v>0.56592578963574702</v>
      </c>
      <c r="G3882" s="21">
        <f t="shared" si="937"/>
        <v>6651898.5970700178</v>
      </c>
      <c r="H3882" s="21">
        <f t="shared" si="938"/>
        <v>2.4483216124437353E-5</v>
      </c>
      <c r="I3882" s="21">
        <f t="shared" si="939"/>
        <v>0.12452858064673793</v>
      </c>
      <c r="J3882" s="22">
        <f t="shared" si="933"/>
        <v>113.99671344559763</v>
      </c>
      <c r="K3882" s="114"/>
      <c r="L3882" s="116"/>
      <c r="M3882" s="118"/>
      <c r="N3882" s="142"/>
      <c r="S3882" s="2"/>
    </row>
    <row r="3883" spans="1:19" x14ac:dyDescent="0.25">
      <c r="A3883" s="50">
        <f t="shared" si="936"/>
        <v>96975</v>
      </c>
      <c r="B3883" s="51">
        <f t="shared" si="942"/>
        <v>-46.011000000000024</v>
      </c>
      <c r="C3883" s="51">
        <f t="shared" si="943"/>
        <v>25.940038504612307</v>
      </c>
      <c r="D3883" s="51">
        <f t="shared" si="931"/>
        <v>3.6498371198037655E-5</v>
      </c>
      <c r="E3883" s="51">
        <f t="shared" si="932"/>
        <v>9.118995139792258E-4</v>
      </c>
      <c r="F3883" s="21">
        <f>SUM(E3883:$E$5004)</f>
        <v>0.56501276984659943</v>
      </c>
      <c r="G3883" s="21">
        <f t="shared" si="937"/>
        <v>6651898.5970700178</v>
      </c>
      <c r="H3883" s="21">
        <f t="shared" si="938"/>
        <v>2.4483216124437353E-5</v>
      </c>
      <c r="I3883" s="21">
        <f t="shared" si="939"/>
        <v>0.12452858064673793</v>
      </c>
      <c r="J3883" s="22">
        <f t="shared" si="933"/>
        <v>113.93949728686762</v>
      </c>
      <c r="K3883" s="114"/>
      <c r="L3883" s="117"/>
      <c r="M3883" s="118"/>
      <c r="N3883" s="142"/>
      <c r="S3883" s="2"/>
    </row>
    <row r="3884" spans="1:19" x14ac:dyDescent="0.25">
      <c r="A3884" s="50">
        <f t="shared" si="936"/>
        <v>97000</v>
      </c>
      <c r="B3884" s="51">
        <f t="shared" si="942"/>
        <v>-45.970000000000027</v>
      </c>
      <c r="C3884" s="51">
        <f t="shared" si="943"/>
        <v>25.910779375773068</v>
      </c>
      <c r="D3884" s="51">
        <f t="shared" si="931"/>
        <v>3.6453589920300405E-5</v>
      </c>
      <c r="E3884" s="51">
        <f t="shared" si="932"/>
        <v>9.1078072420167143E-4</v>
      </c>
      <c r="F3884" s="21">
        <f>SUM(E3884:$E$5004)</f>
        <v>0.56410087033262035</v>
      </c>
      <c r="G3884" s="21">
        <f t="shared" si="937"/>
        <v>6651898.5970700178</v>
      </c>
      <c r="H3884" s="21">
        <f t="shared" si="938"/>
        <v>2.4483216124437353E-5</v>
      </c>
      <c r="I3884" s="21">
        <f t="shared" si="939"/>
        <v>0.12452858064673793</v>
      </c>
      <c r="J3884" s="22">
        <f t="shared" si="933"/>
        <v>113.88230781549294</v>
      </c>
      <c r="K3884" s="113">
        <f t="shared" ref="K3884" si="944">AVERAGE(J3884:J3903)</f>
        <v>113.34078500900573</v>
      </c>
      <c r="L3884" s="115">
        <f t="shared" ref="L3884" si="945">K3884/0.1667</f>
        <v>679.9087283083727</v>
      </c>
      <c r="M3884" s="118">
        <f>AVERAGE(A3884:A3903)</f>
        <v>97237.5</v>
      </c>
      <c r="N3884" s="141">
        <f>K3864-K3884</f>
        <v>1.1437848023829105</v>
      </c>
      <c r="S3884" s="2"/>
    </row>
    <row r="3885" spans="1:19" x14ac:dyDescent="0.25">
      <c r="A3885" s="50">
        <f t="shared" si="936"/>
        <v>97025</v>
      </c>
      <c r="B3885" s="51">
        <f t="shared" si="942"/>
        <v>-45.929000000000002</v>
      </c>
      <c r="C3885" s="51">
        <f t="shared" si="943"/>
        <v>25.88155614432495</v>
      </c>
      <c r="D3885" s="51">
        <f t="shared" si="931"/>
        <v>3.6408868015833311E-5</v>
      </c>
      <c r="E3885" s="51">
        <f t="shared" si="932"/>
        <v>9.0966341769847575E-4</v>
      </c>
      <c r="F3885" s="21">
        <f>SUM(E3885:$E$5004)</f>
        <v>0.56319008960841865</v>
      </c>
      <c r="G3885" s="21">
        <f t="shared" si="937"/>
        <v>6651898.5970700178</v>
      </c>
      <c r="H3885" s="21">
        <f t="shared" si="938"/>
        <v>2.4483216124437353E-5</v>
      </c>
      <c r="I3885" s="21">
        <f t="shared" si="939"/>
        <v>0.12452858064673793</v>
      </c>
      <c r="J3885" s="22">
        <f t="shared" si="933"/>
        <v>113.82514503842637</v>
      </c>
      <c r="K3885" s="114"/>
      <c r="L3885" s="116"/>
      <c r="M3885" s="118"/>
      <c r="N3885" s="142"/>
      <c r="S3885" s="2"/>
    </row>
    <row r="3886" spans="1:19" x14ac:dyDescent="0.25">
      <c r="A3886" s="50">
        <f t="shared" si="936"/>
        <v>97050</v>
      </c>
      <c r="B3886" s="51">
        <f t="shared" si="942"/>
        <v>-45.888000000000005</v>
      </c>
      <c r="C3886" s="51">
        <f t="shared" si="943"/>
        <v>25.852368762675702</v>
      </c>
      <c r="D3886" s="51">
        <f t="shared" si="931"/>
        <v>3.636420540004475E-5</v>
      </c>
      <c r="E3886" s="51">
        <f t="shared" si="932"/>
        <v>9.0854759235646282E-4</v>
      </c>
      <c r="F3886" s="21">
        <f>SUM(E3886:$E$5004)</f>
        <v>0.56228042619072005</v>
      </c>
      <c r="G3886" s="21">
        <f t="shared" si="937"/>
        <v>6651898.5970700178</v>
      </c>
      <c r="H3886" s="21">
        <f t="shared" si="938"/>
        <v>2.4483216124437353E-5</v>
      </c>
      <c r="I3886" s="21">
        <f t="shared" si="939"/>
        <v>0.12452858064673793</v>
      </c>
      <c r="J3886" s="22">
        <f t="shared" si="933"/>
        <v>113.76800896255904</v>
      </c>
      <c r="K3886" s="114"/>
      <c r="L3886" s="116"/>
      <c r="M3886" s="118"/>
      <c r="N3886" s="142"/>
      <c r="S3886" s="2"/>
    </row>
    <row r="3887" spans="1:19" x14ac:dyDescent="0.25">
      <c r="A3887" s="50">
        <f t="shared" si="936"/>
        <v>97075</v>
      </c>
      <c r="B3887" s="51">
        <f t="shared" si="942"/>
        <v>-45.847000000000008</v>
      </c>
      <c r="C3887" s="51">
        <f t="shared" si="943"/>
        <v>25.823217183301093</v>
      </c>
      <c r="D3887" s="51">
        <f t="shared" si="931"/>
        <v>3.631960198847227E-5</v>
      </c>
      <c r="E3887" s="51">
        <f t="shared" si="932"/>
        <v>9.0743324606567188E-4</v>
      </c>
      <c r="F3887" s="21">
        <f>SUM(E3887:$E$5004)</f>
        <v>0.56137187859836368</v>
      </c>
      <c r="G3887" s="21">
        <f t="shared" si="937"/>
        <v>6651898.5970700178</v>
      </c>
      <c r="H3887" s="21">
        <f t="shared" si="938"/>
        <v>2.4483216124437353E-5</v>
      </c>
      <c r="I3887" s="21">
        <f t="shared" si="939"/>
        <v>0.12452858064673793</v>
      </c>
      <c r="J3887" s="22">
        <f t="shared" si="933"/>
        <v>113.7108995947216</v>
      </c>
      <c r="K3887" s="114"/>
      <c r="L3887" s="116"/>
      <c r="M3887" s="118"/>
      <c r="N3887" s="142"/>
      <c r="S3887" s="2"/>
    </row>
    <row r="3888" spans="1:19" x14ac:dyDescent="0.25">
      <c r="A3888" s="50">
        <f t="shared" si="936"/>
        <v>97100</v>
      </c>
      <c r="B3888" s="51">
        <f t="shared" si="942"/>
        <v>-45.806000000000012</v>
      </c>
      <c r="C3888" s="51">
        <f t="shared" si="943"/>
        <v>25.794101358744172</v>
      </c>
      <c r="D3888" s="51">
        <f t="shared" si="931"/>
        <v>3.6275057696781476E-5</v>
      </c>
      <c r="E3888" s="51">
        <f t="shared" si="932"/>
        <v>9.0632037671935814E-4</v>
      </c>
      <c r="F3888" s="21">
        <f>SUM(E3888:$E$5004)</f>
        <v>0.560464445352298</v>
      </c>
      <c r="G3888" s="21">
        <f t="shared" si="937"/>
        <v>6651898.5970700178</v>
      </c>
      <c r="H3888" s="21">
        <f t="shared" si="938"/>
        <v>2.4483216124437353E-5</v>
      </c>
      <c r="I3888" s="21">
        <f t="shared" si="939"/>
        <v>0.12452858064673793</v>
      </c>
      <c r="J3888" s="22">
        <f t="shared" si="933"/>
        <v>113.65381694168127</v>
      </c>
      <c r="K3888" s="114"/>
      <c r="L3888" s="116"/>
      <c r="M3888" s="118"/>
      <c r="N3888" s="142"/>
      <c r="S3888" s="2"/>
    </row>
    <row r="3889" spans="1:19" x14ac:dyDescent="0.25">
      <c r="A3889" s="50">
        <f t="shared" si="936"/>
        <v>97125</v>
      </c>
      <c r="B3889" s="51">
        <f t="shared" si="942"/>
        <v>-45.765000000000015</v>
      </c>
      <c r="C3889" s="51">
        <f t="shared" si="943"/>
        <v>25.765021241616072</v>
      </c>
      <c r="D3889" s="51">
        <f t="shared" si="931"/>
        <v>3.6230572440767176E-5</v>
      </c>
      <c r="E3889" s="51">
        <f t="shared" si="932"/>
        <v>9.0520898221398594E-4</v>
      </c>
      <c r="F3889" s="21">
        <f>SUM(E3889:$E$5004)</f>
        <v>0.55955812497557855</v>
      </c>
      <c r="G3889" s="21">
        <f t="shared" si="937"/>
        <v>6651898.5970700178</v>
      </c>
      <c r="H3889" s="21">
        <f t="shared" si="938"/>
        <v>2.4483216124437353E-5</v>
      </c>
      <c r="I3889" s="21">
        <f t="shared" si="939"/>
        <v>0.12452858064673793</v>
      </c>
      <c r="J3889" s="22">
        <f t="shared" si="933"/>
        <v>113.59676101014649</v>
      </c>
      <c r="K3889" s="114"/>
      <c r="L3889" s="116"/>
      <c r="M3889" s="118"/>
      <c r="N3889" s="142"/>
      <c r="S3889" s="2"/>
    </row>
    <row r="3890" spans="1:19" x14ac:dyDescent="0.25">
      <c r="A3890" s="50">
        <f t="shared" si="936"/>
        <v>97150</v>
      </c>
      <c r="B3890" s="51">
        <f t="shared" si="942"/>
        <v>-45.724000000000018</v>
      </c>
      <c r="C3890" s="51">
        <f t="shared" si="943"/>
        <v>25.735976784594929</v>
      </c>
      <c r="D3890" s="51">
        <f t="shared" si="931"/>
        <v>3.6186146136351699E-5</v>
      </c>
      <c r="E3890" s="51">
        <f t="shared" si="932"/>
        <v>9.0409906044922354E-4</v>
      </c>
      <c r="F3890" s="21">
        <f>SUM(E3890:$E$5004)</f>
        <v>0.55865291599336475</v>
      </c>
      <c r="G3890" s="21">
        <f t="shared" si="937"/>
        <v>6651898.5970700178</v>
      </c>
      <c r="H3890" s="21">
        <f t="shared" si="938"/>
        <v>2.4483216124437353E-5</v>
      </c>
      <c r="I3890" s="21">
        <f t="shared" si="939"/>
        <v>0.12452858064673793</v>
      </c>
      <c r="J3890" s="22">
        <f t="shared" si="933"/>
        <v>113.53973180676236</v>
      </c>
      <c r="K3890" s="114"/>
      <c r="L3890" s="116"/>
      <c r="M3890" s="118"/>
      <c r="N3890" s="142"/>
      <c r="S3890" s="2"/>
    </row>
    <row r="3891" spans="1:19" x14ac:dyDescent="0.25">
      <c r="A3891" s="50">
        <f t="shared" si="936"/>
        <v>97175</v>
      </c>
      <c r="B3891" s="51">
        <f t="shared" si="942"/>
        <v>-45.683000000000021</v>
      </c>
      <c r="C3891" s="51">
        <f t="shared" si="943"/>
        <v>25.706967940426768</v>
      </c>
      <c r="D3891" s="51">
        <f t="shared" si="931"/>
        <v>3.6141778699586182E-5</v>
      </c>
      <c r="E3891" s="51">
        <f t="shared" si="932"/>
        <v>9.0299060932793761E-4</v>
      </c>
      <c r="F3891" s="21">
        <f>SUM(E3891:$E$5004)</f>
        <v>0.55774881693291556</v>
      </c>
      <c r="G3891" s="21">
        <f t="shared" si="937"/>
        <v>6651898.5970700178</v>
      </c>
      <c r="H3891" s="21">
        <f t="shared" si="938"/>
        <v>2.4483216124437353E-5</v>
      </c>
      <c r="I3891" s="21">
        <f t="shared" si="939"/>
        <v>0.12452858064673793</v>
      </c>
      <c r="J3891" s="22">
        <f t="shared" si="933"/>
        <v>113.48272933811545</v>
      </c>
      <c r="K3891" s="114"/>
      <c r="L3891" s="116"/>
      <c r="M3891" s="118"/>
      <c r="N3891" s="142"/>
      <c r="S3891" s="2"/>
    </row>
    <row r="3892" spans="1:19" x14ac:dyDescent="0.25">
      <c r="A3892" s="50">
        <f t="shared" si="936"/>
        <v>97200</v>
      </c>
      <c r="B3892" s="51">
        <f t="shared" si="942"/>
        <v>-45.642000000000024</v>
      </c>
      <c r="C3892" s="51">
        <f t="shared" si="943"/>
        <v>25.677994661924398</v>
      </c>
      <c r="D3892" s="51">
        <f t="shared" si="931"/>
        <v>3.6097470046648824E-5</v>
      </c>
      <c r="E3892" s="51">
        <f t="shared" si="932"/>
        <v>9.0188362675618831E-4</v>
      </c>
      <c r="F3892" s="21">
        <f>SUM(E3892:$E$5004)</f>
        <v>0.55684582632358759</v>
      </c>
      <c r="G3892" s="21">
        <f t="shared" si="937"/>
        <v>6651898.5970700178</v>
      </c>
      <c r="H3892" s="21">
        <f t="shared" si="938"/>
        <v>2.4483216124437353E-5</v>
      </c>
      <c r="I3892" s="21">
        <f t="shared" si="939"/>
        <v>0.12452858064673793</v>
      </c>
      <c r="J3892" s="22">
        <f t="shared" si="933"/>
        <v>113.42575361072927</v>
      </c>
      <c r="K3892" s="114"/>
      <c r="L3892" s="116"/>
      <c r="M3892" s="118"/>
      <c r="N3892" s="142"/>
      <c r="S3892" s="2"/>
    </row>
    <row r="3893" spans="1:19" x14ac:dyDescent="0.25">
      <c r="A3893" s="50">
        <f t="shared" si="936"/>
        <v>97225</v>
      </c>
      <c r="B3893" s="51">
        <f t="shared" si="942"/>
        <v>-45.601000000000028</v>
      </c>
      <c r="C3893" s="51">
        <f t="shared" si="943"/>
        <v>25.649056901968329</v>
      </c>
      <c r="D3893" s="51">
        <f t="shared" si="931"/>
        <v>3.6053220093846247E-5</v>
      </c>
      <c r="E3893" s="51">
        <f t="shared" si="932"/>
        <v>9.0077811064322578E-4</v>
      </c>
      <c r="F3893" s="21">
        <f>SUM(E3893:$E$5004)</f>
        <v>0.55594394269683134</v>
      </c>
      <c r="G3893" s="21">
        <f t="shared" si="937"/>
        <v>6651898.5970700178</v>
      </c>
      <c r="H3893" s="21">
        <f t="shared" si="938"/>
        <v>2.4483216124437353E-5</v>
      </c>
      <c r="I3893" s="21">
        <f t="shared" si="939"/>
        <v>0.12452858064673793</v>
      </c>
      <c r="J3893" s="22">
        <f t="shared" si="933"/>
        <v>113.36880463106914</v>
      </c>
      <c r="K3893" s="114"/>
      <c r="L3893" s="116"/>
      <c r="M3893" s="118"/>
      <c r="N3893" s="142"/>
      <c r="S3893" s="2"/>
    </row>
    <row r="3894" spans="1:19" x14ac:dyDescent="0.25">
      <c r="A3894" s="50">
        <f t="shared" si="936"/>
        <v>97250</v>
      </c>
      <c r="B3894" s="51">
        <f t="shared" si="942"/>
        <v>-45.56</v>
      </c>
      <c r="C3894" s="51">
        <f t="shared" si="943"/>
        <v>25.620154613505697</v>
      </c>
      <c r="D3894" s="51">
        <f t="shared" si="931"/>
        <v>3.6009028757611811E-5</v>
      </c>
      <c r="E3894" s="51">
        <f t="shared" si="932"/>
        <v>8.9967405890147901E-4</v>
      </c>
      <c r="F3894" s="21">
        <f>SUM(E3894:$E$5004)</f>
        <v>0.55504316458618808</v>
      </c>
      <c r="G3894" s="21">
        <f t="shared" si="937"/>
        <v>6651898.5970700178</v>
      </c>
      <c r="H3894" s="21">
        <f t="shared" si="938"/>
        <v>2.4483216124437353E-5</v>
      </c>
      <c r="I3894" s="21">
        <f t="shared" si="939"/>
        <v>0.12452858064673793</v>
      </c>
      <c r="J3894" s="22">
        <f t="shared" si="933"/>
        <v>113.31188240553789</v>
      </c>
      <c r="K3894" s="114"/>
      <c r="L3894" s="116"/>
      <c r="M3894" s="118"/>
      <c r="N3894" s="142"/>
      <c r="S3894" s="2"/>
    </row>
    <row r="3895" spans="1:19" x14ac:dyDescent="0.25">
      <c r="A3895" s="50">
        <f t="shared" si="936"/>
        <v>97275</v>
      </c>
      <c r="B3895" s="51">
        <f t="shared" si="942"/>
        <v>-45.519000000000005</v>
      </c>
      <c r="C3895" s="51">
        <f t="shared" si="943"/>
        <v>25.591287749550876</v>
      </c>
      <c r="D3895" s="51">
        <f t="shared" si="931"/>
        <v>3.5964895954506498E-5</v>
      </c>
      <c r="E3895" s="51">
        <f t="shared" si="932"/>
        <v>8.9857146944655891E-4</v>
      </c>
      <c r="F3895" s="21">
        <f>SUM(E3895:$E$5004)</f>
        <v>0.55414349052728662</v>
      </c>
      <c r="G3895" s="21">
        <f t="shared" si="937"/>
        <v>6651898.5970700178</v>
      </c>
      <c r="H3895" s="21">
        <f t="shared" si="938"/>
        <v>2.4483216124437353E-5</v>
      </c>
      <c r="I3895" s="21">
        <f t="shared" si="939"/>
        <v>0.12452858064673793</v>
      </c>
      <c r="J3895" s="22">
        <f t="shared" si="933"/>
        <v>113.25498694047941</v>
      </c>
      <c r="K3895" s="114"/>
      <c r="L3895" s="116"/>
      <c r="M3895" s="118"/>
      <c r="N3895" s="142"/>
      <c r="S3895" s="2"/>
    </row>
    <row r="3896" spans="1:19" x14ac:dyDescent="0.25">
      <c r="A3896" s="50">
        <f t="shared" si="936"/>
        <v>97300</v>
      </c>
      <c r="B3896" s="51">
        <f t="shared" si="942"/>
        <v>-45.478000000000009</v>
      </c>
      <c r="C3896" s="51">
        <f t="shared" si="943"/>
        <v>25.562456263185069</v>
      </c>
      <c r="D3896" s="51">
        <f t="shared" si="931"/>
        <v>3.5920821601218207E-5</v>
      </c>
      <c r="E3896" s="51">
        <f t="shared" si="932"/>
        <v>8.9747034019724791E-4</v>
      </c>
      <c r="F3896" s="21">
        <f>SUM(E3896:$E$5004)</f>
        <v>0.5532449190578399</v>
      </c>
      <c r="G3896" s="21">
        <f t="shared" si="937"/>
        <v>6651898.5970700178</v>
      </c>
      <c r="H3896" s="21">
        <f t="shared" si="938"/>
        <v>2.4483216124437353E-5</v>
      </c>
      <c r="I3896" s="21">
        <f t="shared" si="939"/>
        <v>0.12452858064673793</v>
      </c>
      <c r="J3896" s="22">
        <f t="shared" si="933"/>
        <v>113.19811824217715</v>
      </c>
      <c r="K3896" s="114"/>
      <c r="L3896" s="116"/>
      <c r="M3896" s="118"/>
      <c r="N3896" s="142"/>
      <c r="S3896" s="2"/>
    </row>
    <row r="3897" spans="1:19" x14ac:dyDescent="0.25">
      <c r="A3897" s="50">
        <f t="shared" si="936"/>
        <v>97325</v>
      </c>
      <c r="B3897" s="51">
        <f t="shared" si="942"/>
        <v>-45.437000000000012</v>
      </c>
      <c r="C3897" s="51">
        <f t="shared" si="943"/>
        <v>25.533660107556233</v>
      </c>
      <c r="D3897" s="51">
        <f t="shared" si="931"/>
        <v>3.5876805614561626E-5</v>
      </c>
      <c r="E3897" s="51">
        <f t="shared" si="932"/>
        <v>8.9637066907549635E-4</v>
      </c>
      <c r="F3897" s="21">
        <f>SUM(E3897:$E$5004)</f>
        <v>0.55234744871764263</v>
      </c>
      <c r="G3897" s="21">
        <f t="shared" si="937"/>
        <v>6651898.5970700178</v>
      </c>
      <c r="H3897" s="21">
        <f t="shared" si="938"/>
        <v>2.4483216124437353E-5</v>
      </c>
      <c r="I3897" s="21">
        <f t="shared" si="939"/>
        <v>0.12452858064673793</v>
      </c>
      <c r="J3897" s="22">
        <f t="shared" si="933"/>
        <v>113.1412763168546</v>
      </c>
      <c r="K3897" s="114"/>
      <c r="L3897" s="116"/>
      <c r="M3897" s="118"/>
      <c r="N3897" s="142"/>
      <c r="S3897" s="2"/>
    </row>
    <row r="3898" spans="1:19" x14ac:dyDescent="0.25">
      <c r="A3898" s="50">
        <f t="shared" si="936"/>
        <v>97350</v>
      </c>
      <c r="B3898" s="51">
        <f t="shared" si="942"/>
        <v>-45.396000000000015</v>
      </c>
      <c r="C3898" s="51">
        <f t="shared" si="943"/>
        <v>25.50489923587903</v>
      </c>
      <c r="D3898" s="51">
        <f t="shared" si="931"/>
        <v>3.5832847911478082E-5</v>
      </c>
      <c r="E3898" s="51">
        <f t="shared" si="932"/>
        <v>8.9527245400641711E-4</v>
      </c>
      <c r="F3898" s="21">
        <f>SUM(E3898:$E$5004)</f>
        <v>0.55145107804856708</v>
      </c>
      <c r="G3898" s="21">
        <f t="shared" si="937"/>
        <v>6651898.5970700178</v>
      </c>
      <c r="H3898" s="21">
        <f t="shared" si="938"/>
        <v>2.4483216124437353E-5</v>
      </c>
      <c r="I3898" s="21">
        <f t="shared" si="939"/>
        <v>0.12452858064673793</v>
      </c>
      <c r="J3898" s="22">
        <f t="shared" si="933"/>
        <v>113.08446117067561</v>
      </c>
      <c r="K3898" s="114"/>
      <c r="L3898" s="116"/>
      <c r="M3898" s="118"/>
      <c r="N3898" s="142"/>
      <c r="S3898" s="2"/>
    </row>
    <row r="3899" spans="1:19" x14ac:dyDescent="0.25">
      <c r="A3899" s="50">
        <f t="shared" si="936"/>
        <v>97375</v>
      </c>
      <c r="B3899" s="51">
        <f t="shared" si="942"/>
        <v>-45.355000000000018</v>
      </c>
      <c r="C3899" s="51">
        <f t="shared" si="943"/>
        <v>25.476173601434684</v>
      </c>
      <c r="D3899" s="51">
        <f t="shared" si="931"/>
        <v>3.578894840903529E-5</v>
      </c>
      <c r="E3899" s="51">
        <f t="shared" si="932"/>
        <v>8.9417569291828014E-4</v>
      </c>
      <c r="F3899" s="21">
        <f>SUM(E3899:$E$5004)</f>
        <v>0.55055580559456063</v>
      </c>
      <c r="G3899" s="21">
        <f t="shared" si="937"/>
        <v>6651898.5970700178</v>
      </c>
      <c r="H3899" s="21">
        <f t="shared" si="938"/>
        <v>2.4483216124437353E-5</v>
      </c>
      <c r="I3899" s="21">
        <f t="shared" si="939"/>
        <v>0.12452858064673793</v>
      </c>
      <c r="J3899" s="22">
        <f t="shared" si="933"/>
        <v>113.02767280974439</v>
      </c>
      <c r="K3899" s="114"/>
      <c r="L3899" s="116"/>
      <c r="M3899" s="118"/>
      <c r="N3899" s="142"/>
      <c r="S3899" s="2"/>
    </row>
    <row r="3900" spans="1:19" x14ac:dyDescent="0.25">
      <c r="A3900" s="50">
        <f t="shared" si="936"/>
        <v>97400</v>
      </c>
      <c r="B3900" s="51">
        <f t="shared" si="942"/>
        <v>-45.314000000000021</v>
      </c>
      <c r="C3900" s="51">
        <f t="shared" si="943"/>
        <v>25.447483157570872</v>
      </c>
      <c r="D3900" s="51">
        <f t="shared" si="931"/>
        <v>3.5745107024427119E-5</v>
      </c>
      <c r="E3900" s="51">
        <f t="shared" si="932"/>
        <v>8.9308038374250791E-4</v>
      </c>
      <c r="F3900" s="21">
        <f>SUM(E3900:$E$5004)</f>
        <v>0.54966162990164258</v>
      </c>
      <c r="G3900" s="21">
        <f t="shared" si="937"/>
        <v>6651898.5970700178</v>
      </c>
      <c r="H3900" s="21">
        <f t="shared" si="938"/>
        <v>2.4483216124437353E-5</v>
      </c>
      <c r="I3900" s="21">
        <f t="shared" si="939"/>
        <v>0.12452858064673793</v>
      </c>
      <c r="J3900" s="22">
        <f t="shared" si="933"/>
        <v>112.97091124010558</v>
      </c>
      <c r="K3900" s="114"/>
      <c r="L3900" s="116"/>
      <c r="M3900" s="118"/>
      <c r="N3900" s="142"/>
      <c r="S3900" s="2"/>
    </row>
    <row r="3901" spans="1:19" x14ac:dyDescent="0.25">
      <c r="A3901" s="50">
        <f t="shared" si="936"/>
        <v>97425</v>
      </c>
      <c r="B3901" s="51">
        <f t="shared" si="942"/>
        <v>-45.273000000000025</v>
      </c>
      <c r="C3901" s="51">
        <f t="shared" si="943"/>
        <v>25.418827857701686</v>
      </c>
      <c r="D3901" s="51">
        <f t="shared" si="931"/>
        <v>3.5701323674973511E-5</v>
      </c>
      <c r="E3901" s="51">
        <f t="shared" si="932"/>
        <v>8.9198652441367014E-4</v>
      </c>
      <c r="F3901" s="21">
        <f>SUM(E3901:$E$5004)</f>
        <v>0.54876854951790022</v>
      </c>
      <c r="G3901" s="21">
        <f t="shared" si="937"/>
        <v>6651898.5970700178</v>
      </c>
      <c r="H3901" s="21">
        <f t="shared" si="938"/>
        <v>2.4483216124437353E-5</v>
      </c>
      <c r="I3901" s="21">
        <f t="shared" si="939"/>
        <v>0.12452858064673793</v>
      </c>
      <c r="J3901" s="22">
        <f t="shared" si="933"/>
        <v>112.91417646774477</v>
      </c>
      <c r="K3901" s="114"/>
      <c r="L3901" s="116"/>
      <c r="M3901" s="118"/>
      <c r="N3901" s="142"/>
      <c r="S3901" s="2"/>
    </row>
    <row r="3902" spans="1:19" x14ac:dyDescent="0.25">
      <c r="A3902" s="50">
        <f t="shared" si="936"/>
        <v>97450</v>
      </c>
      <c r="B3902" s="51">
        <f t="shared" si="942"/>
        <v>-45.232000000000028</v>
      </c>
      <c r="C3902" s="51">
        <f t="shared" si="943"/>
        <v>25.390207655307439</v>
      </c>
      <c r="D3902" s="51">
        <f t="shared" si="931"/>
        <v>3.5657598278120094E-5</v>
      </c>
      <c r="E3902" s="51">
        <f t="shared" si="932"/>
        <v>8.9089411286947715E-4</v>
      </c>
      <c r="F3902" s="21">
        <f>SUM(E3902:$E$5004)</f>
        <v>0.54787656299348653</v>
      </c>
      <c r="G3902" s="21">
        <f t="shared" si="937"/>
        <v>6651898.5970700178</v>
      </c>
      <c r="H3902" s="21">
        <f t="shared" si="938"/>
        <v>2.4483216124437353E-5</v>
      </c>
      <c r="I3902" s="21">
        <f t="shared" si="939"/>
        <v>0.12452858064673793</v>
      </c>
      <c r="J3902" s="22">
        <f t="shared" si="933"/>
        <v>112.85746849858816</v>
      </c>
      <c r="K3902" s="114"/>
      <c r="L3902" s="116"/>
      <c r="M3902" s="118"/>
      <c r="N3902" s="142"/>
      <c r="S3902" s="2"/>
    </row>
    <row r="3903" spans="1:19" x14ac:dyDescent="0.25">
      <c r="A3903" s="50">
        <f t="shared" si="936"/>
        <v>97475</v>
      </c>
      <c r="B3903" s="51">
        <f t="shared" si="942"/>
        <v>-45.191000000000003</v>
      </c>
      <c r="C3903" s="51">
        <f t="shared" si="943"/>
        <v>25.361622503934601</v>
      </c>
      <c r="D3903" s="51">
        <f t="shared" si="931"/>
        <v>3.5613930751438079E-5</v>
      </c>
      <c r="E3903" s="51">
        <f t="shared" si="932"/>
        <v>8.8980314705078051E-4</v>
      </c>
      <c r="F3903" s="21">
        <f>SUM(E3903:$E$5004)</f>
        <v>0.54698566888061706</v>
      </c>
      <c r="G3903" s="21">
        <f t="shared" si="937"/>
        <v>6651898.5970700178</v>
      </c>
      <c r="H3903" s="21">
        <f t="shared" si="938"/>
        <v>2.4483216124437353E-5</v>
      </c>
      <c r="I3903" s="21">
        <f t="shared" si="939"/>
        <v>0.12452858064673793</v>
      </c>
      <c r="J3903" s="22">
        <f t="shared" si="933"/>
        <v>112.80078733850291</v>
      </c>
      <c r="K3903" s="114"/>
      <c r="L3903" s="117"/>
      <c r="M3903" s="118"/>
      <c r="N3903" s="142"/>
      <c r="S3903" s="2"/>
    </row>
    <row r="3904" spans="1:19" x14ac:dyDescent="0.25">
      <c r="A3904" s="50">
        <f t="shared" si="936"/>
        <v>97500</v>
      </c>
      <c r="B3904" s="51">
        <f t="shared" si="942"/>
        <v>-45.150000000000006</v>
      </c>
      <c r="C3904" s="51">
        <f t="shared" si="943"/>
        <v>25.33307235719592</v>
      </c>
      <c r="D3904" s="51">
        <f t="shared" si="931"/>
        <v>3.5570321012624353E-5</v>
      </c>
      <c r="E3904" s="51">
        <f t="shared" si="932"/>
        <v>8.8871362490155906E-4</v>
      </c>
      <c r="F3904" s="21">
        <f>SUM(E3904:$E$5004)</f>
        <v>0.54609586573356628</v>
      </c>
      <c r="G3904" s="21">
        <f t="shared" si="937"/>
        <v>6651898.5970700178</v>
      </c>
      <c r="H3904" s="21">
        <f t="shared" si="938"/>
        <v>2.4483216124437353E-5</v>
      </c>
      <c r="I3904" s="21">
        <f t="shared" si="939"/>
        <v>0.12452858064673793</v>
      </c>
      <c r="J3904" s="22">
        <f t="shared" si="933"/>
        <v>112.74413299329834</v>
      </c>
      <c r="K3904" s="113">
        <f t="shared" ref="K3904" si="946">AVERAGE(J3904:J3923)</f>
        <v>112.20770192991316</v>
      </c>
      <c r="L3904" s="115">
        <f t="shared" ref="L3904" si="947">K3904/0.1667</f>
        <v>673.1115892616267</v>
      </c>
      <c r="M3904" s="118">
        <f>AVERAGE(A3904:A3923)</f>
        <v>97737.5</v>
      </c>
      <c r="N3904" s="141">
        <f>K3884-K3904</f>
        <v>1.1330830790925717</v>
      </c>
      <c r="S3904" s="2"/>
    </row>
    <row r="3905" spans="1:19" x14ac:dyDescent="0.25">
      <c r="A3905" s="50">
        <f t="shared" si="936"/>
        <v>97525</v>
      </c>
      <c r="B3905" s="51">
        <f t="shared" si="942"/>
        <v>-45.109000000000009</v>
      </c>
      <c r="C3905" s="51">
        <f t="shared" si="943"/>
        <v>25.304557168769705</v>
      </c>
      <c r="D3905" s="51">
        <f t="shared" si="931"/>
        <v>3.5526768979500368E-5</v>
      </c>
      <c r="E3905" s="51">
        <f t="shared" si="932"/>
        <v>8.8762554436892078E-4</v>
      </c>
      <c r="F3905" s="21">
        <f>SUM(E3905:$E$5004)</f>
        <v>0.54520715210866466</v>
      </c>
      <c r="G3905" s="21">
        <f t="shared" si="937"/>
        <v>6651898.5970700178</v>
      </c>
      <c r="H3905" s="21">
        <f t="shared" si="938"/>
        <v>2.4483216124437353E-5</v>
      </c>
      <c r="I3905" s="21">
        <f t="shared" si="939"/>
        <v>0.12452858064673793</v>
      </c>
      <c r="J3905" s="22">
        <f t="shared" si="933"/>
        <v>112.68750546872315</v>
      </c>
      <c r="K3905" s="114"/>
      <c r="L3905" s="116"/>
      <c r="M3905" s="118"/>
      <c r="N3905" s="142"/>
      <c r="S3905" s="2"/>
    </row>
    <row r="3906" spans="1:19" x14ac:dyDescent="0.25">
      <c r="A3906" s="50">
        <f t="shared" si="936"/>
        <v>97550</v>
      </c>
      <c r="B3906" s="51">
        <f t="shared" si="942"/>
        <v>-45.068000000000012</v>
      </c>
      <c r="C3906" s="51">
        <f t="shared" si="943"/>
        <v>25.276076892400621</v>
      </c>
      <c r="D3906" s="51">
        <f t="shared" si="931"/>
        <v>3.548327457001329E-5</v>
      </c>
      <c r="E3906" s="51">
        <f t="shared" si="932"/>
        <v>8.8653890340309493E-4</v>
      </c>
      <c r="F3906" s="21">
        <f>SUM(E3906:$E$5004)</f>
        <v>0.54431952656429572</v>
      </c>
      <c r="G3906" s="21">
        <f t="shared" si="937"/>
        <v>6651898.5970700178</v>
      </c>
      <c r="H3906" s="21">
        <f t="shared" si="938"/>
        <v>2.4483216124437353E-5</v>
      </c>
      <c r="I3906" s="21">
        <f t="shared" si="939"/>
        <v>0.12452858064673793</v>
      </c>
      <c r="J3906" s="22">
        <f t="shared" si="933"/>
        <v>112.63090477046987</v>
      </c>
      <c r="K3906" s="114"/>
      <c r="L3906" s="116"/>
      <c r="M3906" s="118"/>
      <c r="N3906" s="142"/>
      <c r="S3906" s="2"/>
    </row>
    <row r="3907" spans="1:19" x14ac:dyDescent="0.25">
      <c r="A3907" s="50">
        <f t="shared" si="936"/>
        <v>97575</v>
      </c>
      <c r="B3907" s="51">
        <f t="shared" si="942"/>
        <v>-45.027000000000015</v>
      </c>
      <c r="C3907" s="51">
        <f t="shared" si="943"/>
        <v>25.247631481898608</v>
      </c>
      <c r="D3907" s="51">
        <f t="shared" si="931"/>
        <v>3.5439837702234305E-5</v>
      </c>
      <c r="E3907" s="51">
        <f t="shared" si="932"/>
        <v>8.8545369995742776E-4</v>
      </c>
      <c r="F3907" s="21">
        <f>SUM(E3907:$E$5004)</f>
        <v>0.54343298766089276</v>
      </c>
      <c r="G3907" s="21">
        <f t="shared" si="937"/>
        <v>6651898.5970700178</v>
      </c>
      <c r="H3907" s="21">
        <f t="shared" si="938"/>
        <v>2.4483216124437353E-5</v>
      </c>
      <c r="I3907" s="21">
        <f t="shared" si="939"/>
        <v>0.12452858064673793</v>
      </c>
      <c r="J3907" s="22">
        <f t="shared" si="933"/>
        <v>112.5743309041703</v>
      </c>
      <c r="K3907" s="114"/>
      <c r="L3907" s="116"/>
      <c r="M3907" s="118"/>
      <c r="N3907" s="142"/>
      <c r="S3907" s="2"/>
    </row>
    <row r="3908" spans="1:19" x14ac:dyDescent="0.25">
      <c r="A3908" s="50">
        <f t="shared" si="936"/>
        <v>97600</v>
      </c>
      <c r="B3908" s="51">
        <f t="shared" si="942"/>
        <v>-44.986000000000018</v>
      </c>
      <c r="C3908" s="51">
        <f t="shared" si="943"/>
        <v>25.219220891139759</v>
      </c>
      <c r="D3908" s="51">
        <f t="shared" ref="D3908:D3971" si="948">C3908/(1718*(B3908+459.7))</f>
        <v>3.5396458294359905E-5</v>
      </c>
      <c r="E3908" s="51">
        <f t="shared" ref="E3908:E3971" si="949">25*(D3908+D3909)/2</f>
        <v>8.8436993198837664E-4</v>
      </c>
      <c r="F3908" s="21">
        <f>SUM(E3908:$E$5004)</f>
        <v>0.54254753396093525</v>
      </c>
      <c r="G3908" s="21">
        <f t="shared" si="937"/>
        <v>6651898.5970700178</v>
      </c>
      <c r="H3908" s="21">
        <f t="shared" si="938"/>
        <v>2.4483216124437353E-5</v>
      </c>
      <c r="I3908" s="21">
        <f t="shared" si="939"/>
        <v>0.12452858064673793</v>
      </c>
      <c r="J3908" s="22">
        <f t="shared" ref="J3908:J3971" si="950">G3908*D3908*EXP(-H3908*(125000-A3908)-I3908*F3908)</f>
        <v>112.51778387540035</v>
      </c>
      <c r="K3908" s="114"/>
      <c r="L3908" s="116"/>
      <c r="M3908" s="118"/>
      <c r="N3908" s="142"/>
      <c r="S3908" s="2"/>
    </row>
    <row r="3909" spans="1:19" x14ac:dyDescent="0.25">
      <c r="A3909" s="50">
        <f t="shared" ref="A3909:A3972" si="951">A3908+25</f>
        <v>97625</v>
      </c>
      <c r="B3909" s="51">
        <f t="shared" si="942"/>
        <v>-44.945000000000022</v>
      </c>
      <c r="C3909" s="51">
        <f t="shared" si="943"/>
        <v>25.190845074065265</v>
      </c>
      <c r="D3909" s="51">
        <f t="shared" si="948"/>
        <v>3.5353136264710221E-5</v>
      </c>
      <c r="E3909" s="51">
        <f t="shared" si="949"/>
        <v>8.8328759745550582E-4</v>
      </c>
      <c r="F3909" s="21">
        <f>SUM(E3909:$E$5004)</f>
        <v>0.54166316402894699</v>
      </c>
      <c r="G3909" s="21">
        <f t="shared" ref="G3909:G3972" si="952">$G$4</f>
        <v>6651898.5970700178</v>
      </c>
      <c r="H3909" s="21">
        <f t="shared" ref="H3909:H3972" si="953">$H$4</f>
        <v>2.4483216124437353E-5</v>
      </c>
      <c r="I3909" s="21">
        <f t="shared" ref="I3909:I3972" si="954">$I$4</f>
        <v>0.12452858064673793</v>
      </c>
      <c r="J3909" s="22">
        <f t="shared" si="950"/>
        <v>112.46126368967563</v>
      </c>
      <c r="K3909" s="114"/>
      <c r="L3909" s="116"/>
      <c r="M3909" s="118"/>
      <c r="N3909" s="142"/>
      <c r="S3909" s="2"/>
    </row>
    <row r="3910" spans="1:19" x14ac:dyDescent="0.25">
      <c r="A3910" s="50">
        <f t="shared" si="951"/>
        <v>97650</v>
      </c>
      <c r="B3910" s="51">
        <f t="shared" si="942"/>
        <v>-44.904000000000025</v>
      </c>
      <c r="C3910" s="51">
        <f t="shared" si="943"/>
        <v>25.162503984682242</v>
      </c>
      <c r="D3910" s="51">
        <f t="shared" si="948"/>
        <v>3.5309871531730245E-5</v>
      </c>
      <c r="E3910" s="51">
        <f t="shared" si="949"/>
        <v>8.8220669432148276E-4</v>
      </c>
      <c r="F3910" s="21">
        <f>SUM(E3910:$E$5004)</f>
        <v>0.54077987643149139</v>
      </c>
      <c r="G3910" s="21">
        <f t="shared" si="952"/>
        <v>6651898.5970700178</v>
      </c>
      <c r="H3910" s="21">
        <f t="shared" si="953"/>
        <v>2.4483216124437353E-5</v>
      </c>
      <c r="I3910" s="21">
        <f t="shared" si="954"/>
        <v>0.12452858064673793</v>
      </c>
      <c r="J3910" s="22">
        <f t="shared" si="950"/>
        <v>112.40477035245601</v>
      </c>
      <c r="K3910" s="114"/>
      <c r="L3910" s="116"/>
      <c r="M3910" s="118"/>
      <c r="N3910" s="142"/>
      <c r="S3910" s="2"/>
    </row>
    <row r="3911" spans="1:19" x14ac:dyDescent="0.25">
      <c r="A3911" s="50">
        <f t="shared" si="951"/>
        <v>97675</v>
      </c>
      <c r="B3911" s="51">
        <f t="shared" si="942"/>
        <v>-44.863000000000028</v>
      </c>
      <c r="C3911" s="51">
        <f t="shared" si="943"/>
        <v>25.134197577062796</v>
      </c>
      <c r="D3911" s="51">
        <f t="shared" si="948"/>
        <v>3.526666401398837E-5</v>
      </c>
      <c r="E3911" s="51">
        <f t="shared" si="949"/>
        <v>8.8112722055206771E-4</v>
      </c>
      <c r="F3911" s="21">
        <f>SUM(E3911:$E$5004)</f>
        <v>0.53989766973716991</v>
      </c>
      <c r="G3911" s="21">
        <f t="shared" si="952"/>
        <v>6651898.5970700178</v>
      </c>
      <c r="H3911" s="21">
        <f t="shared" si="953"/>
        <v>2.4483216124437353E-5</v>
      </c>
      <c r="I3911" s="21">
        <f t="shared" si="954"/>
        <v>0.12452858064673793</v>
      </c>
      <c r="J3911" s="22">
        <f t="shared" si="950"/>
        <v>112.34830386914176</v>
      </c>
      <c r="K3911" s="114"/>
      <c r="L3911" s="116"/>
      <c r="M3911" s="118"/>
      <c r="N3911" s="142"/>
      <c r="S3911" s="2"/>
    </row>
    <row r="3912" spans="1:19" x14ac:dyDescent="0.25">
      <c r="A3912" s="50">
        <f t="shared" si="951"/>
        <v>97700</v>
      </c>
      <c r="B3912" s="51">
        <f t="shared" si="942"/>
        <v>-44.822000000000003</v>
      </c>
      <c r="C3912" s="51">
        <f t="shared" si="943"/>
        <v>25.105925805344505</v>
      </c>
      <c r="D3912" s="51">
        <f t="shared" si="948"/>
        <v>3.5223513630177057E-5</v>
      </c>
      <c r="E3912" s="51">
        <f t="shared" si="949"/>
        <v>8.8004917411611643E-4</v>
      </c>
      <c r="F3912" s="21">
        <f>SUM(E3912:$E$5004)</f>
        <v>0.5390165425166179</v>
      </c>
      <c r="G3912" s="21">
        <f t="shared" si="952"/>
        <v>6651898.5970700178</v>
      </c>
      <c r="H3912" s="21">
        <f t="shared" si="953"/>
        <v>2.4483216124437353E-5</v>
      </c>
      <c r="I3912" s="21">
        <f t="shared" si="954"/>
        <v>0.12452858064673793</v>
      </c>
      <c r="J3912" s="22">
        <f t="shared" si="950"/>
        <v>112.29186424507665</v>
      </c>
      <c r="K3912" s="114"/>
      <c r="L3912" s="116"/>
      <c r="M3912" s="118"/>
      <c r="N3912" s="142"/>
      <c r="S3912" s="2"/>
    </row>
    <row r="3913" spans="1:19" x14ac:dyDescent="0.25">
      <c r="A3913" s="50">
        <f t="shared" si="951"/>
        <v>97725</v>
      </c>
      <c r="B3913" s="51">
        <f t="shared" si="942"/>
        <v>-44.781000000000006</v>
      </c>
      <c r="C3913" s="51">
        <f t="shared" si="943"/>
        <v>25.077688623730076</v>
      </c>
      <c r="D3913" s="51">
        <f t="shared" si="948"/>
        <v>3.5180420299112251E-5</v>
      </c>
      <c r="E3913" s="51">
        <f t="shared" si="949"/>
        <v>8.7897255298556901E-4</v>
      </c>
      <c r="F3913" s="21">
        <f>SUM(E3913:$E$5004)</f>
        <v>0.5381364933425018</v>
      </c>
      <c r="G3913" s="21">
        <f t="shared" si="952"/>
        <v>6651898.5970700178</v>
      </c>
      <c r="H3913" s="21">
        <f t="shared" si="953"/>
        <v>2.4483216124437353E-5</v>
      </c>
      <c r="I3913" s="21">
        <f t="shared" si="954"/>
        <v>0.12452858064673793</v>
      </c>
      <c r="J3913" s="22">
        <f t="shared" si="950"/>
        <v>112.23545148554668</v>
      </c>
      <c r="K3913" s="114"/>
      <c r="L3913" s="116"/>
      <c r="M3913" s="118"/>
      <c r="N3913" s="142"/>
      <c r="S3913" s="2"/>
    </row>
    <row r="3914" spans="1:19" x14ac:dyDescent="0.25">
      <c r="A3914" s="50">
        <f t="shared" si="951"/>
        <v>97750</v>
      </c>
      <c r="B3914" s="51">
        <f t="shared" si="942"/>
        <v>-44.740000000000009</v>
      </c>
      <c r="C3914" s="51">
        <f t="shared" si="943"/>
        <v>25.049485986487291</v>
      </c>
      <c r="D3914" s="51">
        <f t="shared" si="948"/>
        <v>3.5137383939733277E-5</v>
      </c>
      <c r="E3914" s="51">
        <f t="shared" si="949"/>
        <v>8.7789735513544816E-4</v>
      </c>
      <c r="F3914" s="21">
        <f>SUM(E3914:$E$5004)</f>
        <v>0.53725752078951616</v>
      </c>
      <c r="G3914" s="21">
        <f t="shared" si="952"/>
        <v>6651898.5970700178</v>
      </c>
      <c r="H3914" s="21">
        <f t="shared" si="953"/>
        <v>2.4483216124437353E-5</v>
      </c>
      <c r="I3914" s="21">
        <f t="shared" si="954"/>
        <v>0.12452858064673793</v>
      </c>
      <c r="J3914" s="22">
        <f t="shared" si="950"/>
        <v>112.17906559578057</v>
      </c>
      <c r="K3914" s="114"/>
      <c r="L3914" s="116"/>
      <c r="M3914" s="118"/>
      <c r="N3914" s="142"/>
      <c r="S3914" s="2"/>
    </row>
    <row r="3915" spans="1:19" x14ac:dyDescent="0.25">
      <c r="A3915" s="50">
        <f t="shared" si="951"/>
        <v>97775</v>
      </c>
      <c r="B3915" s="51">
        <f t="shared" si="942"/>
        <v>-44.699000000000012</v>
      </c>
      <c r="C3915" s="51">
        <f t="shared" si="943"/>
        <v>25.021317847948886</v>
      </c>
      <c r="D3915" s="51">
        <f t="shared" si="948"/>
        <v>3.509440447110258E-5</v>
      </c>
      <c r="E3915" s="51">
        <f t="shared" si="949"/>
        <v>8.7682357854385279E-4</v>
      </c>
      <c r="F3915" s="21">
        <f>SUM(E3915:$E$5004)</f>
        <v>0.53637962343438061</v>
      </c>
      <c r="G3915" s="21">
        <f t="shared" si="952"/>
        <v>6651898.5970700178</v>
      </c>
      <c r="H3915" s="21">
        <f t="shared" si="953"/>
        <v>2.4483216124437353E-5</v>
      </c>
      <c r="I3915" s="21">
        <f t="shared" si="954"/>
        <v>0.12452858064673793</v>
      </c>
      <c r="J3915" s="22">
        <f t="shared" si="950"/>
        <v>112.12270658094985</v>
      </c>
      <c r="K3915" s="114"/>
      <c r="L3915" s="116"/>
      <c r="M3915" s="118"/>
      <c r="N3915" s="142"/>
      <c r="S3915" s="2"/>
    </row>
    <row r="3916" spans="1:19" x14ac:dyDescent="0.25">
      <c r="A3916" s="50">
        <f t="shared" si="951"/>
        <v>97800</v>
      </c>
      <c r="B3916" s="51">
        <f t="shared" si="942"/>
        <v>-44.658000000000015</v>
      </c>
      <c r="C3916" s="51">
        <f t="shared" si="943"/>
        <v>24.993184162512502</v>
      </c>
      <c r="D3916" s="51">
        <f t="shared" si="948"/>
        <v>3.505148181240564E-5</v>
      </c>
      <c r="E3916" s="51">
        <f t="shared" si="949"/>
        <v>8.7575122119195334E-4</v>
      </c>
      <c r="F3916" s="21">
        <f>SUM(E3916:$E$5004)</f>
        <v>0.53550279985583693</v>
      </c>
      <c r="G3916" s="21">
        <f t="shared" si="952"/>
        <v>6651898.5970700178</v>
      </c>
      <c r="H3916" s="21">
        <f t="shared" si="953"/>
        <v>2.4483216124437353E-5</v>
      </c>
      <c r="I3916" s="21">
        <f t="shared" si="954"/>
        <v>0.12452858064673793</v>
      </c>
      <c r="J3916" s="22">
        <f t="shared" si="950"/>
        <v>112.06637444616922</v>
      </c>
      <c r="K3916" s="114"/>
      <c r="L3916" s="116"/>
      <c r="M3916" s="118"/>
      <c r="N3916" s="142"/>
      <c r="S3916" s="2"/>
    </row>
    <row r="3917" spans="1:19" x14ac:dyDescent="0.25">
      <c r="A3917" s="50">
        <f t="shared" si="951"/>
        <v>97825</v>
      </c>
      <c r="B3917" s="51">
        <f t="shared" si="942"/>
        <v>-44.617000000000019</v>
      </c>
      <c r="C3917" s="51">
        <f t="shared" si="943"/>
        <v>24.965084884640525</v>
      </c>
      <c r="D3917" s="51">
        <f t="shared" si="948"/>
        <v>3.5008615882950637E-5</v>
      </c>
      <c r="E3917" s="51">
        <f t="shared" si="949"/>
        <v>8.7468028106398726E-4</v>
      </c>
      <c r="F3917" s="21">
        <f>SUM(E3917:$E$5004)</f>
        <v>0.53462704863464483</v>
      </c>
      <c r="G3917" s="21">
        <f t="shared" si="952"/>
        <v>6651898.5970700178</v>
      </c>
      <c r="H3917" s="21">
        <f t="shared" si="953"/>
        <v>2.4483216124437353E-5</v>
      </c>
      <c r="I3917" s="21">
        <f t="shared" si="954"/>
        <v>0.12452858064673793</v>
      </c>
      <c r="J3917" s="22">
        <f t="shared" si="950"/>
        <v>112.0100691964964</v>
      </c>
      <c r="K3917" s="114"/>
      <c r="L3917" s="116"/>
      <c r="M3917" s="118"/>
      <c r="N3917" s="142"/>
      <c r="S3917" s="2"/>
    </row>
    <row r="3918" spans="1:19" x14ac:dyDescent="0.25">
      <c r="A3918" s="50">
        <f t="shared" si="951"/>
        <v>97850</v>
      </c>
      <c r="B3918" s="51">
        <f t="shared" si="942"/>
        <v>-44.576000000000022</v>
      </c>
      <c r="C3918" s="51">
        <f t="shared" si="943"/>
        <v>24.937019968860039</v>
      </c>
      <c r="D3918" s="51">
        <f t="shared" si="948"/>
        <v>3.4965806602168353E-5</v>
      </c>
      <c r="E3918" s="51">
        <f t="shared" si="949"/>
        <v>8.7361075614725346E-4</v>
      </c>
      <c r="F3918" s="21">
        <f>SUM(E3918:$E$5004)</f>
        <v>0.53375236835358109</v>
      </c>
      <c r="G3918" s="21">
        <f t="shared" si="952"/>
        <v>6651898.5970700178</v>
      </c>
      <c r="H3918" s="21">
        <f t="shared" si="953"/>
        <v>2.4483216124437353E-5</v>
      </c>
      <c r="I3918" s="21">
        <f t="shared" si="954"/>
        <v>0.12452858064673793</v>
      </c>
      <c r="J3918" s="22">
        <f t="shared" si="950"/>
        <v>111.95379083693244</v>
      </c>
      <c r="K3918" s="114"/>
      <c r="L3918" s="116"/>
      <c r="M3918" s="118"/>
      <c r="N3918" s="142"/>
      <c r="S3918" s="2"/>
    </row>
    <row r="3919" spans="1:19" x14ac:dyDescent="0.25">
      <c r="A3919" s="50">
        <f t="shared" si="951"/>
        <v>97875</v>
      </c>
      <c r="B3919" s="51">
        <f t="shared" si="942"/>
        <v>-44.535000000000025</v>
      </c>
      <c r="C3919" s="51">
        <f t="shared" si="943"/>
        <v>24.908989369762701</v>
      </c>
      <c r="D3919" s="51">
        <f t="shared" si="948"/>
        <v>3.492305388961192E-5</v>
      </c>
      <c r="E3919" s="51">
        <f t="shared" si="949"/>
        <v>8.7254264443210742E-4</v>
      </c>
      <c r="F3919" s="21">
        <f>SUM(E3919:$E$5004)</f>
        <v>0.53287875759743364</v>
      </c>
      <c r="G3919" s="21">
        <f t="shared" si="952"/>
        <v>6651898.5970700178</v>
      </c>
      <c r="H3919" s="21">
        <f t="shared" si="953"/>
        <v>2.4483216124437353E-5</v>
      </c>
      <c r="I3919" s="21">
        <f t="shared" si="954"/>
        <v>0.12452858064673793</v>
      </c>
      <c r="J3919" s="22">
        <f t="shared" si="950"/>
        <v>111.89753937242182</v>
      </c>
      <c r="K3919" s="114"/>
      <c r="L3919" s="116"/>
      <c r="M3919" s="118"/>
      <c r="N3919" s="142"/>
      <c r="S3919" s="2"/>
    </row>
    <row r="3920" spans="1:19" x14ac:dyDescent="0.25">
      <c r="A3920" s="50">
        <f t="shared" si="951"/>
        <v>97900</v>
      </c>
      <c r="B3920" s="51">
        <f t="shared" si="942"/>
        <v>-44.494000000000028</v>
      </c>
      <c r="C3920" s="51">
        <f t="shared" si="943"/>
        <v>24.880993042004651</v>
      </c>
      <c r="D3920" s="51">
        <f t="shared" si="948"/>
        <v>3.4880357664956678E-5</v>
      </c>
      <c r="E3920" s="51">
        <f t="shared" si="949"/>
        <v>8.7147594391195709E-4</v>
      </c>
      <c r="F3920" s="21">
        <f>SUM(E3920:$E$5004)</f>
        <v>0.53200621495300138</v>
      </c>
      <c r="G3920" s="21">
        <f t="shared" si="952"/>
        <v>6651898.5970700178</v>
      </c>
      <c r="H3920" s="21">
        <f t="shared" si="953"/>
        <v>2.4483216124437353E-5</v>
      </c>
      <c r="I3920" s="21">
        <f t="shared" si="954"/>
        <v>0.12452858064673793</v>
      </c>
      <c r="J3920" s="22">
        <f t="shared" si="950"/>
        <v>111.8413148078528</v>
      </c>
      <c r="K3920" s="114"/>
      <c r="L3920" s="116"/>
      <c r="M3920" s="118"/>
      <c r="N3920" s="142"/>
      <c r="S3920" s="2"/>
    </row>
    <row r="3921" spans="1:19" x14ac:dyDescent="0.25">
      <c r="A3921" s="50">
        <f t="shared" si="951"/>
        <v>97925</v>
      </c>
      <c r="B3921" s="51">
        <f t="shared" si="942"/>
        <v>-44.453000000000003</v>
      </c>
      <c r="C3921" s="51">
        <f t="shared" si="943"/>
        <v>24.853030940306404</v>
      </c>
      <c r="D3921" s="51">
        <f t="shared" si="948"/>
        <v>3.4837717847999886E-5</v>
      </c>
      <c r="E3921" s="51">
        <f t="shared" si="949"/>
        <v>8.7041065258325508E-4</v>
      </c>
      <c r="F3921" s="21">
        <f>SUM(E3921:$E$5004)</f>
        <v>0.53113473900908947</v>
      </c>
      <c r="G3921" s="21">
        <f t="shared" si="952"/>
        <v>6651898.5970700178</v>
      </c>
      <c r="H3921" s="21">
        <f t="shared" si="953"/>
        <v>2.4483216124437353E-5</v>
      </c>
      <c r="I3921" s="21">
        <f t="shared" si="954"/>
        <v>0.12452858064673793</v>
      </c>
      <c r="J3921" s="22">
        <f t="shared" si="950"/>
        <v>111.78511714805715</v>
      </c>
      <c r="K3921" s="114"/>
      <c r="L3921" s="116"/>
      <c r="M3921" s="118"/>
      <c r="N3921" s="142"/>
      <c r="S3921" s="2"/>
    </row>
    <row r="3922" spans="1:19" x14ac:dyDescent="0.25">
      <c r="A3922" s="50">
        <f t="shared" si="951"/>
        <v>97950</v>
      </c>
      <c r="B3922" s="51">
        <f t="shared" si="942"/>
        <v>-44.412000000000006</v>
      </c>
      <c r="C3922" s="51">
        <f t="shared" si="943"/>
        <v>24.825103019452715</v>
      </c>
      <c r="D3922" s="51">
        <f t="shared" si="948"/>
        <v>3.4795134358660531E-5</v>
      </c>
      <c r="E3922" s="51">
        <f t="shared" si="949"/>
        <v>8.693467684455006E-4</v>
      </c>
      <c r="F3922" s="21">
        <f>SUM(E3922:$E$5004)</f>
        <v>0.53026432835650628</v>
      </c>
      <c r="G3922" s="21">
        <f t="shared" si="952"/>
        <v>6651898.5970700178</v>
      </c>
      <c r="H3922" s="21">
        <f t="shared" si="953"/>
        <v>2.4483216124437353E-5</v>
      </c>
      <c r="I3922" s="21">
        <f t="shared" si="954"/>
        <v>0.12452858064673793</v>
      </c>
      <c r="J3922" s="22">
        <f t="shared" si="950"/>
        <v>111.7289463978105</v>
      </c>
      <c r="K3922" s="114"/>
      <c r="L3922" s="116"/>
      <c r="M3922" s="118"/>
      <c r="N3922" s="142"/>
      <c r="S3922" s="2"/>
    </row>
    <row r="3923" spans="1:19" x14ac:dyDescent="0.25">
      <c r="A3923" s="50">
        <f t="shared" si="951"/>
        <v>97975</v>
      </c>
      <c r="B3923" s="51">
        <f t="shared" si="942"/>
        <v>-44.371000000000009</v>
      </c>
      <c r="C3923" s="51">
        <f t="shared" si="943"/>
        <v>24.797209234292751</v>
      </c>
      <c r="D3923" s="51">
        <f t="shared" si="948"/>
        <v>3.4752607116979508E-5</v>
      </c>
      <c r="E3923" s="51">
        <f t="shared" si="949"/>
        <v>8.6828428950122506E-4</v>
      </c>
      <c r="F3923" s="21">
        <f>SUM(E3923:$E$5004)</f>
        <v>0.52939498158806075</v>
      </c>
      <c r="G3923" s="21">
        <f t="shared" si="952"/>
        <v>6651898.5970700178</v>
      </c>
      <c r="H3923" s="21">
        <f t="shared" si="953"/>
        <v>2.4483216124437353E-5</v>
      </c>
      <c r="I3923" s="21">
        <f t="shared" si="954"/>
        <v>0.12452858064673793</v>
      </c>
      <c r="J3923" s="22">
        <f t="shared" si="950"/>
        <v>111.67280256183346</v>
      </c>
      <c r="K3923" s="114"/>
      <c r="L3923" s="117"/>
      <c r="M3923" s="118"/>
      <c r="N3923" s="142"/>
      <c r="S3923" s="2"/>
    </row>
    <row r="3924" spans="1:19" x14ac:dyDescent="0.25">
      <c r="A3924" s="50">
        <f t="shared" si="951"/>
        <v>98000</v>
      </c>
      <c r="B3924" s="51">
        <f t="shared" si="942"/>
        <v>-44.330000000000013</v>
      </c>
      <c r="C3924" s="51">
        <f t="shared" si="943"/>
        <v>24.769349539739366</v>
      </c>
      <c r="D3924" s="51">
        <f t="shared" si="948"/>
        <v>3.47101360431185E-5</v>
      </c>
      <c r="E3924" s="51">
        <f t="shared" si="949"/>
        <v>8.6722321375599454E-4</v>
      </c>
      <c r="F3924" s="21">
        <f>SUM(E3924:$E$5004)</f>
        <v>0.52852669729855961</v>
      </c>
      <c r="G3924" s="21">
        <f t="shared" si="952"/>
        <v>6651898.5970700178</v>
      </c>
      <c r="H3924" s="21">
        <f t="shared" si="953"/>
        <v>2.4483216124437353E-5</v>
      </c>
      <c r="I3924" s="21">
        <f t="shared" si="954"/>
        <v>0.12452858064673793</v>
      </c>
      <c r="J3924" s="22">
        <f t="shared" si="950"/>
        <v>111.61668564478907</v>
      </c>
      <c r="K3924" s="113">
        <f t="shared" ref="K3924" si="955">AVERAGE(J3924:J3943)</f>
        <v>111.08536665493219</v>
      </c>
      <c r="L3924" s="115">
        <f t="shared" ref="L3924" si="956">K3924/0.1667</f>
        <v>666.37892414476426</v>
      </c>
      <c r="M3924" s="118">
        <f>AVERAGE(A3924:A3943)</f>
        <v>98237.5</v>
      </c>
      <c r="N3924" s="141">
        <f>K3904-K3924</f>
        <v>1.1223352749809692</v>
      </c>
      <c r="S3924" s="2"/>
    </row>
    <row r="3925" spans="1:19" x14ac:dyDescent="0.25">
      <c r="A3925" s="50">
        <f t="shared" si="951"/>
        <v>98025</v>
      </c>
      <c r="B3925" s="51">
        <f t="shared" si="942"/>
        <v>-44.289000000000016</v>
      </c>
      <c r="C3925" s="51">
        <f t="shared" si="943"/>
        <v>24.741523890769866</v>
      </c>
      <c r="D3925" s="51">
        <f t="shared" si="948"/>
        <v>3.4667721057361055E-5</v>
      </c>
      <c r="E3925" s="51">
        <f t="shared" si="949"/>
        <v>8.6616353921840114E-4</v>
      </c>
      <c r="F3925" s="21">
        <f>SUM(E3925:$E$5004)</f>
        <v>0.52765947408480363</v>
      </c>
      <c r="G3925" s="21">
        <f t="shared" si="952"/>
        <v>6651898.5970700178</v>
      </c>
      <c r="H3925" s="21">
        <f t="shared" si="953"/>
        <v>2.4483216124437353E-5</v>
      </c>
      <c r="I3925" s="21">
        <f t="shared" si="954"/>
        <v>0.12452858064673793</v>
      </c>
      <c r="J3925" s="22">
        <f t="shared" si="950"/>
        <v>111.56059565128677</v>
      </c>
      <c r="K3925" s="114"/>
      <c r="L3925" s="116"/>
      <c r="M3925" s="118"/>
      <c r="N3925" s="142"/>
      <c r="S3925" s="2"/>
    </row>
    <row r="3926" spans="1:19" x14ac:dyDescent="0.25">
      <c r="A3926" s="50">
        <f t="shared" si="951"/>
        <v>98050</v>
      </c>
      <c r="B3926" s="51">
        <f t="shared" si="942"/>
        <v>-44.248000000000019</v>
      </c>
      <c r="C3926" s="51">
        <f t="shared" si="943"/>
        <v>24.713732242425007</v>
      </c>
      <c r="D3926" s="51">
        <f t="shared" si="948"/>
        <v>3.4625362080111039E-5</v>
      </c>
      <c r="E3926" s="51">
        <f t="shared" si="949"/>
        <v>8.6510526390006035E-4</v>
      </c>
      <c r="F3926" s="21">
        <f>SUM(E3926:$E$5004)</f>
        <v>0.5267933105455852</v>
      </c>
      <c r="G3926" s="21">
        <f t="shared" si="952"/>
        <v>6651898.5970700178</v>
      </c>
      <c r="H3926" s="21">
        <f t="shared" si="953"/>
        <v>2.4483216124437353E-5</v>
      </c>
      <c r="I3926" s="21">
        <f t="shared" si="954"/>
        <v>0.12452858064673793</v>
      </c>
      <c r="J3926" s="22">
        <f t="shared" si="950"/>
        <v>111.50453258587847</v>
      </c>
      <c r="K3926" s="114"/>
      <c r="L3926" s="116"/>
      <c r="M3926" s="118"/>
      <c r="N3926" s="142"/>
      <c r="S3926" s="2"/>
    </row>
    <row r="3927" spans="1:19" x14ac:dyDescent="0.25">
      <c r="A3927" s="50">
        <f t="shared" si="951"/>
        <v>98075</v>
      </c>
      <c r="B3927" s="51">
        <f t="shared" si="942"/>
        <v>-44.207000000000022</v>
      </c>
      <c r="C3927" s="51">
        <f t="shared" si="943"/>
        <v>24.685974549809785</v>
      </c>
      <c r="D3927" s="51">
        <f t="shared" si="948"/>
        <v>3.4583059031893778E-5</v>
      </c>
      <c r="E3927" s="51">
        <f t="shared" si="949"/>
        <v>8.640483858156048E-4</v>
      </c>
      <c r="F3927" s="21">
        <f>SUM(E3927:$E$5004)</f>
        <v>0.52592820528168505</v>
      </c>
      <c r="G3927" s="21">
        <f t="shared" si="952"/>
        <v>6651898.5970700178</v>
      </c>
      <c r="H3927" s="21">
        <f t="shared" si="953"/>
        <v>2.4483216124437353E-5</v>
      </c>
      <c r="I3927" s="21">
        <f t="shared" si="954"/>
        <v>0.12452858064673793</v>
      </c>
      <c r="J3927" s="22">
        <f t="shared" si="950"/>
        <v>111.4484964530628</v>
      </c>
      <c r="K3927" s="114"/>
      <c r="L3927" s="116"/>
      <c r="M3927" s="118"/>
      <c r="N3927" s="142"/>
      <c r="S3927" s="2"/>
    </row>
    <row r="3928" spans="1:19" x14ac:dyDescent="0.25">
      <c r="A3928" s="50">
        <f t="shared" si="951"/>
        <v>98100</v>
      </c>
      <c r="B3928" s="51">
        <f t="shared" si="942"/>
        <v>-44.166000000000025</v>
      </c>
      <c r="C3928" s="51">
        <f t="shared" si="943"/>
        <v>24.658250768092504</v>
      </c>
      <c r="D3928" s="51">
        <f t="shared" si="948"/>
        <v>3.4540811833354615E-5</v>
      </c>
      <c r="E3928" s="51">
        <f t="shared" si="949"/>
        <v>8.6299290298267836E-4</v>
      </c>
      <c r="F3928" s="21">
        <f>SUM(E3928:$E$5004)</f>
        <v>0.52506415689586938</v>
      </c>
      <c r="G3928" s="21">
        <f t="shared" si="952"/>
        <v>6651898.5970700178</v>
      </c>
      <c r="H3928" s="21">
        <f t="shared" si="953"/>
        <v>2.4483216124437353E-5</v>
      </c>
      <c r="I3928" s="21">
        <f t="shared" si="954"/>
        <v>0.12452858064673793</v>
      </c>
      <c r="J3928" s="22">
        <f t="shared" si="950"/>
        <v>111.39248725728133</v>
      </c>
      <c r="K3928" s="114"/>
      <c r="L3928" s="116"/>
      <c r="M3928" s="118"/>
      <c r="N3928" s="142"/>
      <c r="S3928" s="2"/>
    </row>
    <row r="3929" spans="1:19" x14ac:dyDescent="0.25">
      <c r="A3929" s="50">
        <f t="shared" si="951"/>
        <v>98125</v>
      </c>
      <c r="B3929" s="51">
        <f t="shared" si="942"/>
        <v>-44.125000000000028</v>
      </c>
      <c r="C3929" s="51">
        <f t="shared" si="943"/>
        <v>24.630560852505305</v>
      </c>
      <c r="D3929" s="51">
        <f t="shared" si="948"/>
        <v>3.4498620405259651E-5</v>
      </c>
      <c r="E3929" s="51">
        <f t="shared" si="949"/>
        <v>8.61938813421934E-4</v>
      </c>
      <c r="F3929" s="21">
        <f>SUM(E3929:$E$5004)</f>
        <v>0.52420116399288674</v>
      </c>
      <c r="G3929" s="21">
        <f t="shared" si="952"/>
        <v>6651898.5970700178</v>
      </c>
      <c r="H3929" s="21">
        <f t="shared" si="953"/>
        <v>2.4483216124437353E-5</v>
      </c>
      <c r="I3929" s="21">
        <f t="shared" si="954"/>
        <v>0.12452858064673793</v>
      </c>
      <c r="J3929" s="22">
        <f t="shared" si="950"/>
        <v>111.3365050029217</v>
      </c>
      <c r="K3929" s="114"/>
      <c r="L3929" s="116"/>
      <c r="M3929" s="118"/>
      <c r="N3929" s="142"/>
      <c r="S3929" s="2"/>
    </row>
    <row r="3930" spans="1:19" x14ac:dyDescent="0.25">
      <c r="A3930" s="50">
        <f t="shared" si="951"/>
        <v>98150</v>
      </c>
      <c r="B3930" s="51">
        <f t="shared" si="942"/>
        <v>-44.084000000000003</v>
      </c>
      <c r="C3930" s="51">
        <f t="shared" si="943"/>
        <v>24.602904758343779</v>
      </c>
      <c r="D3930" s="51">
        <f t="shared" si="948"/>
        <v>3.4456484668495066E-5</v>
      </c>
      <c r="E3930" s="51">
        <f t="shared" si="949"/>
        <v>8.6088611515702687E-4</v>
      </c>
      <c r="F3930" s="21">
        <f>SUM(E3930:$E$5004)</f>
        <v>0.52333922517946485</v>
      </c>
      <c r="G3930" s="21">
        <f t="shared" si="952"/>
        <v>6651898.5970700178</v>
      </c>
      <c r="H3930" s="21">
        <f t="shared" si="953"/>
        <v>2.4483216124437353E-5</v>
      </c>
      <c r="I3930" s="21">
        <f t="shared" si="954"/>
        <v>0.12452858064673793</v>
      </c>
      <c r="J3930" s="22">
        <f t="shared" si="950"/>
        <v>111.28054969431622</v>
      </c>
      <c r="K3930" s="114"/>
      <c r="L3930" s="116"/>
      <c r="M3930" s="118"/>
      <c r="N3930" s="142"/>
      <c r="S3930" s="2"/>
    </row>
    <row r="3931" spans="1:19" x14ac:dyDescent="0.25">
      <c r="A3931" s="50">
        <f t="shared" si="951"/>
        <v>98175</v>
      </c>
      <c r="B3931" s="51">
        <f t="shared" si="942"/>
        <v>-44.043000000000006</v>
      </c>
      <c r="C3931" s="51">
        <f t="shared" si="943"/>
        <v>24.575282440966927</v>
      </c>
      <c r="D3931" s="51">
        <f t="shared" si="948"/>
        <v>3.4414404544067095E-5</v>
      </c>
      <c r="E3931" s="51">
        <f t="shared" si="949"/>
        <v>8.5983480621461131E-4</v>
      </c>
      <c r="F3931" s="21">
        <f>SUM(E3931:$E$5004)</f>
        <v>0.52247833906430785</v>
      </c>
      <c r="G3931" s="21">
        <f t="shared" si="952"/>
        <v>6651898.5970700178</v>
      </c>
      <c r="H3931" s="21">
        <f t="shared" si="953"/>
        <v>2.4483216124437353E-5</v>
      </c>
      <c r="I3931" s="21">
        <f t="shared" si="954"/>
        <v>0.12452858064673793</v>
      </c>
      <c r="J3931" s="22">
        <f t="shared" si="950"/>
        <v>111.22462133574257</v>
      </c>
      <c r="K3931" s="114"/>
      <c r="L3931" s="116"/>
      <c r="M3931" s="118"/>
      <c r="N3931" s="142"/>
      <c r="S3931" s="2"/>
    </row>
    <row r="3932" spans="1:19" x14ac:dyDescent="0.25">
      <c r="A3932" s="50">
        <f t="shared" si="951"/>
        <v>98200</v>
      </c>
      <c r="B3932" s="51">
        <f t="shared" si="942"/>
        <v>-44.00200000000001</v>
      </c>
      <c r="C3932" s="51">
        <f t="shared" si="943"/>
        <v>24.547693855797075</v>
      </c>
      <c r="D3932" s="51">
        <f t="shared" si="948"/>
        <v>3.4372379953101807E-5</v>
      </c>
      <c r="E3932" s="51">
        <f t="shared" si="949"/>
        <v>8.5878488462433334E-4</v>
      </c>
      <c r="F3932" s="21">
        <f>SUM(E3932:$E$5004)</f>
        <v>0.52161850425809342</v>
      </c>
      <c r="G3932" s="21">
        <f t="shared" si="952"/>
        <v>6651898.5970700178</v>
      </c>
      <c r="H3932" s="21">
        <f t="shared" si="953"/>
        <v>2.4483216124437353E-5</v>
      </c>
      <c r="I3932" s="21">
        <f t="shared" si="954"/>
        <v>0.12452858064673793</v>
      </c>
      <c r="J3932" s="22">
        <f t="shared" si="950"/>
        <v>111.16871993142388</v>
      </c>
      <c r="K3932" s="114"/>
      <c r="L3932" s="116"/>
      <c r="M3932" s="118"/>
      <c r="N3932" s="142"/>
      <c r="S3932" s="2"/>
    </row>
    <row r="3933" spans="1:19" x14ac:dyDescent="0.25">
      <c r="A3933" s="50">
        <f t="shared" si="951"/>
        <v>98225</v>
      </c>
      <c r="B3933" s="51">
        <f t="shared" si="942"/>
        <v>-43.961000000000013</v>
      </c>
      <c r="C3933" s="51">
        <f t="shared" si="943"/>
        <v>24.520138958319766</v>
      </c>
      <c r="D3933" s="51">
        <f t="shared" si="948"/>
        <v>3.4330410816844862E-5</v>
      </c>
      <c r="E3933" s="51">
        <f t="shared" si="949"/>
        <v>8.5773634841882786E-4</v>
      </c>
      <c r="F3933" s="21">
        <f>SUM(E3933:$E$5004)</f>
        <v>0.52075971937346899</v>
      </c>
      <c r="G3933" s="21">
        <f t="shared" si="952"/>
        <v>6651898.5970700178</v>
      </c>
      <c r="H3933" s="21">
        <f t="shared" si="953"/>
        <v>2.4483216124437353E-5</v>
      </c>
      <c r="I3933" s="21">
        <f t="shared" si="954"/>
        <v>0.12452858064673793</v>
      </c>
      <c r="J3933" s="22">
        <f t="shared" si="950"/>
        <v>111.11284548552865</v>
      </c>
      <c r="K3933" s="114"/>
      <c r="L3933" s="116"/>
      <c r="M3933" s="118"/>
      <c r="N3933" s="142"/>
      <c r="S3933" s="2"/>
    </row>
    <row r="3934" spans="1:19" x14ac:dyDescent="0.25">
      <c r="A3934" s="50">
        <f t="shared" si="951"/>
        <v>98250</v>
      </c>
      <c r="B3934" s="51">
        <f t="shared" si="942"/>
        <v>-43.920000000000016</v>
      </c>
      <c r="C3934" s="51">
        <f t="shared" si="943"/>
        <v>24.492617704083663</v>
      </c>
      <c r="D3934" s="51">
        <f t="shared" si="948"/>
        <v>3.4288497056661368E-5</v>
      </c>
      <c r="E3934" s="51">
        <f t="shared" si="949"/>
        <v>8.5668919563371311E-4</v>
      </c>
      <c r="F3934" s="21">
        <f>SUM(E3934:$E$5004)</f>
        <v>0.5199019830250502</v>
      </c>
      <c r="G3934" s="21">
        <f t="shared" si="952"/>
        <v>6651898.5970700178</v>
      </c>
      <c r="H3934" s="21">
        <f t="shared" si="953"/>
        <v>2.4483216124437353E-5</v>
      </c>
      <c r="I3934" s="21">
        <f t="shared" si="954"/>
        <v>0.12452858064673793</v>
      </c>
      <c r="J3934" s="22">
        <f t="shared" si="950"/>
        <v>111.0569980021711</v>
      </c>
      <c r="K3934" s="114"/>
      <c r="L3934" s="116"/>
      <c r="M3934" s="118"/>
      <c r="N3934" s="142"/>
      <c r="S3934" s="2"/>
    </row>
    <row r="3935" spans="1:19" x14ac:dyDescent="0.25">
      <c r="A3935" s="50">
        <f t="shared" si="951"/>
        <v>98275</v>
      </c>
      <c r="B3935" s="51">
        <f t="shared" si="942"/>
        <v>-43.879000000000019</v>
      </c>
      <c r="C3935" s="51">
        <f t="shared" si="943"/>
        <v>24.465130048700459</v>
      </c>
      <c r="D3935" s="51">
        <f t="shared" si="948"/>
        <v>3.424663859403568E-5</v>
      </c>
      <c r="E3935" s="51">
        <f t="shared" si="949"/>
        <v>8.5564342430758614E-4</v>
      </c>
      <c r="F3935" s="21">
        <f>SUM(E3935:$E$5004)</f>
        <v>0.51904529382941655</v>
      </c>
      <c r="G3935" s="21">
        <f t="shared" si="952"/>
        <v>6651898.5970700178</v>
      </c>
      <c r="H3935" s="21">
        <f t="shared" si="953"/>
        <v>2.4483216124437353E-5</v>
      </c>
      <c r="I3935" s="21">
        <f t="shared" si="954"/>
        <v>0.12452858064673793</v>
      </c>
      <c r="J3935" s="22">
        <f t="shared" si="950"/>
        <v>111.0011774854113</v>
      </c>
      <c r="K3935" s="114"/>
      <c r="L3935" s="116"/>
      <c r="M3935" s="118"/>
      <c r="N3935" s="142"/>
      <c r="S3935" s="2"/>
    </row>
    <row r="3936" spans="1:19" x14ac:dyDescent="0.25">
      <c r="A3936" s="50">
        <f t="shared" si="951"/>
        <v>98300</v>
      </c>
      <c r="B3936" s="51">
        <f t="shared" si="942"/>
        <v>-43.838000000000022</v>
      </c>
      <c r="C3936" s="51">
        <f t="shared" si="943"/>
        <v>24.437675947844784</v>
      </c>
      <c r="D3936" s="51">
        <f t="shared" si="948"/>
        <v>3.4204835350571213E-5</v>
      </c>
      <c r="E3936" s="51">
        <f t="shared" si="949"/>
        <v>8.5459903248201799E-4</v>
      </c>
      <c r="F3936" s="21">
        <f>SUM(E3936:$E$5004)</f>
        <v>0.51818965040510889</v>
      </c>
      <c r="G3936" s="21">
        <f t="shared" si="952"/>
        <v>6651898.5970700178</v>
      </c>
      <c r="H3936" s="21">
        <f t="shared" si="953"/>
        <v>2.4483216124437353E-5</v>
      </c>
      <c r="I3936" s="21">
        <f t="shared" si="954"/>
        <v>0.12452858064673793</v>
      </c>
      <c r="J3936" s="22">
        <f t="shared" si="950"/>
        <v>110.94538393925531</v>
      </c>
      <c r="K3936" s="114"/>
      <c r="L3936" s="116"/>
      <c r="M3936" s="118"/>
      <c r="N3936" s="142"/>
      <c r="S3936" s="2"/>
    </row>
    <row r="3937" spans="1:19" x14ac:dyDescent="0.25">
      <c r="A3937" s="50">
        <f t="shared" si="951"/>
        <v>98325</v>
      </c>
      <c r="B3937" s="51">
        <f t="shared" si="942"/>
        <v>-43.797000000000025</v>
      </c>
      <c r="C3937" s="51">
        <f t="shared" si="943"/>
        <v>24.410255357254112</v>
      </c>
      <c r="D3937" s="51">
        <f t="shared" si="948"/>
        <v>3.416308724799023E-5</v>
      </c>
      <c r="E3937" s="51">
        <f t="shared" si="949"/>
        <v>8.5355601820154834E-4</v>
      </c>
      <c r="F3937" s="21">
        <f>SUM(E3937:$E$5004)</f>
        <v>0.51733505137262692</v>
      </c>
      <c r="G3937" s="21">
        <f t="shared" si="952"/>
        <v>6651898.5970700178</v>
      </c>
      <c r="H3937" s="21">
        <f t="shared" si="953"/>
        <v>2.4483216124437353E-5</v>
      </c>
      <c r="I3937" s="21">
        <f t="shared" si="954"/>
        <v>0.12452858064673793</v>
      </c>
      <c r="J3937" s="22">
        <f t="shared" si="950"/>
        <v>110.8896173676553</v>
      </c>
      <c r="K3937" s="114"/>
      <c r="L3937" s="116"/>
      <c r="M3937" s="118"/>
      <c r="N3937" s="142"/>
      <c r="S3937" s="2"/>
    </row>
    <row r="3938" spans="1:19" x14ac:dyDescent="0.25">
      <c r="A3938" s="50">
        <f t="shared" si="951"/>
        <v>98350</v>
      </c>
      <c r="B3938" s="51">
        <f t="shared" si="942"/>
        <v>-43.756000000000029</v>
      </c>
      <c r="C3938" s="51">
        <f t="shared" si="943"/>
        <v>24.382868232728633</v>
      </c>
      <c r="D3938" s="51">
        <f t="shared" si="948"/>
        <v>3.4121394208133639E-5</v>
      </c>
      <c r="E3938" s="51">
        <f t="shared" si="949"/>
        <v>8.525143795136801E-4</v>
      </c>
      <c r="F3938" s="21">
        <f>SUM(E3938:$E$5004)</f>
        <v>0.51648149535442534</v>
      </c>
      <c r="G3938" s="21">
        <f t="shared" si="952"/>
        <v>6651898.5970700178</v>
      </c>
      <c r="H3938" s="21">
        <f t="shared" si="953"/>
        <v>2.4483216124437353E-5</v>
      </c>
      <c r="I3938" s="21">
        <f t="shared" si="954"/>
        <v>0.12452858064673793</v>
      </c>
      <c r="J3938" s="22">
        <f t="shared" si="950"/>
        <v>110.8338777745096</v>
      </c>
      <c r="K3938" s="114"/>
      <c r="L3938" s="116"/>
      <c r="M3938" s="118"/>
      <c r="N3938" s="142"/>
      <c r="S3938" s="2"/>
    </row>
    <row r="3939" spans="1:19" x14ac:dyDescent="0.25">
      <c r="A3939" s="50">
        <f t="shared" si="951"/>
        <v>98375</v>
      </c>
      <c r="B3939" s="51">
        <f t="shared" ref="B3939:B4002" si="957">-205.05+0.00164*A3939</f>
        <v>-43.715000000000003</v>
      </c>
      <c r="C3939" s="51">
        <f t="shared" ref="C3939:C4002" si="958">50.8*((B3939+459.7)/389.98)^(-11.388)</f>
        <v>24.355514530131163</v>
      </c>
      <c r="D3939" s="51">
        <f t="shared" si="948"/>
        <v>3.4079756152960765E-5</v>
      </c>
      <c r="E3939" s="51">
        <f t="shared" si="949"/>
        <v>8.514741144688791E-4</v>
      </c>
      <c r="F3939" s="21">
        <f>SUM(E3939:$E$5004)</f>
        <v>0.51562898097491161</v>
      </c>
      <c r="G3939" s="21">
        <f t="shared" si="952"/>
        <v>6651898.5970700178</v>
      </c>
      <c r="H3939" s="21">
        <f t="shared" si="953"/>
        <v>2.4483216124437353E-5</v>
      </c>
      <c r="I3939" s="21">
        <f t="shared" si="954"/>
        <v>0.12452858064673793</v>
      </c>
      <c r="J3939" s="22">
        <f t="shared" si="950"/>
        <v>110.77816516366272</v>
      </c>
      <c r="K3939" s="114"/>
      <c r="L3939" s="116"/>
      <c r="M3939" s="118"/>
      <c r="N3939" s="142"/>
      <c r="S3939" s="2"/>
    </row>
    <row r="3940" spans="1:19" x14ac:dyDescent="0.25">
      <c r="A3940" s="50">
        <f t="shared" si="951"/>
        <v>98400</v>
      </c>
      <c r="B3940" s="51">
        <f t="shared" si="957"/>
        <v>-43.674000000000007</v>
      </c>
      <c r="C3940" s="51">
        <f t="shared" si="958"/>
        <v>24.328194205387284</v>
      </c>
      <c r="D3940" s="51">
        <f t="shared" si="948"/>
        <v>3.4038173004549565E-5</v>
      </c>
      <c r="E3940" s="51">
        <f t="shared" si="949"/>
        <v>8.504352211205627E-4</v>
      </c>
      <c r="F3940" s="21">
        <f>SUM(E3940:$E$5004)</f>
        <v>0.51477750686044277</v>
      </c>
      <c r="G3940" s="21">
        <f t="shared" si="952"/>
        <v>6651898.5970700178</v>
      </c>
      <c r="H3940" s="21">
        <f t="shared" si="953"/>
        <v>2.4483216124437353E-5</v>
      </c>
      <c r="I3940" s="21">
        <f t="shared" si="954"/>
        <v>0.12452858064673793</v>
      </c>
      <c r="J3940" s="22">
        <f t="shared" si="950"/>
        <v>110.7224795389069</v>
      </c>
      <c r="K3940" s="114"/>
      <c r="L3940" s="116"/>
      <c r="M3940" s="118"/>
      <c r="N3940" s="142"/>
      <c r="S3940" s="2"/>
    </row>
    <row r="3941" spans="1:19" x14ac:dyDescent="0.25">
      <c r="A3941" s="50">
        <f t="shared" si="951"/>
        <v>98425</v>
      </c>
      <c r="B3941" s="51">
        <f t="shared" si="957"/>
        <v>-43.63300000000001</v>
      </c>
      <c r="C3941" s="51">
        <f t="shared" si="958"/>
        <v>24.300907214484621</v>
      </c>
      <c r="D3941" s="51">
        <f t="shared" si="948"/>
        <v>3.3996644685095453E-5</v>
      </c>
      <c r="E3941" s="51">
        <f t="shared" si="949"/>
        <v>8.4939769752509888E-4</v>
      </c>
      <c r="F3941" s="21">
        <f>SUM(E3941:$E$5004)</f>
        <v>0.51392707163932216</v>
      </c>
      <c r="G3941" s="21">
        <f t="shared" si="952"/>
        <v>6651898.5970700178</v>
      </c>
      <c r="H3941" s="21">
        <f t="shared" si="953"/>
        <v>2.4483216124437353E-5</v>
      </c>
      <c r="I3941" s="21">
        <f t="shared" si="954"/>
        <v>0.12452858064673793</v>
      </c>
      <c r="J3941" s="22">
        <f t="shared" si="950"/>
        <v>110.66682090397899</v>
      </c>
      <c r="K3941" s="114"/>
      <c r="L3941" s="116"/>
      <c r="M3941" s="118"/>
      <c r="N3941" s="142"/>
      <c r="S3941" s="2"/>
    </row>
    <row r="3942" spans="1:19" x14ac:dyDescent="0.25">
      <c r="A3942" s="50">
        <f t="shared" si="951"/>
        <v>98450</v>
      </c>
      <c r="B3942" s="51">
        <f t="shared" si="957"/>
        <v>-43.592000000000013</v>
      </c>
      <c r="C3942" s="51">
        <f t="shared" si="958"/>
        <v>24.273653513473644</v>
      </c>
      <c r="D3942" s="51">
        <f t="shared" si="948"/>
        <v>3.3955171116912458E-5</v>
      </c>
      <c r="E3942" s="51">
        <f t="shared" si="949"/>
        <v>8.4836154174180111E-4</v>
      </c>
      <c r="F3942" s="21">
        <f>SUM(E3942:$E$5004)</f>
        <v>0.51307767394179704</v>
      </c>
      <c r="G3942" s="21">
        <f t="shared" si="952"/>
        <v>6651898.5970700178</v>
      </c>
      <c r="H3942" s="21">
        <f t="shared" si="953"/>
        <v>2.4483216124437353E-5</v>
      </c>
      <c r="I3942" s="21">
        <f t="shared" si="954"/>
        <v>0.12452858064673793</v>
      </c>
      <c r="J3942" s="22">
        <f t="shared" si="950"/>
        <v>110.61118926256499</v>
      </c>
      <c r="K3942" s="114"/>
      <c r="L3942" s="116"/>
      <c r="M3942" s="118"/>
      <c r="N3942" s="142"/>
      <c r="S3942" s="2"/>
    </row>
    <row r="3943" spans="1:19" x14ac:dyDescent="0.25">
      <c r="A3943" s="50">
        <f t="shared" si="951"/>
        <v>98475</v>
      </c>
      <c r="B3943" s="51">
        <f t="shared" si="957"/>
        <v>-43.551000000000016</v>
      </c>
      <c r="C3943" s="51">
        <f t="shared" si="958"/>
        <v>24.246433058466625</v>
      </c>
      <c r="D3943" s="51">
        <f t="shared" si="948"/>
        <v>3.3913752222431641E-5</v>
      </c>
      <c r="E3943" s="51">
        <f t="shared" si="949"/>
        <v>8.4732675183292342E-4</v>
      </c>
      <c r="F3943" s="21">
        <f>SUM(E3943:$E$5004)</f>
        <v>0.5122293124000552</v>
      </c>
      <c r="G3943" s="21">
        <f t="shared" si="952"/>
        <v>6651898.5970700178</v>
      </c>
      <c r="H3943" s="21">
        <f t="shared" si="953"/>
        <v>2.4483216124437353E-5</v>
      </c>
      <c r="I3943" s="21">
        <f t="shared" si="954"/>
        <v>0.12452858064673793</v>
      </c>
      <c r="J3943" s="22">
        <f t="shared" si="950"/>
        <v>110.55558461829564</v>
      </c>
      <c r="K3943" s="114"/>
      <c r="L3943" s="117"/>
      <c r="M3943" s="118"/>
      <c r="N3943" s="142"/>
      <c r="S3943" s="2"/>
    </row>
    <row r="3944" spans="1:19" x14ac:dyDescent="0.25">
      <c r="A3944" s="50">
        <f t="shared" si="951"/>
        <v>98500</v>
      </c>
      <c r="B3944" s="51">
        <f t="shared" si="957"/>
        <v>-43.510000000000019</v>
      </c>
      <c r="C3944" s="51">
        <f t="shared" si="958"/>
        <v>24.219245805638458</v>
      </c>
      <c r="D3944" s="51">
        <f t="shared" si="948"/>
        <v>3.3872387924202232E-5</v>
      </c>
      <c r="E3944" s="51">
        <f t="shared" si="949"/>
        <v>8.4629332586365574E-4</v>
      </c>
      <c r="F3944" s="21">
        <f>SUM(E3944:$E$5004)</f>
        <v>0.51138198564822213</v>
      </c>
      <c r="G3944" s="21">
        <f t="shared" si="952"/>
        <v>6651898.5970700178</v>
      </c>
      <c r="H3944" s="21">
        <f t="shared" si="953"/>
        <v>2.4483216124437353E-5</v>
      </c>
      <c r="I3944" s="21">
        <f t="shared" si="954"/>
        <v>0.12452858064673793</v>
      </c>
      <c r="J3944" s="22">
        <f t="shared" si="950"/>
        <v>110.50000697475095</v>
      </c>
      <c r="K3944" s="113">
        <f t="shared" ref="K3944" si="959">AVERAGE(J3944:J3963)</f>
        <v>109.97381613020426</v>
      </c>
      <c r="L3944" s="115">
        <f t="shared" ref="L3944" si="960">K3944/0.1667</f>
        <v>659.71095459030755</v>
      </c>
      <c r="M3944" s="118">
        <f>AVERAGE(A3944:A3963)</f>
        <v>98737.5</v>
      </c>
      <c r="N3944" s="141">
        <f>K3924-K3944</f>
        <v>1.1115505247279316</v>
      </c>
      <c r="S3944" s="2"/>
    </row>
    <row r="3945" spans="1:19" x14ac:dyDescent="0.25">
      <c r="A3945" s="50">
        <f t="shared" si="951"/>
        <v>98525</v>
      </c>
      <c r="B3945" s="51">
        <f t="shared" si="957"/>
        <v>-43.469000000000023</v>
      </c>
      <c r="C3945" s="51">
        <f t="shared" si="958"/>
        <v>24.192091711225732</v>
      </c>
      <c r="D3945" s="51">
        <f t="shared" si="948"/>
        <v>3.3831078144890226E-5</v>
      </c>
      <c r="E3945" s="51">
        <f t="shared" si="949"/>
        <v>8.4526126190211668E-4</v>
      </c>
      <c r="F3945" s="21">
        <f>SUM(E3945:$E$5004)</f>
        <v>0.51053569232235851</v>
      </c>
      <c r="G3945" s="21">
        <f t="shared" si="952"/>
        <v>6651898.5970700178</v>
      </c>
      <c r="H3945" s="21">
        <f t="shared" si="953"/>
        <v>2.4483216124437353E-5</v>
      </c>
      <c r="I3945" s="21">
        <f t="shared" si="954"/>
        <v>0.12452858064673793</v>
      </c>
      <c r="J3945" s="22">
        <f t="shared" si="950"/>
        <v>110.44445633545629</v>
      </c>
      <c r="K3945" s="114"/>
      <c r="L3945" s="116"/>
      <c r="M3945" s="118"/>
      <c r="N3945" s="142"/>
      <c r="S3945" s="2"/>
    </row>
    <row r="3946" spans="1:19" x14ac:dyDescent="0.25">
      <c r="A3946" s="50">
        <f t="shared" si="951"/>
        <v>98550</v>
      </c>
      <c r="B3946" s="51">
        <f t="shared" si="957"/>
        <v>-43.428000000000026</v>
      </c>
      <c r="C3946" s="51">
        <f t="shared" si="958"/>
        <v>24.164970731527237</v>
      </c>
      <c r="D3946" s="51">
        <f t="shared" si="948"/>
        <v>3.3789822807279109E-5</v>
      </c>
      <c r="E3946" s="51">
        <f t="shared" si="949"/>
        <v>8.4423055801935388E-4</v>
      </c>
      <c r="F3946" s="21">
        <f>SUM(E3946:$E$5004)</f>
        <v>0.50969043106045631</v>
      </c>
      <c r="G3946" s="21">
        <f t="shared" si="952"/>
        <v>6651898.5970700178</v>
      </c>
      <c r="H3946" s="21">
        <f t="shared" si="953"/>
        <v>2.4483216124437353E-5</v>
      </c>
      <c r="I3946" s="21">
        <f t="shared" si="954"/>
        <v>0.12452858064673793</v>
      </c>
      <c r="J3946" s="22">
        <f t="shared" si="950"/>
        <v>110.38893270388557</v>
      </c>
      <c r="K3946" s="114"/>
      <c r="L3946" s="116"/>
      <c r="M3946" s="118"/>
      <c r="N3946" s="142"/>
      <c r="S3946" s="2"/>
    </row>
    <row r="3947" spans="1:19" x14ac:dyDescent="0.25">
      <c r="A3947" s="50">
        <f t="shared" si="951"/>
        <v>98575</v>
      </c>
      <c r="B3947" s="51">
        <f t="shared" si="957"/>
        <v>-43.387000000000029</v>
      </c>
      <c r="C3947" s="51">
        <f t="shared" si="958"/>
        <v>24.13788282290362</v>
      </c>
      <c r="D3947" s="51">
        <f t="shared" si="948"/>
        <v>3.3748621834269213E-5</v>
      </c>
      <c r="E3947" s="51">
        <f t="shared" si="949"/>
        <v>8.4320121228933533E-4</v>
      </c>
      <c r="F3947" s="21">
        <f>SUM(E3947:$E$5004)</f>
        <v>0.5088462005024369</v>
      </c>
      <c r="G3947" s="21">
        <f t="shared" si="952"/>
        <v>6651898.5970700178</v>
      </c>
      <c r="H3947" s="21">
        <f t="shared" si="953"/>
        <v>2.4483216124437353E-5</v>
      </c>
      <c r="I3947" s="21">
        <f t="shared" si="954"/>
        <v>0.12452858064673793</v>
      </c>
      <c r="J3947" s="22">
        <f t="shared" si="950"/>
        <v>110.33343608345997</v>
      </c>
      <c r="K3947" s="114"/>
      <c r="L3947" s="116"/>
      <c r="M3947" s="118"/>
      <c r="N3947" s="142"/>
      <c r="S3947" s="2"/>
    </row>
    <row r="3948" spans="1:19" x14ac:dyDescent="0.25">
      <c r="A3948" s="50">
        <f t="shared" si="951"/>
        <v>98600</v>
      </c>
      <c r="B3948" s="51">
        <f t="shared" si="957"/>
        <v>-43.346000000000004</v>
      </c>
      <c r="C3948" s="51">
        <f t="shared" si="958"/>
        <v>24.110827941777291</v>
      </c>
      <c r="D3948" s="51">
        <f t="shared" si="948"/>
        <v>3.3707475148877621E-5</v>
      </c>
      <c r="E3948" s="51">
        <f t="shared" si="949"/>
        <v>8.4217322278894559E-4</v>
      </c>
      <c r="F3948" s="21">
        <f>SUM(E3948:$E$5004)</f>
        <v>0.50800299929014758</v>
      </c>
      <c r="G3948" s="21">
        <f t="shared" si="952"/>
        <v>6651898.5970700178</v>
      </c>
      <c r="H3948" s="21">
        <f t="shared" si="953"/>
        <v>2.4483216124437353E-5</v>
      </c>
      <c r="I3948" s="21">
        <f t="shared" si="954"/>
        <v>0.12452858064673793</v>
      </c>
      <c r="J3948" s="22">
        <f t="shared" si="950"/>
        <v>110.27796647754819</v>
      </c>
      <c r="K3948" s="114"/>
      <c r="L3948" s="116"/>
      <c r="M3948" s="118"/>
      <c r="N3948" s="142"/>
      <c r="S3948" s="2"/>
    </row>
    <row r="3949" spans="1:19" x14ac:dyDescent="0.25">
      <c r="A3949" s="50">
        <f t="shared" si="951"/>
        <v>98625</v>
      </c>
      <c r="B3949" s="51">
        <f t="shared" si="957"/>
        <v>-43.305000000000007</v>
      </c>
      <c r="C3949" s="51">
        <f t="shared" si="958"/>
        <v>24.083806044632393</v>
      </c>
      <c r="D3949" s="51">
        <f t="shared" si="948"/>
        <v>3.3666382674238027E-5</v>
      </c>
      <c r="E3949" s="51">
        <f t="shared" si="949"/>
        <v>8.4114658759798185E-4</v>
      </c>
      <c r="F3949" s="21">
        <f>SUM(E3949:$E$5004)</f>
        <v>0.50716082606735857</v>
      </c>
      <c r="G3949" s="21">
        <f t="shared" si="952"/>
        <v>6651898.5970700178</v>
      </c>
      <c r="H3949" s="21">
        <f t="shared" si="953"/>
        <v>2.4483216124437353E-5</v>
      </c>
      <c r="I3949" s="21">
        <f t="shared" si="954"/>
        <v>0.12452858064673793</v>
      </c>
      <c r="J3949" s="22">
        <f t="shared" si="950"/>
        <v>110.22252388946698</v>
      </c>
      <c r="K3949" s="114"/>
      <c r="L3949" s="116"/>
      <c r="M3949" s="118"/>
      <c r="N3949" s="142"/>
      <c r="S3949" s="2"/>
    </row>
    <row r="3950" spans="1:19" x14ac:dyDescent="0.25">
      <c r="A3950" s="50">
        <f t="shared" si="951"/>
        <v>98650</v>
      </c>
      <c r="B3950" s="51">
        <f t="shared" si="957"/>
        <v>-43.26400000000001</v>
      </c>
      <c r="C3950" s="51">
        <f t="shared" si="958"/>
        <v>24.056817088014682</v>
      </c>
      <c r="D3950" s="51">
        <f t="shared" si="948"/>
        <v>3.3625344333600523E-5</v>
      </c>
      <c r="E3950" s="51">
        <f t="shared" si="949"/>
        <v>8.4012130479914826E-4</v>
      </c>
      <c r="F3950" s="21">
        <f>SUM(E3950:$E$5004)</f>
        <v>0.50631967947976053</v>
      </c>
      <c r="G3950" s="21">
        <f t="shared" si="952"/>
        <v>6651898.5970700178</v>
      </c>
      <c r="H3950" s="21">
        <f t="shared" si="953"/>
        <v>2.4483216124437353E-5</v>
      </c>
      <c r="I3950" s="21">
        <f t="shared" si="954"/>
        <v>0.12452858064673793</v>
      </c>
      <c r="J3950" s="22">
        <f t="shared" si="950"/>
        <v>110.16710832248097</v>
      </c>
      <c r="K3950" s="114"/>
      <c r="L3950" s="116"/>
      <c r="M3950" s="118"/>
      <c r="N3950" s="142"/>
      <c r="S3950" s="2"/>
    </row>
    <row r="3951" spans="1:19" x14ac:dyDescent="0.25">
      <c r="A3951" s="50">
        <f t="shared" si="951"/>
        <v>98675</v>
      </c>
      <c r="B3951" s="51">
        <f t="shared" si="957"/>
        <v>-43.223000000000013</v>
      </c>
      <c r="C3951" s="51">
        <f t="shared" si="958"/>
        <v>24.029861028531414</v>
      </c>
      <c r="D3951" s="51">
        <f t="shared" si="948"/>
        <v>3.3584360050331349E-5</v>
      </c>
      <c r="E3951" s="51">
        <f t="shared" si="949"/>
        <v>8.3909737247805189E-4</v>
      </c>
      <c r="F3951" s="21">
        <f>SUM(E3951:$E$5004)</f>
        <v>0.50547955817496149</v>
      </c>
      <c r="G3951" s="21">
        <f t="shared" si="952"/>
        <v>6651898.5970700178</v>
      </c>
      <c r="H3951" s="21">
        <f t="shared" si="953"/>
        <v>2.4483216124437353E-5</v>
      </c>
      <c r="I3951" s="21">
        <f t="shared" si="954"/>
        <v>0.12452858064673793</v>
      </c>
      <c r="J3951" s="22">
        <f t="shared" si="950"/>
        <v>110.11171977980283</v>
      </c>
      <c r="K3951" s="114"/>
      <c r="L3951" s="116"/>
      <c r="M3951" s="118"/>
      <c r="N3951" s="142"/>
      <c r="S3951" s="2"/>
    </row>
    <row r="3952" spans="1:19" x14ac:dyDescent="0.25">
      <c r="A3952" s="50">
        <f t="shared" si="951"/>
        <v>98700</v>
      </c>
      <c r="B3952" s="51">
        <f t="shared" si="957"/>
        <v>-43.182000000000016</v>
      </c>
      <c r="C3952" s="51">
        <f t="shared" si="958"/>
        <v>24.002937822851283</v>
      </c>
      <c r="D3952" s="51">
        <f t="shared" si="948"/>
        <v>3.35434297479128E-5</v>
      </c>
      <c r="E3952" s="51">
        <f t="shared" si="949"/>
        <v>8.3807478872319728E-4</v>
      </c>
      <c r="F3952" s="21">
        <f>SUM(E3952:$E$5004)</f>
        <v>0.50464046080248326</v>
      </c>
      <c r="G3952" s="21">
        <f t="shared" si="952"/>
        <v>6651898.5970700178</v>
      </c>
      <c r="H3952" s="21">
        <f t="shared" si="953"/>
        <v>2.4483216124437353E-5</v>
      </c>
      <c r="I3952" s="21">
        <f t="shared" si="954"/>
        <v>0.12452858064673793</v>
      </c>
      <c r="J3952" s="22">
        <f t="shared" si="950"/>
        <v>110.05635826459356</v>
      </c>
      <c r="K3952" s="114"/>
      <c r="L3952" s="116"/>
      <c r="M3952" s="118"/>
      <c r="N3952" s="142"/>
      <c r="S3952" s="2"/>
    </row>
    <row r="3953" spans="1:19" x14ac:dyDescent="0.25">
      <c r="A3953" s="50">
        <f t="shared" si="951"/>
        <v>98725</v>
      </c>
      <c r="B3953" s="51">
        <f t="shared" si="957"/>
        <v>-43.14100000000002</v>
      </c>
      <c r="C3953" s="51">
        <f t="shared" si="958"/>
        <v>23.976047427704309</v>
      </c>
      <c r="D3953" s="51">
        <f t="shared" si="948"/>
        <v>3.3502553349942987E-5</v>
      </c>
      <c r="E3953" s="51">
        <f t="shared" si="949"/>
        <v>8.3705355162598299E-4</v>
      </c>
      <c r="F3953" s="21">
        <f>SUM(E3953:$E$5004)</f>
        <v>0.50380238601376004</v>
      </c>
      <c r="G3953" s="21">
        <f t="shared" si="952"/>
        <v>6651898.5970700178</v>
      </c>
      <c r="H3953" s="21">
        <f t="shared" si="953"/>
        <v>2.4483216124437353E-5</v>
      </c>
      <c r="I3953" s="21">
        <f t="shared" si="954"/>
        <v>0.12452858064673793</v>
      </c>
      <c r="J3953" s="22">
        <f t="shared" si="950"/>
        <v>110.00102377996249</v>
      </c>
      <c r="K3953" s="114"/>
      <c r="L3953" s="116"/>
      <c r="M3953" s="118"/>
      <c r="N3953" s="142"/>
      <c r="S3953" s="2"/>
    </row>
    <row r="3954" spans="1:19" x14ac:dyDescent="0.25">
      <c r="A3954" s="50">
        <f t="shared" si="951"/>
        <v>98750</v>
      </c>
      <c r="B3954" s="51">
        <f t="shared" si="957"/>
        <v>-43.100000000000023</v>
      </c>
      <c r="C3954" s="51">
        <f t="shared" si="958"/>
        <v>23.949189799881751</v>
      </c>
      <c r="D3954" s="51">
        <f t="shared" si="948"/>
        <v>3.3461730780135654E-5</v>
      </c>
      <c r="E3954" s="51">
        <f t="shared" si="949"/>
        <v>8.3603365928069592E-4</v>
      </c>
      <c r="F3954" s="21">
        <f>SUM(E3954:$E$5004)</f>
        <v>0.50296533246213415</v>
      </c>
      <c r="G3954" s="21">
        <f t="shared" si="952"/>
        <v>6651898.5970700178</v>
      </c>
      <c r="H3954" s="21">
        <f t="shared" si="953"/>
        <v>2.4483216124437353E-5</v>
      </c>
      <c r="I3954" s="21">
        <f t="shared" si="954"/>
        <v>0.12452858064673793</v>
      </c>
      <c r="J3954" s="22">
        <f t="shared" si="950"/>
        <v>109.94571632896751</v>
      </c>
      <c r="K3954" s="114"/>
      <c r="L3954" s="116"/>
      <c r="M3954" s="118"/>
      <c r="N3954" s="142"/>
      <c r="S3954" s="2"/>
    </row>
    <row r="3955" spans="1:19" x14ac:dyDescent="0.25">
      <c r="A3955" s="50">
        <f t="shared" si="951"/>
        <v>98775</v>
      </c>
      <c r="B3955" s="51">
        <f t="shared" si="957"/>
        <v>-43.059000000000026</v>
      </c>
      <c r="C3955" s="51">
        <f t="shared" si="958"/>
        <v>23.922364896236022</v>
      </c>
      <c r="D3955" s="51">
        <f t="shared" si="948"/>
        <v>3.342096196232001E-5</v>
      </c>
      <c r="E3955" s="51">
        <f t="shared" si="949"/>
        <v>8.3501510978450575E-4</v>
      </c>
      <c r="F3955" s="21">
        <f>SUM(E3955:$E$5004)</f>
        <v>0.50212929880285351</v>
      </c>
      <c r="G3955" s="21">
        <f t="shared" si="952"/>
        <v>6651898.5970700178</v>
      </c>
      <c r="H3955" s="21">
        <f t="shared" si="953"/>
        <v>2.4483216124437353E-5</v>
      </c>
      <c r="I3955" s="21">
        <f t="shared" si="954"/>
        <v>0.12452858064673793</v>
      </c>
      <c r="J3955" s="22">
        <f t="shared" si="950"/>
        <v>109.89043591461515</v>
      </c>
      <c r="K3955" s="114"/>
      <c r="L3955" s="116"/>
      <c r="M3955" s="118"/>
      <c r="N3955" s="142"/>
      <c r="S3955" s="2"/>
    </row>
    <row r="3956" spans="1:19" x14ac:dyDescent="0.25">
      <c r="A3956" s="50">
        <f t="shared" si="951"/>
        <v>98800</v>
      </c>
      <c r="B3956" s="51">
        <f t="shared" si="957"/>
        <v>-43.018000000000001</v>
      </c>
      <c r="C3956" s="51">
        <f t="shared" si="958"/>
        <v>23.89557267368053</v>
      </c>
      <c r="D3956" s="51">
        <f t="shared" si="948"/>
        <v>3.3380246820440451E-5</v>
      </c>
      <c r="E3956" s="51">
        <f t="shared" si="949"/>
        <v>8.3399790123746503E-4</v>
      </c>
      <c r="F3956" s="21">
        <f>SUM(E3956:$E$5004)</f>
        <v>0.50129428369306894</v>
      </c>
      <c r="G3956" s="21">
        <f t="shared" si="952"/>
        <v>6651898.5970700178</v>
      </c>
      <c r="H3956" s="21">
        <f t="shared" si="953"/>
        <v>2.4483216124437353E-5</v>
      </c>
      <c r="I3956" s="21">
        <f t="shared" si="954"/>
        <v>0.12452858064673793</v>
      </c>
      <c r="J3956" s="22">
        <f t="shared" si="950"/>
        <v>109.83518253986057</v>
      </c>
      <c r="K3956" s="114"/>
      <c r="L3956" s="116"/>
      <c r="M3956" s="118"/>
      <c r="N3956" s="142"/>
      <c r="S3956" s="2"/>
    </row>
    <row r="3957" spans="1:19" x14ac:dyDescent="0.25">
      <c r="A3957" s="50">
        <f t="shared" si="951"/>
        <v>98825</v>
      </c>
      <c r="B3957" s="51">
        <f t="shared" si="957"/>
        <v>-42.977000000000004</v>
      </c>
      <c r="C3957" s="51">
        <f t="shared" si="958"/>
        <v>23.868813089189857</v>
      </c>
      <c r="D3957" s="51">
        <f t="shared" si="948"/>
        <v>3.3339585278556753E-5</v>
      </c>
      <c r="E3957" s="51">
        <f t="shared" si="949"/>
        <v>8.3298203174249775E-4</v>
      </c>
      <c r="F3957" s="21">
        <f>SUM(E3957:$E$5004)</f>
        <v>0.50046028579183144</v>
      </c>
      <c r="G3957" s="21">
        <f t="shared" si="952"/>
        <v>6651898.5970700178</v>
      </c>
      <c r="H3957" s="21">
        <f t="shared" si="953"/>
        <v>2.4483216124437353E-5</v>
      </c>
      <c r="I3957" s="21">
        <f t="shared" si="954"/>
        <v>0.12452858064673793</v>
      </c>
      <c r="J3957" s="22">
        <f t="shared" si="950"/>
        <v>109.77995620760875</v>
      </c>
      <c r="K3957" s="114"/>
      <c r="L3957" s="116"/>
      <c r="M3957" s="118"/>
      <c r="N3957" s="142"/>
      <c r="S3957" s="2"/>
    </row>
    <row r="3958" spans="1:19" x14ac:dyDescent="0.25">
      <c r="A3958" s="50">
        <f t="shared" si="951"/>
        <v>98850</v>
      </c>
      <c r="B3958" s="51">
        <f t="shared" si="957"/>
        <v>-42.936000000000007</v>
      </c>
      <c r="C3958" s="51">
        <f t="shared" si="958"/>
        <v>23.842086099799083</v>
      </c>
      <c r="D3958" s="51">
        <f t="shared" si="948"/>
        <v>3.3298977260843062E-5</v>
      </c>
      <c r="E3958" s="51">
        <f t="shared" si="949"/>
        <v>8.3196749940539906E-4</v>
      </c>
      <c r="F3958" s="21">
        <f>SUM(E3958:$E$5004)</f>
        <v>0.49962730376008907</v>
      </c>
      <c r="G3958" s="21">
        <f t="shared" si="952"/>
        <v>6651898.5970700178</v>
      </c>
      <c r="H3958" s="21">
        <f t="shared" si="953"/>
        <v>2.4483216124437353E-5</v>
      </c>
      <c r="I3958" s="21">
        <f t="shared" si="954"/>
        <v>0.12452858064673793</v>
      </c>
      <c r="J3958" s="22">
        <f t="shared" si="950"/>
        <v>109.72475692071208</v>
      </c>
      <c r="K3958" s="114"/>
      <c r="L3958" s="116"/>
      <c r="M3958" s="118"/>
      <c r="N3958" s="142"/>
      <c r="S3958" s="2"/>
    </row>
    <row r="3959" spans="1:19" x14ac:dyDescent="0.25">
      <c r="A3959" s="50">
        <f t="shared" si="951"/>
        <v>98875</v>
      </c>
      <c r="B3959" s="51">
        <f t="shared" si="957"/>
        <v>-42.89500000000001</v>
      </c>
      <c r="C3959" s="51">
        <f t="shared" si="958"/>
        <v>23.815391662604494</v>
      </c>
      <c r="D3959" s="51">
        <f t="shared" si="948"/>
        <v>3.3258422691588856E-5</v>
      </c>
      <c r="E3959" s="51">
        <f t="shared" si="949"/>
        <v>8.3095430233482933E-4</v>
      </c>
      <c r="F3959" s="21">
        <f>SUM(E3959:$E$5004)</f>
        <v>0.49879533626068367</v>
      </c>
      <c r="G3959" s="21">
        <f t="shared" si="952"/>
        <v>6651898.5970700178</v>
      </c>
      <c r="H3959" s="21">
        <f t="shared" si="953"/>
        <v>2.4483216124437353E-5</v>
      </c>
      <c r="I3959" s="21">
        <f t="shared" si="954"/>
        <v>0.12452858064673793</v>
      </c>
      <c r="J3959" s="22">
        <f t="shared" si="950"/>
        <v>109.66958468197423</v>
      </c>
      <c r="K3959" s="114"/>
      <c r="L3959" s="116"/>
      <c r="M3959" s="118"/>
      <c r="N3959" s="142"/>
      <c r="S3959" s="2"/>
    </row>
    <row r="3960" spans="1:19" x14ac:dyDescent="0.25">
      <c r="A3960" s="50">
        <f t="shared" si="951"/>
        <v>98900</v>
      </c>
      <c r="B3960" s="51">
        <f t="shared" si="957"/>
        <v>-42.854000000000013</v>
      </c>
      <c r="C3960" s="51">
        <f t="shared" si="958"/>
        <v>23.788729734762622</v>
      </c>
      <c r="D3960" s="51">
        <f t="shared" si="948"/>
        <v>3.3217921495197487E-5</v>
      </c>
      <c r="E3960" s="51">
        <f t="shared" si="949"/>
        <v>8.2994243864231015E-4</v>
      </c>
      <c r="F3960" s="21">
        <f>SUM(E3960:$E$5004)</f>
        <v>0.4979643819583488</v>
      </c>
      <c r="G3960" s="21">
        <f t="shared" si="952"/>
        <v>6651898.5970700178</v>
      </c>
      <c r="H3960" s="21">
        <f t="shared" si="953"/>
        <v>2.4483216124437353E-5</v>
      </c>
      <c r="I3960" s="21">
        <f t="shared" si="954"/>
        <v>0.12452858064673793</v>
      </c>
      <c r="J3960" s="22">
        <f t="shared" si="950"/>
        <v>109.61443949414603</v>
      </c>
      <c r="K3960" s="114"/>
      <c r="L3960" s="116"/>
      <c r="M3960" s="118"/>
      <c r="N3960" s="142"/>
      <c r="S3960" s="2"/>
    </row>
    <row r="3961" spans="1:19" x14ac:dyDescent="0.25">
      <c r="A3961" s="50">
        <f t="shared" si="951"/>
        <v>98925</v>
      </c>
      <c r="B3961" s="51">
        <f t="shared" si="957"/>
        <v>-42.813000000000017</v>
      </c>
      <c r="C3961" s="51">
        <f t="shared" si="958"/>
        <v>23.762100273491043</v>
      </c>
      <c r="D3961" s="51">
        <f t="shared" si="948"/>
        <v>3.3177473596187316E-5</v>
      </c>
      <c r="E3961" s="51">
        <f t="shared" si="949"/>
        <v>8.2893190644221999E-4</v>
      </c>
      <c r="F3961" s="21">
        <f>SUM(E3961:$E$5004)</f>
        <v>0.49713443951970643</v>
      </c>
      <c r="G3961" s="21">
        <f t="shared" si="952"/>
        <v>6651898.5970700178</v>
      </c>
      <c r="H3961" s="21">
        <f t="shared" si="953"/>
        <v>2.4483216124437353E-5</v>
      </c>
      <c r="I3961" s="21">
        <f t="shared" si="954"/>
        <v>0.12452858064673793</v>
      </c>
      <c r="J3961" s="22">
        <f t="shared" si="950"/>
        <v>109.55932135993</v>
      </c>
      <c r="K3961" s="114"/>
      <c r="L3961" s="116"/>
      <c r="M3961" s="118"/>
      <c r="N3961" s="142"/>
      <c r="S3961" s="2"/>
    </row>
    <row r="3962" spans="1:19" x14ac:dyDescent="0.25">
      <c r="A3962" s="50">
        <f t="shared" si="951"/>
        <v>98950</v>
      </c>
      <c r="B3962" s="51">
        <f t="shared" si="957"/>
        <v>-42.77200000000002</v>
      </c>
      <c r="C3962" s="51">
        <f t="shared" si="958"/>
        <v>23.735503236067441</v>
      </c>
      <c r="D3962" s="51">
        <f t="shared" si="948"/>
        <v>3.3137078919190273E-5</v>
      </c>
      <c r="E3962" s="51">
        <f t="shared" si="949"/>
        <v>8.2792270385178635E-4</v>
      </c>
      <c r="F3962" s="21">
        <f>SUM(E3962:$E$5004)</f>
        <v>0.49630550761326425</v>
      </c>
      <c r="G3962" s="21">
        <f t="shared" si="952"/>
        <v>6651898.5970700178</v>
      </c>
      <c r="H3962" s="21">
        <f t="shared" si="953"/>
        <v>2.4483216124437353E-5</v>
      </c>
      <c r="I3962" s="21">
        <f t="shared" si="954"/>
        <v>0.12452858064673793</v>
      </c>
      <c r="J3962" s="22">
        <f t="shared" si="950"/>
        <v>109.50423028197642</v>
      </c>
      <c r="K3962" s="114"/>
      <c r="L3962" s="116"/>
      <c r="M3962" s="118"/>
      <c r="N3962" s="142"/>
      <c r="S3962" s="2"/>
    </row>
    <row r="3963" spans="1:19" x14ac:dyDescent="0.25">
      <c r="A3963" s="50">
        <f t="shared" si="951"/>
        <v>98975</v>
      </c>
      <c r="B3963" s="51">
        <f t="shared" si="957"/>
        <v>-42.731000000000023</v>
      </c>
      <c r="C3963" s="51">
        <f t="shared" si="958"/>
        <v>23.708938579830136</v>
      </c>
      <c r="D3963" s="51">
        <f t="shared" si="948"/>
        <v>3.3096737388952636E-5</v>
      </c>
      <c r="E3963" s="51">
        <f t="shared" si="949"/>
        <v>8.2691482899108681E-4</v>
      </c>
      <c r="F3963" s="21">
        <f>SUM(E3963:$E$5004)</f>
        <v>0.49547758490941246</v>
      </c>
      <c r="G3963" s="21">
        <f t="shared" si="952"/>
        <v>6651898.5970700178</v>
      </c>
      <c r="H3963" s="21">
        <f t="shared" si="953"/>
        <v>2.4483216124437353E-5</v>
      </c>
      <c r="I3963" s="21">
        <f t="shared" si="954"/>
        <v>0.12452858064673793</v>
      </c>
      <c r="J3963" s="22">
        <f t="shared" si="950"/>
        <v>109.44916626288655</v>
      </c>
      <c r="K3963" s="114"/>
      <c r="L3963" s="117"/>
      <c r="M3963" s="118"/>
      <c r="N3963" s="142"/>
      <c r="S3963" s="2"/>
    </row>
    <row r="3964" spans="1:19" x14ac:dyDescent="0.25">
      <c r="A3964" s="50">
        <f t="shared" si="951"/>
        <v>99000</v>
      </c>
      <c r="B3964" s="51">
        <f t="shared" si="957"/>
        <v>-42.690000000000026</v>
      </c>
      <c r="C3964" s="51">
        <f t="shared" si="958"/>
        <v>23.6824062621777</v>
      </c>
      <c r="D3964" s="51">
        <f t="shared" si="948"/>
        <v>3.305644893033431E-5</v>
      </c>
      <c r="E3964" s="51">
        <f t="shared" si="949"/>
        <v>8.2590827998303977E-4</v>
      </c>
      <c r="F3964" s="21">
        <f>SUM(E3964:$E$5004)</f>
        <v>0.49465067008042135</v>
      </c>
      <c r="G3964" s="21">
        <f t="shared" si="952"/>
        <v>6651898.5970700178</v>
      </c>
      <c r="H3964" s="21">
        <f t="shared" si="953"/>
        <v>2.4483216124437353E-5</v>
      </c>
      <c r="I3964" s="21">
        <f t="shared" si="954"/>
        <v>0.12452858064673793</v>
      </c>
      <c r="J3964" s="22">
        <f t="shared" si="950"/>
        <v>109.39412930521094</v>
      </c>
      <c r="K3964" s="113">
        <f t="shared" ref="K3964" si="961">AVERAGE(J3964:J3983)</f>
        <v>108.87307864092368</v>
      </c>
      <c r="L3964" s="115">
        <f t="shared" ref="L3964" si="962">K3964/0.1667</f>
        <v>653.10785027548707</v>
      </c>
      <c r="M3964" s="118">
        <f>AVERAGE(A3964:A3983)</f>
        <v>99237.5</v>
      </c>
      <c r="N3964" s="141">
        <f>K3944-K3964</f>
        <v>1.1007374892805757</v>
      </c>
      <c r="S3964" s="2"/>
    </row>
    <row r="3965" spans="1:19" x14ac:dyDescent="0.25">
      <c r="A3965" s="50">
        <f t="shared" si="951"/>
        <v>99025</v>
      </c>
      <c r="B3965" s="51">
        <f t="shared" si="957"/>
        <v>-42.649000000000001</v>
      </c>
      <c r="C3965" s="51">
        <f t="shared" si="958"/>
        <v>23.655906240568946</v>
      </c>
      <c r="D3965" s="51">
        <f t="shared" si="948"/>
        <v>3.3016213468308863E-5</v>
      </c>
      <c r="E3965" s="51">
        <f t="shared" si="949"/>
        <v>8.2490305495340217E-4</v>
      </c>
      <c r="F3965" s="21">
        <f>SUM(E3965:$E$5004)</f>
        <v>0.49382476180043833</v>
      </c>
      <c r="G3965" s="21">
        <f t="shared" si="952"/>
        <v>6651898.5970700178</v>
      </c>
      <c r="H3965" s="21">
        <f t="shared" si="953"/>
        <v>2.4483216124437353E-5</v>
      </c>
      <c r="I3965" s="21">
        <f t="shared" si="954"/>
        <v>0.12452858064673793</v>
      </c>
      <c r="J3965" s="22">
        <f t="shared" si="950"/>
        <v>109.33911941145048</v>
      </c>
      <c r="K3965" s="114"/>
      <c r="L3965" s="116"/>
      <c r="M3965" s="118"/>
      <c r="N3965" s="142"/>
      <c r="S3965" s="2"/>
    </row>
    <row r="3966" spans="1:19" x14ac:dyDescent="0.25">
      <c r="A3966" s="50">
        <f t="shared" si="951"/>
        <v>99050</v>
      </c>
      <c r="B3966" s="51">
        <f t="shared" si="957"/>
        <v>-42.608000000000004</v>
      </c>
      <c r="C3966" s="51">
        <f t="shared" si="958"/>
        <v>23.629438472522825</v>
      </c>
      <c r="D3966" s="51">
        <f t="shared" si="948"/>
        <v>3.2976030927963299E-5</v>
      </c>
      <c r="E3966" s="51">
        <f t="shared" si="949"/>
        <v>8.2389915203076385E-4</v>
      </c>
      <c r="F3966" s="21">
        <f>SUM(E3966:$E$5004)</f>
        <v>0.49299985874548491</v>
      </c>
      <c r="G3966" s="21">
        <f t="shared" si="952"/>
        <v>6651898.5970700178</v>
      </c>
      <c r="H3966" s="21">
        <f t="shared" si="953"/>
        <v>2.4483216124437353E-5</v>
      </c>
      <c r="I3966" s="21">
        <f t="shared" si="954"/>
        <v>0.12452858064673793</v>
      </c>
      <c r="J3966" s="22">
        <f t="shared" si="950"/>
        <v>109.2841365840562</v>
      </c>
      <c r="K3966" s="114"/>
      <c r="L3966" s="116"/>
      <c r="M3966" s="118"/>
      <c r="N3966" s="142"/>
      <c r="S3966" s="2"/>
    </row>
    <row r="3967" spans="1:19" x14ac:dyDescent="0.25">
      <c r="A3967" s="50">
        <f t="shared" si="951"/>
        <v>99075</v>
      </c>
      <c r="B3967" s="51">
        <f t="shared" si="957"/>
        <v>-42.567000000000007</v>
      </c>
      <c r="C3967" s="51">
        <f t="shared" si="958"/>
        <v>23.603002915618319</v>
      </c>
      <c r="D3967" s="51">
        <f t="shared" si="948"/>
        <v>3.2935901234497819E-5</v>
      </c>
      <c r="E3967" s="51">
        <f t="shared" si="949"/>
        <v>8.2289656934654413E-4</v>
      </c>
      <c r="F3967" s="21">
        <f>SUM(E3967:$E$5004)</f>
        <v>0.49217595959345423</v>
      </c>
      <c r="G3967" s="21">
        <f t="shared" si="952"/>
        <v>6651898.5970700178</v>
      </c>
      <c r="H3967" s="21">
        <f t="shared" si="953"/>
        <v>2.4483216124437353E-5</v>
      </c>
      <c r="I3967" s="21">
        <f t="shared" si="954"/>
        <v>0.12452858064673793</v>
      </c>
      <c r="J3967" s="22">
        <f t="shared" si="950"/>
        <v>109.22918082542937</v>
      </c>
      <c r="K3967" s="114"/>
      <c r="L3967" s="116"/>
      <c r="M3967" s="118"/>
      <c r="N3967" s="142"/>
      <c r="S3967" s="2"/>
    </row>
    <row r="3968" spans="1:19" x14ac:dyDescent="0.25">
      <c r="A3968" s="50">
        <f t="shared" si="951"/>
        <v>99100</v>
      </c>
      <c r="B3968" s="51">
        <f t="shared" si="957"/>
        <v>-42.52600000000001</v>
      </c>
      <c r="C3968" s="51">
        <f t="shared" si="958"/>
        <v>23.576599527494377</v>
      </c>
      <c r="D3968" s="51">
        <f t="shared" si="948"/>
        <v>3.2895824313225713E-5</v>
      </c>
      <c r="E3968" s="51">
        <f t="shared" si="949"/>
        <v>8.2189530503498556E-4</v>
      </c>
      <c r="F3968" s="21">
        <f>SUM(E3968:$E$5004)</f>
        <v>0.49135306302410764</v>
      </c>
      <c r="G3968" s="21">
        <f t="shared" si="952"/>
        <v>6651898.5970700178</v>
      </c>
      <c r="H3968" s="21">
        <f t="shared" si="953"/>
        <v>2.4483216124437353E-5</v>
      </c>
      <c r="I3968" s="21">
        <f t="shared" si="954"/>
        <v>0.12452858064673793</v>
      </c>
      <c r="J3968" s="22">
        <f t="shared" si="950"/>
        <v>109.17425213792175</v>
      </c>
      <c r="K3968" s="114"/>
      <c r="L3968" s="116"/>
      <c r="M3968" s="118"/>
      <c r="N3968" s="142"/>
      <c r="S3968" s="2"/>
    </row>
    <row r="3969" spans="1:19" x14ac:dyDescent="0.25">
      <c r="A3969" s="50">
        <f t="shared" si="951"/>
        <v>99125</v>
      </c>
      <c r="B3969" s="51">
        <f t="shared" si="957"/>
        <v>-42.485000000000014</v>
      </c>
      <c r="C3969" s="51">
        <f t="shared" si="958"/>
        <v>23.55022826584981</v>
      </c>
      <c r="D3969" s="51">
        <f t="shared" si="948"/>
        <v>3.2855800089573129E-5</v>
      </c>
      <c r="E3969" s="51">
        <f t="shared" si="949"/>
        <v>8.2089535723315092E-4</v>
      </c>
      <c r="F3969" s="21">
        <f>SUM(E3969:$E$5004)</f>
        <v>0.49053116771907274</v>
      </c>
      <c r="G3969" s="21">
        <f t="shared" si="952"/>
        <v>6651898.5970700178</v>
      </c>
      <c r="H3969" s="21">
        <f t="shared" si="953"/>
        <v>2.4483216124437353E-5</v>
      </c>
      <c r="I3969" s="21">
        <f t="shared" si="954"/>
        <v>0.12452858064673793</v>
      </c>
      <c r="J3969" s="22">
        <f t="shared" si="950"/>
        <v>109.11935052383562</v>
      </c>
      <c r="K3969" s="114"/>
      <c r="L3969" s="116"/>
      <c r="M3969" s="118"/>
      <c r="N3969" s="142"/>
      <c r="S3969" s="2"/>
    </row>
    <row r="3970" spans="1:19" x14ac:dyDescent="0.25">
      <c r="A3970" s="50">
        <f t="shared" si="951"/>
        <v>99150</v>
      </c>
      <c r="B3970" s="51">
        <f t="shared" si="957"/>
        <v>-42.444000000000017</v>
      </c>
      <c r="C3970" s="51">
        <f t="shared" si="958"/>
        <v>23.523889088443209</v>
      </c>
      <c r="D3970" s="51">
        <f t="shared" si="948"/>
        <v>3.281582848907894E-5</v>
      </c>
      <c r="E3970" s="51">
        <f t="shared" si="949"/>
        <v>8.1989672408091803E-4</v>
      </c>
      <c r="F3970" s="21">
        <f>SUM(E3970:$E$5004)</f>
        <v>0.48971027236183956</v>
      </c>
      <c r="G3970" s="21">
        <f t="shared" si="952"/>
        <v>6651898.5970700178</v>
      </c>
      <c r="H3970" s="21">
        <f t="shared" si="953"/>
        <v>2.4483216124437353E-5</v>
      </c>
      <c r="I3970" s="21">
        <f t="shared" si="954"/>
        <v>0.12452858064673793</v>
      </c>
      <c r="J3970" s="22">
        <f t="shared" si="950"/>
        <v>109.06447598542412</v>
      </c>
      <c r="K3970" s="114"/>
      <c r="L3970" s="116"/>
      <c r="M3970" s="118"/>
      <c r="N3970" s="142"/>
      <c r="S3970" s="2"/>
    </row>
    <row r="3971" spans="1:19" x14ac:dyDescent="0.25">
      <c r="A3971" s="50">
        <f t="shared" si="951"/>
        <v>99175</v>
      </c>
      <c r="B3971" s="51">
        <f t="shared" si="957"/>
        <v>-42.40300000000002</v>
      </c>
      <c r="C3971" s="51">
        <f t="shared" si="958"/>
        <v>23.49758195309283</v>
      </c>
      <c r="D3971" s="51">
        <f t="shared" si="948"/>
        <v>3.2775909437394496E-5</v>
      </c>
      <c r="E3971" s="51">
        <f t="shared" si="949"/>
        <v>8.1889940372097505E-4</v>
      </c>
      <c r="F3971" s="21">
        <f>SUM(E3971:$E$5004)</f>
        <v>0.48889037563775867</v>
      </c>
      <c r="G3971" s="21">
        <f t="shared" si="952"/>
        <v>6651898.5970700178</v>
      </c>
      <c r="H3971" s="21">
        <f t="shared" si="953"/>
        <v>2.4483216124437353E-5</v>
      </c>
      <c r="I3971" s="21">
        <f t="shared" si="954"/>
        <v>0.12452858064673793</v>
      </c>
      <c r="J3971" s="22">
        <f t="shared" si="950"/>
        <v>109.00962852489113</v>
      </c>
      <c r="K3971" s="114"/>
      <c r="L3971" s="116"/>
      <c r="M3971" s="118"/>
      <c r="N3971" s="142"/>
      <c r="S3971" s="2"/>
    </row>
    <row r="3972" spans="1:19" x14ac:dyDescent="0.25">
      <c r="A3972" s="50">
        <f t="shared" si="951"/>
        <v>99200</v>
      </c>
      <c r="B3972" s="51">
        <f t="shared" si="957"/>
        <v>-42.362000000000023</v>
      </c>
      <c r="C3972" s="51">
        <f t="shared" si="958"/>
        <v>23.471306817676545</v>
      </c>
      <c r="D3972" s="51">
        <f t="shared" ref="D3972:D4035" si="963">C3972/(1718*(B3972+459.7))</f>
        <v>3.2736042860283512E-5</v>
      </c>
      <c r="E3972" s="51">
        <f t="shared" ref="E3972:E4035" si="964">25*(D3972+D3973)/2</f>
        <v>8.1790339429881672E-4</v>
      </c>
      <c r="F3972" s="21">
        <f>SUM(E3972:$E$5004)</f>
        <v>0.48807147623403768</v>
      </c>
      <c r="G3972" s="21">
        <f t="shared" si="952"/>
        <v>6651898.5970700178</v>
      </c>
      <c r="H3972" s="21">
        <f t="shared" si="953"/>
        <v>2.4483216124437353E-5</v>
      </c>
      <c r="I3972" s="21">
        <f t="shared" si="954"/>
        <v>0.12452858064673793</v>
      </c>
      <c r="J3972" s="22">
        <f t="shared" ref="J3972:J4035" si="965">G3972*D3972*EXP(-H3972*(125000-A3972)-I3972*F3972)</f>
        <v>108.95480814439156</v>
      </c>
      <c r="K3972" s="114"/>
      <c r="L3972" s="116"/>
      <c r="M3972" s="118"/>
      <c r="N3972" s="142"/>
      <c r="S3972" s="2"/>
    </row>
    <row r="3973" spans="1:19" x14ac:dyDescent="0.25">
      <c r="A3973" s="50">
        <f t="shared" ref="A3973:A4036" si="966">A3972+25</f>
        <v>99225</v>
      </c>
      <c r="B3973" s="51">
        <f t="shared" si="957"/>
        <v>-42.321000000000026</v>
      </c>
      <c r="C3973" s="51">
        <f t="shared" si="958"/>
        <v>23.445063640131721</v>
      </c>
      <c r="D3973" s="51">
        <f t="shared" si="963"/>
        <v>3.2696228683621837E-5</v>
      </c>
      <c r="E3973" s="51">
        <f t="shared" si="964"/>
        <v>8.1690869396273914E-4</v>
      </c>
      <c r="F3973" s="21">
        <f>SUM(E3973:$E$5004)</f>
        <v>0.48725357283973886</v>
      </c>
      <c r="G3973" s="21">
        <f t="shared" ref="G3973:G4036" si="967">$G$4</f>
        <v>6651898.5970700178</v>
      </c>
      <c r="H3973" s="21">
        <f t="shared" ref="H3973:H4036" si="968">$H$4</f>
        <v>2.4483216124437353E-5</v>
      </c>
      <c r="I3973" s="21">
        <f t="shared" ref="I3973:I4036" si="969">$I$4</f>
        <v>0.12452858064673793</v>
      </c>
      <c r="J3973" s="22">
        <f t="shared" si="965"/>
        <v>108.90001484603148</v>
      </c>
      <c r="K3973" s="114"/>
      <c r="L3973" s="116"/>
      <c r="M3973" s="118"/>
      <c r="N3973" s="142"/>
      <c r="S3973" s="2"/>
    </row>
    <row r="3974" spans="1:19" x14ac:dyDescent="0.25">
      <c r="A3974" s="50">
        <f t="shared" si="966"/>
        <v>99250</v>
      </c>
      <c r="B3974" s="51">
        <f t="shared" si="957"/>
        <v>-42.28</v>
      </c>
      <c r="C3974" s="51">
        <f t="shared" si="958"/>
        <v>23.418852378455124</v>
      </c>
      <c r="D3974" s="51">
        <f t="shared" si="963"/>
        <v>3.2656466833397291E-5</v>
      </c>
      <c r="E3974" s="51">
        <f t="shared" si="964"/>
        <v>8.1591530086383402E-4</v>
      </c>
      <c r="F3974" s="21">
        <f>SUM(E3974:$E$5004)</f>
        <v>0.48643666414577608</v>
      </c>
      <c r="G3974" s="21">
        <f t="shared" si="967"/>
        <v>6651898.5970700178</v>
      </c>
      <c r="H3974" s="21">
        <f t="shared" si="968"/>
        <v>2.4483216124437353E-5</v>
      </c>
      <c r="I3974" s="21">
        <f t="shared" si="969"/>
        <v>0.12452858064673793</v>
      </c>
      <c r="J3974" s="22">
        <f t="shared" si="965"/>
        <v>108.84524863186813</v>
      </c>
      <c r="K3974" s="114"/>
      <c r="L3974" s="116"/>
      <c r="M3974" s="118"/>
      <c r="N3974" s="142"/>
      <c r="S3974" s="2"/>
    </row>
    <row r="3975" spans="1:19" x14ac:dyDescent="0.25">
      <c r="A3975" s="50">
        <f t="shared" si="966"/>
        <v>99275</v>
      </c>
      <c r="B3975" s="51">
        <f t="shared" si="957"/>
        <v>-42.239000000000004</v>
      </c>
      <c r="C3975" s="51">
        <f t="shared" si="958"/>
        <v>23.392672990702813</v>
      </c>
      <c r="D3975" s="51">
        <f t="shared" si="963"/>
        <v>3.2616757235709426E-5</v>
      </c>
      <c r="E3975" s="51">
        <f t="shared" si="964"/>
        <v>8.1492321315598912E-4</v>
      </c>
      <c r="F3975" s="21">
        <f>SUM(E3975:$E$5004)</f>
        <v>0.48562074884491224</v>
      </c>
      <c r="G3975" s="21">
        <f t="shared" si="967"/>
        <v>6651898.5970700178</v>
      </c>
      <c r="H3975" s="21">
        <f t="shared" si="968"/>
        <v>2.4483216124437353E-5</v>
      </c>
      <c r="I3975" s="21">
        <f t="shared" si="969"/>
        <v>0.12452858064673793</v>
      </c>
      <c r="J3975" s="22">
        <f t="shared" si="965"/>
        <v>108.79050950390996</v>
      </c>
      <c r="K3975" s="114"/>
      <c r="L3975" s="116"/>
      <c r="M3975" s="118"/>
      <c r="N3975" s="142"/>
      <c r="S3975" s="2"/>
    </row>
    <row r="3976" spans="1:19" x14ac:dyDescent="0.25">
      <c r="A3976" s="50">
        <f t="shared" si="966"/>
        <v>99300</v>
      </c>
      <c r="B3976" s="51">
        <f t="shared" si="957"/>
        <v>-42.198000000000008</v>
      </c>
      <c r="C3976" s="51">
        <f t="shared" si="958"/>
        <v>23.36652543499029</v>
      </c>
      <c r="D3976" s="51">
        <f t="shared" si="963"/>
        <v>3.2577099816769708E-5</v>
      </c>
      <c r="E3976" s="51">
        <f t="shared" si="964"/>
        <v>8.1393242899587719E-4</v>
      </c>
      <c r="F3976" s="21">
        <f>SUM(E3976:$E$5004)</f>
        <v>0.48480582563175628</v>
      </c>
      <c r="G3976" s="21">
        <f t="shared" si="967"/>
        <v>6651898.5970700178</v>
      </c>
      <c r="H3976" s="21">
        <f t="shared" si="968"/>
        <v>2.4483216124437353E-5</v>
      </c>
      <c r="I3976" s="21">
        <f t="shared" si="969"/>
        <v>0.12452858064673793</v>
      </c>
      <c r="J3976" s="22">
        <f t="shared" si="965"/>
        <v>108.73579746411805</v>
      </c>
      <c r="K3976" s="114"/>
      <c r="L3976" s="116"/>
      <c r="M3976" s="118"/>
      <c r="N3976" s="142"/>
      <c r="S3976" s="2"/>
    </row>
    <row r="3977" spans="1:19" x14ac:dyDescent="0.25">
      <c r="A3977" s="50">
        <f t="shared" si="966"/>
        <v>99325</v>
      </c>
      <c r="B3977" s="51">
        <f t="shared" si="957"/>
        <v>-42.157000000000011</v>
      </c>
      <c r="C3977" s="51">
        <f t="shared" si="958"/>
        <v>23.340409669491812</v>
      </c>
      <c r="D3977" s="51">
        <f t="shared" si="963"/>
        <v>3.2537494502900464E-5</v>
      </c>
      <c r="E3977" s="51">
        <f t="shared" si="964"/>
        <v>8.1294294654295544E-4</v>
      </c>
      <c r="F3977" s="21">
        <f>SUM(E3977:$E$5004)</f>
        <v>0.48399189320276037</v>
      </c>
      <c r="G3977" s="21">
        <f t="shared" si="967"/>
        <v>6651898.5970700178</v>
      </c>
      <c r="H3977" s="21">
        <f t="shared" si="968"/>
        <v>2.4483216124437353E-5</v>
      </c>
      <c r="I3977" s="21">
        <f t="shared" si="969"/>
        <v>0.12452858064673793</v>
      </c>
      <c r="J3977" s="22">
        <f t="shared" si="965"/>
        <v>108.68111251440308</v>
      </c>
      <c r="K3977" s="114"/>
      <c r="L3977" s="116"/>
      <c r="M3977" s="118"/>
      <c r="N3977" s="142"/>
      <c r="S3977" s="2"/>
    </row>
    <row r="3978" spans="1:19" x14ac:dyDescent="0.25">
      <c r="A3978" s="50">
        <f t="shared" si="966"/>
        <v>99350</v>
      </c>
      <c r="B3978" s="51">
        <f t="shared" si="957"/>
        <v>-42.116000000000014</v>
      </c>
      <c r="C3978" s="51">
        <f t="shared" si="958"/>
        <v>23.314325652441141</v>
      </c>
      <c r="D3978" s="51">
        <f t="shared" si="963"/>
        <v>3.2497941220535963E-5</v>
      </c>
      <c r="E3978" s="51">
        <f t="shared" si="964"/>
        <v>8.1195476395946094E-4</v>
      </c>
      <c r="F3978" s="21">
        <f>SUM(E3978:$E$5004)</f>
        <v>0.48317895025621743</v>
      </c>
      <c r="G3978" s="21">
        <f t="shared" si="967"/>
        <v>6651898.5970700178</v>
      </c>
      <c r="H3978" s="21">
        <f t="shared" si="968"/>
        <v>2.4483216124437353E-5</v>
      </c>
      <c r="I3978" s="21">
        <f t="shared" si="969"/>
        <v>0.12452858064673793</v>
      </c>
      <c r="J3978" s="22">
        <f t="shared" si="965"/>
        <v>108.62645465662992</v>
      </c>
      <c r="K3978" s="114"/>
      <c r="L3978" s="116"/>
      <c r="M3978" s="118"/>
      <c r="N3978" s="142"/>
      <c r="S3978" s="2"/>
    </row>
    <row r="3979" spans="1:19" x14ac:dyDescent="0.25">
      <c r="A3979" s="50">
        <f t="shared" si="966"/>
        <v>99375</v>
      </c>
      <c r="B3979" s="51">
        <f t="shared" si="957"/>
        <v>-42.075000000000017</v>
      </c>
      <c r="C3979" s="51">
        <f t="shared" si="958"/>
        <v>23.288273342130616</v>
      </c>
      <c r="D3979" s="51">
        <f t="shared" si="963"/>
        <v>3.2458439896220924E-5</v>
      </c>
      <c r="E3979" s="51">
        <f t="shared" si="964"/>
        <v>8.1096787941040344E-4</v>
      </c>
      <c r="F3979" s="21">
        <f>SUM(E3979:$E$5004)</f>
        <v>0.48236699549225798</v>
      </c>
      <c r="G3979" s="21">
        <f t="shared" si="967"/>
        <v>6651898.5970700178</v>
      </c>
      <c r="H3979" s="21">
        <f t="shared" si="968"/>
        <v>2.4483216124437353E-5</v>
      </c>
      <c r="I3979" s="21">
        <f t="shared" si="969"/>
        <v>0.12452858064673793</v>
      </c>
      <c r="J3979" s="22">
        <f t="shared" si="965"/>
        <v>108.57182389261331</v>
      </c>
      <c r="K3979" s="114"/>
      <c r="L3979" s="116"/>
      <c r="M3979" s="118"/>
      <c r="N3979" s="142"/>
      <c r="S3979" s="2"/>
    </row>
    <row r="3980" spans="1:19" x14ac:dyDescent="0.25">
      <c r="A3980" s="50">
        <f t="shared" si="966"/>
        <v>99400</v>
      </c>
      <c r="B3980" s="51">
        <f t="shared" si="957"/>
        <v>-42.03400000000002</v>
      </c>
      <c r="C3980" s="51">
        <f t="shared" si="958"/>
        <v>23.262252696911673</v>
      </c>
      <c r="D3980" s="51">
        <f t="shared" si="963"/>
        <v>3.2418990456611347E-5</v>
      </c>
      <c r="E3980" s="51">
        <f t="shared" si="964"/>
        <v>8.0998229106356431E-4</v>
      </c>
      <c r="F3980" s="21">
        <f>SUM(E3980:$E$5004)</f>
        <v>0.48155602761284755</v>
      </c>
      <c r="G3980" s="21">
        <f t="shared" si="967"/>
        <v>6651898.5970700178</v>
      </c>
      <c r="H3980" s="21">
        <f t="shared" si="968"/>
        <v>2.4483216124437353E-5</v>
      </c>
      <c r="I3980" s="21">
        <f t="shared" si="969"/>
        <v>0.12452858064673793</v>
      </c>
      <c r="J3980" s="22">
        <f t="shared" si="965"/>
        <v>108.51722022412119</v>
      </c>
      <c r="K3980" s="114"/>
      <c r="L3980" s="116"/>
      <c r="M3980" s="118"/>
      <c r="N3980" s="142"/>
      <c r="S3980" s="2"/>
    </row>
    <row r="3981" spans="1:19" x14ac:dyDescent="0.25">
      <c r="A3981" s="50">
        <f t="shared" si="966"/>
        <v>99425</v>
      </c>
      <c r="B3981" s="51">
        <f t="shared" si="957"/>
        <v>-41.993000000000023</v>
      </c>
      <c r="C3981" s="51">
        <f t="shared" si="958"/>
        <v>23.236263675194479</v>
      </c>
      <c r="D3981" s="51">
        <f t="shared" si="963"/>
        <v>3.23795928284738E-5</v>
      </c>
      <c r="E3981" s="51">
        <f t="shared" si="964"/>
        <v>8.089979970894905E-4</v>
      </c>
      <c r="F3981" s="21">
        <f>SUM(E3981:$E$5004)</f>
        <v>0.48074604532178405</v>
      </c>
      <c r="G3981" s="21">
        <f t="shared" si="967"/>
        <v>6651898.5970700178</v>
      </c>
      <c r="H3981" s="21">
        <f t="shared" si="968"/>
        <v>2.4483216124437353E-5</v>
      </c>
      <c r="I3981" s="21">
        <f t="shared" si="969"/>
        <v>0.12452858064673793</v>
      </c>
      <c r="J3981" s="22">
        <f t="shared" si="965"/>
        <v>108.46264365287338</v>
      </c>
      <c r="K3981" s="114"/>
      <c r="L3981" s="116"/>
      <c r="M3981" s="118"/>
      <c r="N3981" s="142"/>
      <c r="S3981" s="2"/>
    </row>
    <row r="3982" spans="1:19" x14ac:dyDescent="0.25">
      <c r="A3982" s="50">
        <f t="shared" si="966"/>
        <v>99450</v>
      </c>
      <c r="B3982" s="51">
        <f t="shared" si="957"/>
        <v>-41.952000000000027</v>
      </c>
      <c r="C3982" s="51">
        <f t="shared" si="958"/>
        <v>23.210306235447895</v>
      </c>
      <c r="D3982" s="51">
        <f t="shared" si="963"/>
        <v>3.2340246938685441E-5</v>
      </c>
      <c r="E3982" s="51">
        <f t="shared" si="964"/>
        <v>8.0801499566149056E-4</v>
      </c>
      <c r="F3982" s="21">
        <f>SUM(E3982:$E$5004)</f>
        <v>0.47993704732469461</v>
      </c>
      <c r="G3982" s="21">
        <f t="shared" si="967"/>
        <v>6651898.5970700178</v>
      </c>
      <c r="H3982" s="21">
        <f t="shared" si="968"/>
        <v>2.4483216124437353E-5</v>
      </c>
      <c r="I3982" s="21">
        <f t="shared" si="969"/>
        <v>0.12452858064673793</v>
      </c>
      <c r="J3982" s="22">
        <f t="shared" si="965"/>
        <v>108.40809418054204</v>
      </c>
      <c r="K3982" s="114"/>
      <c r="L3982" s="116"/>
      <c r="M3982" s="118"/>
      <c r="N3982" s="142"/>
      <c r="S3982" s="2"/>
    </row>
    <row r="3983" spans="1:19" x14ac:dyDescent="0.25">
      <c r="A3983" s="50">
        <f t="shared" si="966"/>
        <v>99475</v>
      </c>
      <c r="B3983" s="51">
        <f t="shared" si="957"/>
        <v>-41.911000000000001</v>
      </c>
      <c r="C3983" s="51">
        <f t="shared" si="958"/>
        <v>23.184380336199425</v>
      </c>
      <c r="D3983" s="51">
        <f t="shared" si="963"/>
        <v>3.2300952714233797E-5</v>
      </c>
      <c r="E3983" s="51">
        <f t="shared" si="964"/>
        <v>8.0703328495562916E-4</v>
      </c>
      <c r="F3983" s="21">
        <f>SUM(E3983:$E$5004)</f>
        <v>0.47912903232903303</v>
      </c>
      <c r="G3983" s="21">
        <f t="shared" si="967"/>
        <v>6651898.5970700178</v>
      </c>
      <c r="H3983" s="21">
        <f t="shared" si="968"/>
        <v>2.4483216124437353E-5</v>
      </c>
      <c r="I3983" s="21">
        <f t="shared" si="969"/>
        <v>0.12452858064673793</v>
      </c>
      <c r="J3983" s="22">
        <f t="shared" si="965"/>
        <v>108.35357180875189</v>
      </c>
      <c r="K3983" s="114"/>
      <c r="L3983" s="117"/>
      <c r="M3983" s="118"/>
      <c r="N3983" s="142"/>
      <c r="S3983" s="2"/>
    </row>
    <row r="3984" spans="1:19" x14ac:dyDescent="0.25">
      <c r="A3984" s="50">
        <f t="shared" si="966"/>
        <v>99500</v>
      </c>
      <c r="B3984" s="51">
        <f t="shared" si="957"/>
        <v>-41.870000000000005</v>
      </c>
      <c r="C3984" s="51">
        <f t="shared" si="958"/>
        <v>23.158485936035053</v>
      </c>
      <c r="D3984" s="51">
        <f t="shared" si="963"/>
        <v>3.2261710082216532E-5</v>
      </c>
      <c r="E3984" s="51">
        <f t="shared" si="964"/>
        <v>8.0605286315072367E-4</v>
      </c>
      <c r="F3984" s="21">
        <f>SUM(E3984:$E$5004)</f>
        <v>0.47832199904407741</v>
      </c>
      <c r="G3984" s="21">
        <f t="shared" si="967"/>
        <v>6651898.5970700178</v>
      </c>
      <c r="H3984" s="21">
        <f t="shared" si="968"/>
        <v>2.4483216124437353E-5</v>
      </c>
      <c r="I3984" s="21">
        <f t="shared" si="969"/>
        <v>0.12452858064673793</v>
      </c>
      <c r="J3984" s="22">
        <f t="shared" si="965"/>
        <v>108.29907653908003</v>
      </c>
      <c r="K3984" s="113">
        <f t="shared" ref="K3984" si="970">AVERAGE(J3984:J4003)</f>
        <v>107.78317426603454</v>
      </c>
      <c r="L3984" s="115">
        <f t="shared" ref="L3984" si="971">K3984/0.1667</f>
        <v>646.56973164987733</v>
      </c>
      <c r="M3984" s="118">
        <f>AVERAGE(A3984:A4003)</f>
        <v>99737.5</v>
      </c>
      <c r="N3984" s="141">
        <f>K3964-K3984</f>
        <v>1.0899043748891444</v>
      </c>
      <c r="S3984" s="2"/>
    </row>
    <row r="3985" spans="1:19" x14ac:dyDescent="0.25">
      <c r="A3985" s="50">
        <f t="shared" si="966"/>
        <v>99525</v>
      </c>
      <c r="B3985" s="51">
        <f t="shared" si="957"/>
        <v>-41.829000000000008</v>
      </c>
      <c r="C3985" s="51">
        <f t="shared" si="958"/>
        <v>23.13262299359922</v>
      </c>
      <c r="D3985" s="51">
        <f t="shared" si="963"/>
        <v>3.2222518969841362E-5</v>
      </c>
      <c r="E3985" s="51">
        <f t="shared" si="964"/>
        <v>8.0507372842833947E-4</v>
      </c>
      <c r="F3985" s="21">
        <f>SUM(E3985:$E$5004)</f>
        <v>0.47751594618092669</v>
      </c>
      <c r="G3985" s="21">
        <f t="shared" si="967"/>
        <v>6651898.5970700178</v>
      </c>
      <c r="H3985" s="21">
        <f t="shared" si="968"/>
        <v>2.4483216124437353E-5</v>
      </c>
      <c r="I3985" s="21">
        <f t="shared" si="969"/>
        <v>0.12452858064673793</v>
      </c>
      <c r="J3985" s="22">
        <f t="shared" si="965"/>
        <v>108.24460837305645</v>
      </c>
      <c r="K3985" s="114"/>
      <c r="L3985" s="116"/>
      <c r="M3985" s="118"/>
      <c r="N3985" s="142"/>
      <c r="S3985" s="2"/>
    </row>
    <row r="3986" spans="1:19" x14ac:dyDescent="0.25">
      <c r="A3986" s="50">
        <f t="shared" si="966"/>
        <v>99550</v>
      </c>
      <c r="B3986" s="51">
        <f t="shared" si="957"/>
        <v>-41.788000000000011</v>
      </c>
      <c r="C3986" s="51">
        <f t="shared" si="958"/>
        <v>23.106791467594707</v>
      </c>
      <c r="D3986" s="51">
        <f t="shared" si="963"/>
        <v>3.2183379304425793E-5</v>
      </c>
      <c r="E3986" s="51">
        <f t="shared" si="964"/>
        <v>8.0409587897278551E-4</v>
      </c>
      <c r="F3986" s="21">
        <f>SUM(E3986:$E$5004)</f>
        <v>0.47671087245249832</v>
      </c>
      <c r="G3986" s="21">
        <f t="shared" si="967"/>
        <v>6651898.5970700178</v>
      </c>
      <c r="H3986" s="21">
        <f t="shared" si="968"/>
        <v>2.4483216124437353E-5</v>
      </c>
      <c r="I3986" s="21">
        <f t="shared" si="969"/>
        <v>0.12452858064673793</v>
      </c>
      <c r="J3986" s="22">
        <f t="shared" si="965"/>
        <v>108.19016731216385</v>
      </c>
      <c r="K3986" s="114"/>
      <c r="L3986" s="116"/>
      <c r="M3986" s="118"/>
      <c r="N3986" s="142"/>
      <c r="S3986" s="2"/>
    </row>
    <row r="3987" spans="1:19" x14ac:dyDescent="0.25">
      <c r="A3987" s="50">
        <f t="shared" si="966"/>
        <v>99575</v>
      </c>
      <c r="B3987" s="51">
        <f t="shared" si="957"/>
        <v>-41.747000000000014</v>
      </c>
      <c r="C3987" s="51">
        <f t="shared" si="958"/>
        <v>23.080991316782569</v>
      </c>
      <c r="D3987" s="51">
        <f t="shared" si="963"/>
        <v>3.2144291013397044E-5</v>
      </c>
      <c r="E3987" s="51">
        <f t="shared" si="964"/>
        <v>8.0311931297110978E-4</v>
      </c>
      <c r="F3987" s="21">
        <f>SUM(E3987:$E$5004)</f>
        <v>0.47590677657352554</v>
      </c>
      <c r="G3987" s="21">
        <f t="shared" si="967"/>
        <v>6651898.5970700178</v>
      </c>
      <c r="H3987" s="21">
        <f t="shared" si="968"/>
        <v>2.4483216124437353E-5</v>
      </c>
      <c r="I3987" s="21">
        <f t="shared" si="969"/>
        <v>0.12452858064673793</v>
      </c>
      <c r="J3987" s="22">
        <f t="shared" si="965"/>
        <v>108.13575335783813</v>
      </c>
      <c r="K3987" s="114"/>
      <c r="L3987" s="116"/>
      <c r="M3987" s="118"/>
      <c r="N3987" s="142"/>
      <c r="S3987" s="2"/>
    </row>
    <row r="3988" spans="1:19" x14ac:dyDescent="0.25">
      <c r="A3988" s="50">
        <f t="shared" si="966"/>
        <v>99600</v>
      </c>
      <c r="B3988" s="51">
        <f t="shared" si="957"/>
        <v>-41.706000000000017</v>
      </c>
      <c r="C3988" s="51">
        <f t="shared" si="958"/>
        <v>23.055222499982001</v>
      </c>
      <c r="D3988" s="51">
        <f t="shared" si="963"/>
        <v>3.2105254024291746E-5</v>
      </c>
      <c r="E3988" s="51">
        <f t="shared" si="964"/>
        <v>8.0214402861309515E-4</v>
      </c>
      <c r="F3988" s="21">
        <f>SUM(E3988:$E$5004)</f>
        <v>0.47510365726055437</v>
      </c>
      <c r="G3988" s="21">
        <f t="shared" si="967"/>
        <v>6651898.5970700178</v>
      </c>
      <c r="H3988" s="21">
        <f t="shared" si="968"/>
        <v>2.4483216124437353E-5</v>
      </c>
      <c r="I3988" s="21">
        <f t="shared" si="969"/>
        <v>0.12452858064673793</v>
      </c>
      <c r="J3988" s="22">
        <f t="shared" si="965"/>
        <v>108.08136651146796</v>
      </c>
      <c r="K3988" s="114"/>
      <c r="L3988" s="116"/>
      <c r="M3988" s="118"/>
      <c r="N3988" s="142"/>
      <c r="S3988" s="2"/>
    </row>
    <row r="3989" spans="1:19" x14ac:dyDescent="0.25">
      <c r="A3989" s="50">
        <f t="shared" si="966"/>
        <v>99625</v>
      </c>
      <c r="B3989" s="51">
        <f t="shared" si="957"/>
        <v>-41.66500000000002</v>
      </c>
      <c r="C3989" s="51">
        <f t="shared" si="958"/>
        <v>23.029484976070304</v>
      </c>
      <c r="D3989" s="51">
        <f t="shared" si="963"/>
        <v>3.2066268264755876E-5</v>
      </c>
      <c r="E3989" s="51">
        <f t="shared" si="964"/>
        <v>8.0117002409125484E-4</v>
      </c>
      <c r="F3989" s="21">
        <f>SUM(E3989:$E$5004)</f>
        <v>0.47430151323194131</v>
      </c>
      <c r="G3989" s="21">
        <f t="shared" si="967"/>
        <v>6651898.5970700178</v>
      </c>
      <c r="H3989" s="21">
        <f t="shared" si="968"/>
        <v>2.4483216124437353E-5</v>
      </c>
      <c r="I3989" s="21">
        <f t="shared" si="969"/>
        <v>0.12452858064673793</v>
      </c>
      <c r="J3989" s="22">
        <f t="shared" si="965"/>
        <v>108.02700677439555</v>
      </c>
      <c r="K3989" s="114"/>
      <c r="L3989" s="116"/>
      <c r="M3989" s="118"/>
      <c r="N3989" s="142"/>
      <c r="S3989" s="2"/>
    </row>
    <row r="3990" spans="1:19" x14ac:dyDescent="0.25">
      <c r="A3990" s="50">
        <f t="shared" si="966"/>
        <v>99650</v>
      </c>
      <c r="B3990" s="51">
        <f t="shared" si="957"/>
        <v>-41.624000000000024</v>
      </c>
      <c r="C3990" s="51">
        <f t="shared" si="958"/>
        <v>23.003778703982768</v>
      </c>
      <c r="D3990" s="51">
        <f t="shared" si="963"/>
        <v>3.2027333662544517E-5</v>
      </c>
      <c r="E3990" s="51">
        <f t="shared" si="964"/>
        <v>8.0019729760082777E-4</v>
      </c>
      <c r="F3990" s="21">
        <f>SUM(E3990:$E$5004)</f>
        <v>0.47350034320785001</v>
      </c>
      <c r="G3990" s="21">
        <f t="shared" si="967"/>
        <v>6651898.5970700178</v>
      </c>
      <c r="H3990" s="21">
        <f t="shared" si="968"/>
        <v>2.4483216124437353E-5</v>
      </c>
      <c r="I3990" s="21">
        <f t="shared" si="969"/>
        <v>0.12452858064673793</v>
      </c>
      <c r="J3990" s="22">
        <f t="shared" si="965"/>
        <v>107.97267414791632</v>
      </c>
      <c r="K3990" s="114"/>
      <c r="L3990" s="116"/>
      <c r="M3990" s="118"/>
      <c r="N3990" s="142"/>
      <c r="S3990" s="2"/>
    </row>
    <row r="3991" spans="1:19" x14ac:dyDescent="0.25">
      <c r="A3991" s="50">
        <f t="shared" si="966"/>
        <v>99675</v>
      </c>
      <c r="B3991" s="51">
        <f t="shared" si="957"/>
        <v>-41.583000000000027</v>
      </c>
      <c r="C3991" s="51">
        <f t="shared" si="958"/>
        <v>22.978103642712586</v>
      </c>
      <c r="D3991" s="51">
        <f t="shared" si="963"/>
        <v>3.1988450145521714E-5</v>
      </c>
      <c r="E3991" s="51">
        <f t="shared" si="964"/>
        <v>7.9922584733977428E-4</v>
      </c>
      <c r="F3991" s="21">
        <f>SUM(E3991:$E$5004)</f>
        <v>0.47270014591024923</v>
      </c>
      <c r="G3991" s="21">
        <f t="shared" si="967"/>
        <v>6651898.5970700178</v>
      </c>
      <c r="H3991" s="21">
        <f t="shared" si="968"/>
        <v>2.4483216124437353E-5</v>
      </c>
      <c r="I3991" s="21">
        <f t="shared" si="969"/>
        <v>0.12452858064673793</v>
      </c>
      <c r="J3991" s="22">
        <f t="shared" si="965"/>
        <v>107.91836863327923</v>
      </c>
      <c r="K3991" s="114"/>
      <c r="L3991" s="116"/>
      <c r="M3991" s="118"/>
      <c r="N3991" s="142"/>
      <c r="S3991" s="2"/>
    </row>
    <row r="3992" spans="1:19" x14ac:dyDescent="0.25">
      <c r="A3992" s="50">
        <f t="shared" si="966"/>
        <v>99700</v>
      </c>
      <c r="B3992" s="51">
        <f t="shared" si="957"/>
        <v>-41.542000000000002</v>
      </c>
      <c r="C3992" s="51">
        <f t="shared" si="958"/>
        <v>22.952459751310723</v>
      </c>
      <c r="D3992" s="51">
        <f t="shared" si="963"/>
        <v>3.1949617641660217E-5</v>
      </c>
      <c r="E3992" s="51">
        <f t="shared" si="964"/>
        <v>7.9825567150877349E-4</v>
      </c>
      <c r="F3992" s="21">
        <f>SUM(E3992:$E$5004)</f>
        <v>0.47190092006290946</v>
      </c>
      <c r="G3992" s="21">
        <f t="shared" si="967"/>
        <v>6651898.5970700178</v>
      </c>
      <c r="H3992" s="21">
        <f t="shared" si="968"/>
        <v>2.4483216124437353E-5</v>
      </c>
      <c r="I3992" s="21">
        <f t="shared" si="969"/>
        <v>0.12452858064673793</v>
      </c>
      <c r="J3992" s="22">
        <f t="shared" si="965"/>
        <v>107.86409023168666</v>
      </c>
      <c r="K3992" s="114"/>
      <c r="L3992" s="116"/>
      <c r="M3992" s="118"/>
      <c r="N3992" s="142"/>
      <c r="S3992" s="2"/>
    </row>
    <row r="3993" spans="1:19" x14ac:dyDescent="0.25">
      <c r="A3993" s="50">
        <f t="shared" si="966"/>
        <v>99725</v>
      </c>
      <c r="B3993" s="51">
        <f t="shared" si="957"/>
        <v>-41.501000000000005</v>
      </c>
      <c r="C3993" s="51">
        <f t="shared" si="958"/>
        <v>22.926846988886091</v>
      </c>
      <c r="D3993" s="51">
        <f t="shared" si="963"/>
        <v>3.191083607904167E-5</v>
      </c>
      <c r="E3993" s="51">
        <f t="shared" si="964"/>
        <v>7.9728676831121589E-4</v>
      </c>
      <c r="F3993" s="21">
        <f>SUM(E3993:$E$5004)</f>
        <v>0.47110266439140069</v>
      </c>
      <c r="G3993" s="21">
        <f t="shared" si="967"/>
        <v>6651898.5970700178</v>
      </c>
      <c r="H3993" s="21">
        <f t="shared" si="968"/>
        <v>2.4483216124437353E-5</v>
      </c>
      <c r="I3993" s="21">
        <f t="shared" si="969"/>
        <v>0.12452858064673793</v>
      </c>
      <c r="J3993" s="22">
        <f t="shared" si="965"/>
        <v>107.80983894429565</v>
      </c>
      <c r="K3993" s="114"/>
      <c r="L3993" s="116"/>
      <c r="M3993" s="118"/>
      <c r="N3993" s="142"/>
      <c r="S3993" s="2"/>
    </row>
    <row r="3994" spans="1:19" x14ac:dyDescent="0.25">
      <c r="A3994" s="50">
        <f t="shared" si="966"/>
        <v>99750</v>
      </c>
      <c r="B3994" s="51">
        <f t="shared" si="957"/>
        <v>-41.460000000000008</v>
      </c>
      <c r="C3994" s="51">
        <f t="shared" si="958"/>
        <v>22.901265314604871</v>
      </c>
      <c r="D3994" s="51">
        <f t="shared" si="963"/>
        <v>3.187210538585561E-5</v>
      </c>
      <c r="E3994" s="51">
        <f t="shared" si="964"/>
        <v>7.9631913595320082E-4</v>
      </c>
      <c r="F3994" s="21">
        <f>SUM(E3994:$E$5004)</f>
        <v>0.47030537762308949</v>
      </c>
      <c r="G3994" s="21">
        <f t="shared" si="967"/>
        <v>6651898.5970700178</v>
      </c>
      <c r="H3994" s="21">
        <f t="shared" si="968"/>
        <v>2.4483216124437353E-5</v>
      </c>
      <c r="I3994" s="21">
        <f t="shared" si="969"/>
        <v>0.12452858064673793</v>
      </c>
      <c r="J3994" s="22">
        <f t="shared" si="965"/>
        <v>107.75561477221538</v>
      </c>
      <c r="K3994" s="114"/>
      <c r="L3994" s="116"/>
      <c r="M3994" s="118"/>
      <c r="N3994" s="142"/>
      <c r="S3994" s="2"/>
    </row>
    <row r="3995" spans="1:19" x14ac:dyDescent="0.25">
      <c r="A3995" s="50">
        <f t="shared" si="966"/>
        <v>99775</v>
      </c>
      <c r="B3995" s="51">
        <f t="shared" si="957"/>
        <v>-41.419000000000011</v>
      </c>
      <c r="C3995" s="51">
        <f t="shared" si="958"/>
        <v>22.875714687691232</v>
      </c>
      <c r="D3995" s="51">
        <f t="shared" si="963"/>
        <v>3.1833425490400459E-5</v>
      </c>
      <c r="E3995" s="51">
        <f t="shared" si="964"/>
        <v>7.9535277264353253E-4</v>
      </c>
      <c r="F3995" s="21">
        <f>SUM(E3995:$E$5004)</f>
        <v>0.46950905848713631</v>
      </c>
      <c r="G3995" s="21">
        <f t="shared" si="967"/>
        <v>6651898.5970700178</v>
      </c>
      <c r="H3995" s="21">
        <f t="shared" si="968"/>
        <v>2.4483216124437353E-5</v>
      </c>
      <c r="I3995" s="21">
        <f t="shared" si="969"/>
        <v>0.12452858064673793</v>
      </c>
      <c r="J3995" s="22">
        <f t="shared" si="965"/>
        <v>107.70141771651123</v>
      </c>
      <c r="K3995" s="114"/>
      <c r="L3995" s="116"/>
      <c r="M3995" s="118"/>
      <c r="N3995" s="142"/>
      <c r="S3995" s="2"/>
    </row>
    <row r="3996" spans="1:19" x14ac:dyDescent="0.25">
      <c r="A3996" s="50">
        <f t="shared" si="966"/>
        <v>99800</v>
      </c>
      <c r="B3996" s="51">
        <f t="shared" si="957"/>
        <v>-41.378000000000014</v>
      </c>
      <c r="C3996" s="51">
        <f t="shared" si="958"/>
        <v>22.850195067426434</v>
      </c>
      <c r="D3996" s="51">
        <f t="shared" si="963"/>
        <v>3.1794796321082148E-5</v>
      </c>
      <c r="E3996" s="51">
        <f t="shared" si="964"/>
        <v>7.9438767659371261E-4</v>
      </c>
      <c r="F3996" s="21">
        <f>SUM(E3996:$E$5004)</f>
        <v>0.46871370571449278</v>
      </c>
      <c r="G3996" s="21">
        <f t="shared" si="967"/>
        <v>6651898.5970700178</v>
      </c>
      <c r="H3996" s="21">
        <f t="shared" si="968"/>
        <v>2.4483216124437353E-5</v>
      </c>
      <c r="I3996" s="21">
        <f t="shared" si="969"/>
        <v>0.12452858064673793</v>
      </c>
      <c r="J3996" s="22">
        <f t="shared" si="965"/>
        <v>107.64724777820065</v>
      </c>
      <c r="K3996" s="114"/>
      <c r="L3996" s="116"/>
      <c r="M3996" s="118"/>
      <c r="N3996" s="142"/>
      <c r="S3996" s="2"/>
    </row>
    <row r="3997" spans="1:19" x14ac:dyDescent="0.25">
      <c r="A3997" s="50">
        <f t="shared" si="966"/>
        <v>99825</v>
      </c>
      <c r="B3997" s="51">
        <f t="shared" si="957"/>
        <v>-41.337000000000018</v>
      </c>
      <c r="C3997" s="51">
        <f t="shared" si="958"/>
        <v>22.82470641314935</v>
      </c>
      <c r="D3997" s="51">
        <f t="shared" si="963"/>
        <v>3.1756217806414864E-5</v>
      </c>
      <c r="E3997" s="51">
        <f t="shared" si="964"/>
        <v>7.9342384601794073E-4</v>
      </c>
      <c r="F3997" s="21">
        <f>SUM(E3997:$E$5004)</f>
        <v>0.46791931803789916</v>
      </c>
      <c r="G3997" s="21">
        <f t="shared" si="967"/>
        <v>6651898.5970700178</v>
      </c>
      <c r="H3997" s="21">
        <f t="shared" si="968"/>
        <v>2.4483216124437353E-5</v>
      </c>
      <c r="I3997" s="21">
        <f t="shared" si="969"/>
        <v>0.12452858064673793</v>
      </c>
      <c r="J3997" s="22">
        <f t="shared" si="965"/>
        <v>107.59310495825663</v>
      </c>
      <c r="K3997" s="114"/>
      <c r="L3997" s="116"/>
      <c r="M3997" s="118"/>
      <c r="N3997" s="142"/>
      <c r="S3997" s="2"/>
    </row>
    <row r="3998" spans="1:19" x14ac:dyDescent="0.25">
      <c r="A3998" s="50">
        <f t="shared" si="966"/>
        <v>99850</v>
      </c>
      <c r="B3998" s="51">
        <f t="shared" si="957"/>
        <v>-41.296000000000021</v>
      </c>
      <c r="C3998" s="51">
        <f t="shared" si="958"/>
        <v>22.799248684256082</v>
      </c>
      <c r="D3998" s="51">
        <f t="shared" si="963"/>
        <v>3.1717689875020393E-5</v>
      </c>
      <c r="E3998" s="51">
        <f t="shared" si="964"/>
        <v>7.9246127913310698E-4</v>
      </c>
      <c r="F3998" s="21">
        <f>SUM(E3998:$E$5004)</f>
        <v>0.46712589419188122</v>
      </c>
      <c r="G3998" s="21">
        <f t="shared" si="967"/>
        <v>6651898.5970700178</v>
      </c>
      <c r="H3998" s="21">
        <f t="shared" si="968"/>
        <v>2.4483216124437353E-5</v>
      </c>
      <c r="I3998" s="21">
        <f t="shared" si="969"/>
        <v>0.12452858064673793</v>
      </c>
      <c r="J3998" s="22">
        <f t="shared" si="965"/>
        <v>107.53898925760615</v>
      </c>
      <c r="K3998" s="114"/>
      <c r="L3998" s="116"/>
      <c r="M3998" s="118"/>
      <c r="N3998" s="142"/>
      <c r="S3998" s="2"/>
    </row>
    <row r="3999" spans="1:19" x14ac:dyDescent="0.25">
      <c r="A3999" s="50">
        <f t="shared" si="966"/>
        <v>99875</v>
      </c>
      <c r="B3999" s="51">
        <f t="shared" si="957"/>
        <v>-41.255000000000024</v>
      </c>
      <c r="C3999" s="51">
        <f t="shared" si="958"/>
        <v>22.773821840199961</v>
      </c>
      <c r="D3999" s="51">
        <f t="shared" si="963"/>
        <v>3.1679212455628156E-5</v>
      </c>
      <c r="E3999" s="51">
        <f t="shared" si="964"/>
        <v>7.9149997415878812E-4</v>
      </c>
      <c r="F3999" s="21">
        <f>SUM(E3999:$E$5004)</f>
        <v>0.46633343291274809</v>
      </c>
      <c r="G3999" s="21">
        <f t="shared" si="967"/>
        <v>6651898.5970700178</v>
      </c>
      <c r="H3999" s="21">
        <f t="shared" si="968"/>
        <v>2.4483216124437353E-5</v>
      </c>
      <c r="I3999" s="21">
        <f t="shared" si="969"/>
        <v>0.12452858064673793</v>
      </c>
      <c r="J3999" s="22">
        <f t="shared" si="965"/>
        <v>107.48490067713082</v>
      </c>
      <c r="K3999" s="114"/>
      <c r="L3999" s="116"/>
      <c r="M3999" s="118"/>
      <c r="N3999" s="142"/>
      <c r="S3999" s="2"/>
    </row>
    <row r="4000" spans="1:19" x14ac:dyDescent="0.25">
      <c r="A4000" s="50">
        <f t="shared" si="966"/>
        <v>99900</v>
      </c>
      <c r="B4000" s="51">
        <f t="shared" si="957"/>
        <v>-41.214000000000027</v>
      </c>
      <c r="C4000" s="51">
        <f t="shared" si="958"/>
        <v>22.748425840491436</v>
      </c>
      <c r="D4000" s="51">
        <f t="shared" si="963"/>
        <v>3.1640785477074885E-5</v>
      </c>
      <c r="E4000" s="51">
        <f t="shared" si="964"/>
        <v>7.9053992931724321E-4</v>
      </c>
      <c r="F4000" s="21">
        <f>SUM(E4000:$E$5004)</f>
        <v>0.46554193293858931</v>
      </c>
      <c r="G4000" s="21">
        <f t="shared" si="967"/>
        <v>6651898.5970700178</v>
      </c>
      <c r="H4000" s="21">
        <f t="shared" si="968"/>
        <v>2.4483216124437353E-5</v>
      </c>
      <c r="I4000" s="21">
        <f t="shared" si="969"/>
        <v>0.12452858064673793</v>
      </c>
      <c r="J4000" s="22">
        <f t="shared" si="965"/>
        <v>107.43083921766672</v>
      </c>
      <c r="K4000" s="114"/>
      <c r="L4000" s="116"/>
      <c r="M4000" s="118"/>
      <c r="N4000" s="142"/>
      <c r="S4000" s="2"/>
    </row>
    <row r="4001" spans="1:19" x14ac:dyDescent="0.25">
      <c r="A4001" s="50">
        <f t="shared" si="966"/>
        <v>99925</v>
      </c>
      <c r="B4001" s="51">
        <f t="shared" si="957"/>
        <v>-41.173000000000002</v>
      </c>
      <c r="C4001" s="51">
        <f t="shared" si="958"/>
        <v>22.723060644697995</v>
      </c>
      <c r="D4001" s="51">
        <f t="shared" si="963"/>
        <v>3.1602408868304577E-5</v>
      </c>
      <c r="E4001" s="51">
        <f t="shared" si="964"/>
        <v>7.895811428334106E-4</v>
      </c>
      <c r="F4001" s="21">
        <f>SUM(E4001:$E$5004)</f>
        <v>0.46475139300927215</v>
      </c>
      <c r="G4001" s="21">
        <f t="shared" si="967"/>
        <v>6651898.5970700178</v>
      </c>
      <c r="H4001" s="21">
        <f t="shared" si="968"/>
        <v>2.4483216124437353E-5</v>
      </c>
      <c r="I4001" s="21">
        <f t="shared" si="969"/>
        <v>0.12452858064673793</v>
      </c>
      <c r="J4001" s="22">
        <f t="shared" si="965"/>
        <v>107.37680488000495</v>
      </c>
      <c r="K4001" s="114"/>
      <c r="L4001" s="116"/>
      <c r="M4001" s="118"/>
      <c r="N4001" s="142"/>
      <c r="S4001" s="2"/>
    </row>
    <row r="4002" spans="1:19" x14ac:dyDescent="0.25">
      <c r="A4002" s="50">
        <f t="shared" si="966"/>
        <v>99950</v>
      </c>
      <c r="B4002" s="51">
        <f t="shared" si="957"/>
        <v>-41.132000000000005</v>
      </c>
      <c r="C4002" s="51">
        <f t="shared" si="958"/>
        <v>22.697726212444088</v>
      </c>
      <c r="D4002" s="51">
        <f t="shared" si="963"/>
        <v>3.1564082558368261E-5</v>
      </c>
      <c r="E4002" s="51">
        <f t="shared" si="964"/>
        <v>7.886236129349012E-4</v>
      </c>
      <c r="F4002" s="21">
        <f>SUM(E4002:$E$5004)</f>
        <v>0.46396181186643876</v>
      </c>
      <c r="G4002" s="21">
        <f t="shared" si="967"/>
        <v>6651898.5970700178</v>
      </c>
      <c r="H4002" s="21">
        <f t="shared" si="968"/>
        <v>2.4483216124437353E-5</v>
      </c>
      <c r="I4002" s="21">
        <f t="shared" si="969"/>
        <v>0.12452858064673793</v>
      </c>
      <c r="J4002" s="22">
        <f t="shared" si="965"/>
        <v>107.32279766489131</v>
      </c>
      <c r="K4002" s="114"/>
      <c r="L4002" s="116"/>
      <c r="M4002" s="118"/>
      <c r="N4002" s="142"/>
      <c r="S4002" s="2"/>
    </row>
    <row r="4003" spans="1:19" x14ac:dyDescent="0.25">
      <c r="A4003" s="50">
        <f t="shared" si="966"/>
        <v>99975</v>
      </c>
      <c r="B4003" s="51">
        <f t="shared" ref="B4003:B4066" si="972">-205.05+0.00164*A4003</f>
        <v>-41.091000000000008</v>
      </c>
      <c r="C4003" s="51">
        <f t="shared" ref="C4003:C4066" si="973">50.8*((B4003+459.7)/389.98)^(-11.388)</f>
        <v>22.672422503411021</v>
      </c>
      <c r="D4003" s="51">
        <f t="shared" si="963"/>
        <v>3.1525806476423831E-5</v>
      </c>
      <c r="E4003" s="51">
        <f t="shared" si="964"/>
        <v>7.876673378519962E-4</v>
      </c>
      <c r="F4003" s="21">
        <f>SUM(E4003:$E$5004)</f>
        <v>0.46317318825350384</v>
      </c>
      <c r="G4003" s="21">
        <f t="shared" si="967"/>
        <v>6651898.5970700178</v>
      </c>
      <c r="H4003" s="21">
        <f t="shared" si="968"/>
        <v>2.4483216124437353E-5</v>
      </c>
      <c r="I4003" s="21">
        <f t="shared" si="969"/>
        <v>0.12452858064673793</v>
      </c>
      <c r="J4003" s="22">
        <f t="shared" si="965"/>
        <v>107.26881757302678</v>
      </c>
      <c r="K4003" s="114"/>
      <c r="L4003" s="117"/>
      <c r="M4003" s="118"/>
      <c r="N4003" s="142"/>
      <c r="S4003" s="2"/>
    </row>
    <row r="4004" spans="1:19" x14ac:dyDescent="0.25">
      <c r="A4004" s="50">
        <f t="shared" si="966"/>
        <v>100000</v>
      </c>
      <c r="B4004" s="51">
        <f t="shared" si="972"/>
        <v>-41.050000000000011</v>
      </c>
      <c r="C4004" s="51">
        <f t="shared" si="973"/>
        <v>22.647149477336892</v>
      </c>
      <c r="D4004" s="51">
        <f t="shared" si="963"/>
        <v>3.1487580551735868E-5</v>
      </c>
      <c r="E4004" s="51">
        <f t="shared" si="964"/>
        <v>7.867123158176424E-4</v>
      </c>
      <c r="F4004" s="21">
        <f>SUM(E4004:$E$5004)</f>
        <v>0.46238552091565183</v>
      </c>
      <c r="G4004" s="21">
        <f t="shared" si="967"/>
        <v>6651898.5970700178</v>
      </c>
      <c r="H4004" s="21">
        <f t="shared" si="968"/>
        <v>2.4483216124437353E-5</v>
      </c>
      <c r="I4004" s="21">
        <f t="shared" si="969"/>
        <v>0.12452858064673793</v>
      </c>
      <c r="J4004" s="22">
        <f t="shared" si="965"/>
        <v>107.21486460506728</v>
      </c>
      <c r="K4004" s="113">
        <f t="shared" ref="K4004" si="974">AVERAGE(J4004:J4023)</f>
        <v>106.70411531448254</v>
      </c>
      <c r="L4004" s="115">
        <f t="shared" ref="L4004" si="975">K4004/0.1667</f>
        <v>640.0966725523848</v>
      </c>
      <c r="M4004" s="118">
        <f>AVERAGE(A4004:A4023)</f>
        <v>100237.5</v>
      </c>
      <c r="N4004" s="141">
        <f>K3984-K4004</f>
        <v>1.0790589515519997</v>
      </c>
      <c r="S4004" s="2"/>
    </row>
    <row r="4005" spans="1:19" x14ac:dyDescent="0.25">
      <c r="A4005" s="50">
        <f t="shared" si="966"/>
        <v>100025</v>
      </c>
      <c r="B4005" s="51">
        <f t="shared" si="972"/>
        <v>-41.009000000000015</v>
      </c>
      <c r="C4005" s="51">
        <f t="shared" si="973"/>
        <v>22.621907094016507</v>
      </c>
      <c r="D4005" s="51">
        <f t="shared" si="963"/>
        <v>3.1449404713675533E-5</v>
      </c>
      <c r="E4005" s="51">
        <f t="shared" si="964"/>
        <v>7.8575854506744746E-4</v>
      </c>
      <c r="F4005" s="21">
        <f>SUM(E4005:$E$5004)</f>
        <v>0.46159880859983421</v>
      </c>
      <c r="G4005" s="21">
        <f t="shared" si="967"/>
        <v>6651898.5970700178</v>
      </c>
      <c r="H4005" s="21">
        <f t="shared" si="968"/>
        <v>2.4483216124437353E-5</v>
      </c>
      <c r="I4005" s="21">
        <f t="shared" si="969"/>
        <v>0.12452858064673793</v>
      </c>
      <c r="J4005" s="22">
        <f t="shared" si="965"/>
        <v>107.16093876162431</v>
      </c>
      <c r="K4005" s="114"/>
      <c r="L4005" s="116"/>
      <c r="M4005" s="118"/>
      <c r="N4005" s="142"/>
      <c r="S4005" s="2"/>
    </row>
    <row r="4006" spans="1:19" x14ac:dyDescent="0.25">
      <c r="A4006" s="50">
        <f t="shared" si="966"/>
        <v>100050</v>
      </c>
      <c r="B4006" s="51">
        <f t="shared" si="972"/>
        <v>-40.968000000000018</v>
      </c>
      <c r="C4006" s="51">
        <f t="shared" si="973"/>
        <v>22.596695313301257</v>
      </c>
      <c r="D4006" s="51">
        <f t="shared" si="963"/>
        <v>3.1411278891720266E-5</v>
      </c>
      <c r="E4006" s="51">
        <f t="shared" si="964"/>
        <v>7.8480602383967544E-4</v>
      </c>
      <c r="F4006" s="21">
        <f>SUM(E4006:$E$5004)</f>
        <v>0.46081305005476675</v>
      </c>
      <c r="G4006" s="21">
        <f t="shared" si="967"/>
        <v>6651898.5970700178</v>
      </c>
      <c r="H4006" s="21">
        <f t="shared" si="968"/>
        <v>2.4483216124437353E-5</v>
      </c>
      <c r="I4006" s="21">
        <f t="shared" si="969"/>
        <v>0.12452858064673793</v>
      </c>
      <c r="J4006" s="22">
        <f t="shared" si="965"/>
        <v>107.1070400432645</v>
      </c>
      <c r="K4006" s="114"/>
      <c r="L4006" s="116"/>
      <c r="M4006" s="118"/>
      <c r="N4006" s="142"/>
      <c r="S4006" s="2"/>
    </row>
    <row r="4007" spans="1:19" x14ac:dyDescent="0.25">
      <c r="A4007" s="50">
        <f t="shared" si="966"/>
        <v>100075</v>
      </c>
      <c r="B4007" s="51">
        <f t="shared" si="972"/>
        <v>-40.927000000000021</v>
      </c>
      <c r="C4007" s="51">
        <f t="shared" si="973"/>
        <v>22.571514095099086</v>
      </c>
      <c r="D4007" s="51">
        <f t="shared" si="963"/>
        <v>3.1373203015453772E-5</v>
      </c>
      <c r="E4007" s="51">
        <f t="shared" si="964"/>
        <v>7.8385475037524366E-4</v>
      </c>
      <c r="F4007" s="21">
        <f>SUM(E4007:$E$5004)</f>
        <v>0.46002824403092707</v>
      </c>
      <c r="G4007" s="21">
        <f t="shared" si="967"/>
        <v>6651898.5970700178</v>
      </c>
      <c r="H4007" s="21">
        <f t="shared" si="968"/>
        <v>2.4483216124437353E-5</v>
      </c>
      <c r="I4007" s="21">
        <f t="shared" si="969"/>
        <v>0.12452858064673793</v>
      </c>
      <c r="J4007" s="22">
        <f t="shared" si="965"/>
        <v>107.05316845051014</v>
      </c>
      <c r="K4007" s="114"/>
      <c r="L4007" s="116"/>
      <c r="M4007" s="118"/>
      <c r="N4007" s="142"/>
      <c r="S4007" s="2"/>
    </row>
    <row r="4008" spans="1:19" x14ac:dyDescent="0.25">
      <c r="A4008" s="50">
        <f t="shared" si="966"/>
        <v>100100</v>
      </c>
      <c r="B4008" s="51">
        <f t="shared" si="972"/>
        <v>-40.886000000000024</v>
      </c>
      <c r="C4008" s="51">
        <f t="shared" si="973"/>
        <v>22.546363399374368</v>
      </c>
      <c r="D4008" s="51">
        <f t="shared" si="963"/>
        <v>3.1335177014565722E-5</v>
      </c>
      <c r="E4008" s="51">
        <f t="shared" si="964"/>
        <v>7.8290472291771718E-4</v>
      </c>
      <c r="F4008" s="21">
        <f>SUM(E4008:$E$5004)</f>
        <v>0.45924438928055183</v>
      </c>
      <c r="G4008" s="21">
        <f t="shared" si="967"/>
        <v>6651898.5970700178</v>
      </c>
      <c r="H4008" s="21">
        <f t="shared" si="968"/>
        <v>2.4483216124437353E-5</v>
      </c>
      <c r="I4008" s="21">
        <f t="shared" si="969"/>
        <v>0.12452858064673793</v>
      </c>
      <c r="J4008" s="22">
        <f t="shared" si="965"/>
        <v>106.99932398383913</v>
      </c>
      <c r="K4008" s="114"/>
      <c r="L4008" s="116"/>
      <c r="M4008" s="118"/>
      <c r="N4008" s="142"/>
      <c r="S4008" s="2"/>
    </row>
    <row r="4009" spans="1:19" x14ac:dyDescent="0.25">
      <c r="A4009" s="50">
        <f t="shared" si="966"/>
        <v>100125</v>
      </c>
      <c r="B4009" s="51">
        <f t="shared" si="972"/>
        <v>-40.845000000000027</v>
      </c>
      <c r="C4009" s="51">
        <f t="shared" si="973"/>
        <v>22.521243186147831</v>
      </c>
      <c r="D4009" s="51">
        <f t="shared" si="963"/>
        <v>3.1297200818851662E-5</v>
      </c>
      <c r="E4009" s="51">
        <f t="shared" si="964"/>
        <v>7.8195593971330563E-4</v>
      </c>
      <c r="F4009" s="21">
        <f>SUM(E4009:$E$5004)</f>
        <v>0.45846148455763402</v>
      </c>
      <c r="G4009" s="21">
        <f t="shared" si="967"/>
        <v>6651898.5970700178</v>
      </c>
      <c r="H4009" s="21">
        <f t="shared" si="968"/>
        <v>2.4483216124437353E-5</v>
      </c>
      <c r="I4009" s="21">
        <f t="shared" si="969"/>
        <v>0.12452858064673793</v>
      </c>
      <c r="J4009" s="22">
        <f t="shared" si="965"/>
        <v>106.94550664368525</v>
      </c>
      <c r="K4009" s="114"/>
      <c r="L4009" s="116"/>
      <c r="M4009" s="118"/>
      <c r="N4009" s="142"/>
      <c r="S4009" s="2"/>
    </row>
    <row r="4010" spans="1:19" x14ac:dyDescent="0.25">
      <c r="A4010" s="50">
        <f t="shared" si="966"/>
        <v>100150</v>
      </c>
      <c r="B4010" s="51">
        <f t="shared" si="972"/>
        <v>-40.804000000000002</v>
      </c>
      <c r="C4010" s="51">
        <f t="shared" si="973"/>
        <v>22.496153415496476</v>
      </c>
      <c r="D4010" s="51">
        <f t="shared" si="963"/>
        <v>3.1259274358212784E-5</v>
      </c>
      <c r="E4010" s="51">
        <f t="shared" si="964"/>
        <v>7.8100839901085672E-4</v>
      </c>
      <c r="F4010" s="21">
        <f>SUM(E4010:$E$5004)</f>
        <v>0.45767952861792083</v>
      </c>
      <c r="G4010" s="21">
        <f t="shared" si="967"/>
        <v>6651898.5970700178</v>
      </c>
      <c r="H4010" s="21">
        <f t="shared" si="968"/>
        <v>2.4483216124437353E-5</v>
      </c>
      <c r="I4010" s="21">
        <f t="shared" si="969"/>
        <v>0.12452858064673793</v>
      </c>
      <c r="J4010" s="22">
        <f t="shared" si="965"/>
        <v>106.89171643043797</v>
      </c>
      <c r="K4010" s="114"/>
      <c r="L4010" s="116"/>
      <c r="M4010" s="118"/>
      <c r="N4010" s="142"/>
      <c r="S4010" s="2"/>
    </row>
    <row r="4011" spans="1:19" x14ac:dyDescent="0.25">
      <c r="A4011" s="50">
        <f t="shared" si="966"/>
        <v>100175</v>
      </c>
      <c r="B4011" s="51">
        <f t="shared" si="972"/>
        <v>-40.763000000000005</v>
      </c>
      <c r="C4011" s="51">
        <f t="shared" si="973"/>
        <v>22.471094047553454</v>
      </c>
      <c r="D4011" s="51">
        <f t="shared" si="963"/>
        <v>3.1221397562655761E-5</v>
      </c>
      <c r="E4011" s="51">
        <f t="shared" si="964"/>
        <v>7.8006209906185766E-4</v>
      </c>
      <c r="F4011" s="21">
        <f>SUM(E4011:$E$5004)</f>
        <v>0.45689852021890998</v>
      </c>
      <c r="G4011" s="21">
        <f t="shared" si="967"/>
        <v>6651898.5970700178</v>
      </c>
      <c r="H4011" s="21">
        <f t="shared" si="968"/>
        <v>2.4483216124437353E-5</v>
      </c>
      <c r="I4011" s="21">
        <f t="shared" si="969"/>
        <v>0.12452858064673793</v>
      </c>
      <c r="J4011" s="22">
        <f t="shared" si="965"/>
        <v>106.83795334444279</v>
      </c>
      <c r="K4011" s="114"/>
      <c r="L4011" s="116"/>
      <c r="M4011" s="118"/>
      <c r="N4011" s="142"/>
      <c r="S4011" s="2"/>
    </row>
    <row r="4012" spans="1:19" x14ac:dyDescent="0.25">
      <c r="A4012" s="50">
        <f t="shared" si="966"/>
        <v>100200</v>
      </c>
      <c r="B4012" s="51">
        <f t="shared" si="972"/>
        <v>-40.722000000000008</v>
      </c>
      <c r="C4012" s="51">
        <f t="shared" si="973"/>
        <v>22.446065042508202</v>
      </c>
      <c r="D4012" s="51">
        <f t="shared" si="963"/>
        <v>3.118357036229286E-5</v>
      </c>
      <c r="E4012" s="51">
        <f t="shared" si="964"/>
        <v>7.7911703812042442E-4</v>
      </c>
      <c r="F4012" s="21">
        <f>SUM(E4012:$E$5004)</f>
        <v>0.45611845811984814</v>
      </c>
      <c r="G4012" s="21">
        <f t="shared" si="967"/>
        <v>6651898.5970700178</v>
      </c>
      <c r="H4012" s="21">
        <f t="shared" si="968"/>
        <v>2.4483216124437353E-5</v>
      </c>
      <c r="I4012" s="21">
        <f t="shared" si="969"/>
        <v>0.12452858064673793</v>
      </c>
      <c r="J4012" s="22">
        <f t="shared" si="965"/>
        <v>106.78421738600217</v>
      </c>
      <c r="K4012" s="114"/>
      <c r="L4012" s="116"/>
      <c r="M4012" s="118"/>
      <c r="N4012" s="142"/>
      <c r="S4012" s="2"/>
    </row>
    <row r="4013" spans="1:19" x14ac:dyDescent="0.25">
      <c r="A4013" s="50">
        <f t="shared" si="966"/>
        <v>100225</v>
      </c>
      <c r="B4013" s="51">
        <f t="shared" si="972"/>
        <v>-40.681000000000012</v>
      </c>
      <c r="C4013" s="51">
        <f t="shared" si="973"/>
        <v>22.421066360605888</v>
      </c>
      <c r="D4013" s="51">
        <f t="shared" si="963"/>
        <v>3.1145792687341095E-5</v>
      </c>
      <c r="E4013" s="51">
        <f t="shared" si="964"/>
        <v>7.7817321444329814E-4</v>
      </c>
      <c r="F4013" s="21">
        <f>SUM(E4013:$E$5004)</f>
        <v>0.45533934108172763</v>
      </c>
      <c r="G4013" s="21">
        <f t="shared" si="967"/>
        <v>6651898.5970700178</v>
      </c>
      <c r="H4013" s="21">
        <f t="shared" si="968"/>
        <v>2.4483216124437353E-5</v>
      </c>
      <c r="I4013" s="21">
        <f t="shared" si="969"/>
        <v>0.12452858064673793</v>
      </c>
      <c r="J4013" s="22">
        <f t="shared" si="965"/>
        <v>106.73050855537343</v>
      </c>
      <c r="K4013" s="114"/>
      <c r="L4013" s="116"/>
      <c r="M4013" s="118"/>
      <c r="N4013" s="142"/>
      <c r="S4013" s="2"/>
    </row>
    <row r="4014" spans="1:19" x14ac:dyDescent="0.25">
      <c r="A4014" s="50">
        <f t="shared" si="966"/>
        <v>100250</v>
      </c>
      <c r="B4014" s="51">
        <f t="shared" si="972"/>
        <v>-40.640000000000015</v>
      </c>
      <c r="C4014" s="51">
        <f t="shared" si="973"/>
        <v>22.396097962147795</v>
      </c>
      <c r="D4014" s="51">
        <f t="shared" si="963"/>
        <v>3.1108064468122756E-5</v>
      </c>
      <c r="E4014" s="51">
        <f t="shared" si="964"/>
        <v>7.7723062628984611E-4</v>
      </c>
      <c r="F4014" s="21">
        <f>SUM(E4014:$E$5004)</f>
        <v>0.4545611678672844</v>
      </c>
      <c r="G4014" s="21">
        <f t="shared" si="967"/>
        <v>6651898.5970700178</v>
      </c>
      <c r="H4014" s="21">
        <f t="shared" si="968"/>
        <v>2.4483216124437353E-5</v>
      </c>
      <c r="I4014" s="21">
        <f t="shared" si="969"/>
        <v>0.12452858064673793</v>
      </c>
      <c r="J4014" s="22">
        <f t="shared" si="965"/>
        <v>106.67682685277128</v>
      </c>
      <c r="K4014" s="114"/>
      <c r="L4014" s="116"/>
      <c r="M4014" s="118"/>
      <c r="N4014" s="142"/>
      <c r="S4014" s="2"/>
    </row>
    <row r="4015" spans="1:19" x14ac:dyDescent="0.25">
      <c r="A4015" s="50">
        <f t="shared" si="966"/>
        <v>100275</v>
      </c>
      <c r="B4015" s="51">
        <f t="shared" si="972"/>
        <v>-40.599000000000018</v>
      </c>
      <c r="C4015" s="51">
        <f t="shared" si="973"/>
        <v>22.371159807491036</v>
      </c>
      <c r="D4015" s="51">
        <f t="shared" si="963"/>
        <v>3.107038563506493E-5</v>
      </c>
      <c r="E4015" s="51">
        <f t="shared" si="964"/>
        <v>7.7628927192205334E-4</v>
      </c>
      <c r="F4015" s="21">
        <f>SUM(E4015:$E$5004)</f>
        <v>0.45378393724099458</v>
      </c>
      <c r="G4015" s="21">
        <f t="shared" si="967"/>
        <v>6651898.5970700178</v>
      </c>
      <c r="H4015" s="21">
        <f t="shared" si="968"/>
        <v>2.4483216124437353E-5</v>
      </c>
      <c r="I4015" s="21">
        <f t="shared" si="969"/>
        <v>0.12452858064673793</v>
      </c>
      <c r="J4015" s="22">
        <f t="shared" si="965"/>
        <v>106.62317227836665</v>
      </c>
      <c r="K4015" s="114"/>
      <c r="L4015" s="116"/>
      <c r="M4015" s="118"/>
      <c r="N4015" s="142"/>
      <c r="S4015" s="2"/>
    </row>
    <row r="4016" spans="1:19" x14ac:dyDescent="0.25">
      <c r="A4016" s="50">
        <f t="shared" si="966"/>
        <v>100300</v>
      </c>
      <c r="B4016" s="51">
        <f t="shared" si="972"/>
        <v>-40.558000000000021</v>
      </c>
      <c r="C4016" s="51">
        <f t="shared" si="973"/>
        <v>22.346251857048461</v>
      </c>
      <c r="D4016" s="51">
        <f t="shared" si="963"/>
        <v>3.103275611869934E-5</v>
      </c>
      <c r="E4016" s="51">
        <f t="shared" si="964"/>
        <v>7.7534914960451925E-4</v>
      </c>
      <c r="F4016" s="21">
        <f>SUM(E4016:$E$5004)</f>
        <v>0.4530076479690725</v>
      </c>
      <c r="G4016" s="21">
        <f t="shared" si="967"/>
        <v>6651898.5970700178</v>
      </c>
      <c r="H4016" s="21">
        <f t="shared" si="968"/>
        <v>2.4483216124437353E-5</v>
      </c>
      <c r="I4016" s="21">
        <f t="shared" si="969"/>
        <v>0.12452858064673793</v>
      </c>
      <c r="J4016" s="22">
        <f t="shared" si="965"/>
        <v>106.56954483228721</v>
      </c>
      <c r="K4016" s="114"/>
      <c r="L4016" s="116"/>
      <c r="M4016" s="118"/>
      <c r="N4016" s="142"/>
      <c r="S4016" s="2"/>
    </row>
    <row r="4017" spans="1:19" x14ac:dyDescent="0.25">
      <c r="A4017" s="50">
        <f t="shared" si="966"/>
        <v>100325</v>
      </c>
      <c r="B4017" s="51">
        <f t="shared" si="972"/>
        <v>-40.517000000000024</v>
      </c>
      <c r="C4017" s="51">
        <f t="shared" si="973"/>
        <v>22.32137407128862</v>
      </c>
      <c r="D4017" s="51">
        <f t="shared" si="963"/>
        <v>3.0995175849662208E-5</v>
      </c>
      <c r="E4017" s="51">
        <f t="shared" si="964"/>
        <v>7.7441025760445373E-4</v>
      </c>
      <c r="F4017" s="21">
        <f>SUM(E4017:$E$5004)</f>
        <v>0.45223229881946797</v>
      </c>
      <c r="G4017" s="21">
        <f t="shared" si="967"/>
        <v>6651898.5970700178</v>
      </c>
      <c r="H4017" s="21">
        <f t="shared" si="968"/>
        <v>2.4483216124437353E-5</v>
      </c>
      <c r="I4017" s="21">
        <f t="shared" si="969"/>
        <v>0.12452858064673793</v>
      </c>
      <c r="J4017" s="22">
        <f t="shared" si="965"/>
        <v>106.5159445146173</v>
      </c>
      <c r="K4017" s="114"/>
      <c r="L4017" s="116"/>
      <c r="M4017" s="118"/>
      <c r="N4017" s="142"/>
      <c r="S4017" s="2"/>
    </row>
    <row r="4018" spans="1:19" x14ac:dyDescent="0.25">
      <c r="A4018" s="50">
        <f t="shared" si="966"/>
        <v>100350</v>
      </c>
      <c r="B4018" s="51">
        <f t="shared" si="972"/>
        <v>-40.476000000000028</v>
      </c>
      <c r="C4018" s="51">
        <f t="shared" si="973"/>
        <v>22.296526410735652</v>
      </c>
      <c r="D4018" s="51">
        <f t="shared" si="963"/>
        <v>3.0957644758694096E-5</v>
      </c>
      <c r="E4018" s="51">
        <f t="shared" si="964"/>
        <v>7.7347259419167284E-4</v>
      </c>
      <c r="F4018" s="21">
        <f>SUM(E4018:$E$5004)</f>
        <v>0.45145788856186353</v>
      </c>
      <c r="G4018" s="21">
        <f t="shared" si="967"/>
        <v>6651898.5970700178</v>
      </c>
      <c r="H4018" s="21">
        <f t="shared" si="968"/>
        <v>2.4483216124437353E-5</v>
      </c>
      <c r="I4018" s="21">
        <f t="shared" si="969"/>
        <v>0.12452858064673793</v>
      </c>
      <c r="J4018" s="22">
        <f t="shared" si="965"/>
        <v>106.46237132539817</v>
      </c>
      <c r="K4018" s="114"/>
      <c r="L4018" s="116"/>
      <c r="M4018" s="118"/>
      <c r="N4018" s="142"/>
      <c r="S4018" s="2"/>
    </row>
    <row r="4019" spans="1:19" x14ac:dyDescent="0.25">
      <c r="A4019" s="50">
        <f t="shared" si="966"/>
        <v>100375</v>
      </c>
      <c r="B4019" s="51">
        <f t="shared" si="972"/>
        <v>-40.435000000000002</v>
      </c>
      <c r="C4019" s="51">
        <f t="shared" si="973"/>
        <v>22.271708835969214</v>
      </c>
      <c r="D4019" s="51">
        <f t="shared" si="963"/>
        <v>3.0920162776639724E-5</v>
      </c>
      <c r="E4019" s="51">
        <f t="shared" si="964"/>
        <v>7.7253615763859412E-4</v>
      </c>
      <c r="F4019" s="21">
        <f>SUM(E4019:$E$5004)</f>
        <v>0.45068441596767184</v>
      </c>
      <c r="G4019" s="21">
        <f t="shared" si="967"/>
        <v>6651898.5970700178</v>
      </c>
      <c r="H4019" s="21">
        <f t="shared" si="968"/>
        <v>2.4483216124437353E-5</v>
      </c>
      <c r="I4019" s="21">
        <f t="shared" si="969"/>
        <v>0.12452858064673793</v>
      </c>
      <c r="J4019" s="22">
        <f t="shared" si="965"/>
        <v>106.40882526462809</v>
      </c>
      <c r="K4019" s="114"/>
      <c r="L4019" s="116"/>
      <c r="M4019" s="118"/>
      <c r="N4019" s="142"/>
      <c r="S4019" s="2"/>
    </row>
    <row r="4020" spans="1:19" x14ac:dyDescent="0.25">
      <c r="A4020" s="50">
        <f t="shared" si="966"/>
        <v>100400</v>
      </c>
      <c r="B4020" s="51">
        <f t="shared" si="972"/>
        <v>-40.394000000000005</v>
      </c>
      <c r="C4020" s="51">
        <f t="shared" si="973"/>
        <v>22.246921307624387</v>
      </c>
      <c r="D4020" s="51">
        <f t="shared" si="963"/>
        <v>3.0882729834447807E-5</v>
      </c>
      <c r="E4020" s="51">
        <f t="shared" si="964"/>
        <v>7.7160094622023389E-4</v>
      </c>
      <c r="F4020" s="21">
        <f>SUM(E4020:$E$5004)</f>
        <v>0.44991187981003328</v>
      </c>
      <c r="G4020" s="21">
        <f t="shared" si="967"/>
        <v>6651898.5970700178</v>
      </c>
      <c r="H4020" s="21">
        <f t="shared" si="968"/>
        <v>2.4483216124437353E-5</v>
      </c>
      <c r="I4020" s="21">
        <f t="shared" si="969"/>
        <v>0.12452858064673793</v>
      </c>
      <c r="J4020" s="22">
        <f t="shared" si="965"/>
        <v>106.35530633226247</v>
      </c>
      <c r="K4020" s="114"/>
      <c r="L4020" s="116"/>
      <c r="M4020" s="118"/>
      <c r="N4020" s="142"/>
      <c r="S4020" s="2"/>
    </row>
    <row r="4021" spans="1:19" x14ac:dyDescent="0.25">
      <c r="A4021" s="50">
        <f t="shared" si="966"/>
        <v>100425</v>
      </c>
      <c r="B4021" s="51">
        <f t="shared" si="972"/>
        <v>-40.353000000000009</v>
      </c>
      <c r="C4021" s="51">
        <f t="shared" si="973"/>
        <v>22.222163786391619</v>
      </c>
      <c r="D4021" s="51">
        <f t="shared" si="963"/>
        <v>3.0845345863170908E-5</v>
      </c>
      <c r="E4021" s="51">
        <f t="shared" si="964"/>
        <v>7.7066695821420182E-4</v>
      </c>
      <c r="F4021" s="21">
        <f>SUM(E4021:$E$5004)</f>
        <v>0.44914027886381303</v>
      </c>
      <c r="G4021" s="21">
        <f t="shared" si="967"/>
        <v>6651898.5970700178</v>
      </c>
      <c r="H4021" s="21">
        <f t="shared" si="968"/>
        <v>2.4483216124437353E-5</v>
      </c>
      <c r="I4021" s="21">
        <f t="shared" si="969"/>
        <v>0.12452858064673793</v>
      </c>
      <c r="J4021" s="22">
        <f t="shared" si="965"/>
        <v>106.30181452821397</v>
      </c>
      <c r="K4021" s="114"/>
      <c r="L4021" s="116"/>
      <c r="M4021" s="118"/>
      <c r="N4021" s="142"/>
      <c r="S4021" s="2"/>
    </row>
    <row r="4022" spans="1:19" x14ac:dyDescent="0.25">
      <c r="A4022" s="50">
        <f t="shared" si="966"/>
        <v>100450</v>
      </c>
      <c r="B4022" s="51">
        <f t="shared" si="972"/>
        <v>-40.312000000000012</v>
      </c>
      <c r="C4022" s="51">
        <f t="shared" si="973"/>
        <v>22.197436233016603</v>
      </c>
      <c r="D4022" s="51">
        <f t="shared" si="963"/>
        <v>3.080801079396523E-5</v>
      </c>
      <c r="E4022" s="51">
        <f t="shared" si="964"/>
        <v>7.697341919006964E-4</v>
      </c>
      <c r="F4022" s="21">
        <f>SUM(E4022:$E$5004)</f>
        <v>0.44836961190559882</v>
      </c>
      <c r="G4022" s="21">
        <f t="shared" si="967"/>
        <v>6651898.5970700178</v>
      </c>
      <c r="H4022" s="21">
        <f t="shared" si="968"/>
        <v>2.4483216124437353E-5</v>
      </c>
      <c r="I4022" s="21">
        <f t="shared" si="969"/>
        <v>0.12452858064673793</v>
      </c>
      <c r="J4022" s="22">
        <f t="shared" si="965"/>
        <v>106.24834985235266</v>
      </c>
      <c r="K4022" s="114"/>
      <c r="L4022" s="116"/>
      <c r="M4022" s="118"/>
      <c r="N4022" s="142"/>
      <c r="S4022" s="2"/>
    </row>
    <row r="4023" spans="1:19" x14ac:dyDescent="0.25">
      <c r="A4023" s="50">
        <f t="shared" si="966"/>
        <v>100475</v>
      </c>
      <c r="B4023" s="51">
        <f t="shared" si="972"/>
        <v>-40.271000000000015</v>
      </c>
      <c r="C4023" s="51">
        <f t="shared" si="973"/>
        <v>22.172738608300214</v>
      </c>
      <c r="D4023" s="51">
        <f t="shared" si="963"/>
        <v>3.0770724558090472E-5</v>
      </c>
      <c r="E4023" s="51">
        <f t="shared" si="964"/>
        <v>7.6880264556250218E-4</v>
      </c>
      <c r="F4023" s="21">
        <f>SUM(E4023:$E$5004)</f>
        <v>0.44759987771369814</v>
      </c>
      <c r="G4023" s="21">
        <f t="shared" si="967"/>
        <v>6651898.5970700178</v>
      </c>
      <c r="H4023" s="21">
        <f t="shared" si="968"/>
        <v>2.4483216124437353E-5</v>
      </c>
      <c r="I4023" s="21">
        <f t="shared" si="969"/>
        <v>0.12452858064673793</v>
      </c>
      <c r="J4023" s="22">
        <f t="shared" si="965"/>
        <v>106.19491230450596</v>
      </c>
      <c r="K4023" s="114"/>
      <c r="L4023" s="117"/>
      <c r="M4023" s="118"/>
      <c r="N4023" s="142"/>
      <c r="S4023" s="2"/>
    </row>
    <row r="4024" spans="1:19" x14ac:dyDescent="0.25">
      <c r="A4024" s="50">
        <f t="shared" si="966"/>
        <v>100500</v>
      </c>
      <c r="B4024" s="51">
        <f t="shared" si="972"/>
        <v>-40.230000000000018</v>
      </c>
      <c r="C4024" s="51">
        <f t="shared" si="973"/>
        <v>22.148070873098444</v>
      </c>
      <c r="D4024" s="51">
        <f t="shared" si="963"/>
        <v>3.0733487086909698E-5</v>
      </c>
      <c r="E4024" s="51">
        <f t="shared" si="964"/>
        <v>7.6787231748498476E-4</v>
      </c>
      <c r="F4024" s="21">
        <f>SUM(E4024:$E$5004)</f>
        <v>0.44683107506813563</v>
      </c>
      <c r="G4024" s="21">
        <f t="shared" si="967"/>
        <v>6651898.5970700178</v>
      </c>
      <c r="H4024" s="21">
        <f t="shared" si="968"/>
        <v>2.4483216124437353E-5</v>
      </c>
      <c r="I4024" s="21">
        <f t="shared" si="969"/>
        <v>0.12452858064673793</v>
      </c>
      <c r="J4024" s="22">
        <f t="shared" si="965"/>
        <v>106.1415018844591</v>
      </c>
      <c r="K4024" s="113">
        <f t="shared" ref="K4024" si="976">AVERAGE(J4024:J4043)</f>
        <v>105.63590674360698</v>
      </c>
      <c r="L4024" s="115">
        <f t="shared" ref="L4024" si="977">K4024/0.1667</f>
        <v>633.68870272109768</v>
      </c>
      <c r="M4024" s="118">
        <f>AVERAGE(A4024:A4043)</f>
        <v>100737.5</v>
      </c>
      <c r="N4024" s="141">
        <f>K4004-K4024</f>
        <v>1.0682085708755551</v>
      </c>
      <c r="S4024" s="2"/>
    </row>
    <row r="4025" spans="1:19" x14ac:dyDescent="0.25">
      <c r="A4025" s="50">
        <f t="shared" si="966"/>
        <v>100525</v>
      </c>
      <c r="B4025" s="51">
        <f t="shared" si="972"/>
        <v>-40.189000000000021</v>
      </c>
      <c r="C4025" s="51">
        <f t="shared" si="973"/>
        <v>22.123432988322278</v>
      </c>
      <c r="D4025" s="51">
        <f t="shared" si="963"/>
        <v>3.0696298311889092E-5</v>
      </c>
      <c r="E4025" s="51">
        <f t="shared" si="964"/>
        <v>7.6694320595608722E-4</v>
      </c>
      <c r="F4025" s="21">
        <f>SUM(E4025:$E$5004)</f>
        <v>0.44606320275065064</v>
      </c>
      <c r="G4025" s="21">
        <f t="shared" si="967"/>
        <v>6651898.5970700178</v>
      </c>
      <c r="H4025" s="21">
        <f t="shared" si="968"/>
        <v>2.4483216124437353E-5</v>
      </c>
      <c r="I4025" s="21">
        <f t="shared" si="969"/>
        <v>0.12452858064673793</v>
      </c>
      <c r="J4025" s="22">
        <f t="shared" si="965"/>
        <v>106.0881185919549</v>
      </c>
      <c r="K4025" s="114"/>
      <c r="L4025" s="116"/>
      <c r="M4025" s="118"/>
      <c r="N4025" s="142"/>
      <c r="S4025" s="2"/>
    </row>
    <row r="4026" spans="1:19" x14ac:dyDescent="0.25">
      <c r="A4026" s="50">
        <f t="shared" si="966"/>
        <v>100550</v>
      </c>
      <c r="B4026" s="51">
        <f t="shared" si="972"/>
        <v>-40.148000000000025</v>
      </c>
      <c r="C4026" s="51">
        <f t="shared" si="973"/>
        <v>22.098824914937648</v>
      </c>
      <c r="D4026" s="51">
        <f t="shared" si="963"/>
        <v>3.065915816459788E-5</v>
      </c>
      <c r="E4026" s="51">
        <f t="shared" si="964"/>
        <v>7.6601530926632456E-4</v>
      </c>
      <c r="F4026" s="21">
        <f>SUM(E4026:$E$5004)</f>
        <v>0.44529625954469459</v>
      </c>
      <c r="G4026" s="21">
        <f t="shared" si="967"/>
        <v>6651898.5970700178</v>
      </c>
      <c r="H4026" s="21">
        <f t="shared" si="968"/>
        <v>2.4483216124437353E-5</v>
      </c>
      <c r="I4026" s="21">
        <f t="shared" si="969"/>
        <v>0.12452858064673793</v>
      </c>
      <c r="J4026" s="22">
        <f t="shared" si="965"/>
        <v>106.03476242669407</v>
      </c>
      <c r="K4026" s="114"/>
      <c r="L4026" s="116"/>
      <c r="M4026" s="118"/>
      <c r="N4026" s="142"/>
      <c r="S4026" s="2"/>
    </row>
    <row r="4027" spans="1:19" x14ac:dyDescent="0.25">
      <c r="A4027" s="50">
        <f t="shared" si="966"/>
        <v>100575</v>
      </c>
      <c r="B4027" s="51">
        <f t="shared" si="972"/>
        <v>-40.107000000000028</v>
      </c>
      <c r="C4027" s="51">
        <f t="shared" si="973"/>
        <v>22.074246613965329</v>
      </c>
      <c r="D4027" s="51">
        <f t="shared" si="963"/>
        <v>3.0622066576708094E-5</v>
      </c>
      <c r="E4027" s="51">
        <f t="shared" si="964"/>
        <v>7.6508862570878115E-4</v>
      </c>
      <c r="F4027" s="21">
        <f>SUM(E4027:$E$5004)</f>
        <v>0.44453024423542825</v>
      </c>
      <c r="G4027" s="21">
        <f t="shared" si="967"/>
        <v>6651898.5970700178</v>
      </c>
      <c r="H4027" s="21">
        <f t="shared" si="968"/>
        <v>2.4483216124437353E-5</v>
      </c>
      <c r="I4027" s="21">
        <f t="shared" si="969"/>
        <v>0.12452858064673793</v>
      </c>
      <c r="J4027" s="22">
        <f t="shared" si="965"/>
        <v>105.9814333883353</v>
      </c>
      <c r="K4027" s="114"/>
      <c r="L4027" s="116"/>
      <c r="M4027" s="118"/>
      <c r="N4027" s="142"/>
      <c r="S4027" s="2"/>
    </row>
    <row r="4028" spans="1:19" x14ac:dyDescent="0.25">
      <c r="A4028" s="50">
        <f t="shared" si="966"/>
        <v>100600</v>
      </c>
      <c r="B4028" s="51">
        <f t="shared" si="972"/>
        <v>-40.066000000000003</v>
      </c>
      <c r="C4028" s="51">
        <f t="shared" si="973"/>
        <v>22.049698046480824</v>
      </c>
      <c r="D4028" s="51">
        <f t="shared" si="963"/>
        <v>3.0585023479994404E-5</v>
      </c>
      <c r="E4028" s="51">
        <f t="shared" si="964"/>
        <v>7.6416315357910798E-4</v>
      </c>
      <c r="F4028" s="21">
        <f>SUM(E4028:$E$5004)</f>
        <v>0.44376515560971952</v>
      </c>
      <c r="G4028" s="21">
        <f t="shared" si="967"/>
        <v>6651898.5970700178</v>
      </c>
      <c r="H4028" s="21">
        <f t="shared" si="968"/>
        <v>2.4483216124437353E-5</v>
      </c>
      <c r="I4028" s="21">
        <f t="shared" si="969"/>
        <v>0.12452858064673793</v>
      </c>
      <c r="J4028" s="22">
        <f t="shared" si="965"/>
        <v>105.92813147649527</v>
      </c>
      <c r="K4028" s="114"/>
      <c r="L4028" s="116"/>
      <c r="M4028" s="118"/>
      <c r="N4028" s="142"/>
      <c r="S4028" s="2"/>
    </row>
    <row r="4029" spans="1:19" x14ac:dyDescent="0.25">
      <c r="A4029" s="50">
        <f t="shared" si="966"/>
        <v>100625</v>
      </c>
      <c r="B4029" s="51">
        <f t="shared" si="972"/>
        <v>-40.025000000000006</v>
      </c>
      <c r="C4029" s="51">
        <f t="shared" si="973"/>
        <v>22.025179173614507</v>
      </c>
      <c r="D4029" s="51">
        <f t="shared" si="963"/>
        <v>3.054802880633423E-5</v>
      </c>
      <c r="E4029" s="51">
        <f t="shared" si="964"/>
        <v>7.6323889117551431E-4</v>
      </c>
      <c r="F4029" s="21">
        <f>SUM(E4029:$E$5004)</f>
        <v>0.44300099245614044</v>
      </c>
      <c r="G4029" s="21">
        <f t="shared" si="967"/>
        <v>6651898.5970700178</v>
      </c>
      <c r="H4029" s="21">
        <f t="shared" si="968"/>
        <v>2.4483216124437353E-5</v>
      </c>
      <c r="I4029" s="21">
        <f t="shared" si="969"/>
        <v>0.12452858064673793</v>
      </c>
      <c r="J4029" s="22">
        <f t="shared" si="965"/>
        <v>105.87485669074954</v>
      </c>
      <c r="K4029" s="114"/>
      <c r="L4029" s="116"/>
      <c r="M4029" s="118"/>
      <c r="N4029" s="142"/>
      <c r="S4029" s="2"/>
    </row>
    <row r="4030" spans="1:19" x14ac:dyDescent="0.25">
      <c r="A4030" s="50">
        <f t="shared" si="966"/>
        <v>100650</v>
      </c>
      <c r="B4030" s="51">
        <f t="shared" si="972"/>
        <v>-39.984000000000009</v>
      </c>
      <c r="C4030" s="51">
        <f t="shared" si="973"/>
        <v>22.000689956551067</v>
      </c>
      <c r="D4030" s="51">
        <f t="shared" si="963"/>
        <v>3.0511082487706925E-5</v>
      </c>
      <c r="E4030" s="51">
        <f t="shared" si="964"/>
        <v>7.6231583679876565E-4</v>
      </c>
      <c r="F4030" s="21">
        <f>SUM(E4030:$E$5004)</f>
        <v>0.44223775356496486</v>
      </c>
      <c r="G4030" s="21">
        <f t="shared" si="967"/>
        <v>6651898.5970700178</v>
      </c>
      <c r="H4030" s="21">
        <f t="shared" si="968"/>
        <v>2.4483216124437353E-5</v>
      </c>
      <c r="I4030" s="21">
        <f t="shared" si="969"/>
        <v>0.12452858064673793</v>
      </c>
      <c r="J4030" s="22">
        <f t="shared" si="965"/>
        <v>105.8216090306308</v>
      </c>
      <c r="K4030" s="114"/>
      <c r="L4030" s="116"/>
      <c r="M4030" s="118"/>
      <c r="N4030" s="142"/>
      <c r="S4030" s="2"/>
    </row>
    <row r="4031" spans="1:19" x14ac:dyDescent="0.25">
      <c r="A4031" s="50">
        <f t="shared" si="966"/>
        <v>100675</v>
      </c>
      <c r="B4031" s="51">
        <f t="shared" si="972"/>
        <v>-39.943000000000012</v>
      </c>
      <c r="C4031" s="51">
        <f t="shared" si="973"/>
        <v>21.976230356529918</v>
      </c>
      <c r="D4031" s="51">
        <f t="shared" si="963"/>
        <v>3.0474184456194334E-5</v>
      </c>
      <c r="E4031" s="51">
        <f t="shared" si="964"/>
        <v>7.6139398875218155E-4</v>
      </c>
      <c r="F4031" s="21">
        <f>SUM(E4031:$E$5004)</f>
        <v>0.44147543772816605</v>
      </c>
      <c r="G4031" s="21">
        <f t="shared" si="967"/>
        <v>6651898.5970700178</v>
      </c>
      <c r="H4031" s="21">
        <f t="shared" si="968"/>
        <v>2.4483216124437353E-5</v>
      </c>
      <c r="I4031" s="21">
        <f t="shared" si="969"/>
        <v>0.12452858064673793</v>
      </c>
      <c r="J4031" s="22">
        <f t="shared" si="965"/>
        <v>105.76838849563109</v>
      </c>
      <c r="K4031" s="114"/>
      <c r="L4031" s="116"/>
      <c r="M4031" s="118"/>
      <c r="N4031" s="142"/>
      <c r="S4031" s="2"/>
    </row>
    <row r="4032" spans="1:19" x14ac:dyDescent="0.25">
      <c r="A4032" s="50">
        <f t="shared" si="966"/>
        <v>100700</v>
      </c>
      <c r="B4032" s="51">
        <f t="shared" si="972"/>
        <v>-39.902000000000015</v>
      </c>
      <c r="C4032" s="51">
        <f t="shared" si="973"/>
        <v>21.95180033484484</v>
      </c>
      <c r="D4032" s="51">
        <f t="shared" si="963"/>
        <v>3.0437334643980194E-5</v>
      </c>
      <c r="E4032" s="51">
        <f t="shared" si="964"/>
        <v>7.6047334534162932E-4</v>
      </c>
      <c r="F4032" s="21">
        <f>SUM(E4032:$E$5004)</f>
        <v>0.44071404373941386</v>
      </c>
      <c r="G4032" s="21">
        <f t="shared" si="967"/>
        <v>6651898.5970700178</v>
      </c>
      <c r="H4032" s="21">
        <f t="shared" si="968"/>
        <v>2.4483216124437353E-5</v>
      </c>
      <c r="I4032" s="21">
        <f t="shared" si="969"/>
        <v>0.12452858064673793</v>
      </c>
      <c r="J4032" s="22">
        <f t="shared" si="965"/>
        <v>105.71519508520076</v>
      </c>
      <c r="K4032" s="114"/>
      <c r="L4032" s="116"/>
      <c r="M4032" s="118"/>
      <c r="N4032" s="142"/>
      <c r="S4032" s="2"/>
    </row>
    <row r="4033" spans="1:19" x14ac:dyDescent="0.25">
      <c r="A4033" s="50">
        <f t="shared" si="966"/>
        <v>100725</v>
      </c>
      <c r="B4033" s="51">
        <f t="shared" si="972"/>
        <v>-39.861000000000018</v>
      </c>
      <c r="C4033" s="51">
        <f t="shared" si="973"/>
        <v>21.927399852844001</v>
      </c>
      <c r="D4033" s="51">
        <f t="shared" si="963"/>
        <v>3.0400532983350149E-5</v>
      </c>
      <c r="E4033" s="51">
        <f t="shared" si="964"/>
        <v>7.5955390487552048E-4</v>
      </c>
      <c r="F4033" s="21">
        <f>SUM(E4033:$E$5004)</f>
        <v>0.43995357039407229</v>
      </c>
      <c r="G4033" s="21">
        <f t="shared" si="967"/>
        <v>6651898.5970700178</v>
      </c>
      <c r="H4033" s="21">
        <f t="shared" si="968"/>
        <v>2.4483216124437353E-5</v>
      </c>
      <c r="I4033" s="21">
        <f t="shared" si="969"/>
        <v>0.12452858064673793</v>
      </c>
      <c r="J4033" s="22">
        <f t="shared" si="965"/>
        <v>105.66202879874886</v>
      </c>
      <c r="K4033" s="114"/>
      <c r="L4033" s="116"/>
      <c r="M4033" s="118"/>
      <c r="N4033" s="142"/>
      <c r="S4033" s="2"/>
    </row>
    <row r="4034" spans="1:19" x14ac:dyDescent="0.25">
      <c r="A4034" s="50">
        <f t="shared" si="966"/>
        <v>100750</v>
      </c>
      <c r="B4034" s="51">
        <f t="shared" si="972"/>
        <v>-39.820000000000022</v>
      </c>
      <c r="C4034" s="51">
        <f t="shared" si="973"/>
        <v>21.903028871929827</v>
      </c>
      <c r="D4034" s="51">
        <f t="shared" si="963"/>
        <v>3.036377940669149E-5</v>
      </c>
      <c r="E4034" s="51">
        <f t="shared" si="964"/>
        <v>7.5863566566480693E-4</v>
      </c>
      <c r="F4034" s="21">
        <f>SUM(E4034:$E$5004)</f>
        <v>0.4391940164891967</v>
      </c>
      <c r="G4034" s="21">
        <f t="shared" si="967"/>
        <v>6651898.5970700178</v>
      </c>
      <c r="H4034" s="21">
        <f t="shared" si="968"/>
        <v>2.4483216124437353E-5</v>
      </c>
      <c r="I4034" s="21">
        <f t="shared" si="969"/>
        <v>0.12452858064673793</v>
      </c>
      <c r="J4034" s="22">
        <f t="shared" si="965"/>
        <v>105.60888963564322</v>
      </c>
      <c r="K4034" s="114"/>
      <c r="L4034" s="116"/>
      <c r="M4034" s="118"/>
      <c r="N4034" s="142"/>
      <c r="S4034" s="2"/>
    </row>
    <row r="4035" spans="1:19" x14ac:dyDescent="0.25">
      <c r="A4035" s="50">
        <f t="shared" si="966"/>
        <v>100775</v>
      </c>
      <c r="B4035" s="51">
        <f t="shared" si="972"/>
        <v>-39.779000000000025</v>
      </c>
      <c r="C4035" s="51">
        <f t="shared" si="973"/>
        <v>21.878687353558941</v>
      </c>
      <c r="D4035" s="51">
        <f t="shared" si="963"/>
        <v>3.0327073846493068E-5</v>
      </c>
      <c r="E4035" s="51">
        <f t="shared" si="964"/>
        <v>7.5771862602297673E-4</v>
      </c>
      <c r="F4035" s="21">
        <f>SUM(E4035:$E$5004)</f>
        <v>0.4384353808235319</v>
      </c>
      <c r="G4035" s="21">
        <f t="shared" si="967"/>
        <v>6651898.5970700178</v>
      </c>
      <c r="H4035" s="21">
        <f t="shared" si="968"/>
        <v>2.4483216124437353E-5</v>
      </c>
      <c r="I4035" s="21">
        <f t="shared" si="969"/>
        <v>0.12452858064673793</v>
      </c>
      <c r="J4035" s="22">
        <f t="shared" si="965"/>
        <v>105.55577759521069</v>
      </c>
      <c r="K4035" s="114"/>
      <c r="L4035" s="116"/>
      <c r="M4035" s="118"/>
      <c r="N4035" s="142"/>
      <c r="S4035" s="2"/>
    </row>
    <row r="4036" spans="1:19" x14ac:dyDescent="0.25">
      <c r="A4036" s="50">
        <f t="shared" si="966"/>
        <v>100800</v>
      </c>
      <c r="B4036" s="51">
        <f t="shared" si="972"/>
        <v>-39.738000000000028</v>
      </c>
      <c r="C4036" s="51">
        <f t="shared" si="973"/>
        <v>21.854375259242083</v>
      </c>
      <c r="D4036" s="51">
        <f t="shared" ref="D4036:D4099" si="978">C4036/(1718*(B4036+459.7))</f>
        <v>3.0290416235345073E-5</v>
      </c>
      <c r="E4036" s="51">
        <f t="shared" ref="E4036:E4099" si="979">25*(D4036+D4037)/2</f>
        <v>7.5680278426604999E-4</v>
      </c>
      <c r="F4036" s="21">
        <f>SUM(E4036:$E$5004)</f>
        <v>0.43767766219750887</v>
      </c>
      <c r="G4036" s="21">
        <f t="shared" si="967"/>
        <v>6651898.5970700178</v>
      </c>
      <c r="H4036" s="21">
        <f t="shared" si="968"/>
        <v>2.4483216124437353E-5</v>
      </c>
      <c r="I4036" s="21">
        <f t="shared" si="969"/>
        <v>0.12452858064673793</v>
      </c>
      <c r="J4036" s="22">
        <f t="shared" ref="J4036:J4099" si="980">G4036*D4036*EXP(-H4036*(125000-A4036)-I4036*F4036)</f>
        <v>105.502692676737</v>
      </c>
      <c r="K4036" s="114"/>
      <c r="L4036" s="116"/>
      <c r="M4036" s="118"/>
      <c r="N4036" s="142"/>
      <c r="S4036" s="2"/>
    </row>
    <row r="4037" spans="1:19" x14ac:dyDescent="0.25">
      <c r="A4037" s="50">
        <f t="shared" ref="A4037:A4100" si="981">A4036+25</f>
        <v>100825</v>
      </c>
      <c r="B4037" s="51">
        <f t="shared" si="972"/>
        <v>-39.697000000000003</v>
      </c>
      <c r="C4037" s="51">
        <f t="shared" si="973"/>
        <v>21.83009255054402</v>
      </c>
      <c r="D4037" s="51">
        <f t="shared" si="978"/>
        <v>3.0253806505938923E-5</v>
      </c>
      <c r="E4037" s="51">
        <f t="shared" si="979"/>
        <v>7.5588813871257487E-4</v>
      </c>
      <c r="F4037" s="21">
        <f>SUM(E4037:$E$5004)</f>
        <v>0.43692085941324282</v>
      </c>
      <c r="G4037" s="21">
        <f t="shared" ref="G4037:G4100" si="982">$G$4</f>
        <v>6651898.5970700178</v>
      </c>
      <c r="H4037" s="21">
        <f t="shared" ref="H4037:H4100" si="983">$H$4</f>
        <v>2.4483216124437353E-5</v>
      </c>
      <c r="I4037" s="21">
        <f t="shared" ref="I4037:I4100" si="984">$I$4</f>
        <v>0.12452858064673793</v>
      </c>
      <c r="J4037" s="22">
        <f t="shared" si="980"/>
        <v>105.44963487946715</v>
      </c>
      <c r="K4037" s="114"/>
      <c r="L4037" s="116"/>
      <c r="M4037" s="118"/>
      <c r="N4037" s="142"/>
      <c r="S4037" s="2"/>
    </row>
    <row r="4038" spans="1:19" x14ac:dyDescent="0.25">
      <c r="A4038" s="50">
        <f t="shared" si="981"/>
        <v>100850</v>
      </c>
      <c r="B4038" s="51">
        <f t="shared" si="972"/>
        <v>-39.656000000000006</v>
      </c>
      <c r="C4038" s="51">
        <f t="shared" si="973"/>
        <v>21.805839189083478</v>
      </c>
      <c r="D4038" s="51">
        <f t="shared" si="978"/>
        <v>3.0217244591067064E-5</v>
      </c>
      <c r="E4038" s="51">
        <f t="shared" si="979"/>
        <v>7.5497468768362364E-4</v>
      </c>
      <c r="F4038" s="21">
        <f>SUM(E4038:$E$5004)</f>
        <v>0.43616497127453024</v>
      </c>
      <c r="G4038" s="21">
        <f t="shared" si="982"/>
        <v>6651898.5970700178</v>
      </c>
      <c r="H4038" s="21">
        <f t="shared" si="983"/>
        <v>2.4483216124437353E-5</v>
      </c>
      <c r="I4038" s="21">
        <f t="shared" si="984"/>
        <v>0.12452858064673793</v>
      </c>
      <c r="J4038" s="22">
        <f t="shared" si="980"/>
        <v>105.39660420260543</v>
      </c>
      <c r="K4038" s="114"/>
      <c r="L4038" s="116"/>
      <c r="M4038" s="118"/>
      <c r="N4038" s="142"/>
      <c r="S4038" s="2"/>
    </row>
    <row r="4039" spans="1:19" x14ac:dyDescent="0.25">
      <c r="A4039" s="50">
        <f t="shared" si="981"/>
        <v>100875</v>
      </c>
      <c r="B4039" s="51">
        <f t="shared" si="972"/>
        <v>-39.615000000000009</v>
      </c>
      <c r="C4039" s="51">
        <f t="shared" si="973"/>
        <v>21.781615136533048</v>
      </c>
      <c r="D4039" s="51">
        <f t="shared" si="978"/>
        <v>3.018073042362283E-5</v>
      </c>
      <c r="E4039" s="51">
        <f t="shared" si="979"/>
        <v>7.5406242950278848E-4</v>
      </c>
      <c r="F4039" s="21">
        <f>SUM(E4039:$E$5004)</f>
        <v>0.43540999658684665</v>
      </c>
      <c r="G4039" s="21">
        <f t="shared" si="982"/>
        <v>6651898.5970700178</v>
      </c>
      <c r="H4039" s="21">
        <f t="shared" si="983"/>
        <v>2.4483216124437353E-5</v>
      </c>
      <c r="I4039" s="21">
        <f t="shared" si="984"/>
        <v>0.12452858064673793</v>
      </c>
      <c r="J4039" s="22">
        <f t="shared" si="980"/>
        <v>105.3436006453155</v>
      </c>
      <c r="K4039" s="114"/>
      <c r="L4039" s="116"/>
      <c r="M4039" s="118"/>
      <c r="N4039" s="142"/>
      <c r="S4039" s="2"/>
    </row>
    <row r="4040" spans="1:19" x14ac:dyDescent="0.25">
      <c r="A4040" s="50">
        <f t="shared" si="981"/>
        <v>100900</v>
      </c>
      <c r="B4040" s="51">
        <f t="shared" si="972"/>
        <v>-39.574000000000012</v>
      </c>
      <c r="C4040" s="51">
        <f t="shared" si="973"/>
        <v>21.757420354619107</v>
      </c>
      <c r="D4040" s="51">
        <f t="shared" si="978"/>
        <v>3.0144263936600255E-5</v>
      </c>
      <c r="E4040" s="51">
        <f t="shared" si="979"/>
        <v>7.5315136249617758E-4</v>
      </c>
      <c r="F4040" s="21">
        <f>SUM(E4040:$E$5004)</f>
        <v>0.43465593415734383</v>
      </c>
      <c r="G4040" s="21">
        <f t="shared" si="982"/>
        <v>6651898.5970700178</v>
      </c>
      <c r="H4040" s="21">
        <f t="shared" si="983"/>
        <v>2.4483216124437353E-5</v>
      </c>
      <c r="I4040" s="21">
        <f t="shared" si="984"/>
        <v>0.12452858064673793</v>
      </c>
      <c r="J4040" s="22">
        <f t="shared" si="980"/>
        <v>105.29062420672045</v>
      </c>
      <c r="K4040" s="114"/>
      <c r="L4040" s="116"/>
      <c r="M4040" s="118"/>
      <c r="N4040" s="142"/>
      <c r="S4040" s="2"/>
    </row>
    <row r="4041" spans="1:19" x14ac:dyDescent="0.25">
      <c r="A4041" s="50">
        <f t="shared" si="981"/>
        <v>100925</v>
      </c>
      <c r="B4041" s="51">
        <f t="shared" si="972"/>
        <v>-39.533000000000015</v>
      </c>
      <c r="C4041" s="51">
        <f t="shared" si="973"/>
        <v>21.733254805121742</v>
      </c>
      <c r="D4041" s="51">
        <f t="shared" si="978"/>
        <v>3.0107845063093953E-5</v>
      </c>
      <c r="E4041" s="51">
        <f t="shared" si="979"/>
        <v>7.522414849924111E-4</v>
      </c>
      <c r="F4041" s="21">
        <f>SUM(E4041:$E$5004)</f>
        <v>0.43390278279484762</v>
      </c>
      <c r="G4041" s="21">
        <f t="shared" si="982"/>
        <v>6651898.5970700178</v>
      </c>
      <c r="H4041" s="21">
        <f t="shared" si="983"/>
        <v>2.4483216124437353E-5</v>
      </c>
      <c r="I4041" s="21">
        <f t="shared" si="984"/>
        <v>0.12452858064673793</v>
      </c>
      <c r="J4041" s="22">
        <f t="shared" si="980"/>
        <v>105.23767488590309</v>
      </c>
      <c r="K4041" s="114"/>
      <c r="L4041" s="116"/>
      <c r="M4041" s="118"/>
      <c r="N4041" s="142"/>
      <c r="S4041" s="2"/>
    </row>
    <row r="4042" spans="1:19" x14ac:dyDescent="0.25">
      <c r="A4042" s="50">
        <f t="shared" si="981"/>
        <v>100950</v>
      </c>
      <c r="B4042" s="51">
        <f t="shared" si="972"/>
        <v>-39.492000000000019</v>
      </c>
      <c r="C4042" s="51">
        <f t="shared" si="973"/>
        <v>21.709118449874683</v>
      </c>
      <c r="D4042" s="51">
        <f t="shared" si="978"/>
        <v>3.0071473736298939E-5</v>
      </c>
      <c r="E4042" s="51">
        <f t="shared" si="979"/>
        <v>7.5133279532261707E-4</v>
      </c>
      <c r="F4042" s="21">
        <f>SUM(E4042:$E$5004)</f>
        <v>0.43315054130985525</v>
      </c>
      <c r="G4042" s="21">
        <f t="shared" si="982"/>
        <v>6651898.5970700178</v>
      </c>
      <c r="H4042" s="21">
        <f t="shared" si="983"/>
        <v>2.4483216124437353E-5</v>
      </c>
      <c r="I4042" s="21">
        <f t="shared" si="984"/>
        <v>0.12452858064673793</v>
      </c>
      <c r="J4042" s="22">
        <f t="shared" si="980"/>
        <v>105.18475268190603</v>
      </c>
      <c r="K4042" s="114"/>
      <c r="L4042" s="116"/>
      <c r="M4042" s="118"/>
      <c r="N4042" s="142"/>
      <c r="S4042" s="2"/>
    </row>
    <row r="4043" spans="1:19" x14ac:dyDescent="0.25">
      <c r="A4043" s="50">
        <f t="shared" si="981"/>
        <v>100975</v>
      </c>
      <c r="B4043" s="51">
        <f t="shared" si="972"/>
        <v>-39.451000000000022</v>
      </c>
      <c r="C4043" s="51">
        <f t="shared" si="973"/>
        <v>21.685011250765172</v>
      </c>
      <c r="D4043" s="51">
        <f t="shared" si="978"/>
        <v>3.0035149889510424E-5</v>
      </c>
      <c r="E4043" s="51">
        <f t="shared" si="979"/>
        <v>7.5042529182042707E-4</v>
      </c>
      <c r="F4043" s="21">
        <f>SUM(E4043:$E$5004)</f>
        <v>0.43239920851453262</v>
      </c>
      <c r="G4043" s="21">
        <f t="shared" si="982"/>
        <v>6651898.5970700178</v>
      </c>
      <c r="H4043" s="21">
        <f t="shared" si="983"/>
        <v>2.4483216124437353E-5</v>
      </c>
      <c r="I4043" s="21">
        <f t="shared" si="984"/>
        <v>0.12452858064673793</v>
      </c>
      <c r="J4043" s="22">
        <f t="shared" si="980"/>
        <v>105.13185759373151</v>
      </c>
      <c r="K4043" s="114"/>
      <c r="L4043" s="117"/>
      <c r="M4043" s="118"/>
      <c r="N4043" s="142"/>
      <c r="S4043" s="2"/>
    </row>
    <row r="4044" spans="1:19" x14ac:dyDescent="0.25">
      <c r="A4044" s="50">
        <f t="shared" si="981"/>
        <v>101000</v>
      </c>
      <c r="B4044" s="51">
        <f t="shared" si="972"/>
        <v>-39.410000000000025</v>
      </c>
      <c r="C4044" s="51">
        <f t="shared" si="973"/>
        <v>21.660933169733958</v>
      </c>
      <c r="D4044" s="51">
        <f t="shared" si="978"/>
        <v>2.9998873456123743E-5</v>
      </c>
      <c r="E4044" s="51">
        <f t="shared" si="979"/>
        <v>7.4951897282197328E-4</v>
      </c>
      <c r="F4044" s="21">
        <f>SUM(E4044:$E$5004)</f>
        <v>0.43164878322271216</v>
      </c>
      <c r="G4044" s="21">
        <f t="shared" si="982"/>
        <v>6651898.5970700178</v>
      </c>
      <c r="H4044" s="21">
        <f t="shared" si="983"/>
        <v>2.4483216124437353E-5</v>
      </c>
      <c r="I4044" s="21">
        <f t="shared" si="984"/>
        <v>0.12452858064673793</v>
      </c>
      <c r="J4044" s="22">
        <f t="shared" si="980"/>
        <v>105.07898962034196</v>
      </c>
      <c r="K4044" s="113">
        <f t="shared" ref="K4044" si="985">AVERAGE(J4044:J4063)</f>
        <v>104.57854656024968</v>
      </c>
      <c r="L4044" s="115">
        <f t="shared" ref="L4044" si="986">K4044/0.1667</f>
        <v>627.34581019945824</v>
      </c>
      <c r="M4044" s="118">
        <f>AVERAGE(A4044:A4063)</f>
        <v>101237.5</v>
      </c>
      <c r="N4044" s="141">
        <f>K4024-K4044</f>
        <v>1.0573601833573036</v>
      </c>
      <c r="S4044" s="2"/>
    </row>
    <row r="4045" spans="1:19" x14ac:dyDescent="0.25">
      <c r="A4045" s="50">
        <f t="shared" si="981"/>
        <v>101025</v>
      </c>
      <c r="B4045" s="51">
        <f t="shared" si="972"/>
        <v>-39.369000000000028</v>
      </c>
      <c r="C4045" s="51">
        <f t="shared" si="973"/>
        <v>21.636884168775143</v>
      </c>
      <c r="D4045" s="51">
        <f t="shared" si="978"/>
        <v>2.9962644369634123E-5</v>
      </c>
      <c r="E4045" s="51">
        <f t="shared" si="979"/>
        <v>7.4861383666588346E-4</v>
      </c>
      <c r="F4045" s="21">
        <f>SUM(E4045:$E$5004)</f>
        <v>0.43089926424989022</v>
      </c>
      <c r="G4045" s="21">
        <f t="shared" si="982"/>
        <v>6651898.5970700178</v>
      </c>
      <c r="H4045" s="21">
        <f t="shared" si="983"/>
        <v>2.4483216124437353E-5</v>
      </c>
      <c r="I4045" s="21">
        <f t="shared" si="984"/>
        <v>0.12452858064673793</v>
      </c>
      <c r="J4045" s="22">
        <f t="shared" si="980"/>
        <v>105.02614876065981</v>
      </c>
      <c r="K4045" s="114"/>
      <c r="L4045" s="116"/>
      <c r="M4045" s="118"/>
      <c r="N4045" s="142"/>
      <c r="S4045" s="2"/>
    </row>
    <row r="4046" spans="1:19" x14ac:dyDescent="0.25">
      <c r="A4046" s="50">
        <f t="shared" si="981"/>
        <v>101050</v>
      </c>
      <c r="B4046" s="51">
        <f t="shared" si="972"/>
        <v>-39.328000000000003</v>
      </c>
      <c r="C4046" s="51">
        <f t="shared" si="973"/>
        <v>21.612864209936163</v>
      </c>
      <c r="D4046" s="51">
        <f t="shared" si="978"/>
        <v>2.9926462563636558E-5</v>
      </c>
      <c r="E4046" s="51">
        <f t="shared" si="979"/>
        <v>7.4770988169327735E-4</v>
      </c>
      <c r="F4046" s="21">
        <f>SUM(E4046:$E$5004)</f>
        <v>0.43015065041322431</v>
      </c>
      <c r="G4046" s="21">
        <f t="shared" si="982"/>
        <v>6651898.5970700178</v>
      </c>
      <c r="H4046" s="21">
        <f t="shared" si="983"/>
        <v>2.4483216124437353E-5</v>
      </c>
      <c r="I4046" s="21">
        <f t="shared" si="984"/>
        <v>0.12452858064673793</v>
      </c>
      <c r="J4046" s="22">
        <f t="shared" si="980"/>
        <v>104.97333501356772</v>
      </c>
      <c r="K4046" s="114"/>
      <c r="L4046" s="116"/>
      <c r="M4046" s="118"/>
      <c r="N4046" s="142"/>
      <c r="S4046" s="2"/>
    </row>
    <row r="4047" spans="1:19" x14ac:dyDescent="0.25">
      <c r="A4047" s="50">
        <f t="shared" si="981"/>
        <v>101075</v>
      </c>
      <c r="B4047" s="51">
        <f t="shared" si="972"/>
        <v>-39.287000000000006</v>
      </c>
      <c r="C4047" s="51">
        <f t="shared" si="973"/>
        <v>21.588873255317665</v>
      </c>
      <c r="D4047" s="51">
        <f t="shared" si="978"/>
        <v>2.9890327971825635E-5</v>
      </c>
      <c r="E4047" s="51">
        <f t="shared" si="979"/>
        <v>7.468071062477627E-4</v>
      </c>
      <c r="F4047" s="21">
        <f>SUM(E4047:$E$5004)</f>
        <v>0.42940294053153111</v>
      </c>
      <c r="G4047" s="21">
        <f t="shared" si="982"/>
        <v>6651898.5970700178</v>
      </c>
      <c r="H4047" s="21">
        <f t="shared" si="983"/>
        <v>2.4483216124437353E-5</v>
      </c>
      <c r="I4047" s="21">
        <f t="shared" si="984"/>
        <v>0.12452858064673793</v>
      </c>
      <c r="J4047" s="22">
        <f t="shared" si="980"/>
        <v>104.92054837790863</v>
      </c>
      <c r="K4047" s="114"/>
      <c r="L4047" s="116"/>
      <c r="M4047" s="118"/>
      <c r="N4047" s="142"/>
      <c r="S4047" s="2"/>
    </row>
    <row r="4048" spans="1:19" x14ac:dyDescent="0.25">
      <c r="A4048" s="50">
        <f t="shared" si="981"/>
        <v>101100</v>
      </c>
      <c r="B4048" s="51">
        <f t="shared" si="972"/>
        <v>-39.246000000000009</v>
      </c>
      <c r="C4048" s="51">
        <f t="shared" si="973"/>
        <v>21.564911267073445</v>
      </c>
      <c r="D4048" s="51">
        <f t="shared" si="978"/>
        <v>2.9854240527995378E-5</v>
      </c>
      <c r="E4048" s="51">
        <f t="shared" si="979"/>
        <v>7.4590550867543071E-4</v>
      </c>
      <c r="F4048" s="21">
        <f>SUM(E4048:$E$5004)</f>
        <v>0.42865613342528336</v>
      </c>
      <c r="G4048" s="21">
        <f t="shared" si="982"/>
        <v>6651898.5970700178</v>
      </c>
      <c r="H4048" s="21">
        <f t="shared" si="983"/>
        <v>2.4483216124437353E-5</v>
      </c>
      <c r="I4048" s="21">
        <f t="shared" si="984"/>
        <v>0.12452858064673793</v>
      </c>
      <c r="J4048" s="22">
        <f t="shared" si="980"/>
        <v>104.86778885248594</v>
      </c>
      <c r="K4048" s="114"/>
      <c r="L4048" s="116"/>
      <c r="M4048" s="118"/>
      <c r="N4048" s="142"/>
      <c r="S4048" s="2"/>
    </row>
    <row r="4049" spans="1:19" x14ac:dyDescent="0.25">
      <c r="A4049" s="50">
        <f t="shared" si="981"/>
        <v>101125</v>
      </c>
      <c r="B4049" s="51">
        <f t="shared" si="972"/>
        <v>-39.205000000000013</v>
      </c>
      <c r="C4049" s="51">
        <f t="shared" si="973"/>
        <v>21.540978207410362</v>
      </c>
      <c r="D4049" s="51">
        <f t="shared" si="978"/>
        <v>2.981820016603908E-5</v>
      </c>
      <c r="E4049" s="51">
        <f t="shared" si="979"/>
        <v>7.4500508732485338E-4</v>
      </c>
      <c r="F4049" s="21">
        <f>SUM(E4049:$E$5004)</f>
        <v>0.42791022791660793</v>
      </c>
      <c r="G4049" s="21">
        <f t="shared" si="982"/>
        <v>6651898.5970700178</v>
      </c>
      <c r="H4049" s="21">
        <f t="shared" si="983"/>
        <v>2.4483216124437353E-5</v>
      </c>
      <c r="I4049" s="21">
        <f t="shared" si="984"/>
        <v>0.12452858064673793</v>
      </c>
      <c r="J4049" s="22">
        <f t="shared" si="980"/>
        <v>104.81505643606357</v>
      </c>
      <c r="K4049" s="114"/>
      <c r="L4049" s="116"/>
      <c r="M4049" s="118"/>
      <c r="N4049" s="142"/>
      <c r="S4049" s="2"/>
    </row>
    <row r="4050" spans="1:19" x14ac:dyDescent="0.25">
      <c r="A4050" s="50">
        <f t="shared" si="981"/>
        <v>101150</v>
      </c>
      <c r="B4050" s="51">
        <f t="shared" si="972"/>
        <v>-39.164000000000016</v>
      </c>
      <c r="C4050" s="51">
        <f t="shared" si="973"/>
        <v>21.517074038588273</v>
      </c>
      <c r="D4050" s="51">
        <f t="shared" si="978"/>
        <v>2.9782206819949195E-5</v>
      </c>
      <c r="E4050" s="51">
        <f t="shared" si="979"/>
        <v>7.4410584054707867E-4</v>
      </c>
      <c r="F4050" s="21">
        <f>SUM(E4050:$E$5004)</f>
        <v>0.42716522282928304</v>
      </c>
      <c r="G4050" s="21">
        <f t="shared" si="982"/>
        <v>6651898.5970700178</v>
      </c>
      <c r="H4050" s="21">
        <f t="shared" si="983"/>
        <v>2.4483216124437353E-5</v>
      </c>
      <c r="I4050" s="21">
        <f t="shared" si="984"/>
        <v>0.12452858064673793</v>
      </c>
      <c r="J4050" s="22">
        <f t="shared" si="980"/>
        <v>104.76235112736619</v>
      </c>
      <c r="K4050" s="114"/>
      <c r="L4050" s="116"/>
      <c r="M4050" s="118"/>
      <c r="N4050" s="142"/>
      <c r="S4050" s="2"/>
    </row>
    <row r="4051" spans="1:19" x14ac:dyDescent="0.25">
      <c r="A4051" s="50">
        <f t="shared" si="981"/>
        <v>101175</v>
      </c>
      <c r="B4051" s="51">
        <f t="shared" si="972"/>
        <v>-39.123000000000019</v>
      </c>
      <c r="C4051" s="51">
        <f t="shared" si="973"/>
        <v>21.493198722919949</v>
      </c>
      <c r="D4051" s="51">
        <f t="shared" si="978"/>
        <v>2.97462604238171E-5</v>
      </c>
      <c r="E4051" s="51">
        <f t="shared" si="979"/>
        <v>7.43207766695626E-4</v>
      </c>
      <c r="F4051" s="21">
        <f>SUM(E4051:$E$5004)</f>
        <v>0.42642111698873597</v>
      </c>
      <c r="G4051" s="21">
        <f t="shared" si="982"/>
        <v>6651898.5970700178</v>
      </c>
      <c r="H4051" s="21">
        <f t="shared" si="983"/>
        <v>2.4483216124437353E-5</v>
      </c>
      <c r="I4051" s="21">
        <f t="shared" si="984"/>
        <v>0.12452858064673793</v>
      </c>
      <c r="J4051" s="22">
        <f t="shared" si="980"/>
        <v>104.70967292507912</v>
      </c>
      <c r="K4051" s="114"/>
      <c r="L4051" s="116"/>
      <c r="M4051" s="118"/>
      <c r="N4051" s="142"/>
      <c r="S4051" s="2"/>
    </row>
    <row r="4052" spans="1:19" x14ac:dyDescent="0.25">
      <c r="A4052" s="50">
        <f t="shared" si="981"/>
        <v>101200</v>
      </c>
      <c r="B4052" s="51">
        <f t="shared" si="972"/>
        <v>-39.082000000000022</v>
      </c>
      <c r="C4052" s="51">
        <f t="shared" si="973"/>
        <v>21.469352222770961</v>
      </c>
      <c r="D4052" s="51">
        <f t="shared" si="978"/>
        <v>2.9710360911832984E-5</v>
      </c>
      <c r="E4052" s="51">
        <f t="shared" si="979"/>
        <v>7.4231086412648352E-4</v>
      </c>
      <c r="F4052" s="21">
        <f>SUM(E4052:$E$5004)</f>
        <v>0.42567790922204035</v>
      </c>
      <c r="G4052" s="21">
        <f t="shared" si="982"/>
        <v>6651898.5970700178</v>
      </c>
      <c r="H4052" s="21">
        <f t="shared" si="983"/>
        <v>2.4483216124437353E-5</v>
      </c>
      <c r="I4052" s="21">
        <f t="shared" si="984"/>
        <v>0.12452858064673793</v>
      </c>
      <c r="J4052" s="22">
        <f t="shared" si="980"/>
        <v>104.65702182784864</v>
      </c>
      <c r="K4052" s="114"/>
      <c r="L4052" s="116"/>
      <c r="M4052" s="118"/>
      <c r="N4052" s="142"/>
      <c r="S4052" s="2"/>
    </row>
    <row r="4053" spans="1:19" x14ac:dyDescent="0.25">
      <c r="A4053" s="50">
        <f t="shared" si="981"/>
        <v>101225</v>
      </c>
      <c r="B4053" s="51">
        <f t="shared" si="972"/>
        <v>-39.041000000000025</v>
      </c>
      <c r="C4053" s="51">
        <f t="shared" si="973"/>
        <v>21.44553450055966</v>
      </c>
      <c r="D4053" s="51">
        <f t="shared" si="978"/>
        <v>2.96745082182857E-5</v>
      </c>
      <c r="E4053" s="51">
        <f t="shared" si="979"/>
        <v>7.4141513119810353E-4</v>
      </c>
      <c r="F4053" s="21">
        <f>SUM(E4053:$E$5004)</f>
        <v>0.42493559835791384</v>
      </c>
      <c r="G4053" s="21">
        <f t="shared" si="982"/>
        <v>6651898.5970700178</v>
      </c>
      <c r="H4053" s="21">
        <f t="shared" si="983"/>
        <v>2.4483216124437353E-5</v>
      </c>
      <c r="I4053" s="21">
        <f t="shared" si="984"/>
        <v>0.12452858064673793</v>
      </c>
      <c r="J4053" s="22">
        <f t="shared" si="980"/>
        <v>104.60439783428201</v>
      </c>
      <c r="K4053" s="114"/>
      <c r="L4053" s="116"/>
      <c r="M4053" s="118"/>
      <c r="N4053" s="142"/>
      <c r="S4053" s="2"/>
    </row>
    <row r="4054" spans="1:19" x14ac:dyDescent="0.25">
      <c r="A4054" s="50">
        <f t="shared" si="981"/>
        <v>101250</v>
      </c>
      <c r="B4054" s="51">
        <f t="shared" si="972"/>
        <v>-39.000000000000028</v>
      </c>
      <c r="C4054" s="51">
        <f t="shared" si="973"/>
        <v>21.421745518757053</v>
      </c>
      <c r="D4054" s="51">
        <f t="shared" si="978"/>
        <v>2.9638702277562587E-5</v>
      </c>
      <c r="E4054" s="51">
        <f t="shared" si="979"/>
        <v>7.4052056627139842E-4</v>
      </c>
      <c r="F4054" s="21">
        <f>SUM(E4054:$E$5004)</f>
        <v>0.4241941832267157</v>
      </c>
      <c r="G4054" s="21">
        <f t="shared" si="982"/>
        <v>6651898.5970700178</v>
      </c>
      <c r="H4054" s="21">
        <f t="shared" si="983"/>
        <v>2.4483216124437353E-5</v>
      </c>
      <c r="I4054" s="21">
        <f t="shared" si="984"/>
        <v>0.12452858064673793</v>
      </c>
      <c r="J4054" s="22">
        <f t="shared" si="980"/>
        <v>104.55180094294766</v>
      </c>
      <c r="K4054" s="114"/>
      <c r="L4054" s="116"/>
      <c r="M4054" s="118"/>
      <c r="N4054" s="142"/>
      <c r="S4054" s="2"/>
    </row>
    <row r="4055" spans="1:19" x14ac:dyDescent="0.25">
      <c r="A4055" s="50">
        <f t="shared" si="981"/>
        <v>101275</v>
      </c>
      <c r="B4055" s="51">
        <f t="shared" si="972"/>
        <v>-38.959000000000003</v>
      </c>
      <c r="C4055" s="51">
        <f t="shared" si="973"/>
        <v>21.397985239886737</v>
      </c>
      <c r="D4055" s="51">
        <f t="shared" si="978"/>
        <v>2.9602943024149291E-5</v>
      </c>
      <c r="E4055" s="51">
        <f t="shared" si="979"/>
        <v>7.3962716770973691E-4</v>
      </c>
      <c r="F4055" s="21">
        <f>SUM(E4055:$E$5004)</f>
        <v>0.42345366266044426</v>
      </c>
      <c r="G4055" s="21">
        <f t="shared" si="982"/>
        <v>6651898.5970700178</v>
      </c>
      <c r="H4055" s="21">
        <f t="shared" si="983"/>
        <v>2.4483216124437353E-5</v>
      </c>
      <c r="I4055" s="21">
        <f t="shared" si="984"/>
        <v>0.12452858064673793</v>
      </c>
      <c r="J4055" s="22">
        <f t="shared" si="980"/>
        <v>104.49923115237512</v>
      </c>
      <c r="K4055" s="114"/>
      <c r="L4055" s="116"/>
      <c r="M4055" s="118"/>
      <c r="N4055" s="142"/>
      <c r="S4055" s="2"/>
    </row>
    <row r="4056" spans="1:19" x14ac:dyDescent="0.25">
      <c r="A4056" s="50">
        <f t="shared" si="981"/>
        <v>101300</v>
      </c>
      <c r="B4056" s="51">
        <f t="shared" si="972"/>
        <v>-38.918000000000006</v>
      </c>
      <c r="C4056" s="51">
        <f t="shared" si="973"/>
        <v>21.37425362652483</v>
      </c>
      <c r="D4056" s="51">
        <f t="shared" si="978"/>
        <v>2.9567230392629664E-5</v>
      </c>
      <c r="E4056" s="51">
        <f t="shared" si="979"/>
        <v>7.3873493387894033E-4</v>
      </c>
      <c r="F4056" s="21">
        <f>SUM(E4056:$E$5004)</f>
        <v>0.42271403549273451</v>
      </c>
      <c r="G4056" s="21">
        <f t="shared" si="982"/>
        <v>6651898.5970700178</v>
      </c>
      <c r="H4056" s="21">
        <f t="shared" si="983"/>
        <v>2.4483216124437353E-5</v>
      </c>
      <c r="I4056" s="21">
        <f t="shared" si="984"/>
        <v>0.12452858064673793</v>
      </c>
      <c r="J4056" s="22">
        <f t="shared" si="980"/>
        <v>104.44668846105539</v>
      </c>
      <c r="K4056" s="114"/>
      <c r="L4056" s="116"/>
      <c r="M4056" s="118"/>
      <c r="N4056" s="142"/>
      <c r="S4056" s="2"/>
    </row>
    <row r="4057" spans="1:19" x14ac:dyDescent="0.25">
      <c r="A4057" s="50">
        <f t="shared" si="981"/>
        <v>101325</v>
      </c>
      <c r="B4057" s="51">
        <f t="shared" si="972"/>
        <v>-38.87700000000001</v>
      </c>
      <c r="C4057" s="51">
        <f t="shared" si="973"/>
        <v>21.350550641299868</v>
      </c>
      <c r="D4057" s="51">
        <f t="shared" si="978"/>
        <v>2.953156431768556E-5</v>
      </c>
      <c r="E4057" s="51">
        <f t="shared" si="979"/>
        <v>7.3784386314727855E-4</v>
      </c>
      <c r="F4057" s="21">
        <f>SUM(E4057:$E$5004)</f>
        <v>0.42197530055885563</v>
      </c>
      <c r="G4057" s="21">
        <f t="shared" si="982"/>
        <v>6651898.5970700178</v>
      </c>
      <c r="H4057" s="21">
        <f t="shared" si="983"/>
        <v>2.4483216124437353E-5</v>
      </c>
      <c r="I4057" s="21">
        <f t="shared" si="984"/>
        <v>0.12452858064673793</v>
      </c>
      <c r="J4057" s="22">
        <f t="shared" si="980"/>
        <v>104.39417286744083</v>
      </c>
      <c r="K4057" s="114"/>
      <c r="L4057" s="116"/>
      <c r="M4057" s="118"/>
      <c r="N4057" s="142"/>
      <c r="S4057" s="2"/>
    </row>
    <row r="4058" spans="1:19" x14ac:dyDescent="0.25">
      <c r="A4058" s="50">
        <f t="shared" si="981"/>
        <v>101350</v>
      </c>
      <c r="B4058" s="51">
        <f t="shared" si="972"/>
        <v>-38.836000000000013</v>
      </c>
      <c r="C4058" s="51">
        <f t="shared" si="973"/>
        <v>21.326876246892777</v>
      </c>
      <c r="D4058" s="51">
        <f t="shared" si="978"/>
        <v>2.9495944734096723E-5</v>
      </c>
      <c r="E4058" s="51">
        <f t="shared" si="979"/>
        <v>7.3695395388546599E-4</v>
      </c>
      <c r="F4058" s="21">
        <f>SUM(E4058:$E$5004)</f>
        <v>0.42123745669570833</v>
      </c>
      <c r="G4058" s="21">
        <f t="shared" si="982"/>
        <v>6651898.5970700178</v>
      </c>
      <c r="H4058" s="21">
        <f t="shared" si="983"/>
        <v>2.4483216124437353E-5</v>
      </c>
      <c r="I4058" s="21">
        <f t="shared" si="984"/>
        <v>0.12452858064673793</v>
      </c>
      <c r="J4058" s="22">
        <f t="shared" si="980"/>
        <v>104.34168436994548</v>
      </c>
      <c r="K4058" s="114"/>
      <c r="L4058" s="116"/>
      <c r="M4058" s="118"/>
      <c r="N4058" s="142"/>
      <c r="S4058" s="2"/>
    </row>
    <row r="4059" spans="1:19" x14ac:dyDescent="0.25">
      <c r="A4059" s="50">
        <f t="shared" si="981"/>
        <v>101375</v>
      </c>
      <c r="B4059" s="51">
        <f t="shared" si="972"/>
        <v>-38.795000000000016</v>
      </c>
      <c r="C4059" s="51">
        <f t="shared" si="973"/>
        <v>21.303230406036715</v>
      </c>
      <c r="D4059" s="51">
        <f t="shared" si="978"/>
        <v>2.9460371576740557E-5</v>
      </c>
      <c r="E4059" s="51">
        <f t="shared" si="979"/>
        <v>7.3606520446665763E-4</v>
      </c>
      <c r="F4059" s="21">
        <f>SUM(E4059:$E$5004)</f>
        <v>0.42050050274182282</v>
      </c>
      <c r="G4059" s="21">
        <f t="shared" si="982"/>
        <v>6651898.5970700178</v>
      </c>
      <c r="H4059" s="21">
        <f t="shared" si="983"/>
        <v>2.4483216124437353E-5</v>
      </c>
      <c r="I4059" s="21">
        <f t="shared" si="984"/>
        <v>0.12452858064673793</v>
      </c>
      <c r="J4059" s="22">
        <f t="shared" si="980"/>
        <v>104.28922296694492</v>
      </c>
      <c r="K4059" s="114"/>
      <c r="L4059" s="116"/>
      <c r="M4059" s="118"/>
      <c r="N4059" s="142"/>
      <c r="S4059" s="2"/>
    </row>
    <row r="4060" spans="1:19" x14ac:dyDescent="0.25">
      <c r="A4060" s="50">
        <f t="shared" si="981"/>
        <v>101400</v>
      </c>
      <c r="B4060" s="51">
        <f t="shared" si="972"/>
        <v>-38.754000000000019</v>
      </c>
      <c r="C4060" s="51">
        <f t="shared" si="973"/>
        <v>21.279613081517077</v>
      </c>
      <c r="D4060" s="51">
        <f t="shared" si="978"/>
        <v>2.9424844780592056E-5</v>
      </c>
      <c r="E4060" s="51">
        <f t="shared" si="979"/>
        <v>7.351776132664456E-4</v>
      </c>
      <c r="F4060" s="21">
        <f>SUM(E4060:$E$5004)</f>
        <v>0.41976443753735621</v>
      </c>
      <c r="G4060" s="21">
        <f t="shared" si="982"/>
        <v>6651898.5970700178</v>
      </c>
      <c r="H4060" s="21">
        <f t="shared" si="983"/>
        <v>2.4483216124437353E-5</v>
      </c>
      <c r="I4060" s="21">
        <f t="shared" si="984"/>
        <v>0.12452858064673793</v>
      </c>
      <c r="J4060" s="22">
        <f t="shared" si="980"/>
        <v>104.2367886567766</v>
      </c>
      <c r="K4060" s="114"/>
      <c r="L4060" s="116"/>
      <c r="M4060" s="118"/>
      <c r="N4060" s="142"/>
      <c r="S4060" s="2"/>
    </row>
    <row r="4061" spans="1:19" x14ac:dyDescent="0.25">
      <c r="A4061" s="50">
        <f t="shared" si="981"/>
        <v>101425</v>
      </c>
      <c r="B4061" s="51">
        <f t="shared" si="972"/>
        <v>-38.713000000000022</v>
      </c>
      <c r="C4061" s="51">
        <f t="shared" si="973"/>
        <v>21.256024236171353</v>
      </c>
      <c r="D4061" s="51">
        <f t="shared" si="978"/>
        <v>2.9389364280723593E-5</v>
      </c>
      <c r="E4061" s="51">
        <f t="shared" si="979"/>
        <v>7.3429117866285478E-4</v>
      </c>
      <c r="F4061" s="21">
        <f>SUM(E4061:$E$5004)</f>
        <v>0.41902925992408979</v>
      </c>
      <c r="G4061" s="21">
        <f t="shared" si="982"/>
        <v>6651898.5970700178</v>
      </c>
      <c r="H4061" s="21">
        <f t="shared" si="983"/>
        <v>2.4483216124437353E-5</v>
      </c>
      <c r="I4061" s="21">
        <f t="shared" si="984"/>
        <v>0.12452858064673793</v>
      </c>
      <c r="J4061" s="22">
        <f t="shared" si="980"/>
        <v>104.1843814377398</v>
      </c>
      <c r="K4061" s="114"/>
      <c r="L4061" s="116"/>
      <c r="M4061" s="118"/>
      <c r="N4061" s="142"/>
      <c r="S4061" s="2"/>
    </row>
    <row r="4062" spans="1:19" x14ac:dyDescent="0.25">
      <c r="A4062" s="50">
        <f t="shared" si="981"/>
        <v>101450</v>
      </c>
      <c r="B4062" s="51">
        <f t="shared" si="972"/>
        <v>-38.672000000000025</v>
      </c>
      <c r="C4062" s="51">
        <f t="shared" si="973"/>
        <v>21.232463832889092</v>
      </c>
      <c r="D4062" s="51">
        <f t="shared" si="978"/>
        <v>2.9353930012304789E-5</v>
      </c>
      <c r="E4062" s="51">
        <f t="shared" si="979"/>
        <v>7.3340589903633888E-4</v>
      </c>
      <c r="F4062" s="21">
        <f>SUM(E4062:$E$5004)</f>
        <v>0.41829496874542688</v>
      </c>
      <c r="G4062" s="21">
        <f t="shared" si="982"/>
        <v>6651898.5970700178</v>
      </c>
      <c r="H4062" s="21">
        <f t="shared" si="983"/>
        <v>2.4483216124437353E-5</v>
      </c>
      <c r="I4062" s="21">
        <f t="shared" si="984"/>
        <v>0.12452858064673793</v>
      </c>
      <c r="J4062" s="22">
        <f t="shared" si="980"/>
        <v>104.13200130809597</v>
      </c>
      <c r="K4062" s="114"/>
      <c r="L4062" s="116"/>
      <c r="M4062" s="118"/>
      <c r="N4062" s="142"/>
      <c r="S4062" s="2"/>
    </row>
    <row r="4063" spans="1:19" x14ac:dyDescent="0.25">
      <c r="A4063" s="50">
        <f t="shared" si="981"/>
        <v>101475</v>
      </c>
      <c r="B4063" s="51">
        <f t="shared" si="972"/>
        <v>-38.631000000000029</v>
      </c>
      <c r="C4063" s="51">
        <f t="shared" si="973"/>
        <v>21.208931834611793</v>
      </c>
      <c r="D4063" s="51">
        <f t="shared" si="978"/>
        <v>2.9318541910602325E-5</v>
      </c>
      <c r="E4063" s="51">
        <f t="shared" si="979"/>
        <v>7.3252177276977718E-4</v>
      </c>
      <c r="F4063" s="21">
        <f>SUM(E4063:$E$5004)</f>
        <v>0.41756156284639051</v>
      </c>
      <c r="G4063" s="21">
        <f t="shared" si="982"/>
        <v>6651898.5970700178</v>
      </c>
      <c r="H4063" s="21">
        <f t="shared" si="983"/>
        <v>2.4483216124437353E-5</v>
      </c>
      <c r="I4063" s="21">
        <f t="shared" si="984"/>
        <v>0.12452858064673793</v>
      </c>
      <c r="J4063" s="22">
        <f t="shared" si="980"/>
        <v>104.07964826606845</v>
      </c>
      <c r="K4063" s="114"/>
      <c r="L4063" s="117"/>
      <c r="M4063" s="118"/>
      <c r="N4063" s="142"/>
      <c r="S4063" s="2"/>
    </row>
    <row r="4064" spans="1:19" x14ac:dyDescent="0.25">
      <c r="A4064" s="50">
        <f t="shared" si="981"/>
        <v>101500</v>
      </c>
      <c r="B4064" s="51">
        <f t="shared" si="972"/>
        <v>-38.590000000000003</v>
      </c>
      <c r="C4064" s="51">
        <f t="shared" si="973"/>
        <v>21.185428204332858</v>
      </c>
      <c r="D4064" s="51">
        <f t="shared" si="978"/>
        <v>2.9283199910979847E-5</v>
      </c>
      <c r="E4064" s="51">
        <f t="shared" si="979"/>
        <v>7.316387982484701E-4</v>
      </c>
      <c r="F4064" s="21">
        <f>SUM(E4064:$E$5004)</f>
        <v>0.41682904107362073</v>
      </c>
      <c r="G4064" s="21">
        <f t="shared" si="982"/>
        <v>6651898.5970700178</v>
      </c>
      <c r="H4064" s="21">
        <f t="shared" si="983"/>
        <v>2.4483216124437353E-5</v>
      </c>
      <c r="I4064" s="21">
        <f t="shared" si="984"/>
        <v>0.12452858064673793</v>
      </c>
      <c r="J4064" s="22">
        <f t="shared" si="980"/>
        <v>104.02732230984296</v>
      </c>
      <c r="K4064" s="113">
        <f t="shared" ref="K4064" si="987">AVERAGE(J4064:J4083)</f>
        <v>103.53202620514962</v>
      </c>
      <c r="L4064" s="115">
        <f t="shared" ref="L4064" si="988">K4064/0.1667</f>
        <v>621.06794364216933</v>
      </c>
      <c r="M4064" s="118">
        <f>AVERAGE(A4064:A4083)</f>
        <v>101737.5</v>
      </c>
      <c r="N4064" s="141">
        <f>K4044-K4064</f>
        <v>1.046520355100057</v>
      </c>
      <c r="S4064" s="2"/>
    </row>
    <row r="4065" spans="1:19" x14ac:dyDescent="0.25">
      <c r="A4065" s="50">
        <f t="shared" si="981"/>
        <v>101525</v>
      </c>
      <c r="B4065" s="51">
        <f t="shared" si="972"/>
        <v>-38.549000000000007</v>
      </c>
      <c r="C4065" s="51">
        <f t="shared" si="973"/>
        <v>21.16195290509749</v>
      </c>
      <c r="D4065" s="51">
        <f t="shared" si="978"/>
        <v>2.9247903948897763E-5</v>
      </c>
      <c r="E4065" s="51">
        <f t="shared" si="979"/>
        <v>7.3075697386013559E-4</v>
      </c>
      <c r="F4065" s="21">
        <f>SUM(E4065:$E$5004)</f>
        <v>0.41609740227537229</v>
      </c>
      <c r="G4065" s="21">
        <f t="shared" si="982"/>
        <v>6651898.5970700178</v>
      </c>
      <c r="H4065" s="21">
        <f t="shared" si="983"/>
        <v>2.4483216124437353E-5</v>
      </c>
      <c r="I4065" s="21">
        <f t="shared" si="984"/>
        <v>0.12452858064673793</v>
      </c>
      <c r="J4065" s="22">
        <f t="shared" si="980"/>
        <v>103.9750234375676</v>
      </c>
      <c r="K4065" s="114"/>
      <c r="L4065" s="116"/>
      <c r="M4065" s="118"/>
      <c r="N4065" s="142"/>
      <c r="S4065" s="2"/>
    </row>
    <row r="4066" spans="1:19" x14ac:dyDescent="0.25">
      <c r="A4066" s="50">
        <f t="shared" si="981"/>
        <v>101550</v>
      </c>
      <c r="B4066" s="51">
        <f t="shared" si="972"/>
        <v>-38.50800000000001</v>
      </c>
      <c r="C4066" s="51">
        <f t="shared" si="973"/>
        <v>21.138505900002617</v>
      </c>
      <c r="D4066" s="51">
        <f t="shared" si="978"/>
        <v>2.9212653959913081E-5</v>
      </c>
      <c r="E4066" s="51">
        <f t="shared" si="979"/>
        <v>7.2987629799490497E-4</v>
      </c>
      <c r="F4066" s="21">
        <f>SUM(E4066:$E$5004)</f>
        <v>0.41536664530151213</v>
      </c>
      <c r="G4066" s="21">
        <f t="shared" si="982"/>
        <v>6651898.5970700178</v>
      </c>
      <c r="H4066" s="21">
        <f t="shared" si="983"/>
        <v>2.4483216124437353E-5</v>
      </c>
      <c r="I4066" s="21">
        <f t="shared" si="984"/>
        <v>0.12452858064673793</v>
      </c>
      <c r="J4066" s="22">
        <f t="shared" si="980"/>
        <v>103.92275164735278</v>
      </c>
      <c r="K4066" s="114"/>
      <c r="L4066" s="116"/>
      <c r="M4066" s="118"/>
      <c r="N4066" s="142"/>
      <c r="S4066" s="2"/>
    </row>
    <row r="4067" spans="1:19" x14ac:dyDescent="0.25">
      <c r="A4067" s="50">
        <f t="shared" si="981"/>
        <v>101575</v>
      </c>
      <c r="B4067" s="51">
        <f t="shared" ref="B4067:B4130" si="989">-205.05+0.00164*A4067</f>
        <v>-38.467000000000013</v>
      </c>
      <c r="C4067" s="51">
        <f t="shared" ref="C4067:C4130" si="990">50.8*((B4067+459.7)/389.98)^(-11.388)</f>
        <v>21.115087152196828</v>
      </c>
      <c r="D4067" s="51">
        <f t="shared" si="978"/>
        <v>2.9177449879679315E-5</v>
      </c>
      <c r="E4067" s="51">
        <f t="shared" si="979"/>
        <v>7.2899676904531971E-4</v>
      </c>
      <c r="F4067" s="21">
        <f>SUM(E4067:$E$5004)</f>
        <v>0.41463676900351726</v>
      </c>
      <c r="G4067" s="21">
        <f t="shared" si="982"/>
        <v>6651898.5970700178</v>
      </c>
      <c r="H4067" s="21">
        <f t="shared" si="983"/>
        <v>2.4483216124437353E-5</v>
      </c>
      <c r="I4067" s="21">
        <f t="shared" si="984"/>
        <v>0.12452858064673793</v>
      </c>
      <c r="J4067" s="22">
        <f t="shared" si="980"/>
        <v>103.8705069372716</v>
      </c>
      <c r="K4067" s="114"/>
      <c r="L4067" s="116"/>
      <c r="M4067" s="118"/>
      <c r="N4067" s="142"/>
      <c r="S4067" s="2"/>
    </row>
    <row r="4068" spans="1:19" x14ac:dyDescent="0.25">
      <c r="A4068" s="50">
        <f t="shared" si="981"/>
        <v>101600</v>
      </c>
      <c r="B4068" s="51">
        <f t="shared" si="989"/>
        <v>-38.426000000000016</v>
      </c>
      <c r="C4068" s="51">
        <f t="shared" si="990"/>
        <v>21.091696624880299</v>
      </c>
      <c r="D4068" s="51">
        <f t="shared" si="978"/>
        <v>2.914229164394626E-5</v>
      </c>
      <c r="E4068" s="51">
        <f t="shared" si="979"/>
        <v>7.2811838540632668E-4</v>
      </c>
      <c r="F4068" s="21">
        <f>SUM(E4068:$E$5004)</f>
        <v>0.41390777223447189</v>
      </c>
      <c r="G4068" s="21">
        <f t="shared" si="982"/>
        <v>6651898.5970700178</v>
      </c>
      <c r="H4068" s="21">
        <f t="shared" si="983"/>
        <v>2.4483216124437353E-5</v>
      </c>
      <c r="I4068" s="21">
        <f t="shared" si="984"/>
        <v>0.12452858064673793</v>
      </c>
      <c r="J4068" s="22">
        <f t="shared" si="980"/>
        <v>103.81828930535977</v>
      </c>
      <c r="K4068" s="114"/>
      <c r="L4068" s="116"/>
      <c r="M4068" s="118"/>
      <c r="N4068" s="142"/>
      <c r="S4068" s="2"/>
    </row>
    <row r="4069" spans="1:19" x14ac:dyDescent="0.25">
      <c r="A4069" s="50">
        <f t="shared" si="981"/>
        <v>101625</v>
      </c>
      <c r="B4069" s="51">
        <f t="shared" si="989"/>
        <v>-38.385000000000019</v>
      </c>
      <c r="C4069" s="51">
        <f t="shared" si="990"/>
        <v>21.068334281304686</v>
      </c>
      <c r="D4069" s="51">
        <f t="shared" si="978"/>
        <v>2.9107179188559882E-5</v>
      </c>
      <c r="E4069" s="51">
        <f t="shared" si="979"/>
        <v>7.2724114547527538E-4</v>
      </c>
      <c r="F4069" s="21">
        <f>SUM(E4069:$E$5004)</f>
        <v>0.41317965384906558</v>
      </c>
      <c r="G4069" s="21">
        <f t="shared" si="982"/>
        <v>6651898.5970700178</v>
      </c>
      <c r="H4069" s="21">
        <f t="shared" si="983"/>
        <v>2.4483216124437353E-5</v>
      </c>
      <c r="I4069" s="21">
        <f t="shared" si="984"/>
        <v>0.12452858064673793</v>
      </c>
      <c r="J4069" s="22">
        <f t="shared" si="980"/>
        <v>103.76609874961578</v>
      </c>
      <c r="K4069" s="114"/>
      <c r="L4069" s="116"/>
      <c r="M4069" s="118"/>
      <c r="N4069" s="142"/>
      <c r="S4069" s="2"/>
    </row>
    <row r="4070" spans="1:19" x14ac:dyDescent="0.25">
      <c r="A4070" s="50">
        <f t="shared" si="981"/>
        <v>101650</v>
      </c>
      <c r="B4070" s="51">
        <f t="shared" si="989"/>
        <v>-38.344000000000023</v>
      </c>
      <c r="C4070" s="51">
        <f t="shared" si="990"/>
        <v>21.045000084773072</v>
      </c>
      <c r="D4070" s="51">
        <f t="shared" si="978"/>
        <v>2.9072112449462145E-5</v>
      </c>
      <c r="E4070" s="51">
        <f t="shared" si="979"/>
        <v>7.2636504765191299E-4</v>
      </c>
      <c r="F4070" s="21">
        <f>SUM(E4070:$E$5004)</f>
        <v>0.41245241270359029</v>
      </c>
      <c r="G4070" s="21">
        <f t="shared" si="982"/>
        <v>6651898.5970700178</v>
      </c>
      <c r="H4070" s="21">
        <f t="shared" si="983"/>
        <v>2.4483216124437353E-5</v>
      </c>
      <c r="I4070" s="21">
        <f t="shared" si="984"/>
        <v>0.12452858064673793</v>
      </c>
      <c r="J4070" s="22">
        <f t="shared" si="980"/>
        <v>103.71393526800095</v>
      </c>
      <c r="K4070" s="114"/>
      <c r="L4070" s="116"/>
      <c r="M4070" s="118"/>
      <c r="N4070" s="142"/>
      <c r="S4070" s="2"/>
    </row>
    <row r="4071" spans="1:19" x14ac:dyDescent="0.25">
      <c r="A4071" s="50">
        <f t="shared" si="981"/>
        <v>101675</v>
      </c>
      <c r="B4071" s="51">
        <f t="shared" si="989"/>
        <v>-38.303000000000026</v>
      </c>
      <c r="C4071" s="51">
        <f t="shared" si="990"/>
        <v>21.021693998639893</v>
      </c>
      <c r="D4071" s="51">
        <f t="shared" si="978"/>
        <v>2.9037091362690888E-5</v>
      </c>
      <c r="E4071" s="51">
        <f t="shared" si="979"/>
        <v>7.2549009033838149E-4</v>
      </c>
      <c r="F4071" s="21">
        <f>SUM(E4071:$E$5004)</f>
        <v>0.41172604765593845</v>
      </c>
      <c r="G4071" s="21">
        <f t="shared" si="982"/>
        <v>6651898.5970700178</v>
      </c>
      <c r="H4071" s="21">
        <f t="shared" si="983"/>
        <v>2.4483216124437353E-5</v>
      </c>
      <c r="I4071" s="21">
        <f t="shared" si="984"/>
        <v>0.12452858064673793</v>
      </c>
      <c r="J4071" s="22">
        <f t="shared" si="980"/>
        <v>103.66179885843981</v>
      </c>
      <c r="K4071" s="114"/>
      <c r="L4071" s="116"/>
      <c r="M4071" s="118"/>
      <c r="N4071" s="142"/>
      <c r="S4071" s="2"/>
    </row>
    <row r="4072" spans="1:19" x14ac:dyDescent="0.25">
      <c r="A4072" s="50">
        <f t="shared" si="981"/>
        <v>101700</v>
      </c>
      <c r="B4072" s="51">
        <f t="shared" si="989"/>
        <v>-38.262000000000029</v>
      </c>
      <c r="C4072" s="51">
        <f t="shared" si="990"/>
        <v>20.998415986310864</v>
      </c>
      <c r="D4072" s="51">
        <f t="shared" si="978"/>
        <v>2.9002115864379636E-5</v>
      </c>
      <c r="E4072" s="51">
        <f t="shared" si="979"/>
        <v>7.2461627193921353E-4</v>
      </c>
      <c r="F4072" s="21">
        <f>SUM(E4072:$E$5004)</f>
        <v>0.4110005575656</v>
      </c>
      <c r="G4072" s="21">
        <f t="shared" si="982"/>
        <v>6651898.5970700178</v>
      </c>
      <c r="H4072" s="21">
        <f t="shared" si="983"/>
        <v>2.4483216124437353E-5</v>
      </c>
      <c r="I4072" s="21">
        <f t="shared" si="984"/>
        <v>0.12452858064673793</v>
      </c>
      <c r="J4072" s="22">
        <f t="shared" si="980"/>
        <v>103.60968951881975</v>
      </c>
      <c r="K4072" s="114"/>
      <c r="L4072" s="116"/>
      <c r="M4072" s="118"/>
      <c r="N4072" s="142"/>
      <c r="S4072" s="2"/>
    </row>
    <row r="4073" spans="1:19" x14ac:dyDescent="0.25">
      <c r="A4073" s="50">
        <f t="shared" si="981"/>
        <v>101725</v>
      </c>
      <c r="B4073" s="51">
        <f t="shared" si="989"/>
        <v>-38.221000000000004</v>
      </c>
      <c r="C4073" s="51">
        <f t="shared" si="990"/>
        <v>20.975166011242859</v>
      </c>
      <c r="D4073" s="51">
        <f t="shared" si="978"/>
        <v>2.8967185890757447E-5</v>
      </c>
      <c r="E4073" s="51">
        <f t="shared" si="979"/>
        <v>7.2374359086132829E-4</v>
      </c>
      <c r="F4073" s="21">
        <f>SUM(E4073:$E$5004)</f>
        <v>0.4102759412936608</v>
      </c>
      <c r="G4073" s="21">
        <f t="shared" si="982"/>
        <v>6651898.5970700178</v>
      </c>
      <c r="H4073" s="21">
        <f t="shared" si="983"/>
        <v>2.4483216124437353E-5</v>
      </c>
      <c r="I4073" s="21">
        <f t="shared" si="984"/>
        <v>0.12452858064673793</v>
      </c>
      <c r="J4073" s="22">
        <f t="shared" si="980"/>
        <v>103.55760724699149</v>
      </c>
      <c r="K4073" s="114"/>
      <c r="L4073" s="116"/>
      <c r="M4073" s="118"/>
      <c r="N4073" s="142"/>
      <c r="S4073" s="2"/>
    </row>
    <row r="4074" spans="1:19" x14ac:dyDescent="0.25">
      <c r="A4074" s="50">
        <f t="shared" si="981"/>
        <v>101750</v>
      </c>
      <c r="B4074" s="51">
        <f t="shared" si="989"/>
        <v>-38.180000000000007</v>
      </c>
      <c r="C4074" s="51">
        <f t="shared" si="990"/>
        <v>20.951944036943903</v>
      </c>
      <c r="D4074" s="51">
        <f t="shared" si="978"/>
        <v>2.8932301378148817E-5</v>
      </c>
      <c r="E4074" s="51">
        <f t="shared" si="979"/>
        <v>7.2287204551402836E-4</v>
      </c>
      <c r="F4074" s="21">
        <f>SUM(E4074:$E$5004)</f>
        <v>0.40955219770279938</v>
      </c>
      <c r="G4074" s="21">
        <f t="shared" si="982"/>
        <v>6651898.5970700178</v>
      </c>
      <c r="H4074" s="21">
        <f t="shared" si="983"/>
        <v>2.4483216124437353E-5</v>
      </c>
      <c r="I4074" s="21">
        <f t="shared" si="984"/>
        <v>0.12452858064673793</v>
      </c>
      <c r="J4074" s="22">
        <f t="shared" si="980"/>
        <v>103.5055520407692</v>
      </c>
      <c r="K4074" s="114"/>
      <c r="L4074" s="116"/>
      <c r="M4074" s="118"/>
      <c r="N4074" s="142"/>
      <c r="S4074" s="2"/>
    </row>
    <row r="4075" spans="1:19" x14ac:dyDescent="0.25">
      <c r="A4075" s="50">
        <f t="shared" si="981"/>
        <v>101775</v>
      </c>
      <c r="B4075" s="51">
        <f t="shared" si="989"/>
        <v>-38.13900000000001</v>
      </c>
      <c r="C4075" s="51">
        <f t="shared" si="990"/>
        <v>20.928750026973034</v>
      </c>
      <c r="D4075" s="51">
        <f t="shared" si="978"/>
        <v>2.8897462262973445E-5</v>
      </c>
      <c r="E4075" s="51">
        <f t="shared" si="979"/>
        <v>7.2200163430899487E-4</v>
      </c>
      <c r="F4075" s="21">
        <f>SUM(E4075:$E$5004)</f>
        <v>0.40882932565728536</v>
      </c>
      <c r="G4075" s="21">
        <f t="shared" si="982"/>
        <v>6651898.5970700178</v>
      </c>
      <c r="H4075" s="21">
        <f t="shared" si="983"/>
        <v>2.4483216124437353E-5</v>
      </c>
      <c r="I4075" s="21">
        <f t="shared" si="984"/>
        <v>0.12452858064673793</v>
      </c>
      <c r="J4075" s="22">
        <f t="shared" si="980"/>
        <v>103.45352389793022</v>
      </c>
      <c r="K4075" s="114"/>
      <c r="L4075" s="116"/>
      <c r="M4075" s="118"/>
      <c r="N4075" s="142"/>
      <c r="S4075" s="2"/>
    </row>
    <row r="4076" spans="1:19" x14ac:dyDescent="0.25">
      <c r="A4076" s="50">
        <f t="shared" si="981"/>
        <v>101800</v>
      </c>
      <c r="B4076" s="51">
        <f t="shared" si="989"/>
        <v>-38.098000000000013</v>
      </c>
      <c r="C4076" s="51">
        <f t="shared" si="990"/>
        <v>20.905583944940272</v>
      </c>
      <c r="D4076" s="51">
        <f t="shared" si="978"/>
        <v>2.8862668481746143E-5</v>
      </c>
      <c r="E4076" s="51">
        <f t="shared" si="979"/>
        <v>7.2113235566028473E-4</v>
      </c>
      <c r="F4076" s="21">
        <f>SUM(E4076:$E$5004)</f>
        <v>0.40810732402297634</v>
      </c>
      <c r="G4076" s="21">
        <f t="shared" si="982"/>
        <v>6651898.5970700178</v>
      </c>
      <c r="H4076" s="21">
        <f t="shared" si="983"/>
        <v>2.4483216124437353E-5</v>
      </c>
      <c r="I4076" s="21">
        <f t="shared" si="984"/>
        <v>0.12452858064673793</v>
      </c>
      <c r="J4076" s="22">
        <f t="shared" si="980"/>
        <v>103.40152281621562</v>
      </c>
      <c r="K4076" s="114"/>
      <c r="L4076" s="116"/>
      <c r="M4076" s="118"/>
      <c r="N4076" s="142"/>
      <c r="S4076" s="2"/>
    </row>
    <row r="4077" spans="1:19" x14ac:dyDescent="0.25">
      <c r="A4077" s="50">
        <f t="shared" si="981"/>
        <v>101825</v>
      </c>
      <c r="B4077" s="51">
        <f t="shared" si="989"/>
        <v>-38.057000000000016</v>
      </c>
      <c r="C4077" s="51">
        <f t="shared" si="990"/>
        <v>20.882445754506495</v>
      </c>
      <c r="D4077" s="51">
        <f t="shared" si="978"/>
        <v>2.8827919971076634E-5</v>
      </c>
      <c r="E4077" s="51">
        <f t="shared" si="979"/>
        <v>7.2026420798432667E-4</v>
      </c>
      <c r="F4077" s="21">
        <f>SUM(E4077:$E$5004)</f>
        <v>0.40738619166731604</v>
      </c>
      <c r="G4077" s="21">
        <f t="shared" si="982"/>
        <v>6651898.5970700178</v>
      </c>
      <c r="H4077" s="21">
        <f t="shared" si="983"/>
        <v>2.4483216124437353E-5</v>
      </c>
      <c r="I4077" s="21">
        <f t="shared" si="984"/>
        <v>0.12452858064673793</v>
      </c>
      <c r="J4077" s="22">
        <f t="shared" si="980"/>
        <v>103.34954879332997</v>
      </c>
      <c r="K4077" s="114"/>
      <c r="L4077" s="116"/>
      <c r="M4077" s="118"/>
      <c r="N4077" s="142"/>
      <c r="S4077" s="2"/>
    </row>
    <row r="4078" spans="1:19" x14ac:dyDescent="0.25">
      <c r="A4078" s="50">
        <f t="shared" si="981"/>
        <v>101850</v>
      </c>
      <c r="B4078" s="51">
        <f t="shared" si="989"/>
        <v>-38.01600000000002</v>
      </c>
      <c r="C4078" s="51">
        <f t="shared" si="990"/>
        <v>20.859335419383441</v>
      </c>
      <c r="D4078" s="51">
        <f t="shared" si="978"/>
        <v>2.8793216667669504E-5</v>
      </c>
      <c r="E4078" s="51">
        <f t="shared" si="979"/>
        <v>7.1939718969991754E-4</v>
      </c>
      <c r="F4078" s="21">
        <f>SUM(E4078:$E$5004)</f>
        <v>0.40666592745933172</v>
      </c>
      <c r="G4078" s="21">
        <f t="shared" si="982"/>
        <v>6651898.5970700178</v>
      </c>
      <c r="H4078" s="21">
        <f t="shared" si="983"/>
        <v>2.4483216124437353E-5</v>
      </c>
      <c r="I4078" s="21">
        <f t="shared" si="984"/>
        <v>0.12452858064673793</v>
      </c>
      <c r="J4078" s="22">
        <f t="shared" si="980"/>
        <v>103.29760182694187</v>
      </c>
      <c r="K4078" s="114"/>
      <c r="L4078" s="116"/>
      <c r="M4078" s="118"/>
      <c r="N4078" s="142"/>
      <c r="S4078" s="2"/>
    </row>
    <row r="4079" spans="1:19" x14ac:dyDescent="0.25">
      <c r="A4079" s="50">
        <f t="shared" si="981"/>
        <v>101875</v>
      </c>
      <c r="B4079" s="51">
        <f t="shared" si="989"/>
        <v>-37.975000000000023</v>
      </c>
      <c r="C4079" s="51">
        <f t="shared" si="990"/>
        <v>20.836252903333531</v>
      </c>
      <c r="D4079" s="51">
        <f t="shared" si="978"/>
        <v>2.8758558508323894E-5</v>
      </c>
      <c r="E4079" s="51">
        <f t="shared" si="979"/>
        <v>7.1853129922821708E-4</v>
      </c>
      <c r="F4079" s="21">
        <f>SUM(E4079:$E$5004)</f>
        <v>0.40594653026963179</v>
      </c>
      <c r="G4079" s="21">
        <f t="shared" si="982"/>
        <v>6651898.5970700178</v>
      </c>
      <c r="H4079" s="21">
        <f t="shared" si="983"/>
        <v>2.4483216124437353E-5</v>
      </c>
      <c r="I4079" s="21">
        <f t="shared" si="984"/>
        <v>0.12452858064673793</v>
      </c>
      <c r="J4079" s="22">
        <f t="shared" si="980"/>
        <v>103.24568191468346</v>
      </c>
      <c r="K4079" s="114"/>
      <c r="L4079" s="116"/>
      <c r="M4079" s="118"/>
      <c r="N4079" s="142"/>
      <c r="S4079" s="2"/>
    </row>
    <row r="4080" spans="1:19" x14ac:dyDescent="0.25">
      <c r="A4080" s="50">
        <f t="shared" si="981"/>
        <v>101900</v>
      </c>
      <c r="B4080" s="51">
        <f t="shared" si="989"/>
        <v>-37.934000000000026</v>
      </c>
      <c r="C4080" s="51">
        <f t="shared" si="990"/>
        <v>20.813198170169862</v>
      </c>
      <c r="D4080" s="51">
        <f t="shared" si="978"/>
        <v>2.8723945429933467E-5</v>
      </c>
      <c r="E4080" s="51">
        <f t="shared" si="979"/>
        <v>7.1766653499274633E-4</v>
      </c>
      <c r="F4080" s="21">
        <f>SUM(E4080:$E$5004)</f>
        <v>0.40522799897040362</v>
      </c>
      <c r="G4080" s="21">
        <f t="shared" si="982"/>
        <v>6651898.5970700178</v>
      </c>
      <c r="H4080" s="21">
        <f t="shared" si="983"/>
        <v>2.4483216124437353E-5</v>
      </c>
      <c r="I4080" s="21">
        <f t="shared" si="984"/>
        <v>0.12452858064673793</v>
      </c>
      <c r="J4080" s="22">
        <f t="shared" si="980"/>
        <v>103.193789054151</v>
      </c>
      <c r="K4080" s="114"/>
      <c r="L4080" s="116"/>
      <c r="M4080" s="118"/>
      <c r="N4080" s="142"/>
      <c r="S4080" s="2"/>
    </row>
    <row r="4081" spans="1:19" x14ac:dyDescent="0.25">
      <c r="A4081" s="50">
        <f t="shared" si="981"/>
        <v>101925</v>
      </c>
      <c r="B4081" s="51">
        <f t="shared" si="989"/>
        <v>-37.893000000000029</v>
      </c>
      <c r="C4081" s="51">
        <f t="shared" si="990"/>
        <v>20.790171183756133</v>
      </c>
      <c r="D4081" s="51">
        <f t="shared" si="978"/>
        <v>2.8689377369486238E-5</v>
      </c>
      <c r="E4081" s="51">
        <f t="shared" si="979"/>
        <v>7.1680289541938295E-4</v>
      </c>
      <c r="F4081" s="21">
        <f>SUM(E4081:$E$5004)</f>
        <v>0.40451033243541085</v>
      </c>
      <c r="G4081" s="21">
        <f t="shared" si="982"/>
        <v>6651898.5970700178</v>
      </c>
      <c r="H4081" s="21">
        <f t="shared" si="983"/>
        <v>2.4483216124437353E-5</v>
      </c>
      <c r="I4081" s="21">
        <f t="shared" si="984"/>
        <v>0.12452858064673793</v>
      </c>
      <c r="J4081" s="22">
        <f t="shared" si="980"/>
        <v>103.14192324290487</v>
      </c>
      <c r="K4081" s="114"/>
      <c r="L4081" s="116"/>
      <c r="M4081" s="118"/>
      <c r="N4081" s="142"/>
      <c r="S4081" s="2"/>
    </row>
    <row r="4082" spans="1:19" x14ac:dyDescent="0.25">
      <c r="A4082" s="50">
        <f t="shared" si="981"/>
        <v>101950</v>
      </c>
      <c r="B4082" s="51">
        <f t="shared" si="989"/>
        <v>-37.852000000000004</v>
      </c>
      <c r="C4082" s="51">
        <f t="shared" si="990"/>
        <v>20.767171908006528</v>
      </c>
      <c r="D4082" s="51">
        <f t="shared" si="978"/>
        <v>2.8654854264064395E-5</v>
      </c>
      <c r="E4082" s="51">
        <f t="shared" si="979"/>
        <v>7.1594037893635677E-4</v>
      </c>
      <c r="F4082" s="21">
        <f>SUM(E4082:$E$5004)</f>
        <v>0.40379352953999142</v>
      </c>
      <c r="G4082" s="21">
        <f t="shared" si="982"/>
        <v>6651898.5970700178</v>
      </c>
      <c r="H4082" s="21">
        <f t="shared" si="983"/>
        <v>2.4483216124437353E-5</v>
      </c>
      <c r="I4082" s="21">
        <f t="shared" si="984"/>
        <v>0.12452858064673793</v>
      </c>
      <c r="J4082" s="22">
        <f t="shared" si="980"/>
        <v>103.09008447846956</v>
      </c>
      <c r="K4082" s="114"/>
      <c r="L4082" s="116"/>
      <c r="M4082" s="118"/>
      <c r="N4082" s="142"/>
      <c r="S4082" s="2"/>
    </row>
    <row r="4083" spans="1:19" x14ac:dyDescent="0.25">
      <c r="A4083" s="50">
        <f t="shared" si="981"/>
        <v>101975</v>
      </c>
      <c r="B4083" s="51">
        <f t="shared" si="989"/>
        <v>-37.811000000000007</v>
      </c>
      <c r="C4083" s="51">
        <f t="shared" si="990"/>
        <v>20.744200306885659</v>
      </c>
      <c r="D4083" s="51">
        <f t="shared" si="978"/>
        <v>2.8620376050844144E-5</v>
      </c>
      <c r="E4083" s="51">
        <f t="shared" si="979"/>
        <v>7.1507898397424731E-4</v>
      </c>
      <c r="F4083" s="21">
        <f>SUM(E4083:$E$5004)</f>
        <v>0.40307758916105513</v>
      </c>
      <c r="G4083" s="21">
        <f t="shared" si="982"/>
        <v>6651898.5970700178</v>
      </c>
      <c r="H4083" s="21">
        <f t="shared" si="983"/>
        <v>2.4483216124437353E-5</v>
      </c>
      <c r="I4083" s="21">
        <f t="shared" si="984"/>
        <v>0.12452858064673793</v>
      </c>
      <c r="J4083" s="22">
        <f t="shared" si="980"/>
        <v>103.0382727583338</v>
      </c>
      <c r="K4083" s="114"/>
      <c r="L4083" s="117"/>
      <c r="M4083" s="118"/>
      <c r="N4083" s="142"/>
      <c r="S4083" s="2"/>
    </row>
    <row r="4084" spans="1:19" x14ac:dyDescent="0.25">
      <c r="A4084" s="50">
        <f t="shared" si="981"/>
        <v>102000</v>
      </c>
      <c r="B4084" s="51">
        <f t="shared" si="989"/>
        <v>-37.77000000000001</v>
      </c>
      <c r="C4084" s="51">
        <f t="shared" si="990"/>
        <v>20.72125634440852</v>
      </c>
      <c r="D4084" s="51">
        <f t="shared" si="978"/>
        <v>2.8585942667095636E-5</v>
      </c>
      <c r="E4084" s="51">
        <f t="shared" si="979"/>
        <v>7.1421870896597899E-4</v>
      </c>
      <c r="F4084" s="21">
        <f>SUM(E4084:$E$5004)</f>
        <v>0.4023625101770808</v>
      </c>
      <c r="G4084" s="21">
        <f t="shared" si="982"/>
        <v>6651898.5970700178</v>
      </c>
      <c r="H4084" s="21">
        <f t="shared" si="983"/>
        <v>2.4483216124437353E-5</v>
      </c>
      <c r="I4084" s="21">
        <f t="shared" si="984"/>
        <v>0.12452858064673793</v>
      </c>
      <c r="J4084" s="22">
        <f t="shared" si="980"/>
        <v>102.98648807995093</v>
      </c>
      <c r="K4084" s="113">
        <f t="shared" ref="K4084" si="991">AVERAGE(J4084:J4103)</f>
        <v>102.49633092118265</v>
      </c>
      <c r="L4084" s="115">
        <f t="shared" ref="L4084" si="992">K4084/0.1667</f>
        <v>614.85501452419112</v>
      </c>
      <c r="M4084" s="118">
        <f>AVERAGE(A4084:A4103)</f>
        <v>102237.5</v>
      </c>
      <c r="N4084" s="141">
        <f>K4064-K4084</f>
        <v>1.0356952839669731</v>
      </c>
      <c r="S4084" s="2"/>
    </row>
    <row r="4085" spans="1:19" x14ac:dyDescent="0.25">
      <c r="A4085" s="50">
        <f t="shared" si="981"/>
        <v>102025</v>
      </c>
      <c r="B4085" s="51">
        <f t="shared" si="989"/>
        <v>-37.729000000000013</v>
      </c>
      <c r="C4085" s="51">
        <f t="shared" si="990"/>
        <v>20.698339984640359</v>
      </c>
      <c r="D4085" s="51">
        <f t="shared" si="978"/>
        <v>2.8551554050182688E-5</v>
      </c>
      <c r="E4085" s="51">
        <f t="shared" si="979"/>
        <v>7.1335955234681813E-4</v>
      </c>
      <c r="F4085" s="21">
        <f>SUM(E4085:$E$5004)</f>
        <v>0.40164829146811487</v>
      </c>
      <c r="G4085" s="21">
        <f t="shared" si="982"/>
        <v>6651898.5970700178</v>
      </c>
      <c r="H4085" s="21">
        <f t="shared" si="983"/>
        <v>2.4483216124437353E-5</v>
      </c>
      <c r="I4085" s="21">
        <f t="shared" si="984"/>
        <v>0.12452858064673793</v>
      </c>
      <c r="J4085" s="22">
        <f t="shared" si="980"/>
        <v>102.93473044073851</v>
      </c>
      <c r="K4085" s="114"/>
      <c r="L4085" s="116"/>
      <c r="M4085" s="118"/>
      <c r="N4085" s="142"/>
      <c r="S4085" s="2"/>
    </row>
    <row r="4086" spans="1:19" x14ac:dyDescent="0.25">
      <c r="A4086" s="50">
        <f t="shared" si="981"/>
        <v>102050</v>
      </c>
      <c r="B4086" s="51">
        <f t="shared" si="989"/>
        <v>-37.688000000000017</v>
      </c>
      <c r="C4086" s="51">
        <f t="shared" si="990"/>
        <v>20.675451191696649</v>
      </c>
      <c r="D4086" s="51">
        <f t="shared" si="978"/>
        <v>2.8517210137562765E-5</v>
      </c>
      <c r="E4086" s="51">
        <f t="shared" si="979"/>
        <v>7.1250151255436878E-4</v>
      </c>
      <c r="F4086" s="21">
        <f>SUM(E4086:$E$5004)</f>
        <v>0.40093493191576801</v>
      </c>
      <c r="G4086" s="21">
        <f t="shared" si="982"/>
        <v>6651898.5970700178</v>
      </c>
      <c r="H4086" s="21">
        <f t="shared" si="983"/>
        <v>2.4483216124437353E-5</v>
      </c>
      <c r="I4086" s="21">
        <f t="shared" si="984"/>
        <v>0.12452858064673793</v>
      </c>
      <c r="J4086" s="22">
        <f t="shared" si="980"/>
        <v>102.88299983807887</v>
      </c>
      <c r="K4086" s="114"/>
      <c r="L4086" s="116"/>
      <c r="M4086" s="118"/>
      <c r="N4086" s="142"/>
      <c r="S4086" s="2"/>
    </row>
    <row r="4087" spans="1:19" x14ac:dyDescent="0.25">
      <c r="A4087" s="50">
        <f t="shared" si="981"/>
        <v>102075</v>
      </c>
      <c r="B4087" s="51">
        <f t="shared" si="989"/>
        <v>-37.64700000000002</v>
      </c>
      <c r="C4087" s="51">
        <f t="shared" si="990"/>
        <v>20.65258992974298</v>
      </c>
      <c r="D4087" s="51">
        <f t="shared" si="978"/>
        <v>2.8482910866786733E-5</v>
      </c>
      <c r="E4087" s="51">
        <f t="shared" si="979"/>
        <v>7.1164458802856908E-4</v>
      </c>
      <c r="F4087" s="21">
        <f>SUM(E4087:$E$5004)</f>
        <v>0.4002224304032137</v>
      </c>
      <c r="G4087" s="21">
        <f t="shared" si="982"/>
        <v>6651898.5970700178</v>
      </c>
      <c r="H4087" s="21">
        <f t="shared" si="983"/>
        <v>2.4483216124437353E-5</v>
      </c>
      <c r="I4087" s="21">
        <f t="shared" si="984"/>
        <v>0.12452858064673793</v>
      </c>
      <c r="J4087" s="22">
        <f t="shared" si="980"/>
        <v>102.83129626931903</v>
      </c>
      <c r="K4087" s="114"/>
      <c r="L4087" s="116"/>
      <c r="M4087" s="118"/>
      <c r="N4087" s="142"/>
      <c r="S4087" s="2"/>
    </row>
    <row r="4088" spans="1:19" x14ac:dyDescent="0.25">
      <c r="A4088" s="50">
        <f t="shared" si="981"/>
        <v>102100</v>
      </c>
      <c r="B4088" s="51">
        <f t="shared" si="989"/>
        <v>-37.606000000000023</v>
      </c>
      <c r="C4088" s="51">
        <f t="shared" si="990"/>
        <v>20.629756162995012</v>
      </c>
      <c r="D4088" s="51">
        <f t="shared" si="978"/>
        <v>2.8448656175498793E-5</v>
      </c>
      <c r="E4088" s="51">
        <f t="shared" si="979"/>
        <v>7.1078877721168776E-4</v>
      </c>
      <c r="F4088" s="21">
        <f>SUM(E4088:$E$5004)</f>
        <v>0.39951078581518512</v>
      </c>
      <c r="G4088" s="21">
        <f t="shared" si="982"/>
        <v>6651898.5970700178</v>
      </c>
      <c r="H4088" s="21">
        <f t="shared" si="983"/>
        <v>2.4483216124437353E-5</v>
      </c>
      <c r="I4088" s="21">
        <f t="shared" si="984"/>
        <v>0.12452858064673793</v>
      </c>
      <c r="J4088" s="22">
        <f t="shared" si="980"/>
        <v>102.77961973177089</v>
      </c>
      <c r="K4088" s="114"/>
      <c r="L4088" s="116"/>
      <c r="M4088" s="118"/>
      <c r="N4088" s="142"/>
      <c r="S4088" s="2"/>
    </row>
    <row r="4089" spans="1:19" x14ac:dyDescent="0.25">
      <c r="A4089" s="50">
        <f t="shared" si="981"/>
        <v>102125</v>
      </c>
      <c r="B4089" s="51">
        <f t="shared" si="989"/>
        <v>-37.565000000000026</v>
      </c>
      <c r="C4089" s="51">
        <f t="shared" si="990"/>
        <v>20.606949855718369</v>
      </c>
      <c r="D4089" s="51">
        <f t="shared" si="978"/>
        <v>2.8414446001436225E-5</v>
      </c>
      <c r="E4089" s="51">
        <f t="shared" si="979"/>
        <v>7.0993407854831993E-4</v>
      </c>
      <c r="F4089" s="21">
        <f>SUM(E4089:$E$5004)</f>
        <v>0.39879999703797336</v>
      </c>
      <c r="G4089" s="21">
        <f t="shared" si="982"/>
        <v>6651898.5970700178</v>
      </c>
      <c r="H4089" s="21">
        <f t="shared" si="983"/>
        <v>2.4483216124437353E-5</v>
      </c>
      <c r="I4089" s="21">
        <f t="shared" si="984"/>
        <v>0.12452858064673793</v>
      </c>
      <c r="J4089" s="22">
        <f t="shared" si="980"/>
        <v>102.72797022271105</v>
      </c>
      <c r="K4089" s="114"/>
      <c r="L4089" s="116"/>
      <c r="M4089" s="118"/>
      <c r="N4089" s="142"/>
      <c r="S4089" s="2"/>
    </row>
    <row r="4090" spans="1:19" x14ac:dyDescent="0.25">
      <c r="A4090" s="50">
        <f t="shared" si="981"/>
        <v>102150</v>
      </c>
      <c r="B4090" s="51">
        <f t="shared" si="989"/>
        <v>-37.524000000000001</v>
      </c>
      <c r="C4090" s="51">
        <f t="shared" si="990"/>
        <v>20.584170972228602</v>
      </c>
      <c r="D4090" s="51">
        <f t="shared" si="978"/>
        <v>2.8380280282429369E-5</v>
      </c>
      <c r="E4090" s="51">
        <f t="shared" si="979"/>
        <v>7.0908049048538425E-4</v>
      </c>
      <c r="F4090" s="21">
        <f>SUM(E4090:$E$5004)</f>
        <v>0.39809006295942501</v>
      </c>
      <c r="G4090" s="21">
        <f t="shared" si="982"/>
        <v>6651898.5970700178</v>
      </c>
      <c r="H4090" s="21">
        <f t="shared" si="983"/>
        <v>2.4483216124437353E-5</v>
      </c>
      <c r="I4090" s="21">
        <f t="shared" si="984"/>
        <v>0.12452858064673793</v>
      </c>
      <c r="J4090" s="22">
        <f t="shared" si="980"/>
        <v>102.67634773938137</v>
      </c>
      <c r="K4090" s="114"/>
      <c r="L4090" s="116"/>
      <c r="M4090" s="118"/>
      <c r="N4090" s="142"/>
      <c r="S4090" s="2"/>
    </row>
    <row r="4091" spans="1:19" x14ac:dyDescent="0.25">
      <c r="A4091" s="50">
        <f t="shared" si="981"/>
        <v>102175</v>
      </c>
      <c r="B4091" s="51">
        <f t="shared" si="989"/>
        <v>-37.483000000000004</v>
      </c>
      <c r="C4091" s="51">
        <f t="shared" si="990"/>
        <v>20.561419476891071</v>
      </c>
      <c r="D4091" s="51">
        <f t="shared" si="978"/>
        <v>2.8346158956401375E-5</v>
      </c>
      <c r="E4091" s="51">
        <f t="shared" si="979"/>
        <v>7.0822801147211859E-4</v>
      </c>
      <c r="F4091" s="21">
        <f>SUM(E4091:$E$5004)</f>
        <v>0.39738098246893966</v>
      </c>
      <c r="G4091" s="21">
        <f t="shared" si="982"/>
        <v>6651898.5970700178</v>
      </c>
      <c r="H4091" s="21">
        <f t="shared" si="983"/>
        <v>2.4483216124437353E-5</v>
      </c>
      <c r="I4091" s="21">
        <f t="shared" si="984"/>
        <v>0.12452858064673793</v>
      </c>
      <c r="J4091" s="22">
        <f t="shared" si="980"/>
        <v>102.62475227898877</v>
      </c>
      <c r="K4091" s="114"/>
      <c r="L4091" s="116"/>
      <c r="M4091" s="118"/>
      <c r="N4091" s="142"/>
      <c r="S4091" s="2"/>
    </row>
    <row r="4092" spans="1:19" x14ac:dyDescent="0.25">
      <c r="A4092" s="50">
        <f t="shared" si="981"/>
        <v>102200</v>
      </c>
      <c r="B4092" s="51">
        <f t="shared" si="989"/>
        <v>-37.442000000000007</v>
      </c>
      <c r="C4092" s="51">
        <f t="shared" si="990"/>
        <v>20.538695334120913</v>
      </c>
      <c r="D4092" s="51">
        <f t="shared" si="978"/>
        <v>2.8312081961368105E-5</v>
      </c>
      <c r="E4092" s="51">
        <f t="shared" si="979"/>
        <v>7.0737663996007594E-4</v>
      </c>
      <c r="F4092" s="21">
        <f>SUM(E4092:$E$5004)</f>
        <v>0.39667275445746752</v>
      </c>
      <c r="G4092" s="21">
        <f t="shared" si="982"/>
        <v>6651898.5970700178</v>
      </c>
      <c r="H4092" s="21">
        <f t="shared" si="983"/>
        <v>2.4483216124437353E-5</v>
      </c>
      <c r="I4092" s="21">
        <f t="shared" si="984"/>
        <v>0.12452858064673793</v>
      </c>
      <c r="J4092" s="22">
        <f t="shared" si="980"/>
        <v>102.57318383870532</v>
      </c>
      <c r="K4092" s="114"/>
      <c r="L4092" s="116"/>
      <c r="M4092" s="118"/>
      <c r="N4092" s="142"/>
      <c r="S4092" s="2"/>
    </row>
    <row r="4093" spans="1:19" x14ac:dyDescent="0.25">
      <c r="A4093" s="50">
        <f t="shared" si="981"/>
        <v>102225</v>
      </c>
      <c r="B4093" s="51">
        <f t="shared" si="989"/>
        <v>-37.40100000000001</v>
      </c>
      <c r="C4093" s="51">
        <f t="shared" si="990"/>
        <v>20.515998508382943</v>
      </c>
      <c r="D4093" s="51">
        <f t="shared" si="978"/>
        <v>2.8278049235437971E-5</v>
      </c>
      <c r="E4093" s="51">
        <f t="shared" si="979"/>
        <v>7.0652637440312175E-4</v>
      </c>
      <c r="F4093" s="21">
        <f>SUM(E4093:$E$5004)</f>
        <v>0.3959653778175074</v>
      </c>
      <c r="G4093" s="21">
        <f t="shared" si="982"/>
        <v>6651898.5970700178</v>
      </c>
      <c r="H4093" s="21">
        <f t="shared" si="983"/>
        <v>2.4483216124437353E-5</v>
      </c>
      <c r="I4093" s="21">
        <f t="shared" si="984"/>
        <v>0.12452858064673793</v>
      </c>
      <c r="J4093" s="22">
        <f t="shared" si="980"/>
        <v>102.52164241566855</v>
      </c>
      <c r="K4093" s="114"/>
      <c r="L4093" s="116"/>
      <c r="M4093" s="118"/>
      <c r="N4093" s="142"/>
      <c r="S4093" s="2"/>
    </row>
    <row r="4094" spans="1:19" x14ac:dyDescent="0.25">
      <c r="A4094" s="50">
        <f t="shared" si="981"/>
        <v>102250</v>
      </c>
      <c r="B4094" s="51">
        <f t="shared" si="989"/>
        <v>-37.360000000000014</v>
      </c>
      <c r="C4094" s="51">
        <f t="shared" si="990"/>
        <v>20.493328964191573</v>
      </c>
      <c r="D4094" s="51">
        <f t="shared" si="978"/>
        <v>2.8244060716811772E-5</v>
      </c>
      <c r="E4094" s="51">
        <f t="shared" si="979"/>
        <v>7.0567721325742988E-4</v>
      </c>
      <c r="F4094" s="21">
        <f>SUM(E4094:$E$5004)</f>
        <v>0.39525885144310424</v>
      </c>
      <c r="G4094" s="21">
        <f t="shared" si="982"/>
        <v>6651898.5970700178</v>
      </c>
      <c r="H4094" s="21">
        <f t="shared" si="983"/>
        <v>2.4483216124437353E-5</v>
      </c>
      <c r="I4094" s="21">
        <f t="shared" si="984"/>
        <v>0.12452858064673793</v>
      </c>
      <c r="J4094" s="22">
        <f t="shared" si="980"/>
        <v>102.47012800698128</v>
      </c>
      <c r="K4094" s="114"/>
      <c r="L4094" s="116"/>
      <c r="M4094" s="118"/>
      <c r="N4094" s="142"/>
      <c r="S4094" s="2"/>
    </row>
    <row r="4095" spans="1:19" x14ac:dyDescent="0.25">
      <c r="A4095" s="50">
        <f t="shared" si="981"/>
        <v>102275</v>
      </c>
      <c r="B4095" s="51">
        <f t="shared" si="989"/>
        <v>-37.319000000000017</v>
      </c>
      <c r="C4095" s="51">
        <f t="shared" si="990"/>
        <v>20.470686666110772</v>
      </c>
      <c r="D4095" s="51">
        <f t="shared" si="978"/>
        <v>2.8210116343782613E-5</v>
      </c>
      <c r="E4095" s="51">
        <f t="shared" si="979"/>
        <v>7.048291549814783E-4</v>
      </c>
      <c r="F4095" s="21">
        <f>SUM(E4095:$E$5004)</f>
        <v>0.39455317422984681</v>
      </c>
      <c r="G4095" s="21">
        <f t="shared" si="982"/>
        <v>6651898.5970700178</v>
      </c>
      <c r="H4095" s="21">
        <f t="shared" si="983"/>
        <v>2.4483216124437353E-5</v>
      </c>
      <c r="I4095" s="21">
        <f t="shared" si="984"/>
        <v>0.12452858064673793</v>
      </c>
      <c r="J4095" s="22">
        <f t="shared" si="980"/>
        <v>102.41864060971211</v>
      </c>
      <c r="K4095" s="114"/>
      <c r="L4095" s="116"/>
      <c r="M4095" s="118"/>
      <c r="N4095" s="142"/>
      <c r="S4095" s="2"/>
    </row>
    <row r="4096" spans="1:19" x14ac:dyDescent="0.25">
      <c r="A4096" s="50">
        <f t="shared" si="981"/>
        <v>102300</v>
      </c>
      <c r="B4096" s="51">
        <f t="shared" si="989"/>
        <v>-37.27800000000002</v>
      </c>
      <c r="C4096" s="51">
        <f t="shared" si="990"/>
        <v>20.44807157875395</v>
      </c>
      <c r="D4096" s="51">
        <f t="shared" si="978"/>
        <v>2.8176216054735659E-5</v>
      </c>
      <c r="E4096" s="51">
        <f t="shared" si="979"/>
        <v>7.0398219803604657E-4</v>
      </c>
      <c r="F4096" s="21">
        <f>SUM(E4096:$E$5004)</f>
        <v>0.39384834507486538</v>
      </c>
      <c r="G4096" s="21">
        <f t="shared" si="982"/>
        <v>6651898.5970700178</v>
      </c>
      <c r="H4096" s="21">
        <f t="shared" si="983"/>
        <v>2.4483216124437353E-5</v>
      </c>
      <c r="I4096" s="21">
        <f t="shared" si="984"/>
        <v>0.12452858064673793</v>
      </c>
      <c r="J4096" s="22">
        <f t="shared" si="980"/>
        <v>102.36718022089504</v>
      </c>
      <c r="K4096" s="114"/>
      <c r="L4096" s="116"/>
      <c r="M4096" s="118"/>
      <c r="N4096" s="142"/>
      <c r="S4096" s="2"/>
    </row>
    <row r="4097" spans="1:19" x14ac:dyDescent="0.25">
      <c r="A4097" s="50">
        <f t="shared" si="981"/>
        <v>102325</v>
      </c>
      <c r="B4097" s="51">
        <f t="shared" si="989"/>
        <v>-37.237000000000023</v>
      </c>
      <c r="C4097" s="51">
        <f t="shared" si="990"/>
        <v>20.425483666783919</v>
      </c>
      <c r="D4097" s="51">
        <f t="shared" si="978"/>
        <v>2.8142359788148068E-5</v>
      </c>
      <c r="E4097" s="51">
        <f t="shared" si="979"/>
        <v>7.0313634088421076E-4</v>
      </c>
      <c r="F4097" s="21">
        <f>SUM(E4097:$E$5004)</f>
        <v>0.39314436287682936</v>
      </c>
      <c r="G4097" s="21">
        <f t="shared" si="982"/>
        <v>6651898.5970700178</v>
      </c>
      <c r="H4097" s="21">
        <f t="shared" si="983"/>
        <v>2.4483216124437353E-5</v>
      </c>
      <c r="I4097" s="21">
        <f t="shared" si="984"/>
        <v>0.12452858064673793</v>
      </c>
      <c r="J4097" s="22">
        <f t="shared" si="980"/>
        <v>102.31574683752993</v>
      </c>
      <c r="K4097" s="114"/>
      <c r="L4097" s="116"/>
      <c r="M4097" s="118"/>
      <c r="N4097" s="142"/>
      <c r="S4097" s="2"/>
    </row>
    <row r="4098" spans="1:19" x14ac:dyDescent="0.25">
      <c r="A4098" s="50">
        <f t="shared" si="981"/>
        <v>102350</v>
      </c>
      <c r="B4098" s="51">
        <f t="shared" si="989"/>
        <v>-37.196000000000026</v>
      </c>
      <c r="C4098" s="51">
        <f t="shared" si="990"/>
        <v>20.402922894912791</v>
      </c>
      <c r="D4098" s="51">
        <f t="shared" si="978"/>
        <v>2.8108547482588798E-5</v>
      </c>
      <c r="E4098" s="51">
        <f t="shared" si="979"/>
        <v>7.0229158199134137E-4</v>
      </c>
      <c r="F4098" s="21">
        <f>SUM(E4098:$E$5004)</f>
        <v>0.3924412265359451</v>
      </c>
      <c r="G4098" s="21">
        <f t="shared" si="982"/>
        <v>6651898.5970700178</v>
      </c>
      <c r="H4098" s="21">
        <f t="shared" si="983"/>
        <v>2.4483216124437353E-5</v>
      </c>
      <c r="I4098" s="21">
        <f t="shared" si="984"/>
        <v>0.12452858064673793</v>
      </c>
      <c r="J4098" s="22">
        <f t="shared" si="980"/>
        <v>102.26434045658252</v>
      </c>
      <c r="K4098" s="114"/>
      <c r="L4098" s="116"/>
      <c r="M4098" s="118"/>
      <c r="N4098" s="142"/>
      <c r="S4098" s="2"/>
    </row>
    <row r="4099" spans="1:19" x14ac:dyDescent="0.25">
      <c r="A4099" s="50">
        <f t="shared" si="981"/>
        <v>102375</v>
      </c>
      <c r="B4099" s="51">
        <f t="shared" si="989"/>
        <v>-37.155000000000001</v>
      </c>
      <c r="C4099" s="51">
        <f t="shared" si="990"/>
        <v>20.380389227901937</v>
      </c>
      <c r="D4099" s="51">
        <f t="shared" si="978"/>
        <v>2.8074779076718515E-5</v>
      </c>
      <c r="E4099" s="51">
        <f t="shared" si="979"/>
        <v>7.0144791982509837E-4</v>
      </c>
      <c r="F4099" s="21">
        <f>SUM(E4099:$E$5004)</f>
        <v>0.39173893495395379</v>
      </c>
      <c r="G4099" s="21">
        <f t="shared" si="982"/>
        <v>6651898.5970700178</v>
      </c>
      <c r="H4099" s="21">
        <f t="shared" si="983"/>
        <v>2.4483216124437353E-5</v>
      </c>
      <c r="I4099" s="21">
        <f t="shared" si="984"/>
        <v>0.12452858064673793</v>
      </c>
      <c r="J4099" s="22">
        <f t="shared" si="980"/>
        <v>102.21296107498448</v>
      </c>
      <c r="K4099" s="114"/>
      <c r="L4099" s="116"/>
      <c r="M4099" s="118"/>
      <c r="N4099" s="142"/>
      <c r="S4099" s="2"/>
    </row>
    <row r="4100" spans="1:19" x14ac:dyDescent="0.25">
      <c r="A4100" s="50">
        <f t="shared" si="981"/>
        <v>102400</v>
      </c>
      <c r="B4100" s="51">
        <f t="shared" si="989"/>
        <v>-37.114000000000004</v>
      </c>
      <c r="C4100" s="51">
        <f t="shared" si="990"/>
        <v>20.357882630561864</v>
      </c>
      <c r="D4100" s="51">
        <f t="shared" ref="D4100:D4163" si="993">C4100/(1718*(B4100+459.7))</f>
        <v>2.8041054509289357E-5</v>
      </c>
      <c r="E4100" s="51">
        <f t="shared" ref="E4100:E4163" si="994">25*(D4100+D4101)/2</f>
        <v>7.0060535285542834E-4</v>
      </c>
      <c r="F4100" s="21">
        <f>SUM(E4100:$E$5004)</f>
        <v>0.39103748703412872</v>
      </c>
      <c r="G4100" s="21">
        <f t="shared" si="982"/>
        <v>6651898.5970700178</v>
      </c>
      <c r="H4100" s="21">
        <f t="shared" si="983"/>
        <v>2.4483216124437353E-5</v>
      </c>
      <c r="I4100" s="21">
        <f t="shared" si="984"/>
        <v>0.12452858064673793</v>
      </c>
      <c r="J4100" s="22">
        <f t="shared" ref="J4100:J4163" si="995">G4100*D4100*EXP(-H4100*(125000-A4100)-I4100*F4100)</f>
        <v>102.16160868963345</v>
      </c>
      <c r="K4100" s="114"/>
      <c r="L4100" s="116"/>
      <c r="M4100" s="118"/>
      <c r="N4100" s="142"/>
      <c r="S4100" s="2"/>
    </row>
    <row r="4101" spans="1:19" x14ac:dyDescent="0.25">
      <c r="A4101" s="50">
        <f t="shared" ref="A4101:A4164" si="996">A4100+25</f>
        <v>102425</v>
      </c>
      <c r="B4101" s="51">
        <f t="shared" si="989"/>
        <v>-37.073000000000008</v>
      </c>
      <c r="C4101" s="51">
        <f t="shared" si="990"/>
        <v>20.335403067752214</v>
      </c>
      <c r="D4101" s="51">
        <f t="shared" si="993"/>
        <v>2.8007373719144916E-5</v>
      </c>
      <c r="E4101" s="51">
        <f t="shared" si="994"/>
        <v>6.9976387955456064E-4</v>
      </c>
      <c r="F4101" s="21">
        <f>SUM(E4101:$E$5004)</f>
        <v>0.39033688168127328</v>
      </c>
      <c r="G4101" s="21">
        <f t="shared" ref="G4101:G4164" si="997">$G$4</f>
        <v>6651898.5970700178</v>
      </c>
      <c r="H4101" s="21">
        <f t="shared" ref="H4101:H4164" si="998">$H$4</f>
        <v>2.4483216124437353E-5</v>
      </c>
      <c r="I4101" s="21">
        <f t="shared" ref="I4101:I4164" si="999">$I$4</f>
        <v>0.12452858064673793</v>
      </c>
      <c r="J4101" s="22">
        <f t="shared" si="995"/>
        <v>102.11028329739345</v>
      </c>
      <c r="K4101" s="114"/>
      <c r="L4101" s="116"/>
      <c r="M4101" s="118"/>
      <c r="N4101" s="142"/>
      <c r="S4101" s="2"/>
    </row>
    <row r="4102" spans="1:19" x14ac:dyDescent="0.25">
      <c r="A4102" s="50">
        <f t="shared" si="996"/>
        <v>102450</v>
      </c>
      <c r="B4102" s="51">
        <f t="shared" si="989"/>
        <v>-37.032000000000011</v>
      </c>
      <c r="C4102" s="51">
        <f t="shared" si="990"/>
        <v>20.312950504381607</v>
      </c>
      <c r="D4102" s="51">
        <f t="shared" si="993"/>
        <v>2.7973736645219936E-5</v>
      </c>
      <c r="E4102" s="51">
        <f t="shared" si="994"/>
        <v>6.989234983970033E-4</v>
      </c>
      <c r="F4102" s="21">
        <f>SUM(E4102:$E$5004)</f>
        <v>0.38963711780171872</v>
      </c>
      <c r="G4102" s="21">
        <f t="shared" si="997"/>
        <v>6651898.5970700178</v>
      </c>
      <c r="H4102" s="21">
        <f t="shared" si="998"/>
        <v>2.4483216124437353E-5</v>
      </c>
      <c r="I4102" s="21">
        <f t="shared" si="999"/>
        <v>0.12452858064673793</v>
      </c>
      <c r="J4102" s="22">
        <f t="shared" si="995"/>
        <v>102.05898489509448</v>
      </c>
      <c r="K4102" s="114"/>
      <c r="L4102" s="116"/>
      <c r="M4102" s="118"/>
      <c r="N4102" s="142"/>
      <c r="S4102" s="2"/>
    </row>
    <row r="4103" spans="1:19" x14ac:dyDescent="0.25">
      <c r="A4103" s="50">
        <f t="shared" si="996"/>
        <v>102475</v>
      </c>
      <c r="B4103" s="51">
        <f t="shared" si="989"/>
        <v>-36.991000000000014</v>
      </c>
      <c r="C4103" s="51">
        <f t="shared" si="990"/>
        <v>20.290524905407636</v>
      </c>
      <c r="D4103" s="51">
        <f t="shared" si="993"/>
        <v>2.7940143226540329E-5</v>
      </c>
      <c r="E4103" s="51">
        <f t="shared" si="994"/>
        <v>6.9808420785954042E-4</v>
      </c>
      <c r="F4103" s="21">
        <f>SUM(E4103:$E$5004)</f>
        <v>0.38893819430332172</v>
      </c>
      <c r="G4103" s="21">
        <f t="shared" si="997"/>
        <v>6651898.5970700178</v>
      </c>
      <c r="H4103" s="21">
        <f t="shared" si="998"/>
        <v>2.4483216124437353E-5</v>
      </c>
      <c r="I4103" s="21">
        <f t="shared" si="999"/>
        <v>0.12452858064673793</v>
      </c>
      <c r="J4103" s="22">
        <f t="shared" si="995"/>
        <v>102.00771347953317</v>
      </c>
      <c r="K4103" s="114"/>
      <c r="L4103" s="117"/>
      <c r="M4103" s="118"/>
      <c r="N4103" s="142"/>
      <c r="S4103" s="2"/>
    </row>
    <row r="4104" spans="1:19" x14ac:dyDescent="0.25">
      <c r="A4104" s="50">
        <f t="shared" si="996"/>
        <v>102500</v>
      </c>
      <c r="B4104" s="51">
        <f t="shared" si="989"/>
        <v>-36.950000000000017</v>
      </c>
      <c r="C4104" s="51">
        <f t="shared" si="990"/>
        <v>20.26812623583676</v>
      </c>
      <c r="D4104" s="51">
        <f t="shared" si="993"/>
        <v>2.7906593402222905E-5</v>
      </c>
      <c r="E4104" s="51">
        <f t="shared" si="994"/>
        <v>6.9724600642122759E-4</v>
      </c>
      <c r="F4104" s="21">
        <f>SUM(E4104:$E$5004)</f>
        <v>0.38824011009546222</v>
      </c>
      <c r="G4104" s="21">
        <f t="shared" si="997"/>
        <v>6651898.5970700178</v>
      </c>
      <c r="H4104" s="21">
        <f t="shared" si="998"/>
        <v>2.4483216124437353E-5</v>
      </c>
      <c r="I4104" s="21">
        <f t="shared" si="999"/>
        <v>0.12452858064673793</v>
      </c>
      <c r="J4104" s="22">
        <f t="shared" si="995"/>
        <v>101.95646904747241</v>
      </c>
      <c r="K4104" s="113">
        <f t="shared" ref="K4104" si="1000">AVERAGE(J4104:J4123)</f>
        <v>101.4714401059954</v>
      </c>
      <c r="L4104" s="115">
        <f t="shared" ref="L4104" si="1001">K4104/0.1667</f>
        <v>608.70689925612123</v>
      </c>
      <c r="M4104" s="118">
        <f>AVERAGE(A4104:A4123)</f>
        <v>102737.5</v>
      </c>
      <c r="N4104" s="141">
        <f>K4084-K4104</f>
        <v>1.0248908151872484</v>
      </c>
      <c r="S4104" s="2"/>
    </row>
    <row r="4105" spans="1:19" x14ac:dyDescent="0.25">
      <c r="A4105" s="50">
        <f t="shared" si="996"/>
        <v>102525</v>
      </c>
      <c r="B4105" s="51">
        <f t="shared" si="989"/>
        <v>-36.90900000000002</v>
      </c>
      <c r="C4105" s="51">
        <f t="shared" si="990"/>
        <v>20.245754460724235</v>
      </c>
      <c r="D4105" s="51">
        <f t="shared" si="993"/>
        <v>2.7873087111475299E-5</v>
      </c>
      <c r="E4105" s="51">
        <f t="shared" si="994"/>
        <v>6.9640889256338879E-4</v>
      </c>
      <c r="F4105" s="21">
        <f>SUM(E4105:$E$5004)</f>
        <v>0.38754286408904098</v>
      </c>
      <c r="G4105" s="21">
        <f t="shared" si="997"/>
        <v>6651898.5970700178</v>
      </c>
      <c r="H4105" s="21">
        <f t="shared" si="998"/>
        <v>2.4483216124437353E-5</v>
      </c>
      <c r="I4105" s="21">
        <f t="shared" si="999"/>
        <v>0.12452858064673793</v>
      </c>
      <c r="J4105" s="22">
        <f t="shared" si="995"/>
        <v>101.90525159564177</v>
      </c>
      <c r="K4105" s="114"/>
      <c r="L4105" s="116"/>
      <c r="M4105" s="118"/>
      <c r="N4105" s="142"/>
      <c r="S4105" s="2"/>
    </row>
    <row r="4106" spans="1:19" x14ac:dyDescent="0.25">
      <c r="A4106" s="50">
        <f t="shared" si="996"/>
        <v>102550</v>
      </c>
      <c r="B4106" s="51">
        <f t="shared" si="989"/>
        <v>-36.868000000000023</v>
      </c>
      <c r="C4106" s="51">
        <f t="shared" si="990"/>
        <v>20.223409545174068</v>
      </c>
      <c r="D4106" s="51">
        <f t="shared" si="993"/>
        <v>2.7839624293595808E-5</v>
      </c>
      <c r="E4106" s="51">
        <f t="shared" si="994"/>
        <v>6.9557286476961354E-4</v>
      </c>
      <c r="F4106" s="21">
        <f>SUM(E4106:$E$5004)</f>
        <v>0.3868464551964777</v>
      </c>
      <c r="G4106" s="21">
        <f t="shared" si="997"/>
        <v>6651898.5970700178</v>
      </c>
      <c r="H4106" s="21">
        <f t="shared" si="998"/>
        <v>2.4483216124437353E-5</v>
      </c>
      <c r="I4106" s="21">
        <f t="shared" si="999"/>
        <v>0.12452858064673793</v>
      </c>
      <c r="J4106" s="22">
        <f t="shared" si="995"/>
        <v>101.85406112073746</v>
      </c>
      <c r="K4106" s="114"/>
      <c r="L4106" s="116"/>
      <c r="M4106" s="118"/>
      <c r="N4106" s="142"/>
      <c r="S4106" s="2"/>
    </row>
    <row r="4107" spans="1:19" x14ac:dyDescent="0.25">
      <c r="A4107" s="50">
        <f t="shared" si="996"/>
        <v>102575</v>
      </c>
      <c r="B4107" s="51">
        <f t="shared" si="989"/>
        <v>-36.827000000000027</v>
      </c>
      <c r="C4107" s="51">
        <f t="shared" si="990"/>
        <v>20.201091454338922</v>
      </c>
      <c r="D4107" s="51">
        <f t="shared" si="993"/>
        <v>2.7806204887973278E-5</v>
      </c>
      <c r="E4107" s="51">
        <f t="shared" si="994"/>
        <v>6.9473792152574966E-4</v>
      </c>
      <c r="F4107" s="21">
        <f>SUM(E4107:$E$5004)</f>
        <v>0.38615088233170797</v>
      </c>
      <c r="G4107" s="21">
        <f t="shared" si="997"/>
        <v>6651898.5970700178</v>
      </c>
      <c r="H4107" s="21">
        <f t="shared" si="998"/>
        <v>2.4483216124437353E-5</v>
      </c>
      <c r="I4107" s="21">
        <f t="shared" si="999"/>
        <v>0.12452858064673793</v>
      </c>
      <c r="J4107" s="22">
        <f t="shared" si="995"/>
        <v>101.80289761942265</v>
      </c>
      <c r="K4107" s="114"/>
      <c r="L4107" s="116"/>
      <c r="M4107" s="118"/>
      <c r="N4107" s="142"/>
      <c r="S4107" s="2"/>
    </row>
    <row r="4108" spans="1:19" x14ac:dyDescent="0.25">
      <c r="A4108" s="50">
        <f t="shared" si="996"/>
        <v>102600</v>
      </c>
      <c r="B4108" s="51">
        <f t="shared" si="989"/>
        <v>-36.786000000000001</v>
      </c>
      <c r="C4108" s="51">
        <f t="shared" si="990"/>
        <v>20.1788001534199</v>
      </c>
      <c r="D4108" s="51">
        <f t="shared" si="993"/>
        <v>2.7772828834086695E-5</v>
      </c>
      <c r="E4108" s="51">
        <f t="shared" si="994"/>
        <v>6.9390406131990452E-4</v>
      </c>
      <c r="F4108" s="21">
        <f>SUM(E4108:$E$5004)</f>
        <v>0.38545614441018217</v>
      </c>
      <c r="G4108" s="21">
        <f t="shared" si="997"/>
        <v>6651898.5970700178</v>
      </c>
      <c r="H4108" s="21">
        <f t="shared" si="998"/>
        <v>2.4483216124437353E-5</v>
      </c>
      <c r="I4108" s="21">
        <f t="shared" si="999"/>
        <v>0.12452858064673793</v>
      </c>
      <c r="J4108" s="22">
        <f t="shared" si="995"/>
        <v>101.75176108832648</v>
      </c>
      <c r="K4108" s="114"/>
      <c r="L4108" s="116"/>
      <c r="M4108" s="118"/>
      <c r="N4108" s="142"/>
      <c r="S4108" s="2"/>
    </row>
    <row r="4109" spans="1:19" x14ac:dyDescent="0.25">
      <c r="A4109" s="50">
        <f t="shared" si="996"/>
        <v>102625</v>
      </c>
      <c r="B4109" s="51">
        <f t="shared" si="989"/>
        <v>-36.745000000000005</v>
      </c>
      <c r="C4109" s="51">
        <f t="shared" si="990"/>
        <v>20.156535607666878</v>
      </c>
      <c r="D4109" s="51">
        <f t="shared" si="993"/>
        <v>2.7739496071505664E-5</v>
      </c>
      <c r="E4109" s="51">
        <f t="shared" si="994"/>
        <v>6.9307128264244078E-4</v>
      </c>
      <c r="F4109" s="21">
        <f>SUM(E4109:$E$5004)</f>
        <v>0.38476224034886231</v>
      </c>
      <c r="G4109" s="21">
        <f t="shared" si="997"/>
        <v>6651898.5970700178</v>
      </c>
      <c r="H4109" s="21">
        <f t="shared" si="998"/>
        <v>2.4483216124437353E-5</v>
      </c>
      <c r="I4109" s="21">
        <f t="shared" si="999"/>
        <v>0.12452858064673793</v>
      </c>
      <c r="J4109" s="22">
        <f t="shared" si="995"/>
        <v>101.70065152404651</v>
      </c>
      <c r="K4109" s="114"/>
      <c r="L4109" s="116"/>
      <c r="M4109" s="118"/>
      <c r="N4109" s="142"/>
      <c r="S4109" s="2"/>
    </row>
    <row r="4110" spans="1:19" x14ac:dyDescent="0.25">
      <c r="A4110" s="50">
        <f t="shared" si="996"/>
        <v>102650</v>
      </c>
      <c r="B4110" s="51">
        <f t="shared" si="989"/>
        <v>-36.704000000000008</v>
      </c>
      <c r="C4110" s="51">
        <f t="shared" si="990"/>
        <v>20.134297782377985</v>
      </c>
      <c r="D4110" s="51">
        <f t="shared" si="993"/>
        <v>2.7706206539889597E-5</v>
      </c>
      <c r="E4110" s="51">
        <f t="shared" si="994"/>
        <v>6.9223958398596872E-4</v>
      </c>
      <c r="F4110" s="21">
        <f>SUM(E4110:$E$5004)</f>
        <v>0.38406916906621985</v>
      </c>
      <c r="G4110" s="21">
        <f t="shared" si="997"/>
        <v>6651898.5970700178</v>
      </c>
      <c r="H4110" s="21">
        <f t="shared" si="998"/>
        <v>2.4483216124437353E-5</v>
      </c>
      <c r="I4110" s="21">
        <f t="shared" si="999"/>
        <v>0.12452858064673793</v>
      </c>
      <c r="J4110" s="22">
        <f t="shared" si="995"/>
        <v>101.64956892314633</v>
      </c>
      <c r="K4110" s="114"/>
      <c r="L4110" s="116"/>
      <c r="M4110" s="118"/>
      <c r="N4110" s="142"/>
      <c r="S4110" s="2"/>
    </row>
    <row r="4111" spans="1:19" x14ac:dyDescent="0.25">
      <c r="A4111" s="50">
        <f t="shared" si="996"/>
        <v>102675</v>
      </c>
      <c r="B4111" s="51">
        <f t="shared" si="989"/>
        <v>-36.663000000000011</v>
      </c>
      <c r="C4111" s="51">
        <f t="shared" si="990"/>
        <v>20.112086642899754</v>
      </c>
      <c r="D4111" s="51">
        <f t="shared" si="993"/>
        <v>2.7672960178987906E-5</v>
      </c>
      <c r="E4111" s="51">
        <f t="shared" si="994"/>
        <v>6.9140896384534665E-4</v>
      </c>
      <c r="F4111" s="21">
        <f>SUM(E4111:$E$5004)</f>
        <v>0.3833769294822339</v>
      </c>
      <c r="G4111" s="21">
        <f t="shared" si="997"/>
        <v>6651898.5970700178</v>
      </c>
      <c r="H4111" s="21">
        <f t="shared" si="998"/>
        <v>2.4483216124437353E-5</v>
      </c>
      <c r="I4111" s="21">
        <f t="shared" si="999"/>
        <v>0.12452858064673793</v>
      </c>
      <c r="J4111" s="22">
        <f t="shared" si="995"/>
        <v>101.59851328215699</v>
      </c>
      <c r="K4111" s="114"/>
      <c r="L4111" s="116"/>
      <c r="M4111" s="118"/>
      <c r="N4111" s="142"/>
      <c r="S4111" s="2"/>
    </row>
    <row r="4112" spans="1:19" x14ac:dyDescent="0.25">
      <c r="A4112" s="50">
        <f t="shared" si="996"/>
        <v>102700</v>
      </c>
      <c r="B4112" s="51">
        <f t="shared" si="989"/>
        <v>-36.622000000000014</v>
      </c>
      <c r="C4112" s="51">
        <f t="shared" si="990"/>
        <v>20.08990215462703</v>
      </c>
      <c r="D4112" s="51">
        <f t="shared" si="993"/>
        <v>2.7639756928639831E-5</v>
      </c>
      <c r="E4112" s="51">
        <f t="shared" si="994"/>
        <v>6.9057942071767595E-4</v>
      </c>
      <c r="F4112" s="21">
        <f>SUM(E4112:$E$5004)</f>
        <v>0.3826855205183885</v>
      </c>
      <c r="G4112" s="21">
        <f t="shared" si="997"/>
        <v>6651898.5970700178</v>
      </c>
      <c r="H4112" s="21">
        <f t="shared" si="998"/>
        <v>2.4483216124437353E-5</v>
      </c>
      <c r="I4112" s="21">
        <f t="shared" si="999"/>
        <v>0.12452858064673793</v>
      </c>
      <c r="J4112" s="22">
        <f t="shared" si="995"/>
        <v>101.54748459757684</v>
      </c>
      <c r="K4112" s="114"/>
      <c r="L4112" s="116"/>
      <c r="M4112" s="118"/>
      <c r="N4112" s="142"/>
      <c r="S4112" s="2"/>
    </row>
    <row r="4113" spans="1:19" x14ac:dyDescent="0.25">
      <c r="A4113" s="50">
        <f t="shared" si="996"/>
        <v>102725</v>
      </c>
      <c r="B4113" s="51">
        <f t="shared" si="989"/>
        <v>-36.581000000000017</v>
      </c>
      <c r="C4113" s="51">
        <f t="shared" si="990"/>
        <v>20.06774428300287</v>
      </c>
      <c r="D4113" s="51">
        <f t="shared" si="993"/>
        <v>2.7606596728774246E-5</v>
      </c>
      <c r="E4113" s="51">
        <f t="shared" si="994"/>
        <v>6.8975095310229732E-4</v>
      </c>
      <c r="F4113" s="21">
        <f>SUM(E4113:$E$5004)</f>
        <v>0.38199494109767085</v>
      </c>
      <c r="G4113" s="21">
        <f t="shared" si="997"/>
        <v>6651898.5970700178</v>
      </c>
      <c r="H4113" s="21">
        <f t="shared" si="998"/>
        <v>2.4483216124437353E-5</v>
      </c>
      <c r="I4113" s="21">
        <f t="shared" si="999"/>
        <v>0.12452858064673793</v>
      </c>
      <c r="J4113" s="22">
        <f t="shared" si="995"/>
        <v>101.49648286587153</v>
      </c>
      <c r="K4113" s="114"/>
      <c r="L4113" s="116"/>
      <c r="M4113" s="118"/>
      <c r="N4113" s="142"/>
      <c r="S4113" s="2"/>
    </row>
    <row r="4114" spans="1:19" x14ac:dyDescent="0.25">
      <c r="A4114" s="50">
        <f t="shared" si="996"/>
        <v>102750</v>
      </c>
      <c r="B4114" s="51">
        <f t="shared" si="989"/>
        <v>-36.54000000000002</v>
      </c>
      <c r="C4114" s="51">
        <f t="shared" si="990"/>
        <v>20.045612993518475</v>
      </c>
      <c r="D4114" s="51">
        <f t="shared" si="993"/>
        <v>2.7573479519409536E-5</v>
      </c>
      <c r="E4114" s="51">
        <f t="shared" si="994"/>
        <v>6.8892355950078742E-4</v>
      </c>
      <c r="F4114" s="21">
        <f>SUM(E4114:$E$5004)</f>
        <v>0.38130519014456854</v>
      </c>
      <c r="G4114" s="21">
        <f t="shared" si="997"/>
        <v>6651898.5970700178</v>
      </c>
      <c r="H4114" s="21">
        <f t="shared" si="998"/>
        <v>2.4483216124437353E-5</v>
      </c>
      <c r="I4114" s="21">
        <f t="shared" si="999"/>
        <v>0.12452858064673793</v>
      </c>
      <c r="J4114" s="22">
        <f t="shared" si="995"/>
        <v>101.44550808347419</v>
      </c>
      <c r="K4114" s="114"/>
      <c r="L4114" s="116"/>
      <c r="M4114" s="118"/>
      <c r="N4114" s="142"/>
      <c r="S4114" s="2"/>
    </row>
    <row r="4115" spans="1:19" x14ac:dyDescent="0.25">
      <c r="A4115" s="50">
        <f t="shared" si="996"/>
        <v>102775</v>
      </c>
      <c r="B4115" s="51">
        <f t="shared" si="989"/>
        <v>-36.499000000000024</v>
      </c>
      <c r="C4115" s="51">
        <f t="shared" si="990"/>
        <v>20.023508251713128</v>
      </c>
      <c r="D4115" s="51">
        <f t="shared" si="993"/>
        <v>2.7540405240653456E-5</v>
      </c>
      <c r="E4115" s="51">
        <f t="shared" si="994"/>
        <v>6.8809723841695592E-4</v>
      </c>
      <c r="F4115" s="21">
        <f>SUM(E4115:$E$5004)</f>
        <v>0.38061626658506775</v>
      </c>
      <c r="G4115" s="21">
        <f t="shared" si="997"/>
        <v>6651898.5970700178</v>
      </c>
      <c r="H4115" s="21">
        <f t="shared" si="998"/>
        <v>2.4483216124437353E-5</v>
      </c>
      <c r="I4115" s="21">
        <f t="shared" si="999"/>
        <v>0.12452858064673793</v>
      </c>
      <c r="J4115" s="22">
        <f t="shared" si="995"/>
        <v>101.39456024678552</v>
      </c>
      <c r="K4115" s="114"/>
      <c r="L4115" s="116"/>
      <c r="M4115" s="118"/>
      <c r="N4115" s="142"/>
      <c r="S4115" s="2"/>
    </row>
    <row r="4116" spans="1:19" x14ac:dyDescent="0.25">
      <c r="A4116" s="50">
        <f t="shared" si="996"/>
        <v>102800</v>
      </c>
      <c r="B4116" s="51">
        <f t="shared" si="989"/>
        <v>-36.458000000000027</v>
      </c>
      <c r="C4116" s="51">
        <f t="shared" si="990"/>
        <v>20.00143002317413</v>
      </c>
      <c r="D4116" s="51">
        <f t="shared" si="993"/>
        <v>2.750737383270302E-5</v>
      </c>
      <c r="E4116" s="51">
        <f t="shared" si="994"/>
        <v>6.8727198835684129E-4</v>
      </c>
      <c r="F4116" s="21">
        <f>SUM(E4116:$E$5004)</f>
        <v>0.37992816934665075</v>
      </c>
      <c r="G4116" s="21">
        <f t="shared" si="997"/>
        <v>6651898.5970700178</v>
      </c>
      <c r="H4116" s="21">
        <f t="shared" si="998"/>
        <v>2.4483216124437353E-5</v>
      </c>
      <c r="I4116" s="21">
        <f t="shared" si="999"/>
        <v>0.12452858064673793</v>
      </c>
      <c r="J4116" s="22">
        <f t="shared" si="995"/>
        <v>101.34363935217395</v>
      </c>
      <c r="K4116" s="114"/>
      <c r="L4116" s="116"/>
      <c r="M4116" s="118"/>
      <c r="N4116" s="142"/>
      <c r="S4116" s="2"/>
    </row>
    <row r="4117" spans="1:19" x14ac:dyDescent="0.25">
      <c r="A4117" s="50">
        <f t="shared" si="996"/>
        <v>102825</v>
      </c>
      <c r="B4117" s="51">
        <f t="shared" si="989"/>
        <v>-36.417000000000002</v>
      </c>
      <c r="C4117" s="51">
        <f t="shared" si="990"/>
        <v>19.9793782735367</v>
      </c>
      <c r="D4117" s="51">
        <f t="shared" si="993"/>
        <v>2.7474385235844284E-5</v>
      </c>
      <c r="E4117" s="51">
        <f t="shared" si="994"/>
        <v>6.8644780782870722E-4</v>
      </c>
      <c r="F4117" s="21">
        <f>SUM(E4117:$E$5004)</f>
        <v>0.37924089735829392</v>
      </c>
      <c r="G4117" s="21">
        <f t="shared" si="997"/>
        <v>6651898.5970700178</v>
      </c>
      <c r="H4117" s="21">
        <f t="shared" si="998"/>
        <v>2.4483216124437353E-5</v>
      </c>
      <c r="I4117" s="21">
        <f t="shared" si="999"/>
        <v>0.12452858064673793</v>
      </c>
      <c r="J4117" s="22">
        <f t="shared" si="995"/>
        <v>101.29274539597553</v>
      </c>
      <c r="K4117" s="114"/>
      <c r="L4117" s="116"/>
      <c r="M4117" s="118"/>
      <c r="N4117" s="142"/>
      <c r="S4117" s="2"/>
    </row>
    <row r="4118" spans="1:19" x14ac:dyDescent="0.25">
      <c r="A4118" s="50">
        <f t="shared" si="996"/>
        <v>102850</v>
      </c>
      <c r="B4118" s="51">
        <f t="shared" si="989"/>
        <v>-36.376000000000005</v>
      </c>
      <c r="C4118" s="51">
        <f t="shared" si="990"/>
        <v>19.957352968483935</v>
      </c>
      <c r="D4118" s="51">
        <f t="shared" si="993"/>
        <v>2.74414393904523E-5</v>
      </c>
      <c r="E4118" s="51">
        <f t="shared" si="994"/>
        <v>6.8562469534303968E-4</v>
      </c>
      <c r="F4118" s="21">
        <f>SUM(E4118:$E$5004)</f>
        <v>0.37855444955046519</v>
      </c>
      <c r="G4118" s="21">
        <f t="shared" si="997"/>
        <v>6651898.5970700178</v>
      </c>
      <c r="H4118" s="21">
        <f t="shared" si="998"/>
        <v>2.4483216124437353E-5</v>
      </c>
      <c r="I4118" s="21">
        <f t="shared" si="999"/>
        <v>0.12452858064673793</v>
      </c>
      <c r="J4118" s="22">
        <f t="shared" si="995"/>
        <v>101.24187837449433</v>
      </c>
      <c r="K4118" s="114"/>
      <c r="L4118" s="116"/>
      <c r="M4118" s="118"/>
      <c r="N4118" s="142"/>
      <c r="S4118" s="2"/>
    </row>
    <row r="4119" spans="1:19" x14ac:dyDescent="0.25">
      <c r="A4119" s="50">
        <f t="shared" si="996"/>
        <v>102875</v>
      </c>
      <c r="B4119" s="51">
        <f t="shared" si="989"/>
        <v>-36.335000000000008</v>
      </c>
      <c r="C4119" s="51">
        <f t="shared" si="990"/>
        <v>19.935354073746716</v>
      </c>
      <c r="D4119" s="51">
        <f t="shared" si="993"/>
        <v>2.7408536236990873E-5</v>
      </c>
      <c r="E4119" s="51">
        <f t="shared" si="994"/>
        <v>6.8480264941254249E-4</v>
      </c>
      <c r="F4119" s="21">
        <f>SUM(E4119:$E$5004)</f>
        <v>0.37786882485512219</v>
      </c>
      <c r="G4119" s="21">
        <f t="shared" si="997"/>
        <v>6651898.5970700178</v>
      </c>
      <c r="H4119" s="21">
        <f t="shared" si="998"/>
        <v>2.4483216124437353E-5</v>
      </c>
      <c r="I4119" s="21">
        <f t="shared" si="999"/>
        <v>0.12452858064673793</v>
      </c>
      <c r="J4119" s="22">
        <f t="shared" si="995"/>
        <v>101.19103828400225</v>
      </c>
      <c r="K4119" s="114"/>
      <c r="L4119" s="116"/>
      <c r="M4119" s="118"/>
      <c r="N4119" s="142"/>
      <c r="S4119" s="2"/>
    </row>
    <row r="4120" spans="1:19" x14ac:dyDescent="0.25">
      <c r="A4120" s="50">
        <f t="shared" si="996"/>
        <v>102900</v>
      </c>
      <c r="B4120" s="51">
        <f t="shared" si="989"/>
        <v>-36.294000000000011</v>
      </c>
      <c r="C4120" s="51">
        <f t="shared" si="990"/>
        <v>19.913381555103648</v>
      </c>
      <c r="D4120" s="51">
        <f t="shared" si="993"/>
        <v>2.7375675716012523E-5</v>
      </c>
      <c r="E4120" s="51">
        <f t="shared" si="994"/>
        <v>6.8398166855213472E-4</v>
      </c>
      <c r="F4120" s="21">
        <f>SUM(E4120:$E$5004)</f>
        <v>0.37718402220570962</v>
      </c>
      <c r="G4120" s="21">
        <f t="shared" si="997"/>
        <v>6651898.5970700178</v>
      </c>
      <c r="H4120" s="21">
        <f t="shared" si="998"/>
        <v>2.4483216124437353E-5</v>
      </c>
      <c r="I4120" s="21">
        <f t="shared" si="999"/>
        <v>0.12452858064673793</v>
      </c>
      <c r="J4120" s="22">
        <f t="shared" si="995"/>
        <v>101.14022512073934</v>
      </c>
      <c r="K4120" s="114"/>
      <c r="L4120" s="116"/>
      <c r="M4120" s="118"/>
      <c r="N4120" s="142"/>
      <c r="S4120" s="2"/>
    </row>
    <row r="4121" spans="1:19" x14ac:dyDescent="0.25">
      <c r="A4121" s="50">
        <f t="shared" si="996"/>
        <v>102925</v>
      </c>
      <c r="B4121" s="51">
        <f t="shared" si="989"/>
        <v>-36.253000000000014</v>
      </c>
      <c r="C4121" s="51">
        <f t="shared" si="990"/>
        <v>19.891435378380983</v>
      </c>
      <c r="D4121" s="51">
        <f t="shared" si="993"/>
        <v>2.7342857768158253E-5</v>
      </c>
      <c r="E4121" s="51">
        <f t="shared" si="994"/>
        <v>6.8316175127894677E-4</v>
      </c>
      <c r="F4121" s="21">
        <f>SUM(E4121:$E$5004)</f>
        <v>0.37650004053715747</v>
      </c>
      <c r="G4121" s="21">
        <f t="shared" si="997"/>
        <v>6651898.5970700178</v>
      </c>
      <c r="H4121" s="21">
        <f t="shared" si="998"/>
        <v>2.4483216124437353E-5</v>
      </c>
      <c r="I4121" s="21">
        <f t="shared" si="999"/>
        <v>0.12452858064673793</v>
      </c>
      <c r="J4121" s="22">
        <f t="shared" si="995"/>
        <v>101.08943888091373</v>
      </c>
      <c r="K4121" s="114"/>
      <c r="L4121" s="116"/>
      <c r="M4121" s="118"/>
      <c r="N4121" s="142"/>
      <c r="S4121" s="2"/>
    </row>
    <row r="4122" spans="1:19" x14ac:dyDescent="0.25">
      <c r="A4122" s="50">
        <f t="shared" si="996"/>
        <v>102950</v>
      </c>
      <c r="B4122" s="51">
        <f t="shared" si="989"/>
        <v>-36.212000000000018</v>
      </c>
      <c r="C4122" s="51">
        <f t="shared" si="990"/>
        <v>19.869515509452558</v>
      </c>
      <c r="D4122" s="51">
        <f t="shared" si="993"/>
        <v>2.7310082334157485E-5</v>
      </c>
      <c r="E4122" s="51">
        <f t="shared" si="994"/>
        <v>6.8234289611231657E-4</v>
      </c>
      <c r="F4122" s="21">
        <f>SUM(E4122:$E$5004)</f>
        <v>0.37581687878587855</v>
      </c>
      <c r="G4122" s="21">
        <f t="shared" si="997"/>
        <v>6651898.5970700178</v>
      </c>
      <c r="H4122" s="21">
        <f t="shared" si="998"/>
        <v>2.4483216124437353E-5</v>
      </c>
      <c r="I4122" s="21">
        <f t="shared" si="999"/>
        <v>0.12452858064673793</v>
      </c>
      <c r="J4122" s="22">
        <f t="shared" si="995"/>
        <v>101.03867956070187</v>
      </c>
      <c r="K4122" s="114"/>
      <c r="L4122" s="116"/>
      <c r="M4122" s="118"/>
      <c r="N4122" s="142"/>
      <c r="S4122" s="2"/>
    </row>
    <row r="4123" spans="1:19" x14ac:dyDescent="0.25">
      <c r="A4123" s="50">
        <f t="shared" si="996"/>
        <v>102975</v>
      </c>
      <c r="B4123" s="51">
        <f t="shared" si="989"/>
        <v>-36.171000000000021</v>
      </c>
      <c r="C4123" s="51">
        <f t="shared" si="990"/>
        <v>19.84762191423971</v>
      </c>
      <c r="D4123" s="51">
        <f t="shared" si="993"/>
        <v>2.7277349354827836E-5</v>
      </c>
      <c r="E4123" s="51">
        <f t="shared" si="994"/>
        <v>6.8152510157378735E-4</v>
      </c>
      <c r="F4123" s="21">
        <f>SUM(E4123:$E$5004)</f>
        <v>0.3751345358897662</v>
      </c>
      <c r="G4123" s="21">
        <f t="shared" si="997"/>
        <v>6651898.5970700178</v>
      </c>
      <c r="H4123" s="21">
        <f t="shared" si="998"/>
        <v>2.4483216124437353E-5</v>
      </c>
      <c r="I4123" s="21">
        <f t="shared" si="999"/>
        <v>0.12452858064673793</v>
      </c>
      <c r="J4123" s="22">
        <f t="shared" si="995"/>
        <v>100.98794715624841</v>
      </c>
      <c r="K4123" s="114"/>
      <c r="L4123" s="117"/>
      <c r="M4123" s="118"/>
      <c r="N4123" s="142"/>
      <c r="S4123" s="2"/>
    </row>
    <row r="4124" spans="1:19" x14ac:dyDescent="0.25">
      <c r="A4124" s="50">
        <f t="shared" si="996"/>
        <v>103000</v>
      </c>
      <c r="B4124" s="51">
        <f t="shared" si="989"/>
        <v>-36.130000000000024</v>
      </c>
      <c r="C4124" s="51">
        <f t="shared" si="990"/>
        <v>19.825754558711271</v>
      </c>
      <c r="D4124" s="51">
        <f t="shared" si="993"/>
        <v>2.7244658771075155E-5</v>
      </c>
      <c r="E4124" s="51">
        <f t="shared" si="994"/>
        <v>6.8070836618710129E-4</v>
      </c>
      <c r="F4124" s="21">
        <f>SUM(E4124:$E$5004)</f>
        <v>0.37445301078819243</v>
      </c>
      <c r="G4124" s="21">
        <f t="shared" si="997"/>
        <v>6651898.5970700178</v>
      </c>
      <c r="H4124" s="21">
        <f t="shared" si="998"/>
        <v>2.4483216124437353E-5</v>
      </c>
      <c r="I4124" s="21">
        <f t="shared" si="999"/>
        <v>0.12452858064673793</v>
      </c>
      <c r="J4124" s="22">
        <f t="shared" si="995"/>
        <v>100.93724166366694</v>
      </c>
      <c r="K4124" s="113">
        <f t="shared" ref="K4124" si="1002">AVERAGE(J4124:J4143)</f>
        <v>100.45732764957138</v>
      </c>
      <c r="L4124" s="115">
        <f t="shared" ref="L4124" si="1003">K4124/0.1667</f>
        <v>602.62344120918647</v>
      </c>
      <c r="M4124" s="118">
        <f>AVERAGE(A4124:A4143)</f>
        <v>103237.5</v>
      </c>
      <c r="N4124" s="141">
        <f>K4104-K4124</f>
        <v>1.0141124564240158</v>
      </c>
      <c r="S4124" s="2"/>
    </row>
    <row r="4125" spans="1:19" x14ac:dyDescent="0.25">
      <c r="A4125" s="50">
        <f t="shared" si="996"/>
        <v>103025</v>
      </c>
      <c r="B4125" s="51">
        <f t="shared" si="989"/>
        <v>-36.089000000000027</v>
      </c>
      <c r="C4125" s="51">
        <f t="shared" si="990"/>
        <v>19.803913408883247</v>
      </c>
      <c r="D4125" s="51">
        <f t="shared" si="993"/>
        <v>2.7212010523892945E-5</v>
      </c>
      <c r="E4125" s="51">
        <f t="shared" si="994"/>
        <v>6.798926884781988E-4</v>
      </c>
      <c r="F4125" s="21">
        <f>SUM(E4125:$E$5004)</f>
        <v>0.37377230242200532</v>
      </c>
      <c r="G4125" s="21">
        <f t="shared" si="997"/>
        <v>6651898.5970700178</v>
      </c>
      <c r="H4125" s="21">
        <f t="shared" si="998"/>
        <v>2.4483216124437353E-5</v>
      </c>
      <c r="I4125" s="21">
        <f t="shared" si="999"/>
        <v>0.12452858064673793</v>
      </c>
      <c r="J4125" s="22">
        <f t="shared" si="995"/>
        <v>100.88656307903845</v>
      </c>
      <c r="K4125" s="114"/>
      <c r="L4125" s="116"/>
      <c r="M4125" s="118"/>
      <c r="N4125" s="142"/>
      <c r="S4125" s="2"/>
    </row>
    <row r="4126" spans="1:19" x14ac:dyDescent="0.25">
      <c r="A4126" s="50">
        <f t="shared" si="996"/>
        <v>103050</v>
      </c>
      <c r="B4126" s="51">
        <f t="shared" si="989"/>
        <v>-36.048000000000002</v>
      </c>
      <c r="C4126" s="51">
        <f t="shared" si="990"/>
        <v>19.782098430819225</v>
      </c>
      <c r="D4126" s="51">
        <f t="shared" si="993"/>
        <v>2.7179404554362956E-5</v>
      </c>
      <c r="E4126" s="51">
        <f t="shared" si="994"/>
        <v>6.7907806697521601E-4</v>
      </c>
      <c r="F4126" s="21">
        <f>SUM(E4126:$E$5004)</f>
        <v>0.37309240973352709</v>
      </c>
      <c r="G4126" s="21">
        <f t="shared" si="997"/>
        <v>6651898.5970700178</v>
      </c>
      <c r="H4126" s="21">
        <f t="shared" si="998"/>
        <v>2.4483216124437353E-5</v>
      </c>
      <c r="I4126" s="21">
        <f t="shared" si="999"/>
        <v>0.12452858064673793</v>
      </c>
      <c r="J4126" s="22">
        <f t="shared" si="995"/>
        <v>100.83591139841404</v>
      </c>
      <c r="K4126" s="114"/>
      <c r="L4126" s="116"/>
      <c r="M4126" s="118"/>
      <c r="N4126" s="142"/>
      <c r="S4126" s="2"/>
    </row>
    <row r="4127" spans="1:19" x14ac:dyDescent="0.25">
      <c r="A4127" s="50">
        <f t="shared" si="996"/>
        <v>103075</v>
      </c>
      <c r="B4127" s="51">
        <f t="shared" si="989"/>
        <v>-36.007000000000005</v>
      </c>
      <c r="C4127" s="51">
        <f t="shared" si="990"/>
        <v>19.760309590629817</v>
      </c>
      <c r="D4127" s="51">
        <f t="shared" si="993"/>
        <v>2.7146840803654322E-5</v>
      </c>
      <c r="E4127" s="51">
        <f t="shared" si="994"/>
        <v>6.78264500208477E-4</v>
      </c>
      <c r="F4127" s="21">
        <f>SUM(E4127:$E$5004)</f>
        <v>0.37241333166655188</v>
      </c>
      <c r="G4127" s="21">
        <f t="shared" si="997"/>
        <v>6651898.5970700178</v>
      </c>
      <c r="H4127" s="21">
        <f t="shared" si="998"/>
        <v>2.4483216124437353E-5</v>
      </c>
      <c r="I4127" s="21">
        <f t="shared" si="999"/>
        <v>0.12452858064673793</v>
      </c>
      <c r="J4127" s="22">
        <f t="shared" si="995"/>
        <v>100.78528661781252</v>
      </c>
      <c r="K4127" s="114"/>
      <c r="L4127" s="116"/>
      <c r="M4127" s="118"/>
      <c r="N4127" s="142"/>
      <c r="S4127" s="2"/>
    </row>
    <row r="4128" spans="1:19" x14ac:dyDescent="0.25">
      <c r="A4128" s="50">
        <f t="shared" si="996"/>
        <v>103100</v>
      </c>
      <c r="B4128" s="51">
        <f t="shared" si="989"/>
        <v>-35.966000000000008</v>
      </c>
      <c r="C4128" s="51">
        <f t="shared" si="990"/>
        <v>19.738546854472855</v>
      </c>
      <c r="D4128" s="51">
        <f t="shared" si="993"/>
        <v>2.7114319213023834E-5</v>
      </c>
      <c r="E4128" s="51">
        <f t="shared" si="994"/>
        <v>6.7745198671049372E-4</v>
      </c>
      <c r="F4128" s="21">
        <f>SUM(E4128:$E$5004)</f>
        <v>0.37173506716634341</v>
      </c>
      <c r="G4128" s="21">
        <f t="shared" si="997"/>
        <v>6651898.5970700178</v>
      </c>
      <c r="H4128" s="21">
        <f t="shared" si="998"/>
        <v>2.4483216124437353E-5</v>
      </c>
      <c r="I4128" s="21">
        <f t="shared" si="999"/>
        <v>0.12452858064673793</v>
      </c>
      <c r="J4128" s="22">
        <f t="shared" si="995"/>
        <v>100.73468873322192</v>
      </c>
      <c r="K4128" s="114"/>
      <c r="L4128" s="116"/>
      <c r="M4128" s="118"/>
      <c r="N4128" s="142"/>
      <c r="S4128" s="2"/>
    </row>
    <row r="4129" spans="1:19" x14ac:dyDescent="0.25">
      <c r="A4129" s="50">
        <f t="shared" si="996"/>
        <v>103125</v>
      </c>
      <c r="B4129" s="51">
        <f t="shared" si="989"/>
        <v>-35.925000000000011</v>
      </c>
      <c r="C4129" s="51">
        <f t="shared" si="990"/>
        <v>19.716810188553254</v>
      </c>
      <c r="D4129" s="51">
        <f t="shared" si="993"/>
        <v>2.708183972381567E-5</v>
      </c>
      <c r="E4129" s="51">
        <f t="shared" si="994"/>
        <v>6.7664052501596175E-4</v>
      </c>
      <c r="F4129" s="21">
        <f>SUM(E4129:$E$5004)</f>
        <v>0.37105761517963298</v>
      </c>
      <c r="G4129" s="21">
        <f t="shared" si="997"/>
        <v>6651898.5970700178</v>
      </c>
      <c r="H4129" s="21">
        <f t="shared" si="998"/>
        <v>2.4483216124437353E-5</v>
      </c>
      <c r="I4129" s="21">
        <f t="shared" si="999"/>
        <v>0.12452858064673793</v>
      </c>
      <c r="J4129" s="22">
        <f t="shared" si="995"/>
        <v>100.68411774059912</v>
      </c>
      <c r="K4129" s="114"/>
      <c r="L4129" s="116"/>
      <c r="M4129" s="118"/>
      <c r="N4129" s="142"/>
      <c r="S4129" s="2"/>
    </row>
    <row r="4130" spans="1:19" x14ac:dyDescent="0.25">
      <c r="A4130" s="50">
        <f t="shared" si="996"/>
        <v>103150</v>
      </c>
      <c r="B4130" s="51">
        <f t="shared" si="989"/>
        <v>-35.884000000000015</v>
      </c>
      <c r="C4130" s="51">
        <f t="shared" si="990"/>
        <v>19.695099559122937</v>
      </c>
      <c r="D4130" s="51">
        <f t="shared" si="993"/>
        <v>2.7049402277461276E-5</v>
      </c>
      <c r="E4130" s="51">
        <f t="shared" si="994"/>
        <v>6.7583011366175621E-4</v>
      </c>
      <c r="F4130" s="21">
        <f>SUM(E4130:$E$5004)</f>
        <v>0.37038097465461695</v>
      </c>
      <c r="G4130" s="21">
        <f t="shared" si="997"/>
        <v>6651898.5970700178</v>
      </c>
      <c r="H4130" s="21">
        <f t="shared" si="998"/>
        <v>2.4483216124437353E-5</v>
      </c>
      <c r="I4130" s="21">
        <f t="shared" si="999"/>
        <v>0.12452858064673793</v>
      </c>
      <c r="J4130" s="22">
        <f t="shared" si="995"/>
        <v>100.63357363587001</v>
      </c>
      <c r="K4130" s="114"/>
      <c r="L4130" s="116"/>
      <c r="M4130" s="118"/>
      <c r="N4130" s="142"/>
      <c r="S4130" s="2"/>
    </row>
    <row r="4131" spans="1:19" x14ac:dyDescent="0.25">
      <c r="A4131" s="50">
        <f t="shared" si="996"/>
        <v>103175</v>
      </c>
      <c r="B4131" s="51">
        <f t="shared" ref="B4131:B4194" si="1004">-205.05+0.00164*A4131</f>
        <v>-35.843000000000018</v>
      </c>
      <c r="C4131" s="51">
        <f t="shared" ref="C4131:C4194" si="1005">50.8*((B4131+459.7)/389.98)^(-11.388)</f>
        <v>19.673414932480771</v>
      </c>
      <c r="D4131" s="51">
        <f t="shared" si="993"/>
        <v>2.7017006815479217E-5</v>
      </c>
      <c r="E4131" s="51">
        <f t="shared" si="994"/>
        <v>6.7502075118692887E-4</v>
      </c>
      <c r="F4131" s="21">
        <f>SUM(E4131:$E$5004)</f>
        <v>0.36970514454095521</v>
      </c>
      <c r="G4131" s="21">
        <f t="shared" si="997"/>
        <v>6651898.5970700178</v>
      </c>
      <c r="H4131" s="21">
        <f t="shared" si="998"/>
        <v>2.4483216124437353E-5</v>
      </c>
      <c r="I4131" s="21">
        <f t="shared" si="999"/>
        <v>0.12452858064673793</v>
      </c>
      <c r="J4131" s="22">
        <f t="shared" si="995"/>
        <v>100.58305641492956</v>
      </c>
      <c r="K4131" s="114"/>
      <c r="L4131" s="116"/>
      <c r="M4131" s="118"/>
      <c r="N4131" s="142"/>
      <c r="S4131" s="2"/>
    </row>
    <row r="4132" spans="1:19" x14ac:dyDescent="0.25">
      <c r="A4132" s="50">
        <f t="shared" si="996"/>
        <v>103200</v>
      </c>
      <c r="B4132" s="51">
        <f t="shared" si="1004"/>
        <v>-35.802000000000021</v>
      </c>
      <c r="C4132" s="51">
        <f t="shared" si="1005"/>
        <v>19.651756274972517</v>
      </c>
      <c r="D4132" s="51">
        <f t="shared" si="993"/>
        <v>2.698465327947509E-5</v>
      </c>
      <c r="E4132" s="51">
        <f t="shared" si="994"/>
        <v>6.7421243613270492E-4</v>
      </c>
      <c r="F4132" s="21">
        <f>SUM(E4132:$E$5004)</f>
        <v>0.36903012378976829</v>
      </c>
      <c r="G4132" s="21">
        <f t="shared" si="997"/>
        <v>6651898.5970700178</v>
      </c>
      <c r="H4132" s="21">
        <f t="shared" si="998"/>
        <v>2.4483216124437353E-5</v>
      </c>
      <c r="I4132" s="21">
        <f t="shared" si="999"/>
        <v>0.12452858064673793</v>
      </c>
      <c r="J4132" s="22">
        <f t="shared" si="995"/>
        <v>100.53256607364207</v>
      </c>
      <c r="K4132" s="114"/>
      <c r="L4132" s="116"/>
      <c r="M4132" s="118"/>
      <c r="N4132" s="142"/>
      <c r="S4132" s="2"/>
    </row>
    <row r="4133" spans="1:19" x14ac:dyDescent="0.25">
      <c r="A4133" s="50">
        <f t="shared" si="996"/>
        <v>103225</v>
      </c>
      <c r="B4133" s="51">
        <f t="shared" si="1004"/>
        <v>-35.761000000000024</v>
      </c>
      <c r="C4133" s="51">
        <f t="shared" si="1005"/>
        <v>19.630123552990714</v>
      </c>
      <c r="D4133" s="51">
        <f t="shared" si="993"/>
        <v>2.69523416111413E-5</v>
      </c>
      <c r="E4133" s="51">
        <f t="shared" si="994"/>
        <v>6.7340516704247888E-4</v>
      </c>
      <c r="F4133" s="21">
        <f>SUM(E4133:$E$5004)</f>
        <v>0.3683559113536356</v>
      </c>
      <c r="G4133" s="21">
        <f t="shared" si="997"/>
        <v>6651898.5970700178</v>
      </c>
      <c r="H4133" s="21">
        <f t="shared" si="998"/>
        <v>2.4483216124437353E-5</v>
      </c>
      <c r="I4133" s="21">
        <f t="shared" si="999"/>
        <v>0.12452858064673793</v>
      </c>
      <c r="J4133" s="22">
        <f t="shared" si="995"/>
        <v>100.48210260784106</v>
      </c>
      <c r="K4133" s="114"/>
      <c r="L4133" s="116"/>
      <c r="M4133" s="118"/>
      <c r="N4133" s="142"/>
      <c r="S4133" s="2"/>
    </row>
    <row r="4134" spans="1:19" x14ac:dyDescent="0.25">
      <c r="A4134" s="50">
        <f t="shared" si="996"/>
        <v>103250</v>
      </c>
      <c r="B4134" s="51">
        <f t="shared" si="1004"/>
        <v>-35.720000000000027</v>
      </c>
      <c r="C4134" s="51">
        <f t="shared" si="1005"/>
        <v>19.608516732974667</v>
      </c>
      <c r="D4134" s="51">
        <f t="shared" si="993"/>
        <v>2.6920071752257008E-5</v>
      </c>
      <c r="E4134" s="51">
        <f t="shared" si="994"/>
        <v>6.7259894246181177E-4</v>
      </c>
      <c r="F4134" s="21">
        <f>SUM(E4134:$E$5004)</f>
        <v>0.36768250618659309</v>
      </c>
      <c r="G4134" s="21">
        <f t="shared" si="997"/>
        <v>6651898.5970700178</v>
      </c>
      <c r="H4134" s="21">
        <f t="shared" si="998"/>
        <v>2.4483216124437353E-5</v>
      </c>
      <c r="I4134" s="21">
        <f t="shared" si="999"/>
        <v>0.12452858064673793</v>
      </c>
      <c r="J4134" s="22">
        <f t="shared" si="995"/>
        <v>100.4316660133295</v>
      </c>
      <c r="K4134" s="114"/>
      <c r="L4134" s="116"/>
      <c r="M4134" s="118"/>
      <c r="N4134" s="142"/>
      <c r="S4134" s="2"/>
    </row>
    <row r="4135" spans="1:19" x14ac:dyDescent="0.25">
      <c r="A4135" s="50">
        <f t="shared" si="996"/>
        <v>103275</v>
      </c>
      <c r="B4135" s="51">
        <f t="shared" si="1004"/>
        <v>-35.679000000000002</v>
      </c>
      <c r="C4135" s="51">
        <f t="shared" si="1005"/>
        <v>19.586935781410329</v>
      </c>
      <c r="D4135" s="51">
        <f t="shared" si="993"/>
        <v>2.6887843644687928E-5</v>
      </c>
      <c r="E4135" s="51">
        <f t="shared" si="994"/>
        <v>6.7179376093842692E-4</v>
      </c>
      <c r="F4135" s="21">
        <f>SUM(E4135:$E$5004)</f>
        <v>0.36700990724413129</v>
      </c>
      <c r="G4135" s="21">
        <f t="shared" si="997"/>
        <v>6651898.5970700178</v>
      </c>
      <c r="H4135" s="21">
        <f t="shared" si="998"/>
        <v>2.4483216124437353E-5</v>
      </c>
      <c r="I4135" s="21">
        <f t="shared" si="999"/>
        <v>0.12452858064673793</v>
      </c>
      <c r="J4135" s="22">
        <f t="shared" si="995"/>
        <v>100.38125628587977</v>
      </c>
      <c r="K4135" s="114"/>
      <c r="L4135" s="116"/>
      <c r="M4135" s="118"/>
      <c r="N4135" s="142"/>
      <c r="S4135" s="2"/>
    </row>
    <row r="4136" spans="1:19" x14ac:dyDescent="0.25">
      <c r="A4136" s="50">
        <f t="shared" si="996"/>
        <v>103300</v>
      </c>
      <c r="B4136" s="51">
        <f t="shared" si="1004"/>
        <v>-35.638000000000005</v>
      </c>
      <c r="C4136" s="51">
        <f t="shared" si="1005"/>
        <v>19.565380664830254</v>
      </c>
      <c r="D4136" s="51">
        <f t="shared" si="993"/>
        <v>2.6855657230386226E-5</v>
      </c>
      <c r="E4136" s="51">
        <f t="shared" si="994"/>
        <v>6.709896210222076E-4</v>
      </c>
      <c r="F4136" s="21">
        <f>SUM(E4136:$E$5004)</f>
        <v>0.36633811348319284</v>
      </c>
      <c r="G4136" s="21">
        <f t="shared" si="997"/>
        <v>6651898.5970700178</v>
      </c>
      <c r="H4136" s="21">
        <f t="shared" si="998"/>
        <v>2.4483216124437353E-5</v>
      </c>
      <c r="I4136" s="21">
        <f t="shared" si="999"/>
        <v>0.12452858064673793</v>
      </c>
      <c r="J4136" s="22">
        <f t="shared" si="995"/>
        <v>100.33087342123397</v>
      </c>
      <c r="K4136" s="114"/>
      <c r="L4136" s="116"/>
      <c r="M4136" s="118"/>
      <c r="N4136" s="142"/>
      <c r="S4136" s="2"/>
    </row>
    <row r="4137" spans="1:19" x14ac:dyDescent="0.25">
      <c r="A4137" s="50">
        <f t="shared" si="996"/>
        <v>103325</v>
      </c>
      <c r="B4137" s="51">
        <f t="shared" si="1004"/>
        <v>-35.597000000000008</v>
      </c>
      <c r="C4137" s="51">
        <f t="shared" si="1005"/>
        <v>19.543851349813522</v>
      </c>
      <c r="D4137" s="51">
        <f t="shared" si="993"/>
        <v>2.6823512451390384E-5</v>
      </c>
      <c r="E4137" s="51">
        <f t="shared" si="994"/>
        <v>6.7018652126519282E-4</v>
      </c>
      <c r="F4137" s="21">
        <f>SUM(E4137:$E$5004)</f>
        <v>0.3656671238621706</v>
      </c>
      <c r="G4137" s="21">
        <f t="shared" si="997"/>
        <v>6651898.5970700178</v>
      </c>
      <c r="H4137" s="21">
        <f t="shared" si="998"/>
        <v>2.4483216124437353E-5</v>
      </c>
      <c r="I4137" s="21">
        <f t="shared" si="999"/>
        <v>0.12452858064673793</v>
      </c>
      <c r="J4137" s="22">
        <f t="shared" si="995"/>
        <v>100.28051741510377</v>
      </c>
      <c r="K4137" s="114"/>
      <c r="L4137" s="116"/>
      <c r="M4137" s="118"/>
      <c r="N4137" s="142"/>
      <c r="S4137" s="2"/>
    </row>
    <row r="4138" spans="1:19" x14ac:dyDescent="0.25">
      <c r="A4138" s="50">
        <f t="shared" si="996"/>
        <v>103350</v>
      </c>
      <c r="B4138" s="51">
        <f t="shared" si="1004"/>
        <v>-35.556000000000012</v>
      </c>
      <c r="C4138" s="51">
        <f t="shared" si="1005"/>
        <v>19.522347802985689</v>
      </c>
      <c r="D4138" s="51">
        <f t="shared" si="993"/>
        <v>2.6791409249825043E-5</v>
      </c>
      <c r="E4138" s="51">
        <f t="shared" si="994"/>
        <v>6.6938446022157393E-4</v>
      </c>
      <c r="F4138" s="21">
        <f>SUM(E4138:$E$5004)</f>
        <v>0.36499693734090538</v>
      </c>
      <c r="G4138" s="21">
        <f t="shared" si="997"/>
        <v>6651898.5970700178</v>
      </c>
      <c r="H4138" s="21">
        <f t="shared" si="998"/>
        <v>2.4483216124437353E-5</v>
      </c>
      <c r="I4138" s="21">
        <f t="shared" si="999"/>
        <v>0.12452858064673793</v>
      </c>
      <c r="J4138" s="22">
        <f t="shared" si="995"/>
        <v>100.2301882631707</v>
      </c>
      <c r="K4138" s="114"/>
      <c r="L4138" s="116"/>
      <c r="M4138" s="118"/>
      <c r="N4138" s="142"/>
      <c r="S4138" s="2"/>
    </row>
    <row r="4139" spans="1:19" x14ac:dyDescent="0.25">
      <c r="A4139" s="50">
        <f t="shared" si="996"/>
        <v>103375</v>
      </c>
      <c r="B4139" s="51">
        <f t="shared" si="1004"/>
        <v>-35.515000000000015</v>
      </c>
      <c r="C4139" s="51">
        <f t="shared" si="1005"/>
        <v>19.500869991018671</v>
      </c>
      <c r="D4139" s="51">
        <f t="shared" si="993"/>
        <v>2.6759347567900871E-5</v>
      </c>
      <c r="E4139" s="51">
        <f t="shared" si="994"/>
        <v>6.6858343644769162E-4</v>
      </c>
      <c r="F4139" s="21">
        <f>SUM(E4139:$E$5004)</f>
        <v>0.3643275528806838</v>
      </c>
      <c r="G4139" s="21">
        <f t="shared" si="997"/>
        <v>6651898.5970700178</v>
      </c>
      <c r="H4139" s="21">
        <f t="shared" si="998"/>
        <v>2.4483216124437353E-5</v>
      </c>
      <c r="I4139" s="21">
        <f t="shared" si="999"/>
        <v>0.12452858064673793</v>
      </c>
      <c r="J4139" s="22">
        <f t="shared" si="995"/>
        <v>100.17988596108613</v>
      </c>
      <c r="K4139" s="114"/>
      <c r="L4139" s="116"/>
      <c r="M4139" s="118"/>
      <c r="N4139" s="142"/>
      <c r="S4139" s="2"/>
    </row>
    <row r="4140" spans="1:19" x14ac:dyDescent="0.25">
      <c r="A4140" s="50">
        <f t="shared" si="996"/>
        <v>103400</v>
      </c>
      <c r="B4140" s="51">
        <f t="shared" si="1004"/>
        <v>-35.474000000000018</v>
      </c>
      <c r="C4140" s="51">
        <f t="shared" si="1005"/>
        <v>19.479417880630745</v>
      </c>
      <c r="D4140" s="51">
        <f t="shared" si="993"/>
        <v>2.6727327347914458E-5</v>
      </c>
      <c r="E4140" s="51">
        <f t="shared" si="994"/>
        <v>6.6778344850203296E-4</v>
      </c>
      <c r="F4140" s="21">
        <f>SUM(E4140:$E$5004)</f>
        <v>0.36365896944423609</v>
      </c>
      <c r="G4140" s="21">
        <f t="shared" si="997"/>
        <v>6651898.5970700178</v>
      </c>
      <c r="H4140" s="21">
        <f t="shared" si="998"/>
        <v>2.4483216124437353E-5</v>
      </c>
      <c r="I4140" s="21">
        <f t="shared" si="999"/>
        <v>0.12452858064673793</v>
      </c>
      <c r="J4140" s="22">
        <f t="shared" si="995"/>
        <v>100.12961050447143</v>
      </c>
      <c r="K4140" s="114"/>
      <c r="L4140" s="116"/>
      <c r="M4140" s="118"/>
      <c r="N4140" s="142"/>
      <c r="S4140" s="2"/>
    </row>
    <row r="4141" spans="1:19" x14ac:dyDescent="0.25">
      <c r="A4141" s="50">
        <f t="shared" si="996"/>
        <v>103425</v>
      </c>
      <c r="B4141" s="51">
        <f t="shared" si="1004"/>
        <v>-35.433000000000021</v>
      </c>
      <c r="C4141" s="51">
        <f t="shared" si="1005"/>
        <v>19.457991438586433</v>
      </c>
      <c r="D4141" s="51">
        <f t="shared" si="993"/>
        <v>2.6695348532248175E-5</v>
      </c>
      <c r="E4141" s="51">
        <f t="shared" si="994"/>
        <v>6.669844949452248E-4</v>
      </c>
      <c r="F4141" s="21">
        <f>SUM(E4141:$E$5004)</f>
        <v>0.3629911859957341</v>
      </c>
      <c r="G4141" s="21">
        <f t="shared" si="997"/>
        <v>6651898.5970700178</v>
      </c>
      <c r="H4141" s="21">
        <f t="shared" si="998"/>
        <v>2.4483216124437353E-5</v>
      </c>
      <c r="I4141" s="21">
        <f t="shared" si="999"/>
        <v>0.12452858064673793</v>
      </c>
      <c r="J4141" s="22">
        <f t="shared" si="995"/>
        <v>100.07936188891816</v>
      </c>
      <c r="K4141" s="114"/>
      <c r="L4141" s="116"/>
      <c r="M4141" s="118"/>
      <c r="N4141" s="142"/>
      <c r="S4141" s="2"/>
    </row>
    <row r="4142" spans="1:19" x14ac:dyDescent="0.25">
      <c r="A4142" s="50">
        <f t="shared" si="996"/>
        <v>103450</v>
      </c>
      <c r="B4142" s="51">
        <f t="shared" si="1004"/>
        <v>-35.392000000000024</v>
      </c>
      <c r="C4142" s="51">
        <f t="shared" si="1005"/>
        <v>19.436590631696312</v>
      </c>
      <c r="D4142" s="51">
        <f t="shared" si="993"/>
        <v>2.6663411063369811E-5</v>
      </c>
      <c r="E4142" s="51">
        <f t="shared" si="994"/>
        <v>6.6618657434003596E-4</v>
      </c>
      <c r="F4142" s="21">
        <f>SUM(E4142:$E$5004)</f>
        <v>0.36232420150078881</v>
      </c>
      <c r="G4142" s="21">
        <f t="shared" si="997"/>
        <v>6651898.5970700178</v>
      </c>
      <c r="H4142" s="21">
        <f t="shared" si="998"/>
        <v>2.4483216124437353E-5</v>
      </c>
      <c r="I4142" s="21">
        <f t="shared" si="999"/>
        <v>0.12452858064673793</v>
      </c>
      <c r="J4142" s="22">
        <f t="shared" si="995"/>
        <v>100.02914010998722</v>
      </c>
      <c r="K4142" s="114"/>
      <c r="L4142" s="116"/>
      <c r="M4142" s="118"/>
      <c r="N4142" s="142"/>
      <c r="S4142" s="2"/>
    </row>
    <row r="4143" spans="1:19" x14ac:dyDescent="0.25">
      <c r="A4143" s="50">
        <f t="shared" si="996"/>
        <v>103475</v>
      </c>
      <c r="B4143" s="51">
        <f t="shared" si="1004"/>
        <v>-35.351000000000028</v>
      </c>
      <c r="C4143" s="51">
        <f t="shared" si="1005"/>
        <v>19.415215426817365</v>
      </c>
      <c r="D4143" s="51">
        <f t="shared" si="993"/>
        <v>2.6631514883833069E-5</v>
      </c>
      <c r="E4143" s="51">
        <f t="shared" si="994"/>
        <v>6.6538968525136938E-4</v>
      </c>
      <c r="F4143" s="21">
        <f>SUM(E4143:$E$5004)</f>
        <v>0.36165801492644878</v>
      </c>
      <c r="G4143" s="21">
        <f t="shared" si="997"/>
        <v>6651898.5970700178</v>
      </c>
      <c r="H4143" s="21">
        <f t="shared" si="998"/>
        <v>2.4483216124437353E-5</v>
      </c>
      <c r="I4143" s="21">
        <f t="shared" si="999"/>
        <v>0.12452858064673793</v>
      </c>
      <c r="J4143" s="22">
        <f t="shared" si="995"/>
        <v>99.978945163211364</v>
      </c>
      <c r="K4143" s="114"/>
      <c r="L4143" s="117"/>
      <c r="M4143" s="118"/>
      <c r="N4143" s="142"/>
      <c r="S4143" s="2"/>
    </row>
    <row r="4144" spans="1:19" x14ac:dyDescent="0.25">
      <c r="A4144" s="50">
        <f t="shared" si="996"/>
        <v>103500</v>
      </c>
      <c r="B4144" s="51">
        <f t="shared" si="1004"/>
        <v>-35.31</v>
      </c>
      <c r="C4144" s="51">
        <f t="shared" si="1005"/>
        <v>19.393865790852256</v>
      </c>
      <c r="D4144" s="51">
        <f t="shared" si="993"/>
        <v>2.6599659936276484E-5</v>
      </c>
      <c r="E4144" s="51">
        <f t="shared" si="994"/>
        <v>6.6459382624625956E-4</v>
      </c>
      <c r="F4144" s="21">
        <f>SUM(E4144:$E$5004)</f>
        <v>0.36099262524119741</v>
      </c>
      <c r="G4144" s="21">
        <f t="shared" si="997"/>
        <v>6651898.5970700178</v>
      </c>
      <c r="H4144" s="21">
        <f t="shared" si="998"/>
        <v>2.4483216124437353E-5</v>
      </c>
      <c r="I4144" s="21">
        <f t="shared" si="999"/>
        <v>0.12452858064673793</v>
      </c>
      <c r="J4144" s="22">
        <f t="shared" si="995"/>
        <v>99.928777044091774</v>
      </c>
      <c r="K4144" s="113">
        <f t="shared" ref="K4144" si="1006">AVERAGE(J4144:J4163)</f>
        <v>99.453962257257018</v>
      </c>
      <c r="L4144" s="115">
        <f t="shared" ref="L4144" si="1007">K4144/0.1667</f>
        <v>596.60445265301155</v>
      </c>
      <c r="M4144" s="118">
        <f>AVERAGE(A4144:A4163)</f>
        <v>103737.5</v>
      </c>
      <c r="N4144" s="141">
        <f>K4124-K4144</f>
        <v>1.0033653923143646</v>
      </c>
      <c r="S4144" s="2"/>
    </row>
    <row r="4145" spans="1:19" x14ac:dyDescent="0.25">
      <c r="A4145" s="50">
        <f t="shared" si="996"/>
        <v>103525</v>
      </c>
      <c r="B4145" s="51">
        <f t="shared" si="1004"/>
        <v>-35.269000000000005</v>
      </c>
      <c r="C4145" s="51">
        <f t="shared" si="1005"/>
        <v>19.372541690749951</v>
      </c>
      <c r="D4145" s="51">
        <f t="shared" si="993"/>
        <v>2.6567846163424279E-5</v>
      </c>
      <c r="E4145" s="51">
        <f t="shared" si="994"/>
        <v>6.6379899589387231E-4</v>
      </c>
      <c r="F4145" s="21">
        <f>SUM(E4145:$E$5004)</f>
        <v>0.36032803141495112</v>
      </c>
      <c r="G4145" s="21">
        <f t="shared" si="997"/>
        <v>6651898.5970700178</v>
      </c>
      <c r="H4145" s="21">
        <f t="shared" si="998"/>
        <v>2.4483216124437353E-5</v>
      </c>
      <c r="I4145" s="21">
        <f t="shared" si="999"/>
        <v>0.12452858064673793</v>
      </c>
      <c r="J4145" s="22">
        <f t="shared" si="995"/>
        <v>99.878635748101729</v>
      </c>
      <c r="K4145" s="114"/>
      <c r="L4145" s="116"/>
      <c r="M4145" s="118"/>
      <c r="N4145" s="142"/>
      <c r="S4145" s="2"/>
    </row>
    <row r="4146" spans="1:19" x14ac:dyDescent="0.25">
      <c r="A4146" s="50">
        <f t="shared" si="996"/>
        <v>103550</v>
      </c>
      <c r="B4146" s="51">
        <f t="shared" si="1004"/>
        <v>-35.228000000000009</v>
      </c>
      <c r="C4146" s="51">
        <f t="shared" si="1005"/>
        <v>19.35124309350515</v>
      </c>
      <c r="D4146" s="51">
        <f t="shared" si="993"/>
        <v>2.6536073508085505E-5</v>
      </c>
      <c r="E4146" s="51">
        <f t="shared" si="994"/>
        <v>6.630051927654962E-4</v>
      </c>
      <c r="F4146" s="21">
        <f>SUM(E4146:$E$5004)</f>
        <v>0.35966423241905721</v>
      </c>
      <c r="G4146" s="21">
        <f t="shared" si="997"/>
        <v>6651898.5970700178</v>
      </c>
      <c r="H4146" s="21">
        <f t="shared" si="998"/>
        <v>2.4483216124437353E-5</v>
      </c>
      <c r="I4146" s="21">
        <f t="shared" si="999"/>
        <v>0.12452858064673793</v>
      </c>
      <c r="J4146" s="22">
        <f t="shared" si="995"/>
        <v>99.828521270684135</v>
      </c>
      <c r="K4146" s="114"/>
      <c r="L4146" s="116"/>
      <c r="M4146" s="118"/>
      <c r="N4146" s="142"/>
      <c r="S4146" s="2"/>
    </row>
    <row r="4147" spans="1:19" x14ac:dyDescent="0.25">
      <c r="A4147" s="50">
        <f t="shared" si="996"/>
        <v>103575</v>
      </c>
      <c r="B4147" s="51">
        <f t="shared" si="1004"/>
        <v>-35.187000000000012</v>
      </c>
      <c r="C4147" s="51">
        <f t="shared" si="1005"/>
        <v>19.329969966158423</v>
      </c>
      <c r="D4147" s="51">
        <f t="shared" si="993"/>
        <v>2.6504341913154194E-5</v>
      </c>
      <c r="E4147" s="51">
        <f t="shared" si="994"/>
        <v>6.6221241543454291E-4</v>
      </c>
      <c r="F4147" s="21">
        <f>SUM(E4147:$E$5004)</f>
        <v>0.35900122722629174</v>
      </c>
      <c r="G4147" s="21">
        <f t="shared" si="997"/>
        <v>6651898.5970700178</v>
      </c>
      <c r="H4147" s="21">
        <f t="shared" si="998"/>
        <v>2.4483216124437353E-5</v>
      </c>
      <c r="I4147" s="21">
        <f t="shared" si="999"/>
        <v>0.12452858064673793</v>
      </c>
      <c r="J4147" s="22">
        <f t="shared" si="995"/>
        <v>99.778433607252637</v>
      </c>
      <c r="K4147" s="114"/>
      <c r="L4147" s="116"/>
      <c r="M4147" s="118"/>
      <c r="N4147" s="142"/>
      <c r="S4147" s="2"/>
    </row>
    <row r="4148" spans="1:19" x14ac:dyDescent="0.25">
      <c r="A4148" s="50">
        <f t="shared" si="996"/>
        <v>103600</v>
      </c>
      <c r="B4148" s="51">
        <f t="shared" si="1004"/>
        <v>-35.146000000000015</v>
      </c>
      <c r="C4148" s="51">
        <f t="shared" si="1005"/>
        <v>19.308722275796132</v>
      </c>
      <c r="D4148" s="51">
        <f t="shared" si="993"/>
        <v>2.6472651321609239E-5</v>
      </c>
      <c r="E4148" s="51">
        <f t="shared" si="994"/>
        <v>6.6142066247654294E-4</v>
      </c>
      <c r="F4148" s="21">
        <f>SUM(E4148:$E$5004)</f>
        <v>0.35833901481085723</v>
      </c>
      <c r="G4148" s="21">
        <f t="shared" si="997"/>
        <v>6651898.5970700178</v>
      </c>
      <c r="H4148" s="21">
        <f t="shared" si="998"/>
        <v>2.4483216124437353E-5</v>
      </c>
      <c r="I4148" s="21">
        <f t="shared" si="999"/>
        <v>0.12452858064673793</v>
      </c>
      <c r="J4148" s="22">
        <f t="shared" si="995"/>
        <v>99.728372753191707</v>
      </c>
      <c r="K4148" s="114"/>
      <c r="L4148" s="116"/>
      <c r="M4148" s="118"/>
      <c r="N4148" s="142"/>
      <c r="S4148" s="2"/>
    </row>
    <row r="4149" spans="1:19" x14ac:dyDescent="0.25">
      <c r="A4149" s="50">
        <f t="shared" si="996"/>
        <v>103625</v>
      </c>
      <c r="B4149" s="51">
        <f t="shared" si="1004"/>
        <v>-35.105000000000018</v>
      </c>
      <c r="C4149" s="51">
        <f t="shared" si="1005"/>
        <v>19.287499989550337</v>
      </c>
      <c r="D4149" s="51">
        <f t="shared" si="993"/>
        <v>2.6441001676514196E-5</v>
      </c>
      <c r="E4149" s="51">
        <f t="shared" si="994"/>
        <v>6.6062993246914197E-4</v>
      </c>
      <c r="F4149" s="21">
        <f>SUM(E4149:$E$5004)</f>
        <v>0.35767759414838063</v>
      </c>
      <c r="G4149" s="21">
        <f t="shared" si="997"/>
        <v>6651898.5970700178</v>
      </c>
      <c r="H4149" s="21">
        <f t="shared" si="998"/>
        <v>2.4483216124437353E-5</v>
      </c>
      <c r="I4149" s="21">
        <f t="shared" si="999"/>
        <v>0.12452858064673793</v>
      </c>
      <c r="J4149" s="22">
        <f t="shared" si="995"/>
        <v>99.678338703856554</v>
      </c>
      <c r="K4149" s="114"/>
      <c r="L4149" s="116"/>
      <c r="M4149" s="118"/>
      <c r="N4149" s="142"/>
      <c r="S4149" s="2"/>
    </row>
    <row r="4150" spans="1:19" x14ac:dyDescent="0.25">
      <c r="A4150" s="50">
        <f t="shared" si="996"/>
        <v>103650</v>
      </c>
      <c r="B4150" s="51">
        <f t="shared" si="1004"/>
        <v>-35.064000000000021</v>
      </c>
      <c r="C4150" s="51">
        <f t="shared" si="1005"/>
        <v>19.266303074598735</v>
      </c>
      <c r="D4150" s="51">
        <f t="shared" si="993"/>
        <v>2.6409392921017162E-5</v>
      </c>
      <c r="E4150" s="51">
        <f t="shared" si="994"/>
        <v>6.5984022399209752E-4</v>
      </c>
      <c r="F4150" s="21">
        <f>SUM(E4150:$E$5004)</f>
        <v>0.3570169642159115</v>
      </c>
      <c r="G4150" s="21">
        <f t="shared" si="997"/>
        <v>6651898.5970700178</v>
      </c>
      <c r="H4150" s="21">
        <f t="shared" si="998"/>
        <v>2.4483216124437353E-5</v>
      </c>
      <c r="I4150" s="21">
        <f t="shared" si="999"/>
        <v>0.12452858064673793</v>
      </c>
      <c r="J4150" s="22">
        <f t="shared" si="995"/>
        <v>99.628331454573356</v>
      </c>
      <c r="K4150" s="114"/>
      <c r="L4150" s="116"/>
      <c r="M4150" s="118"/>
      <c r="N4150" s="142"/>
      <c r="S4150" s="2"/>
    </row>
    <row r="4151" spans="1:19" x14ac:dyDescent="0.25">
      <c r="A4151" s="50">
        <f t="shared" si="996"/>
        <v>103675</v>
      </c>
      <c r="B4151" s="51">
        <f t="shared" si="1004"/>
        <v>-35.023000000000025</v>
      </c>
      <c r="C4151" s="51">
        <f t="shared" si="1005"/>
        <v>19.245131498164582</v>
      </c>
      <c r="D4151" s="51">
        <f t="shared" si="993"/>
        <v>2.6377824998350639E-5</v>
      </c>
      <c r="E4151" s="51">
        <f t="shared" si="994"/>
        <v>6.5905153562727606E-4</v>
      </c>
      <c r="F4151" s="21">
        <f>SUM(E4151:$E$5004)</f>
        <v>0.35635712399191938</v>
      </c>
      <c r="G4151" s="21">
        <f t="shared" si="997"/>
        <v>6651898.5970700178</v>
      </c>
      <c r="H4151" s="21">
        <f t="shared" si="998"/>
        <v>2.4483216124437353E-5</v>
      </c>
      <c r="I4151" s="21">
        <f t="shared" si="999"/>
        <v>0.12452858064673793</v>
      </c>
      <c r="J4151" s="22">
        <f t="shared" si="995"/>
        <v>99.578351000639088</v>
      </c>
      <c r="K4151" s="114"/>
      <c r="L4151" s="116"/>
      <c r="M4151" s="118"/>
      <c r="N4151" s="142"/>
      <c r="S4151" s="2"/>
    </row>
    <row r="4152" spans="1:19" x14ac:dyDescent="0.25">
      <c r="A4152" s="50">
        <f t="shared" si="996"/>
        <v>103700</v>
      </c>
      <c r="B4152" s="51">
        <f t="shared" si="1004"/>
        <v>-34.982000000000028</v>
      </c>
      <c r="C4152" s="51">
        <f t="shared" si="1005"/>
        <v>19.223985227516664</v>
      </c>
      <c r="D4152" s="51">
        <f t="shared" si="993"/>
        <v>2.6346297851831444E-5</v>
      </c>
      <c r="E4152" s="51">
        <f t="shared" si="994"/>
        <v>6.5826386595864937E-4</v>
      </c>
      <c r="F4152" s="21">
        <f>SUM(E4152:$E$5004)</f>
        <v>0.35569807245629209</v>
      </c>
      <c r="G4152" s="21">
        <f t="shared" si="997"/>
        <v>6651898.5970700178</v>
      </c>
      <c r="H4152" s="21">
        <f t="shared" si="998"/>
        <v>2.4483216124437353E-5</v>
      </c>
      <c r="I4152" s="21">
        <f t="shared" si="999"/>
        <v>0.12452858064673793</v>
      </c>
      <c r="J4152" s="22">
        <f t="shared" si="995"/>
        <v>99.528397337322048</v>
      </c>
      <c r="K4152" s="114"/>
      <c r="L4152" s="116"/>
      <c r="M4152" s="118"/>
      <c r="N4152" s="142"/>
      <c r="S4152" s="2"/>
    </row>
    <row r="4153" spans="1:19" x14ac:dyDescent="0.25">
      <c r="A4153" s="50">
        <f t="shared" si="996"/>
        <v>103725</v>
      </c>
      <c r="B4153" s="51">
        <f t="shared" si="1004"/>
        <v>-34.941000000000003</v>
      </c>
      <c r="C4153" s="51">
        <f t="shared" si="1005"/>
        <v>19.202864229969169</v>
      </c>
      <c r="D4153" s="51">
        <f t="shared" si="993"/>
        <v>2.6314811424860499E-5</v>
      </c>
      <c r="E4153" s="51">
        <f t="shared" si="994"/>
        <v>6.5747721357229099E-4</v>
      </c>
      <c r="F4153" s="21">
        <f>SUM(E4153:$E$5004)</f>
        <v>0.35503980859033341</v>
      </c>
      <c r="G4153" s="21">
        <f t="shared" si="997"/>
        <v>6651898.5970700178</v>
      </c>
      <c r="H4153" s="21">
        <f t="shared" si="998"/>
        <v>2.4483216124437353E-5</v>
      </c>
      <c r="I4153" s="21">
        <f t="shared" si="999"/>
        <v>0.12452858064673793</v>
      </c>
      <c r="J4153" s="22">
        <f t="shared" si="995"/>
        <v>99.47847045986147</v>
      </c>
      <c r="K4153" s="114"/>
      <c r="L4153" s="116"/>
      <c r="M4153" s="118"/>
      <c r="N4153" s="142"/>
      <c r="S4153" s="2"/>
    </row>
    <row r="4154" spans="1:19" x14ac:dyDescent="0.25">
      <c r="A4154" s="50">
        <f t="shared" si="996"/>
        <v>103750</v>
      </c>
      <c r="B4154" s="51">
        <f t="shared" si="1004"/>
        <v>-34.900000000000006</v>
      </c>
      <c r="C4154" s="51">
        <f t="shared" si="1005"/>
        <v>19.181768472881672</v>
      </c>
      <c r="D4154" s="51">
        <f t="shared" si="993"/>
        <v>2.6283365660922777E-5</v>
      </c>
      <c r="E4154" s="51">
        <f t="shared" si="994"/>
        <v>6.5669157705637365E-4</v>
      </c>
      <c r="F4154" s="21">
        <f>SUM(E4154:$E$5004)</f>
        <v>0.35438233137676112</v>
      </c>
      <c r="G4154" s="21">
        <f t="shared" si="997"/>
        <v>6651898.5970700178</v>
      </c>
      <c r="H4154" s="21">
        <f t="shared" si="998"/>
        <v>2.4483216124437353E-5</v>
      </c>
      <c r="I4154" s="21">
        <f t="shared" si="999"/>
        <v>0.12452858064673793</v>
      </c>
      <c r="J4154" s="22">
        <f t="shared" si="995"/>
        <v>99.428570363468012</v>
      </c>
      <c r="K4154" s="114"/>
      <c r="L4154" s="116"/>
      <c r="M4154" s="118"/>
      <c r="N4154" s="142"/>
      <c r="S4154" s="2"/>
    </row>
    <row r="4155" spans="1:19" x14ac:dyDescent="0.25">
      <c r="A4155" s="50">
        <f t="shared" si="996"/>
        <v>103775</v>
      </c>
      <c r="B4155" s="51">
        <f t="shared" si="1004"/>
        <v>-34.859000000000009</v>
      </c>
      <c r="C4155" s="51">
        <f t="shared" si="1005"/>
        <v>19.16069792365905</v>
      </c>
      <c r="D4155" s="51">
        <f t="shared" si="993"/>
        <v>2.6251960503587114E-5</v>
      </c>
      <c r="E4155" s="51">
        <f t="shared" si="994"/>
        <v>6.55906955001165E-4</v>
      </c>
      <c r="F4155" s="21">
        <f>SUM(E4155:$E$5004)</f>
        <v>0.35372563979970467</v>
      </c>
      <c r="G4155" s="21">
        <f t="shared" si="997"/>
        <v>6651898.5970700178</v>
      </c>
      <c r="H4155" s="21">
        <f t="shared" si="998"/>
        <v>2.4483216124437353E-5</v>
      </c>
      <c r="I4155" s="21">
        <f t="shared" si="999"/>
        <v>0.12452858064673793</v>
      </c>
      <c r="J4155" s="22">
        <f t="shared" si="995"/>
        <v>99.378697043323598</v>
      </c>
      <c r="K4155" s="114"/>
      <c r="L4155" s="116"/>
      <c r="M4155" s="118"/>
      <c r="N4155" s="142"/>
      <c r="S4155" s="2"/>
    </row>
    <row r="4156" spans="1:19" x14ac:dyDescent="0.25">
      <c r="A4156" s="50">
        <f t="shared" si="996"/>
        <v>103800</v>
      </c>
      <c r="B4156" s="51">
        <f t="shared" si="1004"/>
        <v>-34.818000000000012</v>
      </c>
      <c r="C4156" s="51">
        <f t="shared" si="1005"/>
        <v>19.139652549751396</v>
      </c>
      <c r="D4156" s="51">
        <f t="shared" si="993"/>
        <v>2.6220595896506089E-5</v>
      </c>
      <c r="E4156" s="51">
        <f t="shared" si="994"/>
        <v>6.5512334599902497E-4</v>
      </c>
      <c r="F4156" s="21">
        <f>SUM(E4156:$E$5004)</f>
        <v>0.3530697328447035</v>
      </c>
      <c r="G4156" s="21">
        <f t="shared" si="997"/>
        <v>6651898.5970700178</v>
      </c>
      <c r="H4156" s="21">
        <f t="shared" si="998"/>
        <v>2.4483216124437353E-5</v>
      </c>
      <c r="I4156" s="21">
        <f t="shared" si="999"/>
        <v>0.12452858064673793</v>
      </c>
      <c r="J4156" s="22">
        <f t="shared" si="995"/>
        <v>99.328850494581587</v>
      </c>
      <c r="K4156" s="114"/>
      <c r="L4156" s="116"/>
      <c r="M4156" s="118"/>
      <c r="N4156" s="142"/>
      <c r="S4156" s="2"/>
    </row>
    <row r="4157" spans="1:19" x14ac:dyDescent="0.25">
      <c r="A4157" s="50">
        <f t="shared" si="996"/>
        <v>103825</v>
      </c>
      <c r="B4157" s="51">
        <f t="shared" si="1004"/>
        <v>-34.777000000000015</v>
      </c>
      <c r="C4157" s="51">
        <f t="shared" si="1005"/>
        <v>19.118632318653987</v>
      </c>
      <c r="D4157" s="51">
        <f t="shared" si="993"/>
        <v>2.6189271783415908E-5</v>
      </c>
      <c r="E4157" s="51">
        <f t="shared" si="994"/>
        <v>6.5434074864440298E-4</v>
      </c>
      <c r="F4157" s="21">
        <f>SUM(E4157:$E$5004)</f>
        <v>0.35241460949870462</v>
      </c>
      <c r="G4157" s="21">
        <f t="shared" si="997"/>
        <v>6651898.5970700178</v>
      </c>
      <c r="H4157" s="21">
        <f t="shared" si="998"/>
        <v>2.4483216124437353E-5</v>
      </c>
      <c r="I4157" s="21">
        <f t="shared" si="999"/>
        <v>0.12452858064673793</v>
      </c>
      <c r="J4157" s="22">
        <f t="shared" si="995"/>
        <v>99.279030712366904</v>
      </c>
      <c r="K4157" s="114"/>
      <c r="L4157" s="116"/>
      <c r="M4157" s="118"/>
      <c r="N4157" s="142"/>
      <c r="S4157" s="2"/>
    </row>
    <row r="4158" spans="1:19" x14ac:dyDescent="0.25">
      <c r="A4158" s="50">
        <f t="shared" si="996"/>
        <v>103850</v>
      </c>
      <c r="B4158" s="51">
        <f t="shared" si="1004"/>
        <v>-34.736000000000018</v>
      </c>
      <c r="C4158" s="51">
        <f t="shared" si="1005"/>
        <v>19.097637197907225</v>
      </c>
      <c r="D4158" s="51">
        <f t="shared" si="993"/>
        <v>2.6157988108136329E-5</v>
      </c>
      <c r="E4158" s="51">
        <f t="shared" si="994"/>
        <v>6.5355916153383151E-4</v>
      </c>
      <c r="F4158" s="21">
        <f>SUM(E4158:$E$5004)</f>
        <v>0.35176026875006017</v>
      </c>
      <c r="G4158" s="21">
        <f t="shared" si="997"/>
        <v>6651898.5970700178</v>
      </c>
      <c r="H4158" s="21">
        <f t="shared" si="998"/>
        <v>2.4483216124437353E-5</v>
      </c>
      <c r="I4158" s="21">
        <f t="shared" si="999"/>
        <v>0.12452858064673793</v>
      </c>
      <c r="J4158" s="22">
        <f t="shared" si="995"/>
        <v>99.229237691776305</v>
      </c>
      <c r="K4158" s="114"/>
      <c r="L4158" s="116"/>
      <c r="M4158" s="118"/>
      <c r="N4158" s="142"/>
      <c r="S4158" s="2"/>
    </row>
    <row r="4159" spans="1:19" x14ac:dyDescent="0.25">
      <c r="A4159" s="50">
        <f t="shared" si="996"/>
        <v>103875</v>
      </c>
      <c r="B4159" s="51">
        <f t="shared" si="1004"/>
        <v>-34.695000000000022</v>
      </c>
      <c r="C4159" s="51">
        <f t="shared" si="1005"/>
        <v>19.076667155096381</v>
      </c>
      <c r="D4159" s="51">
        <f t="shared" si="993"/>
        <v>2.6126744814570191E-5</v>
      </c>
      <c r="E4159" s="51">
        <f t="shared" si="994"/>
        <v>6.5277858326592754E-4</v>
      </c>
      <c r="F4159" s="21">
        <f>SUM(E4159:$E$5004)</f>
        <v>0.3511067095885263</v>
      </c>
      <c r="G4159" s="21">
        <f t="shared" si="997"/>
        <v>6651898.5970700178</v>
      </c>
      <c r="H4159" s="21">
        <f t="shared" si="998"/>
        <v>2.4483216124437353E-5</v>
      </c>
      <c r="I4159" s="21">
        <f t="shared" si="999"/>
        <v>0.12452858064673793</v>
      </c>
      <c r="J4159" s="22">
        <f t="shared" si="995"/>
        <v>99.179471427877246</v>
      </c>
      <c r="K4159" s="114"/>
      <c r="L4159" s="116"/>
      <c r="M4159" s="118"/>
      <c r="N4159" s="142"/>
      <c r="S4159" s="2"/>
    </row>
    <row r="4160" spans="1:19" x14ac:dyDescent="0.25">
      <c r="A4160" s="50">
        <f t="shared" si="996"/>
        <v>103900</v>
      </c>
      <c r="B4160" s="51">
        <f t="shared" si="1004"/>
        <v>-34.654000000000025</v>
      </c>
      <c r="C4160" s="51">
        <f t="shared" si="1005"/>
        <v>19.055722157851992</v>
      </c>
      <c r="D4160" s="51">
        <f t="shared" si="993"/>
        <v>2.609554184670401E-5</v>
      </c>
      <c r="E4160" s="51">
        <f t="shared" si="994"/>
        <v>6.5199901244138625E-4</v>
      </c>
      <c r="F4160" s="21">
        <f>SUM(E4160:$E$5004)</f>
        <v>0.35045393100526034</v>
      </c>
      <c r="G4160" s="21">
        <f t="shared" si="997"/>
        <v>6651898.5970700178</v>
      </c>
      <c r="H4160" s="21">
        <f t="shared" si="998"/>
        <v>2.4483216124437353E-5</v>
      </c>
      <c r="I4160" s="21">
        <f t="shared" si="999"/>
        <v>0.12452858064673793</v>
      </c>
      <c r="J4160" s="22">
        <f t="shared" si="995"/>
        <v>99.129731915710749</v>
      </c>
      <c r="K4160" s="114"/>
      <c r="L4160" s="116"/>
      <c r="M4160" s="118"/>
      <c r="N4160" s="142"/>
      <c r="S4160" s="2"/>
    </row>
    <row r="4161" spans="1:19" x14ac:dyDescent="0.25">
      <c r="A4161" s="50">
        <f t="shared" si="996"/>
        <v>103925</v>
      </c>
      <c r="B4161" s="51">
        <f t="shared" si="1004"/>
        <v>-34.613000000000028</v>
      </c>
      <c r="C4161" s="51">
        <f t="shared" si="1005"/>
        <v>19.034802173849144</v>
      </c>
      <c r="D4161" s="51">
        <f t="shared" si="993"/>
        <v>2.6064379148606886E-5</v>
      </c>
      <c r="E4161" s="51">
        <f t="shared" si="994"/>
        <v>6.5122044766297753E-4</v>
      </c>
      <c r="F4161" s="21">
        <f>SUM(E4161:$E$5004)</f>
        <v>0.34980193199281906</v>
      </c>
      <c r="G4161" s="21">
        <f t="shared" si="997"/>
        <v>6651898.5970700178</v>
      </c>
      <c r="H4161" s="21">
        <f t="shared" si="998"/>
        <v>2.4483216124437353E-5</v>
      </c>
      <c r="I4161" s="21">
        <f t="shared" si="999"/>
        <v>0.12452858064673793</v>
      </c>
      <c r="J4161" s="22">
        <f t="shared" si="995"/>
        <v>99.080019150287725</v>
      </c>
      <c r="K4161" s="114"/>
      <c r="L4161" s="116"/>
      <c r="M4161" s="118"/>
      <c r="N4161" s="142"/>
      <c r="S4161" s="2"/>
    </row>
    <row r="4162" spans="1:19" x14ac:dyDescent="0.25">
      <c r="A4162" s="50">
        <f t="shared" si="996"/>
        <v>103950</v>
      </c>
      <c r="B4162" s="51">
        <f t="shared" si="1004"/>
        <v>-34.572000000000003</v>
      </c>
      <c r="C4162" s="51">
        <f t="shared" si="1005"/>
        <v>19.013907170808061</v>
      </c>
      <c r="D4162" s="51">
        <f t="shared" si="993"/>
        <v>2.6033256664431316E-5</v>
      </c>
      <c r="E4162" s="51">
        <f t="shared" si="994"/>
        <v>6.5044288753554613E-4</v>
      </c>
      <c r="F4162" s="21">
        <f>SUM(E4162:$E$5004)</f>
        <v>0.34915071154515603</v>
      </c>
      <c r="G4162" s="21">
        <f t="shared" si="997"/>
        <v>6651898.5970700178</v>
      </c>
      <c r="H4162" s="21">
        <f t="shared" si="998"/>
        <v>2.4483216124437353E-5</v>
      </c>
      <c r="I4162" s="21">
        <f t="shared" si="999"/>
        <v>0.12452858064673793</v>
      </c>
      <c r="J4162" s="22">
        <f t="shared" si="995"/>
        <v>99.030333126592794</v>
      </c>
      <c r="K4162" s="114"/>
      <c r="L4162" s="116"/>
      <c r="M4162" s="118"/>
      <c r="N4162" s="142"/>
      <c r="S4162" s="2"/>
    </row>
    <row r="4163" spans="1:19" x14ac:dyDescent="0.25">
      <c r="A4163" s="50">
        <f t="shared" si="996"/>
        <v>103975</v>
      </c>
      <c r="B4163" s="51">
        <f t="shared" si="1004"/>
        <v>-34.531000000000006</v>
      </c>
      <c r="C4163" s="51">
        <f t="shared" si="1005"/>
        <v>18.993037116493557</v>
      </c>
      <c r="D4163" s="51">
        <f t="shared" si="993"/>
        <v>2.6002174338412375E-5</v>
      </c>
      <c r="E4163" s="51">
        <f t="shared" si="994"/>
        <v>6.4966633066600317E-4</v>
      </c>
      <c r="F4163" s="21">
        <f>SUM(E4163:$E$5004)</f>
        <v>0.34850026865762046</v>
      </c>
      <c r="G4163" s="21">
        <f t="shared" si="997"/>
        <v>6651898.5970700178</v>
      </c>
      <c r="H4163" s="21">
        <f t="shared" si="998"/>
        <v>2.4483216124437353E-5</v>
      </c>
      <c r="I4163" s="21">
        <f t="shared" si="999"/>
        <v>0.12452858064673793</v>
      </c>
      <c r="J4163" s="22">
        <f t="shared" si="995"/>
        <v>98.980673839581684</v>
      </c>
      <c r="K4163" s="114"/>
      <c r="L4163" s="117"/>
      <c r="M4163" s="118"/>
      <c r="N4163" s="142"/>
      <c r="S4163" s="2"/>
    </row>
    <row r="4164" spans="1:19" x14ac:dyDescent="0.25">
      <c r="A4164" s="50">
        <f t="shared" si="996"/>
        <v>104000</v>
      </c>
      <c r="B4164" s="51">
        <f t="shared" si="1004"/>
        <v>-34.490000000000009</v>
      </c>
      <c r="C4164" s="51">
        <f t="shared" si="1005"/>
        <v>18.972191978715184</v>
      </c>
      <c r="D4164" s="51">
        <f t="shared" ref="D4164:D4227" si="1008">C4164/(1718*(B4164+459.7))</f>
        <v>2.5971132114867883E-5</v>
      </c>
      <c r="E4164" s="51">
        <f t="shared" ref="E4164:E4227" si="1009">25*(D4164+D4165)/2</f>
        <v>6.4889077566332638E-4</v>
      </c>
      <c r="F4164" s="21">
        <f>SUM(E4164:$E$5004)</f>
        <v>0.34785060232695442</v>
      </c>
      <c r="G4164" s="21">
        <f t="shared" si="997"/>
        <v>6651898.5970700178</v>
      </c>
      <c r="H4164" s="21">
        <f t="shared" si="998"/>
        <v>2.4483216124437353E-5</v>
      </c>
      <c r="I4164" s="21">
        <f t="shared" si="999"/>
        <v>0.12452858064673793</v>
      </c>
      <c r="J4164" s="22">
        <f t="shared" ref="J4164:J4227" si="1010">G4164*D4164*EXP(-H4164*(125000-A4164)-I4164*F4164)</f>
        <v>98.931041284182427</v>
      </c>
      <c r="K4164" s="113">
        <f t="shared" ref="K4164" si="1011">AVERAGE(J4164:J4183)</f>
        <v>98.461307758763269</v>
      </c>
      <c r="L4164" s="115">
        <f t="shared" ref="L4164" si="1012">K4164/0.1667</f>
        <v>590.64971660925778</v>
      </c>
      <c r="M4164" s="118">
        <f>AVERAGE(A4164:A4183)</f>
        <v>104237.5</v>
      </c>
      <c r="N4164" s="141">
        <f>K4144-K4164</f>
        <v>0.99265449849374932</v>
      </c>
      <c r="S4164" s="2"/>
    </row>
    <row r="4165" spans="1:19" x14ac:dyDescent="0.25">
      <c r="A4165" s="50">
        <f t="shared" ref="A4165:A4228" si="1013">A4164+25</f>
        <v>104025</v>
      </c>
      <c r="B4165" s="51">
        <f t="shared" si="1004"/>
        <v>-34.449000000000012</v>
      </c>
      <c r="C4165" s="51">
        <f t="shared" si="1005"/>
        <v>18.951371725327128</v>
      </c>
      <c r="D4165" s="51">
        <f t="shared" si="1008"/>
        <v>2.5940129938198231E-5</v>
      </c>
      <c r="E4165" s="51">
        <f t="shared" si="1009"/>
        <v>6.4811622113855616E-4</v>
      </c>
      <c r="F4165" s="21">
        <f>SUM(E4165:$E$5004)</f>
        <v>0.34720171155129109</v>
      </c>
      <c r="G4165" s="21">
        <f t="shared" ref="G4165:G4228" si="1014">$G$4</f>
        <v>6651898.5970700178</v>
      </c>
      <c r="H4165" s="21">
        <f t="shared" ref="H4165:H4228" si="1015">$H$4</f>
        <v>2.4483216124437353E-5</v>
      </c>
      <c r="I4165" s="21">
        <f t="shared" ref="I4165:I4228" si="1016">$I$4</f>
        <v>0.12452858064673793</v>
      </c>
      <c r="J4165" s="22">
        <f t="shared" si="1010"/>
        <v>98.881435455295318</v>
      </c>
      <c r="K4165" s="114"/>
      <c r="L4165" s="116"/>
      <c r="M4165" s="118"/>
      <c r="N4165" s="142"/>
      <c r="S4165" s="2"/>
    </row>
    <row r="4166" spans="1:19" x14ac:dyDescent="0.25">
      <c r="A4166" s="50">
        <f t="shared" si="1013"/>
        <v>104050</v>
      </c>
      <c r="B4166" s="51">
        <f t="shared" si="1004"/>
        <v>-34.408000000000015</v>
      </c>
      <c r="C4166" s="51">
        <f t="shared" si="1005"/>
        <v>18.930576324228149</v>
      </c>
      <c r="D4166" s="51">
        <f t="shared" si="1008"/>
        <v>2.5909167752886267E-5</v>
      </c>
      <c r="E4166" s="51">
        <f t="shared" si="1009"/>
        <v>6.4734266570479237E-4</v>
      </c>
      <c r="F4166" s="21">
        <f>SUM(E4166:$E$5004)</f>
        <v>0.34655359533015251</v>
      </c>
      <c r="G4166" s="21">
        <f t="shared" si="1014"/>
        <v>6651898.5970700178</v>
      </c>
      <c r="H4166" s="21">
        <f t="shared" si="1015"/>
        <v>2.4483216124437353E-5</v>
      </c>
      <c r="I4166" s="21">
        <f t="shared" si="1016"/>
        <v>0.12452858064673793</v>
      </c>
      <c r="J4166" s="22">
        <f t="shared" si="1010"/>
        <v>98.831856347793092</v>
      </c>
      <c r="K4166" s="114"/>
      <c r="L4166" s="116"/>
      <c r="M4166" s="118"/>
      <c r="N4166" s="142"/>
      <c r="S4166" s="2"/>
    </row>
    <row r="4167" spans="1:19" x14ac:dyDescent="0.25">
      <c r="A4167" s="50">
        <f t="shared" si="1013"/>
        <v>104075</v>
      </c>
      <c r="B4167" s="51">
        <f t="shared" si="1004"/>
        <v>-34.367000000000019</v>
      </c>
      <c r="C4167" s="51">
        <f t="shared" si="1005"/>
        <v>18.909805743361503</v>
      </c>
      <c r="D4167" s="51">
        <f t="shared" si="1008"/>
        <v>2.5878245503497125E-5</v>
      </c>
      <c r="E4167" s="51">
        <f t="shared" si="1009"/>
        <v>6.4657010797719041E-4</v>
      </c>
      <c r="F4167" s="21">
        <f>SUM(E4167:$E$5004)</f>
        <v>0.34590625266444774</v>
      </c>
      <c r="G4167" s="21">
        <f t="shared" si="1014"/>
        <v>6651898.5970700178</v>
      </c>
      <c r="H4167" s="21">
        <f t="shared" si="1015"/>
        <v>2.4483216124437353E-5</v>
      </c>
      <c r="I4167" s="21">
        <f t="shared" si="1016"/>
        <v>0.12452858064673793</v>
      </c>
      <c r="J4167" s="22">
        <f t="shared" si="1010"/>
        <v>98.782303956520792</v>
      </c>
      <c r="K4167" s="114"/>
      <c r="L4167" s="116"/>
      <c r="M4167" s="118"/>
      <c r="N4167" s="142"/>
      <c r="S4167" s="2"/>
    </row>
    <row r="4168" spans="1:19" x14ac:dyDescent="0.25">
      <c r="A4168" s="50">
        <f t="shared" si="1013"/>
        <v>104100</v>
      </c>
      <c r="B4168" s="51">
        <f t="shared" si="1004"/>
        <v>-34.326000000000022</v>
      </c>
      <c r="C4168" s="51">
        <f t="shared" si="1005"/>
        <v>18.889059950714863</v>
      </c>
      <c r="D4168" s="51">
        <f t="shared" si="1008"/>
        <v>2.5847363134678101E-5</v>
      </c>
      <c r="E4168" s="51">
        <f t="shared" si="1009"/>
        <v>6.4579854657295828E-4</v>
      </c>
      <c r="F4168" s="21">
        <f>SUM(E4168:$E$5004)</f>
        <v>0.34525968255647055</v>
      </c>
      <c r="G4168" s="21">
        <f t="shared" si="1014"/>
        <v>6651898.5970700178</v>
      </c>
      <c r="H4168" s="21">
        <f t="shared" si="1015"/>
        <v>2.4483216124437353E-5</v>
      </c>
      <c r="I4168" s="21">
        <f t="shared" si="1016"/>
        <v>0.12452858064673793</v>
      </c>
      <c r="J4168" s="22">
        <f t="shared" si="1010"/>
        <v>98.732778276295988</v>
      </c>
      <c r="K4168" s="114"/>
      <c r="L4168" s="116"/>
      <c r="M4168" s="118"/>
      <c r="N4168" s="142"/>
      <c r="S4168" s="2"/>
    </row>
    <row r="4169" spans="1:19" x14ac:dyDescent="0.25">
      <c r="A4169" s="50">
        <f t="shared" si="1013"/>
        <v>104125</v>
      </c>
      <c r="B4169" s="51">
        <f t="shared" si="1004"/>
        <v>-34.285000000000025</v>
      </c>
      <c r="C4169" s="51">
        <f t="shared" si="1005"/>
        <v>18.868338914320301</v>
      </c>
      <c r="D4169" s="51">
        <f t="shared" si="1008"/>
        <v>2.5816520591158562E-5</v>
      </c>
      <c r="E4169" s="51">
        <f t="shared" si="1009"/>
        <v>6.4502798011135422E-4</v>
      </c>
      <c r="F4169" s="21">
        <f>SUM(E4169:$E$5004)</f>
        <v>0.34461388400989762</v>
      </c>
      <c r="G4169" s="21">
        <f t="shared" si="1014"/>
        <v>6651898.5970700178</v>
      </c>
      <c r="H4169" s="21">
        <f t="shared" si="1015"/>
        <v>2.4483216124437353E-5</v>
      </c>
      <c r="I4169" s="21">
        <f t="shared" si="1016"/>
        <v>0.12452858064673793</v>
      </c>
      <c r="J4169" s="22">
        <f t="shared" si="1010"/>
        <v>98.68327930190884</v>
      </c>
      <c r="K4169" s="114"/>
      <c r="L4169" s="116"/>
      <c r="M4169" s="118"/>
      <c r="N4169" s="142"/>
      <c r="S4169" s="2"/>
    </row>
    <row r="4170" spans="1:19" x14ac:dyDescent="0.25">
      <c r="A4170" s="50">
        <f t="shared" si="1013"/>
        <v>104150</v>
      </c>
      <c r="B4170" s="51">
        <f t="shared" si="1004"/>
        <v>-34.244000000000028</v>
      </c>
      <c r="C4170" s="51">
        <f t="shared" si="1005"/>
        <v>18.847642602254162</v>
      </c>
      <c r="D4170" s="51">
        <f t="shared" si="1008"/>
        <v>2.5785717817749771E-5</v>
      </c>
      <c r="E4170" s="51">
        <f t="shared" si="1009"/>
        <v>6.4425840721368214E-4</v>
      </c>
      <c r="F4170" s="21">
        <f>SUM(E4170:$E$5004)</f>
        <v>0.34396885602978627</v>
      </c>
      <c r="G4170" s="21">
        <f t="shared" si="1014"/>
        <v>6651898.5970700178</v>
      </c>
      <c r="H4170" s="21">
        <f t="shared" si="1015"/>
        <v>2.4483216124437353E-5</v>
      </c>
      <c r="I4170" s="21">
        <f t="shared" si="1016"/>
        <v>0.12452858064673793</v>
      </c>
      <c r="J4170" s="22">
        <f t="shared" si="1010"/>
        <v>98.633807028122149</v>
      </c>
      <c r="K4170" s="114"/>
      <c r="L4170" s="116"/>
      <c r="M4170" s="118"/>
      <c r="N4170" s="142"/>
      <c r="S4170" s="2"/>
    </row>
    <row r="4171" spans="1:19" x14ac:dyDescent="0.25">
      <c r="A4171" s="50">
        <f t="shared" si="1013"/>
        <v>104175</v>
      </c>
      <c r="B4171" s="51">
        <f t="shared" si="1004"/>
        <v>-34.203000000000003</v>
      </c>
      <c r="C4171" s="51">
        <f t="shared" si="1005"/>
        <v>18.826970982637054</v>
      </c>
      <c r="D4171" s="51">
        <f t="shared" si="1008"/>
        <v>2.5754954759344804E-5</v>
      </c>
      <c r="E4171" s="51">
        <f t="shared" si="1009"/>
        <v>6.4348982650328933E-4</v>
      </c>
      <c r="F4171" s="21">
        <f>SUM(E4171:$E$5004)</f>
        <v>0.34332459762257267</v>
      </c>
      <c r="G4171" s="21">
        <f t="shared" si="1014"/>
        <v>6651898.5970700178</v>
      </c>
      <c r="H4171" s="21">
        <f t="shared" si="1015"/>
        <v>2.4483216124437353E-5</v>
      </c>
      <c r="I4171" s="21">
        <f t="shared" si="1016"/>
        <v>0.12452858064673793</v>
      </c>
      <c r="J4171" s="22">
        <f t="shared" si="1010"/>
        <v>98.584361449671619</v>
      </c>
      <c r="K4171" s="114"/>
      <c r="L4171" s="116"/>
      <c r="M4171" s="118"/>
      <c r="N4171" s="142"/>
      <c r="S4171" s="2"/>
    </row>
    <row r="4172" spans="1:19" x14ac:dyDescent="0.25">
      <c r="A4172" s="50">
        <f t="shared" si="1013"/>
        <v>104200</v>
      </c>
      <c r="B4172" s="51">
        <f t="shared" si="1004"/>
        <v>-34.162000000000006</v>
      </c>
      <c r="C4172" s="51">
        <f t="shared" si="1005"/>
        <v>18.806324023633728</v>
      </c>
      <c r="D4172" s="51">
        <f t="shared" si="1008"/>
        <v>2.5724231360918348E-5</v>
      </c>
      <c r="E4172" s="51">
        <f t="shared" si="1009"/>
        <v>6.4272223660556292E-4</v>
      </c>
      <c r="F4172" s="21">
        <f>SUM(E4172:$E$5004)</f>
        <v>0.34268110779606942</v>
      </c>
      <c r="G4172" s="21">
        <f t="shared" si="1014"/>
        <v>6651898.5970700178</v>
      </c>
      <c r="H4172" s="21">
        <f t="shared" si="1015"/>
        <v>2.4483216124437353E-5</v>
      </c>
      <c r="I4172" s="21">
        <f t="shared" si="1016"/>
        <v>0.12452858064673793</v>
      </c>
      <c r="J4172" s="22">
        <f t="shared" si="1010"/>
        <v>98.534942561265566</v>
      </c>
      <c r="K4172" s="114"/>
      <c r="L4172" s="116"/>
      <c r="M4172" s="118"/>
      <c r="N4172" s="142"/>
      <c r="S4172" s="2"/>
    </row>
    <row r="4173" spans="1:19" x14ac:dyDescent="0.25">
      <c r="A4173" s="50">
        <f t="shared" si="1013"/>
        <v>104225</v>
      </c>
      <c r="B4173" s="51">
        <f t="shared" si="1004"/>
        <v>-34.121000000000009</v>
      </c>
      <c r="C4173" s="51">
        <f t="shared" si="1005"/>
        <v>18.785701693453071</v>
      </c>
      <c r="D4173" s="51">
        <f t="shared" si="1008"/>
        <v>2.569354756752668E-5</v>
      </c>
      <c r="E4173" s="51">
        <f t="shared" si="1009"/>
        <v>6.4195563614792626E-4</v>
      </c>
      <c r="F4173" s="21">
        <f>SUM(E4173:$E$5004)</f>
        <v>0.34203838555946381</v>
      </c>
      <c r="G4173" s="21">
        <f t="shared" si="1014"/>
        <v>6651898.5970700178</v>
      </c>
      <c r="H4173" s="21">
        <f t="shared" si="1015"/>
        <v>2.4483216124437353E-5</v>
      </c>
      <c r="I4173" s="21">
        <f t="shared" si="1016"/>
        <v>0.12452858064673793</v>
      </c>
      <c r="J4173" s="22">
        <f t="shared" si="1010"/>
        <v>98.485550357585552</v>
      </c>
      <c r="K4173" s="114"/>
      <c r="L4173" s="116"/>
      <c r="M4173" s="118"/>
      <c r="N4173" s="142"/>
      <c r="S4173" s="2"/>
    </row>
    <row r="4174" spans="1:19" x14ac:dyDescent="0.25">
      <c r="A4174" s="50">
        <f t="shared" si="1013"/>
        <v>104250</v>
      </c>
      <c r="B4174" s="51">
        <f t="shared" si="1004"/>
        <v>-34.080000000000013</v>
      </c>
      <c r="C4174" s="51">
        <f t="shared" si="1005"/>
        <v>18.765103960347986</v>
      </c>
      <c r="D4174" s="51">
        <f t="shared" si="1008"/>
        <v>2.5662903324307424E-5</v>
      </c>
      <c r="E4174" s="51">
        <f t="shared" si="1009"/>
        <v>6.4119002375983734E-4</v>
      </c>
      <c r="F4174" s="21">
        <f>SUM(E4174:$E$5004)</f>
        <v>0.34139642992331581</v>
      </c>
      <c r="G4174" s="21">
        <f t="shared" si="1014"/>
        <v>6651898.5970700178</v>
      </c>
      <c r="H4174" s="21">
        <f t="shared" si="1015"/>
        <v>2.4483216124437353E-5</v>
      </c>
      <c r="I4174" s="21">
        <f t="shared" si="1016"/>
        <v>0.12452858064673793</v>
      </c>
      <c r="J4174" s="22">
        <f t="shared" si="1010"/>
        <v>98.436184833285921</v>
      </c>
      <c r="K4174" s="114"/>
      <c r="L4174" s="116"/>
      <c r="M4174" s="118"/>
      <c r="N4174" s="142"/>
      <c r="S4174" s="2"/>
    </row>
    <row r="4175" spans="1:19" x14ac:dyDescent="0.25">
      <c r="A4175" s="50">
        <f t="shared" si="1013"/>
        <v>104275</v>
      </c>
      <c r="B4175" s="51">
        <f t="shared" si="1004"/>
        <v>-34.039000000000016</v>
      </c>
      <c r="C4175" s="51">
        <f t="shared" si="1005"/>
        <v>18.744530792615404</v>
      </c>
      <c r="D4175" s="51">
        <f t="shared" si="1008"/>
        <v>2.5632298576479565E-5</v>
      </c>
      <c r="E4175" s="51">
        <f t="shared" si="1009"/>
        <v>6.4042539807278168E-4</v>
      </c>
      <c r="F4175" s="21">
        <f>SUM(E4175:$E$5004)</f>
        <v>0.34075523989955597</v>
      </c>
      <c r="G4175" s="21">
        <f t="shared" si="1014"/>
        <v>6651898.5970700178</v>
      </c>
      <c r="H4175" s="21">
        <f t="shared" si="1015"/>
        <v>2.4483216124437353E-5</v>
      </c>
      <c r="I4175" s="21">
        <f t="shared" si="1016"/>
        <v>0.12452858064673793</v>
      </c>
      <c r="J4175" s="22">
        <f t="shared" si="1010"/>
        <v>98.38684598299443</v>
      </c>
      <c r="K4175" s="114"/>
      <c r="L4175" s="116"/>
      <c r="M4175" s="118"/>
      <c r="N4175" s="142"/>
      <c r="S4175" s="2"/>
    </row>
    <row r="4176" spans="1:19" x14ac:dyDescent="0.25">
      <c r="A4176" s="50">
        <f t="shared" si="1013"/>
        <v>104300</v>
      </c>
      <c r="B4176" s="51">
        <f t="shared" si="1004"/>
        <v>-33.998000000000019</v>
      </c>
      <c r="C4176" s="51">
        <f t="shared" si="1005"/>
        <v>18.723982158595994</v>
      </c>
      <c r="D4176" s="51">
        <f t="shared" si="1008"/>
        <v>2.5601733269342972E-5</v>
      </c>
      <c r="E4176" s="51">
        <f t="shared" si="1009"/>
        <v>6.3966175772027425E-4</v>
      </c>
      <c r="F4176" s="21">
        <f>SUM(E4176:$E$5004)</f>
        <v>0.34011481450148318</v>
      </c>
      <c r="G4176" s="21">
        <f t="shared" si="1014"/>
        <v>6651898.5970700178</v>
      </c>
      <c r="H4176" s="21">
        <f t="shared" si="1015"/>
        <v>2.4483216124437353E-5</v>
      </c>
      <c r="I4176" s="21">
        <f t="shared" si="1016"/>
        <v>0.12452858064673793</v>
      </c>
      <c r="J4176" s="22">
        <f t="shared" si="1010"/>
        <v>98.337533801311139</v>
      </c>
      <c r="K4176" s="114"/>
      <c r="L4176" s="116"/>
      <c r="M4176" s="118"/>
      <c r="N4176" s="142"/>
      <c r="S4176" s="2"/>
    </row>
    <row r="4177" spans="1:19" x14ac:dyDescent="0.25">
      <c r="A4177" s="50">
        <f t="shared" si="1013"/>
        <v>104325</v>
      </c>
      <c r="B4177" s="51">
        <f t="shared" si="1004"/>
        <v>-33.957000000000022</v>
      </c>
      <c r="C4177" s="51">
        <f t="shared" si="1005"/>
        <v>18.703458026674575</v>
      </c>
      <c r="D4177" s="51">
        <f t="shared" si="1008"/>
        <v>2.5571207348278971E-5</v>
      </c>
      <c r="E4177" s="51">
        <f t="shared" si="1009"/>
        <v>6.3889910133785289E-4</v>
      </c>
      <c r="F4177" s="21">
        <f>SUM(E4177:$E$5004)</f>
        <v>0.33947515274376294</v>
      </c>
      <c r="G4177" s="21">
        <f t="shared" si="1014"/>
        <v>6651898.5970700178</v>
      </c>
      <c r="H4177" s="21">
        <f t="shared" si="1015"/>
        <v>2.4483216124437353E-5</v>
      </c>
      <c r="I4177" s="21">
        <f t="shared" si="1016"/>
        <v>0.12452858064673793</v>
      </c>
      <c r="J4177" s="22">
        <f t="shared" si="1010"/>
        <v>98.288248282811011</v>
      </c>
      <c r="K4177" s="114"/>
      <c r="L4177" s="116"/>
      <c r="M4177" s="118"/>
      <c r="N4177" s="142"/>
      <c r="S4177" s="2"/>
    </row>
    <row r="4178" spans="1:19" x14ac:dyDescent="0.25">
      <c r="A4178" s="50">
        <f t="shared" si="1013"/>
        <v>104350</v>
      </c>
      <c r="B4178" s="51">
        <f t="shared" si="1004"/>
        <v>-33.916000000000025</v>
      </c>
      <c r="C4178" s="51">
        <f t="shared" si="1005"/>
        <v>18.682958365279386</v>
      </c>
      <c r="D4178" s="51">
        <f t="shared" si="1008"/>
        <v>2.5540720758749267E-5</v>
      </c>
      <c r="E4178" s="51">
        <f t="shared" si="1009"/>
        <v>6.3813742756307641E-4</v>
      </c>
      <c r="F4178" s="21">
        <f>SUM(E4178:$E$5004)</f>
        <v>0.33883625364242509</v>
      </c>
      <c r="G4178" s="21">
        <f t="shared" si="1014"/>
        <v>6651898.5970700178</v>
      </c>
      <c r="H4178" s="21">
        <f t="shared" si="1015"/>
        <v>2.4483216124437353E-5</v>
      </c>
      <c r="I4178" s="21">
        <f t="shared" si="1016"/>
        <v>0.12452858064673793</v>
      </c>
      <c r="J4178" s="22">
        <f t="shared" si="1010"/>
        <v>98.238989422040433</v>
      </c>
      <c r="K4178" s="114"/>
      <c r="L4178" s="116"/>
      <c r="M4178" s="118"/>
      <c r="N4178" s="142"/>
      <c r="S4178" s="2"/>
    </row>
    <row r="4179" spans="1:19" x14ac:dyDescent="0.25">
      <c r="A4179" s="50">
        <f t="shared" si="1013"/>
        <v>104375</v>
      </c>
      <c r="B4179" s="51">
        <f t="shared" si="1004"/>
        <v>-33.875000000000028</v>
      </c>
      <c r="C4179" s="51">
        <f t="shared" si="1005"/>
        <v>18.662483142882746</v>
      </c>
      <c r="D4179" s="51">
        <f t="shared" si="1008"/>
        <v>2.5510273446296844E-5</v>
      </c>
      <c r="E4179" s="51">
        <f t="shared" si="1009"/>
        <v>6.3737673503552056E-4</v>
      </c>
      <c r="F4179" s="21">
        <f>SUM(E4179:$E$5004)</f>
        <v>0.33819811621486195</v>
      </c>
      <c r="G4179" s="21">
        <f t="shared" si="1014"/>
        <v>6651898.5970700178</v>
      </c>
      <c r="H4179" s="21">
        <f t="shared" si="1015"/>
        <v>2.4483216124437353E-5</v>
      </c>
      <c r="I4179" s="21">
        <f t="shared" si="1016"/>
        <v>0.12452858064673793</v>
      </c>
      <c r="J4179" s="22">
        <f t="shared" si="1010"/>
        <v>98.189757213521332</v>
      </c>
      <c r="K4179" s="114"/>
      <c r="L4179" s="116"/>
      <c r="M4179" s="118"/>
      <c r="N4179" s="142"/>
      <c r="S4179" s="2"/>
    </row>
    <row r="4180" spans="1:19" x14ac:dyDescent="0.25">
      <c r="A4180" s="50">
        <f t="shared" si="1013"/>
        <v>104400</v>
      </c>
      <c r="B4180" s="51">
        <f t="shared" si="1004"/>
        <v>-33.834000000000003</v>
      </c>
      <c r="C4180" s="51">
        <f t="shared" si="1005"/>
        <v>18.642032328000269</v>
      </c>
      <c r="D4180" s="51">
        <f t="shared" si="1008"/>
        <v>2.5479865356544801E-5</v>
      </c>
      <c r="E4180" s="51">
        <f t="shared" si="1009"/>
        <v>6.3661702239677488E-4</v>
      </c>
      <c r="F4180" s="21">
        <f>SUM(E4180:$E$5004)</f>
        <v>0.3375607394798264</v>
      </c>
      <c r="G4180" s="21">
        <f t="shared" si="1014"/>
        <v>6651898.5970700178</v>
      </c>
      <c r="H4180" s="21">
        <f t="shared" si="1015"/>
        <v>2.4483216124437353E-5</v>
      </c>
      <c r="I4180" s="21">
        <f t="shared" si="1016"/>
        <v>0.12452858064673793</v>
      </c>
      <c r="J4180" s="22">
        <f t="shared" si="1010"/>
        <v>98.140551651747018</v>
      </c>
      <c r="K4180" s="114"/>
      <c r="L4180" s="116"/>
      <c r="M4180" s="118"/>
      <c r="N4180" s="142"/>
      <c r="S4180" s="2"/>
    </row>
    <row r="4181" spans="1:19" x14ac:dyDescent="0.25">
      <c r="A4181" s="50">
        <f t="shared" si="1013"/>
        <v>104425</v>
      </c>
      <c r="B4181" s="51">
        <f t="shared" si="1004"/>
        <v>-33.793000000000006</v>
      </c>
      <c r="C4181" s="51">
        <f t="shared" si="1005"/>
        <v>18.621605889191457</v>
      </c>
      <c r="D4181" s="51">
        <f t="shared" si="1008"/>
        <v>2.5449496435197187E-5</v>
      </c>
      <c r="E4181" s="51">
        <f t="shared" si="1009"/>
        <v>6.3585828829044197E-4</v>
      </c>
      <c r="F4181" s="21">
        <f>SUM(E4181:$E$5004)</f>
        <v>0.33692412245742959</v>
      </c>
      <c r="G4181" s="21">
        <f t="shared" si="1014"/>
        <v>6651898.5970700178</v>
      </c>
      <c r="H4181" s="21">
        <f t="shared" si="1015"/>
        <v>2.4483216124437353E-5</v>
      </c>
      <c r="I4181" s="21">
        <f t="shared" si="1016"/>
        <v>0.12452858064673793</v>
      </c>
      <c r="J4181" s="22">
        <f t="shared" si="1010"/>
        <v>98.091372731186283</v>
      </c>
      <c r="K4181" s="114"/>
      <c r="L4181" s="116"/>
      <c r="M4181" s="118"/>
      <c r="N4181" s="142"/>
      <c r="S4181" s="2"/>
    </row>
    <row r="4182" spans="1:19" x14ac:dyDescent="0.25">
      <c r="A4182" s="50">
        <f t="shared" si="1013"/>
        <v>104450</v>
      </c>
      <c r="B4182" s="51">
        <f t="shared" si="1004"/>
        <v>-33.75200000000001</v>
      </c>
      <c r="C4182" s="51">
        <f t="shared" si="1005"/>
        <v>18.60120379505916</v>
      </c>
      <c r="D4182" s="51">
        <f t="shared" si="1008"/>
        <v>2.5419166628038175E-5</v>
      </c>
      <c r="E4182" s="51">
        <f t="shared" si="1009"/>
        <v>6.3510053136213039E-4</v>
      </c>
      <c r="F4182" s="21">
        <f>SUM(E4182:$E$5004)</f>
        <v>0.33628826416913915</v>
      </c>
      <c r="G4182" s="21">
        <f t="shared" si="1014"/>
        <v>6651898.5970700178</v>
      </c>
      <c r="H4182" s="21">
        <f t="shared" si="1015"/>
        <v>2.4483216124437353E-5</v>
      </c>
      <c r="I4182" s="21">
        <f t="shared" si="1016"/>
        <v>0.12452858064673793</v>
      </c>
      <c r="J4182" s="22">
        <f t="shared" si="1010"/>
        <v>98.042220446280638</v>
      </c>
      <c r="K4182" s="114"/>
      <c r="L4182" s="116"/>
      <c r="M4182" s="118"/>
      <c r="N4182" s="142"/>
      <c r="S4182" s="2"/>
    </row>
    <row r="4183" spans="1:19" x14ac:dyDescent="0.25">
      <c r="A4183" s="50">
        <f t="shared" si="1013"/>
        <v>104475</v>
      </c>
      <c r="B4183" s="51">
        <f t="shared" si="1004"/>
        <v>-33.711000000000013</v>
      </c>
      <c r="C4183" s="51">
        <f t="shared" si="1005"/>
        <v>18.580826014249727</v>
      </c>
      <c r="D4183" s="51">
        <f t="shared" si="1008"/>
        <v>2.5388875880932251E-5</v>
      </c>
      <c r="E4183" s="51">
        <f t="shared" si="1009"/>
        <v>6.3434375025945362E-4</v>
      </c>
      <c r="F4183" s="21">
        <f>SUM(E4183:$E$5004)</f>
        <v>0.33565316363777703</v>
      </c>
      <c r="G4183" s="21">
        <f t="shared" si="1014"/>
        <v>6651898.5970700178</v>
      </c>
      <c r="H4183" s="21">
        <f t="shared" si="1015"/>
        <v>2.4483216124437353E-5</v>
      </c>
      <c r="I4183" s="21">
        <f t="shared" si="1016"/>
        <v>0.12452858064673793</v>
      </c>
      <c r="J4183" s="22">
        <f t="shared" si="1010"/>
        <v>97.993094791445515</v>
      </c>
      <c r="K4183" s="114"/>
      <c r="L4183" s="117"/>
      <c r="M4183" s="118"/>
      <c r="N4183" s="142"/>
      <c r="S4183" s="2"/>
    </row>
    <row r="4184" spans="1:19" x14ac:dyDescent="0.25">
      <c r="A4184" s="50">
        <f t="shared" si="1013"/>
        <v>104500</v>
      </c>
      <c r="B4184" s="51">
        <f t="shared" si="1004"/>
        <v>-33.670000000000016</v>
      </c>
      <c r="C4184" s="51">
        <f t="shared" si="1005"/>
        <v>18.560472515452908</v>
      </c>
      <c r="D4184" s="51">
        <f t="shared" si="1008"/>
        <v>2.5358624139824042E-5</v>
      </c>
      <c r="E4184" s="51">
        <f t="shared" si="1009"/>
        <v>6.3358794363202746E-4</v>
      </c>
      <c r="F4184" s="21">
        <f>SUM(E4184:$E$5004)</f>
        <v>0.33501881988751764</v>
      </c>
      <c r="G4184" s="21">
        <f t="shared" si="1014"/>
        <v>6651898.5970700178</v>
      </c>
      <c r="H4184" s="21">
        <f t="shared" si="1015"/>
        <v>2.4483216124437353E-5</v>
      </c>
      <c r="I4184" s="21">
        <f t="shared" si="1016"/>
        <v>0.12452858064673793</v>
      </c>
      <c r="J4184" s="22">
        <f t="shared" si="1010"/>
        <v>97.943995761070397</v>
      </c>
      <c r="K4184" s="113">
        <f t="shared" ref="K4184" si="1017">AVERAGE(J4184:J4203)</f>
        <v>97.479323403645068</v>
      </c>
      <c r="L4184" s="115">
        <f t="shared" ref="L4184" si="1018">K4184/0.1667</f>
        <v>584.75898862414567</v>
      </c>
      <c r="M4184" s="118">
        <f>AVERAGE(A4184:A4203)</f>
        <v>104737.5</v>
      </c>
      <c r="N4184" s="141">
        <f>K4164-K4184</f>
        <v>0.98198435511820037</v>
      </c>
      <c r="S4184" s="2"/>
    </row>
    <row r="4185" spans="1:19" x14ac:dyDescent="0.25">
      <c r="A4185" s="50">
        <f t="shared" si="1013"/>
        <v>104525</v>
      </c>
      <c r="B4185" s="51">
        <f t="shared" si="1004"/>
        <v>-33.629000000000019</v>
      </c>
      <c r="C4185" s="51">
        <f t="shared" si="1005"/>
        <v>18.540143267401774</v>
      </c>
      <c r="D4185" s="51">
        <f t="shared" si="1008"/>
        <v>2.5328411350738156E-5</v>
      </c>
      <c r="E4185" s="51">
        <f t="shared" si="1009"/>
        <v>6.3283311013146554E-4</v>
      </c>
      <c r="F4185" s="21">
        <f>SUM(E4185:$E$5004)</f>
        <v>0.33438523194388559</v>
      </c>
      <c r="G4185" s="21">
        <f t="shared" si="1014"/>
        <v>6651898.5970700178</v>
      </c>
      <c r="H4185" s="21">
        <f t="shared" si="1015"/>
        <v>2.4483216124437353E-5</v>
      </c>
      <c r="I4185" s="21">
        <f t="shared" si="1016"/>
        <v>0.12452858064673793</v>
      </c>
      <c r="J4185" s="22">
        <f t="shared" si="1010"/>
        <v>97.894923349518663</v>
      </c>
      <c r="K4185" s="114"/>
      <c r="L4185" s="116"/>
      <c r="M4185" s="118"/>
      <c r="N4185" s="142"/>
      <c r="S4185" s="2"/>
    </row>
    <row r="4186" spans="1:19" x14ac:dyDescent="0.25">
      <c r="A4186" s="50">
        <f t="shared" si="1013"/>
        <v>104550</v>
      </c>
      <c r="B4186" s="51">
        <f t="shared" si="1004"/>
        <v>-33.588000000000022</v>
      </c>
      <c r="C4186" s="51">
        <f t="shared" si="1005"/>
        <v>18.519838238872659</v>
      </c>
      <c r="D4186" s="51">
        <f t="shared" si="1008"/>
        <v>2.5298237459779085E-5</v>
      </c>
      <c r="E4186" s="51">
        <f t="shared" si="1009"/>
        <v>6.3207924841137688E-4</v>
      </c>
      <c r="F4186" s="21">
        <f>SUM(E4186:$E$5004)</f>
        <v>0.33375239883375413</v>
      </c>
      <c r="G4186" s="21">
        <f t="shared" si="1014"/>
        <v>6651898.5970700178</v>
      </c>
      <c r="H4186" s="21">
        <f t="shared" si="1015"/>
        <v>2.4483216124437353E-5</v>
      </c>
      <c r="I4186" s="21">
        <f t="shared" si="1016"/>
        <v>0.12452858064673793</v>
      </c>
      <c r="J4186" s="22">
        <f t="shared" si="1010"/>
        <v>97.845877551127728</v>
      </c>
      <c r="K4186" s="114"/>
      <c r="L4186" s="116"/>
      <c r="M4186" s="118"/>
      <c r="N4186" s="142"/>
      <c r="S4186" s="2"/>
    </row>
    <row r="4187" spans="1:19" x14ac:dyDescent="0.25">
      <c r="A4187" s="50">
        <f t="shared" si="1013"/>
        <v>104575</v>
      </c>
      <c r="B4187" s="51">
        <f t="shared" si="1004"/>
        <v>-33.547000000000025</v>
      </c>
      <c r="C4187" s="51">
        <f t="shared" si="1005"/>
        <v>18.499557398685109</v>
      </c>
      <c r="D4187" s="51">
        <f t="shared" si="1008"/>
        <v>2.5268102413131069E-5</v>
      </c>
      <c r="E4187" s="51">
        <f t="shared" si="1009"/>
        <v>6.3132635712736271E-4</v>
      </c>
      <c r="F4187" s="21">
        <f>SUM(E4187:$E$5004)</f>
        <v>0.33312031958534277</v>
      </c>
      <c r="G4187" s="21">
        <f t="shared" si="1014"/>
        <v>6651898.5970700178</v>
      </c>
      <c r="H4187" s="21">
        <f t="shared" si="1015"/>
        <v>2.4483216124437353E-5</v>
      </c>
      <c r="I4187" s="21">
        <f t="shared" si="1016"/>
        <v>0.12452858064673793</v>
      </c>
      <c r="J4187" s="22">
        <f t="shared" si="1010"/>
        <v>97.796858360209143</v>
      </c>
      <c r="K4187" s="114"/>
      <c r="L4187" s="116"/>
      <c r="M4187" s="118"/>
      <c r="N4187" s="142"/>
      <c r="S4187" s="2"/>
    </row>
    <row r="4188" spans="1:19" x14ac:dyDescent="0.25">
      <c r="A4188" s="50">
        <f t="shared" si="1013"/>
        <v>104600</v>
      </c>
      <c r="B4188" s="51">
        <f t="shared" si="1004"/>
        <v>-33.506000000000029</v>
      </c>
      <c r="C4188" s="51">
        <f t="shared" si="1005"/>
        <v>18.479300715701786</v>
      </c>
      <c r="D4188" s="51">
        <f t="shared" si="1008"/>
        <v>2.5238006157057955E-5</v>
      </c>
      <c r="E4188" s="51">
        <f t="shared" si="1009"/>
        <v>6.3057443493701312E-4</v>
      </c>
      <c r="F4188" s="21">
        <f>SUM(E4188:$E$5004)</f>
        <v>0.33248899322821535</v>
      </c>
      <c r="G4188" s="21">
        <f t="shared" si="1014"/>
        <v>6651898.5970700178</v>
      </c>
      <c r="H4188" s="21">
        <f t="shared" si="1015"/>
        <v>2.4483216124437353E-5</v>
      </c>
      <c r="I4188" s="21">
        <f t="shared" si="1016"/>
        <v>0.12452858064673793</v>
      </c>
      <c r="J4188" s="22">
        <f t="shared" si="1010"/>
        <v>97.74786577104868</v>
      </c>
      <c r="K4188" s="114"/>
      <c r="L4188" s="116"/>
      <c r="M4188" s="118"/>
      <c r="N4188" s="142"/>
      <c r="S4188" s="2"/>
    </row>
    <row r="4189" spans="1:19" x14ac:dyDescent="0.25">
      <c r="A4189" s="50">
        <f t="shared" si="1013"/>
        <v>104625</v>
      </c>
      <c r="B4189" s="51">
        <f t="shared" si="1004"/>
        <v>-33.465000000000003</v>
      </c>
      <c r="C4189" s="51">
        <f t="shared" si="1005"/>
        <v>18.459068158828444</v>
      </c>
      <c r="D4189" s="51">
        <f t="shared" si="1008"/>
        <v>2.5207948637903099E-5</v>
      </c>
      <c r="E4189" s="51">
        <f t="shared" si="1009"/>
        <v>6.2982348049990403E-4</v>
      </c>
      <c r="F4189" s="21">
        <f>SUM(E4189:$E$5004)</f>
        <v>0.33185841879327832</v>
      </c>
      <c r="G4189" s="21">
        <f t="shared" si="1014"/>
        <v>6651898.5970700178</v>
      </c>
      <c r="H4189" s="21">
        <f t="shared" si="1015"/>
        <v>2.4483216124437353E-5</v>
      </c>
      <c r="I4189" s="21">
        <f t="shared" si="1016"/>
        <v>0.12452858064673793</v>
      </c>
      <c r="J4189" s="22">
        <f t="shared" si="1010"/>
        <v>97.698899777906448</v>
      </c>
      <c r="K4189" s="114"/>
      <c r="L4189" s="116"/>
      <c r="M4189" s="118"/>
      <c r="N4189" s="142"/>
      <c r="S4189" s="2"/>
    </row>
    <row r="4190" spans="1:19" x14ac:dyDescent="0.25">
      <c r="A4190" s="50">
        <f t="shared" si="1013"/>
        <v>104650</v>
      </c>
      <c r="B4190" s="51">
        <f t="shared" si="1004"/>
        <v>-33.424000000000007</v>
      </c>
      <c r="C4190" s="51">
        <f t="shared" si="1005"/>
        <v>18.438859697013832</v>
      </c>
      <c r="D4190" s="51">
        <f t="shared" si="1008"/>
        <v>2.5177929802089224E-5</v>
      </c>
      <c r="E4190" s="51">
        <f t="shared" si="1009"/>
        <v>6.2907349247759404E-4</v>
      </c>
      <c r="F4190" s="21">
        <f>SUM(E4190:$E$5004)</f>
        <v>0.33122859531277843</v>
      </c>
      <c r="G4190" s="21">
        <f t="shared" si="1014"/>
        <v>6651898.5970700178</v>
      </c>
      <c r="H4190" s="21">
        <f t="shared" si="1015"/>
        <v>2.4483216124437353E-5</v>
      </c>
      <c r="I4190" s="21">
        <f t="shared" si="1016"/>
        <v>0.12452858064673793</v>
      </c>
      <c r="J4190" s="22">
        <f t="shared" si="1010"/>
        <v>97.649960375016846</v>
      </c>
      <c r="K4190" s="114"/>
      <c r="L4190" s="116"/>
      <c r="M4190" s="118"/>
      <c r="N4190" s="142"/>
      <c r="S4190" s="2"/>
    </row>
    <row r="4191" spans="1:19" x14ac:dyDescent="0.25">
      <c r="A4191" s="50">
        <f t="shared" si="1013"/>
        <v>104675</v>
      </c>
      <c r="B4191" s="51">
        <f t="shared" si="1004"/>
        <v>-33.38300000000001</v>
      </c>
      <c r="C4191" s="51">
        <f t="shared" si="1005"/>
        <v>18.418675299249649</v>
      </c>
      <c r="D4191" s="51">
        <f t="shared" si="1008"/>
        <v>2.5147949596118296E-5</v>
      </c>
      <c r="E4191" s="51">
        <f t="shared" si="1009"/>
        <v>6.2832446953362214E-4</v>
      </c>
      <c r="F4191" s="21">
        <f>SUM(E4191:$E$5004)</f>
        <v>0.33059952182030078</v>
      </c>
      <c r="G4191" s="21">
        <f t="shared" si="1014"/>
        <v>6651898.5970700178</v>
      </c>
      <c r="H4191" s="21">
        <f t="shared" si="1015"/>
        <v>2.4483216124437353E-5</v>
      </c>
      <c r="I4191" s="21">
        <f t="shared" si="1016"/>
        <v>0.12452858064673793</v>
      </c>
      <c r="J4191" s="22">
        <f t="shared" si="1010"/>
        <v>97.601047556588853</v>
      </c>
      <c r="K4191" s="114"/>
      <c r="L4191" s="116"/>
      <c r="M4191" s="118"/>
      <c r="N4191" s="142"/>
      <c r="S4191" s="2"/>
    </row>
    <row r="4192" spans="1:19" x14ac:dyDescent="0.25">
      <c r="A4192" s="50">
        <f t="shared" si="1013"/>
        <v>104700</v>
      </c>
      <c r="B4192" s="51">
        <f t="shared" si="1004"/>
        <v>-33.342000000000013</v>
      </c>
      <c r="C4192" s="51">
        <f t="shared" si="1005"/>
        <v>18.398514934570521</v>
      </c>
      <c r="D4192" s="51">
        <f t="shared" si="1008"/>
        <v>2.5118007966571476E-5</v>
      </c>
      <c r="E4192" s="51">
        <f t="shared" si="1009"/>
        <v>6.2757641033350179E-4</v>
      </c>
      <c r="F4192" s="21">
        <f>SUM(E4192:$E$5004)</f>
        <v>0.32997119735076713</v>
      </c>
      <c r="G4192" s="21">
        <f t="shared" si="1014"/>
        <v>6651898.5970700178</v>
      </c>
      <c r="H4192" s="21">
        <f t="shared" si="1015"/>
        <v>2.4483216124437353E-5</v>
      </c>
      <c r="I4192" s="21">
        <f t="shared" si="1016"/>
        <v>0.12452858064673793</v>
      </c>
      <c r="J4192" s="22">
        <f t="shared" si="1010"/>
        <v>97.552161316806249</v>
      </c>
      <c r="K4192" s="114"/>
      <c r="L4192" s="116"/>
      <c r="M4192" s="118"/>
      <c r="N4192" s="142"/>
      <c r="S4192" s="2"/>
    </row>
    <row r="4193" spans="1:19" x14ac:dyDescent="0.25">
      <c r="A4193" s="50">
        <f t="shared" si="1013"/>
        <v>104725</v>
      </c>
      <c r="B4193" s="51">
        <f t="shared" si="1004"/>
        <v>-33.301000000000016</v>
      </c>
      <c r="C4193" s="51">
        <f t="shared" si="1005"/>
        <v>18.378378572053723</v>
      </c>
      <c r="D4193" s="51">
        <f t="shared" si="1008"/>
        <v>2.5088104860108665E-5</v>
      </c>
      <c r="E4193" s="51">
        <f t="shared" si="1009"/>
        <v>6.2682931354472152E-4</v>
      </c>
      <c r="F4193" s="21">
        <f>SUM(E4193:$E$5004)</f>
        <v>0.32934362094043362</v>
      </c>
      <c r="G4193" s="21">
        <f t="shared" si="1014"/>
        <v>6651898.5970700178</v>
      </c>
      <c r="H4193" s="21">
        <f t="shared" si="1015"/>
        <v>2.4483216124437353E-5</v>
      </c>
      <c r="I4193" s="21">
        <f t="shared" si="1016"/>
        <v>0.12452858064673793</v>
      </c>
      <c r="J4193" s="22">
        <f t="shared" si="1010"/>
        <v>97.503301649826355</v>
      </c>
      <c r="K4193" s="114"/>
      <c r="L4193" s="116"/>
      <c r="M4193" s="118"/>
      <c r="N4193" s="142"/>
      <c r="S4193" s="2"/>
    </row>
    <row r="4194" spans="1:19" x14ac:dyDescent="0.25">
      <c r="A4194" s="50">
        <f t="shared" si="1013"/>
        <v>104750</v>
      </c>
      <c r="B4194" s="51">
        <f t="shared" si="1004"/>
        <v>-33.260000000000019</v>
      </c>
      <c r="C4194" s="51">
        <f t="shared" si="1005"/>
        <v>18.358266180819577</v>
      </c>
      <c r="D4194" s="51">
        <f t="shared" si="1008"/>
        <v>2.505824022346906E-5</v>
      </c>
      <c r="E4194" s="51">
        <f t="shared" si="1009"/>
        <v>6.2608317783673984E-4</v>
      </c>
      <c r="F4194" s="21">
        <f>SUM(E4194:$E$5004)</f>
        <v>0.32871679162688888</v>
      </c>
      <c r="G4194" s="21">
        <f t="shared" si="1014"/>
        <v>6651898.5970700178</v>
      </c>
      <c r="H4194" s="21">
        <f t="shared" si="1015"/>
        <v>2.4483216124437353E-5</v>
      </c>
      <c r="I4194" s="21">
        <f t="shared" si="1016"/>
        <v>0.12452858064673793</v>
      </c>
      <c r="J4194" s="22">
        <f t="shared" si="1010"/>
        <v>97.454468549782987</v>
      </c>
      <c r="K4194" s="114"/>
      <c r="L4194" s="116"/>
      <c r="M4194" s="118"/>
      <c r="N4194" s="142"/>
      <c r="S4194" s="2"/>
    </row>
    <row r="4195" spans="1:19" x14ac:dyDescent="0.25">
      <c r="A4195" s="50">
        <f t="shared" si="1013"/>
        <v>104775</v>
      </c>
      <c r="B4195" s="51">
        <f t="shared" ref="B4195:B4258" si="1019">-205.05+0.00164*A4195</f>
        <v>-33.219000000000023</v>
      </c>
      <c r="C4195" s="51">
        <f t="shared" ref="C4195:C4258" si="1020">50.8*((B4195+459.7)/389.98)^(-11.388)</f>
        <v>18.338177730030754</v>
      </c>
      <c r="D4195" s="51">
        <f t="shared" si="1008"/>
        <v>2.5028414003470125E-5</v>
      </c>
      <c r="E4195" s="51">
        <f t="shared" si="1009"/>
        <v>6.2533800188098226E-4</v>
      </c>
      <c r="F4195" s="21">
        <f>SUM(E4195:$E$5004)</f>
        <v>0.32809070844905214</v>
      </c>
      <c r="G4195" s="21">
        <f t="shared" si="1014"/>
        <v>6651898.5970700178</v>
      </c>
      <c r="H4195" s="21">
        <f t="shared" si="1015"/>
        <v>2.4483216124437353E-5</v>
      </c>
      <c r="I4195" s="21">
        <f t="shared" si="1016"/>
        <v>0.12452858064673793</v>
      </c>
      <c r="J4195" s="22">
        <f t="shared" si="1010"/>
        <v>97.405662010782862</v>
      </c>
      <c r="K4195" s="114"/>
      <c r="L4195" s="116"/>
      <c r="M4195" s="118"/>
      <c r="N4195" s="142"/>
      <c r="S4195" s="2"/>
    </row>
    <row r="4196" spans="1:19" x14ac:dyDescent="0.25">
      <c r="A4196" s="50">
        <f t="shared" si="1013"/>
        <v>104800</v>
      </c>
      <c r="B4196" s="51">
        <f t="shared" si="1019"/>
        <v>-33.178000000000026</v>
      </c>
      <c r="C4196" s="51">
        <f t="shared" si="1020"/>
        <v>18.318113188892909</v>
      </c>
      <c r="D4196" s="51">
        <f t="shared" si="1008"/>
        <v>2.4998626147008449E-5</v>
      </c>
      <c r="E4196" s="51">
        <f t="shared" si="1009"/>
        <v>6.2459378435083797E-4</v>
      </c>
      <c r="F4196" s="21">
        <f>SUM(E4196:$E$5004)</f>
        <v>0.32746537044717111</v>
      </c>
      <c r="G4196" s="21">
        <f t="shared" si="1014"/>
        <v>6651898.5970700178</v>
      </c>
      <c r="H4196" s="21">
        <f t="shared" si="1015"/>
        <v>2.4483216124437353E-5</v>
      </c>
      <c r="I4196" s="21">
        <f t="shared" si="1016"/>
        <v>0.12452858064673793</v>
      </c>
      <c r="J4196" s="22">
        <f t="shared" si="1010"/>
        <v>97.356882026909489</v>
      </c>
      <c r="K4196" s="114"/>
      <c r="L4196" s="116"/>
      <c r="M4196" s="118"/>
      <c r="N4196" s="142"/>
      <c r="S4196" s="2"/>
    </row>
    <row r="4197" spans="1:19" x14ac:dyDescent="0.25">
      <c r="A4197" s="50">
        <f t="shared" si="1013"/>
        <v>104825</v>
      </c>
      <c r="B4197" s="51">
        <f t="shared" si="1019"/>
        <v>-33.137000000000029</v>
      </c>
      <c r="C4197" s="51">
        <f t="shared" si="1020"/>
        <v>18.298072526653893</v>
      </c>
      <c r="D4197" s="51">
        <f t="shared" si="1008"/>
        <v>2.4968876601058589E-5</v>
      </c>
      <c r="E4197" s="51">
        <f t="shared" si="1009"/>
        <v>6.2385052392165672E-4</v>
      </c>
      <c r="F4197" s="21">
        <f>SUM(E4197:$E$5004)</f>
        <v>0.3268407766628203</v>
      </c>
      <c r="G4197" s="21">
        <f t="shared" si="1014"/>
        <v>6651898.5970700178</v>
      </c>
      <c r="H4197" s="21">
        <f t="shared" si="1015"/>
        <v>2.4483216124437353E-5</v>
      </c>
      <c r="I4197" s="21">
        <f t="shared" si="1016"/>
        <v>0.12452858064673793</v>
      </c>
      <c r="J4197" s="22">
        <f t="shared" si="1010"/>
        <v>97.308128592219262</v>
      </c>
      <c r="K4197" s="114"/>
      <c r="L4197" s="116"/>
      <c r="M4197" s="118"/>
      <c r="N4197" s="142"/>
      <c r="S4197" s="2"/>
    </row>
    <row r="4198" spans="1:19" x14ac:dyDescent="0.25">
      <c r="A4198" s="50">
        <f t="shared" si="1013"/>
        <v>104850</v>
      </c>
      <c r="B4198" s="51">
        <f t="shared" si="1019"/>
        <v>-33.096000000000004</v>
      </c>
      <c r="C4198" s="51">
        <f t="shared" si="1020"/>
        <v>18.278055712604392</v>
      </c>
      <c r="D4198" s="51">
        <f t="shared" si="1008"/>
        <v>2.493916531267395E-5</v>
      </c>
      <c r="E4198" s="51">
        <f t="shared" si="1009"/>
        <v>6.2310821927074873E-4</v>
      </c>
      <c r="F4198" s="21">
        <f>SUM(E4198:$E$5004)</f>
        <v>0.32621692613889863</v>
      </c>
      <c r="G4198" s="21">
        <f t="shared" si="1014"/>
        <v>6651898.5970700178</v>
      </c>
      <c r="H4198" s="21">
        <f t="shared" si="1015"/>
        <v>2.4483216124437353E-5</v>
      </c>
      <c r="I4198" s="21">
        <f t="shared" si="1016"/>
        <v>0.12452858064673793</v>
      </c>
      <c r="J4198" s="22">
        <f t="shared" si="1010"/>
        <v>97.259401700745542</v>
      </c>
      <c r="K4198" s="114"/>
      <c r="L4198" s="116"/>
      <c r="M4198" s="118"/>
      <c r="N4198" s="142"/>
      <c r="S4198" s="2"/>
    </row>
    <row r="4199" spans="1:19" x14ac:dyDescent="0.25">
      <c r="A4199" s="50">
        <f t="shared" si="1013"/>
        <v>104875</v>
      </c>
      <c r="B4199" s="51">
        <f t="shared" si="1019"/>
        <v>-33.055000000000007</v>
      </c>
      <c r="C4199" s="51">
        <f t="shared" si="1020"/>
        <v>18.258062716077347</v>
      </c>
      <c r="D4199" s="51">
        <f t="shared" si="1008"/>
        <v>2.4909492228985946E-5</v>
      </c>
      <c r="E4199" s="51">
        <f t="shared" si="1009"/>
        <v>6.223668690773761E-4</v>
      </c>
      <c r="F4199" s="21">
        <f>SUM(E4199:$E$5004)</f>
        <v>0.32559381791962788</v>
      </c>
      <c r="G4199" s="21">
        <f t="shared" si="1014"/>
        <v>6651898.5970700178</v>
      </c>
      <c r="H4199" s="21">
        <f t="shared" si="1015"/>
        <v>2.4483216124437353E-5</v>
      </c>
      <c r="I4199" s="21">
        <f t="shared" si="1016"/>
        <v>0.12452858064673793</v>
      </c>
      <c r="J4199" s="22">
        <f t="shared" si="1010"/>
        <v>97.210701346495796</v>
      </c>
      <c r="K4199" s="114"/>
      <c r="L4199" s="116"/>
      <c r="M4199" s="118"/>
      <c r="N4199" s="142"/>
      <c r="S4199" s="2"/>
    </row>
    <row r="4200" spans="1:19" x14ac:dyDescent="0.25">
      <c r="A4200" s="50">
        <f t="shared" si="1013"/>
        <v>104900</v>
      </c>
      <c r="B4200" s="51">
        <f t="shared" si="1019"/>
        <v>-33.01400000000001</v>
      </c>
      <c r="C4200" s="51">
        <f t="shared" si="1020"/>
        <v>18.238093506448106</v>
      </c>
      <c r="D4200" s="51">
        <f t="shared" si="1008"/>
        <v>2.4879857297204143E-5</v>
      </c>
      <c r="E4200" s="51">
        <f t="shared" si="1009"/>
        <v>6.216264720227538E-4</v>
      </c>
      <c r="F4200" s="21">
        <f>SUM(E4200:$E$5004)</f>
        <v>0.32497145105055053</v>
      </c>
      <c r="G4200" s="21">
        <f t="shared" si="1014"/>
        <v>6651898.5970700178</v>
      </c>
      <c r="H4200" s="21">
        <f t="shared" si="1015"/>
        <v>2.4483216124437353E-5</v>
      </c>
      <c r="I4200" s="21">
        <f t="shared" si="1016"/>
        <v>0.12452858064673793</v>
      </c>
      <c r="J4200" s="22">
        <f t="shared" si="1010"/>
        <v>97.162027523452821</v>
      </c>
      <c r="K4200" s="114"/>
      <c r="L4200" s="116"/>
      <c r="M4200" s="118"/>
      <c r="N4200" s="142"/>
      <c r="S4200" s="2"/>
    </row>
    <row r="4201" spans="1:19" x14ac:dyDescent="0.25">
      <c r="A4201" s="50">
        <f t="shared" si="1013"/>
        <v>104925</v>
      </c>
      <c r="B4201" s="51">
        <f t="shared" si="1019"/>
        <v>-32.973000000000013</v>
      </c>
      <c r="C4201" s="51">
        <f t="shared" si="1020"/>
        <v>18.218148053134353</v>
      </c>
      <c r="D4201" s="51">
        <f t="shared" si="1008"/>
        <v>2.4850260464616154E-5</v>
      </c>
      <c r="E4201" s="51">
        <f t="shared" si="1009"/>
        <v>6.2088702679004499E-4</v>
      </c>
      <c r="F4201" s="21">
        <f>SUM(E4201:$E$5004)</f>
        <v>0.32434982457852779</v>
      </c>
      <c r="G4201" s="21">
        <f t="shared" si="1014"/>
        <v>6651898.5970700178</v>
      </c>
      <c r="H4201" s="21">
        <f t="shared" si="1015"/>
        <v>2.4483216124437353E-5</v>
      </c>
      <c r="I4201" s="21">
        <f t="shared" si="1016"/>
        <v>0.12452858064673793</v>
      </c>
      <c r="J4201" s="22">
        <f t="shared" si="1010"/>
        <v>97.113380225574815</v>
      </c>
      <c r="K4201" s="114"/>
      <c r="L4201" s="116"/>
      <c r="M4201" s="118"/>
      <c r="N4201" s="142"/>
      <c r="S4201" s="2"/>
    </row>
    <row r="4202" spans="1:19" x14ac:dyDescent="0.25">
      <c r="A4202" s="50">
        <f t="shared" si="1013"/>
        <v>104950</v>
      </c>
      <c r="B4202" s="51">
        <f t="shared" si="1019"/>
        <v>-32.932000000000016</v>
      </c>
      <c r="C4202" s="51">
        <f t="shared" si="1020"/>
        <v>18.198226325596004</v>
      </c>
      <c r="D4202" s="51">
        <f t="shared" si="1008"/>
        <v>2.4820701678587443E-5</v>
      </c>
      <c r="E4202" s="51">
        <f t="shared" si="1009"/>
        <v>6.2014853206435888E-4</v>
      </c>
      <c r="F4202" s="21">
        <f>SUM(E4202:$E$5004)</f>
        <v>0.32372893755173771</v>
      </c>
      <c r="G4202" s="21">
        <f t="shared" si="1014"/>
        <v>6651898.5970700178</v>
      </c>
      <c r="H4202" s="21">
        <f t="shared" si="1015"/>
        <v>2.4483216124437353E-5</v>
      </c>
      <c r="I4202" s="21">
        <f t="shared" si="1016"/>
        <v>0.12452858064673793</v>
      </c>
      <c r="J4202" s="22">
        <f t="shared" si="1010"/>
        <v>97.064759446795293</v>
      </c>
      <c r="K4202" s="114"/>
      <c r="L4202" s="116"/>
      <c r="M4202" s="118"/>
      <c r="N4202" s="142"/>
      <c r="S4202" s="2"/>
    </row>
    <row r="4203" spans="1:19" x14ac:dyDescent="0.25">
      <c r="A4203" s="50">
        <f t="shared" si="1013"/>
        <v>104975</v>
      </c>
      <c r="B4203" s="51">
        <f t="shared" si="1019"/>
        <v>-32.89100000000002</v>
      </c>
      <c r="C4203" s="51">
        <f t="shared" si="1020"/>
        <v>18.178328293335184</v>
      </c>
      <c r="D4203" s="51">
        <f t="shared" si="1008"/>
        <v>2.4791180886561274E-5</v>
      </c>
      <c r="E4203" s="51">
        <f t="shared" si="1009"/>
        <v>6.1941098653274735E-4</v>
      </c>
      <c r="F4203" s="21">
        <f>SUM(E4203:$E$5004)</f>
        <v>0.32310878901967338</v>
      </c>
      <c r="G4203" s="21">
        <f t="shared" si="1014"/>
        <v>6651898.5970700178</v>
      </c>
      <c r="H4203" s="21">
        <f t="shared" si="1015"/>
        <v>2.4483216124437353E-5</v>
      </c>
      <c r="I4203" s="21">
        <f t="shared" si="1016"/>
        <v>0.12452858064673793</v>
      </c>
      <c r="J4203" s="22">
        <f t="shared" si="1010"/>
        <v>97.016165181023311</v>
      </c>
      <c r="K4203" s="114"/>
      <c r="L4203" s="117"/>
      <c r="M4203" s="118"/>
      <c r="N4203" s="142"/>
      <c r="S4203" s="2"/>
    </row>
    <row r="4204" spans="1:19" x14ac:dyDescent="0.25">
      <c r="A4204" s="50">
        <f t="shared" si="1013"/>
        <v>105000</v>
      </c>
      <c r="B4204" s="51">
        <f t="shared" si="1019"/>
        <v>-32.850000000000023</v>
      </c>
      <c r="C4204" s="51">
        <f t="shared" si="1020"/>
        <v>18.158453925896126</v>
      </c>
      <c r="D4204" s="51">
        <f t="shared" si="1008"/>
        <v>2.4761698036058513E-5</v>
      </c>
      <c r="E4204" s="51">
        <f t="shared" si="1009"/>
        <v>6.1867438888420093E-4</v>
      </c>
      <c r="F4204" s="21">
        <f>SUM(E4204:$E$5004)</f>
        <v>0.32248937803314059</v>
      </c>
      <c r="G4204" s="21">
        <f t="shared" si="1014"/>
        <v>6651898.5970700178</v>
      </c>
      <c r="H4204" s="21">
        <f t="shared" si="1015"/>
        <v>2.4483216124437353E-5</v>
      </c>
      <c r="I4204" s="21">
        <f t="shared" si="1016"/>
        <v>0.12452858064673793</v>
      </c>
      <c r="J4204" s="22">
        <f t="shared" si="1010"/>
        <v>96.967597422143356</v>
      </c>
      <c r="K4204" s="113">
        <f t="shared" ref="K4204" si="1021">AVERAGE(J4204:J4223)</f>
        <v>96.507964143752304</v>
      </c>
      <c r="L4204" s="115">
        <f t="shared" ref="L4204" si="1022">K4204/0.1667</f>
        <v>578.9319984628213</v>
      </c>
      <c r="M4204" s="118">
        <f>AVERAGE(A4204:A4223)</f>
        <v>105237.5</v>
      </c>
      <c r="N4204" s="141">
        <f>K4184-K4204</f>
        <v>0.97135925989276473</v>
      </c>
      <c r="S4204" s="2"/>
    </row>
    <row r="4205" spans="1:19" x14ac:dyDescent="0.25">
      <c r="A4205" s="50">
        <f t="shared" si="1013"/>
        <v>105025</v>
      </c>
      <c r="B4205" s="51">
        <f t="shared" si="1019"/>
        <v>-32.809000000000026</v>
      </c>
      <c r="C4205" s="51">
        <f t="shared" si="1020"/>
        <v>18.138603192865144</v>
      </c>
      <c r="D4205" s="51">
        <f t="shared" si="1008"/>
        <v>2.4732253074677567E-5</v>
      </c>
      <c r="E4205" s="51">
        <f t="shared" si="1009"/>
        <v>6.1793873780964731E-4</v>
      </c>
      <c r="F4205" s="21">
        <f>SUM(E4205:$E$5004)</f>
        <v>0.32187070364425635</v>
      </c>
      <c r="G4205" s="21">
        <f t="shared" si="1014"/>
        <v>6651898.5970700178</v>
      </c>
      <c r="H4205" s="21">
        <f t="shared" si="1015"/>
        <v>2.4483216124437353E-5</v>
      </c>
      <c r="I4205" s="21">
        <f t="shared" si="1016"/>
        <v>0.12452858064673793</v>
      </c>
      <c r="J4205" s="22">
        <f t="shared" si="1010"/>
        <v>96.919056164015615</v>
      </c>
      <c r="K4205" s="114"/>
      <c r="L4205" s="116"/>
      <c r="M4205" s="118"/>
      <c r="N4205" s="142"/>
      <c r="S4205" s="2"/>
    </row>
    <row r="4206" spans="1:19" x14ac:dyDescent="0.25">
      <c r="A4206" s="50">
        <f t="shared" si="1013"/>
        <v>105050</v>
      </c>
      <c r="B4206" s="51">
        <f t="shared" si="1019"/>
        <v>-32.768000000000029</v>
      </c>
      <c r="C4206" s="51">
        <f t="shared" si="1020"/>
        <v>18.118776063870541</v>
      </c>
      <c r="D4206" s="51">
        <f t="shared" si="1008"/>
        <v>2.4702845950094217E-5</v>
      </c>
      <c r="E4206" s="51">
        <f t="shared" si="1009"/>
        <v>6.172040320019472E-4</v>
      </c>
      <c r="F4206" s="21">
        <f>SUM(E4206:$E$5004)</f>
        <v>0.32125276490644677</v>
      </c>
      <c r="G4206" s="21">
        <f t="shared" si="1014"/>
        <v>6651898.5970700178</v>
      </c>
      <c r="H4206" s="21">
        <f t="shared" si="1015"/>
        <v>2.4483216124437353E-5</v>
      </c>
      <c r="I4206" s="21">
        <f t="shared" si="1016"/>
        <v>0.12452858064673793</v>
      </c>
      <c r="J4206" s="22">
        <f t="shared" si="1010"/>
        <v>96.870541400475858</v>
      </c>
      <c r="K4206" s="114"/>
      <c r="L4206" s="116"/>
      <c r="M4206" s="118"/>
      <c r="N4206" s="142"/>
      <c r="S4206" s="2"/>
    </row>
    <row r="4207" spans="1:19" x14ac:dyDescent="0.25">
      <c r="A4207" s="50">
        <f t="shared" si="1013"/>
        <v>105075</v>
      </c>
      <c r="B4207" s="51">
        <f t="shared" si="1019"/>
        <v>-32.727000000000004</v>
      </c>
      <c r="C4207" s="51">
        <f t="shared" si="1020"/>
        <v>18.09897250858258</v>
      </c>
      <c r="D4207" s="51">
        <f t="shared" si="1008"/>
        <v>2.4673476610061556E-5</v>
      </c>
      <c r="E4207" s="51">
        <f t="shared" si="1009"/>
        <v>6.1647027015589162E-4</v>
      </c>
      <c r="F4207" s="21">
        <f>SUM(E4207:$E$5004)</f>
        <v>0.32063556087444478</v>
      </c>
      <c r="G4207" s="21">
        <f t="shared" si="1014"/>
        <v>6651898.5970700178</v>
      </c>
      <c r="H4207" s="21">
        <f t="shared" si="1015"/>
        <v>2.4483216124437353E-5</v>
      </c>
      <c r="I4207" s="21">
        <f t="shared" si="1016"/>
        <v>0.12452858064673793</v>
      </c>
      <c r="J4207" s="22">
        <f t="shared" si="1010"/>
        <v>96.822053125335827</v>
      </c>
      <c r="K4207" s="114"/>
      <c r="L4207" s="116"/>
      <c r="M4207" s="118"/>
      <c r="N4207" s="142"/>
      <c r="S4207" s="2"/>
    </row>
    <row r="4208" spans="1:19" x14ac:dyDescent="0.25">
      <c r="A4208" s="50">
        <f t="shared" si="1013"/>
        <v>105100</v>
      </c>
      <c r="B4208" s="51">
        <f t="shared" si="1019"/>
        <v>-32.686000000000007</v>
      </c>
      <c r="C4208" s="51">
        <f t="shared" si="1020"/>
        <v>18.079192496713375</v>
      </c>
      <c r="D4208" s="51">
        <f t="shared" si="1008"/>
        <v>2.4644145002409775E-5</v>
      </c>
      <c r="E4208" s="51">
        <f t="shared" si="1009"/>
        <v>6.1573745096819973E-4</v>
      </c>
      <c r="F4208" s="21">
        <f>SUM(E4208:$E$5004)</f>
        <v>0.32001909060428896</v>
      </c>
      <c r="G4208" s="21">
        <f t="shared" si="1014"/>
        <v>6651898.5970700178</v>
      </c>
      <c r="H4208" s="21">
        <f t="shared" si="1015"/>
        <v>2.4483216124437353E-5</v>
      </c>
      <c r="I4208" s="21">
        <f t="shared" si="1016"/>
        <v>0.12452858064673793</v>
      </c>
      <c r="J4208" s="22">
        <f t="shared" si="1010"/>
        <v>96.773591332382864</v>
      </c>
      <c r="K4208" s="114"/>
      <c r="L4208" s="116"/>
      <c r="M4208" s="118"/>
      <c r="N4208" s="142"/>
      <c r="S4208" s="2"/>
    </row>
    <row r="4209" spans="1:19" x14ac:dyDescent="0.25">
      <c r="A4209" s="50">
        <f t="shared" si="1013"/>
        <v>105125</v>
      </c>
      <c r="B4209" s="51">
        <f t="shared" si="1019"/>
        <v>-32.64500000000001</v>
      </c>
      <c r="C4209" s="51">
        <f t="shared" si="1020"/>
        <v>18.059435998016923</v>
      </c>
      <c r="D4209" s="51">
        <f t="shared" si="1008"/>
        <v>2.4614851075046204E-5</v>
      </c>
      <c r="E4209" s="51">
        <f t="shared" si="1009"/>
        <v>6.1500557313751278E-4</v>
      </c>
      <c r="F4209" s="21">
        <f>SUM(E4209:$E$5004)</f>
        <v>0.31940335315332075</v>
      </c>
      <c r="G4209" s="21">
        <f t="shared" si="1014"/>
        <v>6651898.5970700178</v>
      </c>
      <c r="H4209" s="21">
        <f t="shared" si="1015"/>
        <v>2.4483216124437353E-5</v>
      </c>
      <c r="I4209" s="21">
        <f t="shared" si="1016"/>
        <v>0.12452858064673793</v>
      </c>
      <c r="J4209" s="22">
        <f t="shared" si="1010"/>
        <v>96.725156015380733</v>
      </c>
      <c r="K4209" s="114"/>
      <c r="L4209" s="116"/>
      <c r="M4209" s="118"/>
      <c r="N4209" s="142"/>
      <c r="S4209" s="2"/>
    </row>
    <row r="4210" spans="1:19" x14ac:dyDescent="0.25">
      <c r="A4210" s="50">
        <f t="shared" si="1013"/>
        <v>105150</v>
      </c>
      <c r="B4210" s="51">
        <f t="shared" si="1019"/>
        <v>-32.604000000000013</v>
      </c>
      <c r="C4210" s="51">
        <f t="shared" si="1020"/>
        <v>18.039702982288802</v>
      </c>
      <c r="D4210" s="51">
        <f t="shared" si="1008"/>
        <v>2.4585594775954822E-5</v>
      </c>
      <c r="E4210" s="51">
        <f t="shared" si="1009"/>
        <v>6.1427463536439537E-4</v>
      </c>
      <c r="F4210" s="21">
        <f>SUM(E4210:$E$5004)</f>
        <v>0.31878834758018326</v>
      </c>
      <c r="G4210" s="21">
        <f t="shared" si="1014"/>
        <v>6651898.5970700178</v>
      </c>
      <c r="H4210" s="21">
        <f t="shared" si="1015"/>
        <v>2.4483216124437353E-5</v>
      </c>
      <c r="I4210" s="21">
        <f t="shared" si="1016"/>
        <v>0.12452858064673793</v>
      </c>
      <c r="J4210" s="22">
        <f t="shared" si="1010"/>
        <v>96.676747168068147</v>
      </c>
      <c r="K4210" s="114"/>
      <c r="L4210" s="116"/>
      <c r="M4210" s="118"/>
      <c r="N4210" s="142"/>
      <c r="S4210" s="2"/>
    </row>
    <row r="4211" spans="1:19" x14ac:dyDescent="0.25">
      <c r="A4211" s="50">
        <f t="shared" si="1013"/>
        <v>105175</v>
      </c>
      <c r="B4211" s="51">
        <f t="shared" si="1019"/>
        <v>-32.563000000000017</v>
      </c>
      <c r="C4211" s="51">
        <f t="shared" si="1020"/>
        <v>18.019993419366568</v>
      </c>
      <c r="D4211" s="51">
        <f t="shared" si="1008"/>
        <v>2.4556376053196808E-5</v>
      </c>
      <c r="E4211" s="51">
        <f t="shared" si="1009"/>
        <v>6.1354463635132942E-4</v>
      </c>
      <c r="F4211" s="21">
        <f>SUM(E4211:$E$5004)</f>
        <v>0.31817407294481886</v>
      </c>
      <c r="G4211" s="21">
        <f t="shared" si="1014"/>
        <v>6651898.5970700178</v>
      </c>
      <c r="H4211" s="21">
        <f t="shared" si="1015"/>
        <v>2.4483216124437353E-5</v>
      </c>
      <c r="I4211" s="21">
        <f t="shared" si="1016"/>
        <v>0.12452858064673793</v>
      </c>
      <c r="J4211" s="22">
        <f t="shared" si="1010"/>
        <v>96.628364784161519</v>
      </c>
      <c r="K4211" s="114"/>
      <c r="L4211" s="116"/>
      <c r="M4211" s="118"/>
      <c r="N4211" s="142"/>
      <c r="S4211" s="2"/>
    </row>
    <row r="4212" spans="1:19" x14ac:dyDescent="0.25">
      <c r="A4212" s="50">
        <f t="shared" si="1013"/>
        <v>105200</v>
      </c>
      <c r="B4212" s="51">
        <f t="shared" si="1019"/>
        <v>-32.52200000000002</v>
      </c>
      <c r="C4212" s="51">
        <f t="shared" si="1020"/>
        <v>18.000307279129082</v>
      </c>
      <c r="D4212" s="51">
        <f t="shared" si="1008"/>
        <v>2.4527194854909542E-5</v>
      </c>
      <c r="E4212" s="51">
        <f t="shared" si="1009"/>
        <v>6.1281557480271222E-4</v>
      </c>
      <c r="F4212" s="21">
        <f>SUM(E4212:$E$5004)</f>
        <v>0.31756052830846754</v>
      </c>
      <c r="G4212" s="21">
        <f t="shared" si="1014"/>
        <v>6651898.5970700178</v>
      </c>
      <c r="H4212" s="21">
        <f t="shared" si="1015"/>
        <v>2.4483216124437353E-5</v>
      </c>
      <c r="I4212" s="21">
        <f t="shared" si="1016"/>
        <v>0.12452858064673793</v>
      </c>
      <c r="J4212" s="22">
        <f t="shared" si="1010"/>
        <v>96.580008857351658</v>
      </c>
      <c r="K4212" s="114"/>
      <c r="L4212" s="116"/>
      <c r="M4212" s="118"/>
      <c r="N4212" s="142"/>
      <c r="S4212" s="2"/>
    </row>
    <row r="4213" spans="1:19" x14ac:dyDescent="0.25">
      <c r="A4213" s="50">
        <f t="shared" si="1013"/>
        <v>105225</v>
      </c>
      <c r="B4213" s="51">
        <f t="shared" si="1019"/>
        <v>-32.481000000000023</v>
      </c>
      <c r="C4213" s="51">
        <f t="shared" si="1020"/>
        <v>17.980644531497113</v>
      </c>
      <c r="D4213" s="51">
        <f t="shared" si="1008"/>
        <v>2.4498051129307434E-5</v>
      </c>
      <c r="E4213" s="51">
        <f t="shared" si="1009"/>
        <v>6.1208744942485344E-4</v>
      </c>
      <c r="F4213" s="21">
        <f>SUM(E4213:$E$5004)</f>
        <v>0.31694771273366484</v>
      </c>
      <c r="G4213" s="21">
        <f t="shared" si="1014"/>
        <v>6651898.5970700178</v>
      </c>
      <c r="H4213" s="21">
        <f t="shared" si="1015"/>
        <v>2.4483216124437353E-5</v>
      </c>
      <c r="I4213" s="21">
        <f t="shared" si="1016"/>
        <v>0.12452858064673793</v>
      </c>
      <c r="J4213" s="22">
        <f t="shared" si="1010"/>
        <v>96.53167938130747</v>
      </c>
      <c r="K4213" s="114"/>
      <c r="L4213" s="116"/>
      <c r="M4213" s="118"/>
      <c r="N4213" s="142"/>
      <c r="S4213" s="2"/>
    </row>
    <row r="4214" spans="1:19" x14ac:dyDescent="0.25">
      <c r="A4214" s="50">
        <f t="shared" si="1013"/>
        <v>105250</v>
      </c>
      <c r="B4214" s="51">
        <f t="shared" si="1019"/>
        <v>-32.440000000000026</v>
      </c>
      <c r="C4214" s="51">
        <f t="shared" si="1020"/>
        <v>17.961005146432601</v>
      </c>
      <c r="D4214" s="51">
        <f t="shared" si="1008"/>
        <v>2.4468944824680835E-5</v>
      </c>
      <c r="E4214" s="51">
        <f t="shared" si="1009"/>
        <v>6.1136025892597054E-4</v>
      </c>
      <c r="F4214" s="21">
        <f>SUM(E4214:$E$5004)</f>
        <v>0.31633562528423997</v>
      </c>
      <c r="G4214" s="21">
        <f t="shared" si="1014"/>
        <v>6651898.5970700178</v>
      </c>
      <c r="H4214" s="21">
        <f t="shared" si="1015"/>
        <v>2.4483216124437353E-5</v>
      </c>
      <c r="I4214" s="21">
        <f t="shared" si="1016"/>
        <v>0.12452858064673793</v>
      </c>
      <c r="J4214" s="22">
        <f t="shared" si="1010"/>
        <v>96.483376349672298</v>
      </c>
      <c r="K4214" s="114"/>
      <c r="L4214" s="116"/>
      <c r="M4214" s="118"/>
      <c r="N4214" s="142"/>
      <c r="S4214" s="2"/>
    </row>
    <row r="4215" spans="1:19" x14ac:dyDescent="0.25">
      <c r="A4215" s="50">
        <f t="shared" si="1013"/>
        <v>105275</v>
      </c>
      <c r="B4215" s="51">
        <f t="shared" si="1019"/>
        <v>-32.399000000000001</v>
      </c>
      <c r="C4215" s="51">
        <f t="shared" si="1020"/>
        <v>17.941389093939225</v>
      </c>
      <c r="D4215" s="51">
        <f t="shared" si="1008"/>
        <v>2.4439875889396813E-5</v>
      </c>
      <c r="E4215" s="51">
        <f t="shared" si="1009"/>
        <v>6.1063400201619026E-4</v>
      </c>
      <c r="F4215" s="21">
        <f>SUM(E4215:$E$5004)</f>
        <v>0.31572426502531398</v>
      </c>
      <c r="G4215" s="21">
        <f t="shared" si="1014"/>
        <v>6651898.5970700178</v>
      </c>
      <c r="H4215" s="21">
        <f t="shared" si="1015"/>
        <v>2.4483216124437353E-5</v>
      </c>
      <c r="I4215" s="21">
        <f t="shared" si="1016"/>
        <v>0.12452858064673793</v>
      </c>
      <c r="J4215" s="22">
        <f t="shared" si="1010"/>
        <v>96.435099756067544</v>
      </c>
      <c r="K4215" s="114"/>
      <c r="L4215" s="116"/>
      <c r="M4215" s="118"/>
      <c r="N4215" s="142"/>
      <c r="S4215" s="2"/>
    </row>
    <row r="4216" spans="1:19" x14ac:dyDescent="0.25">
      <c r="A4216" s="50">
        <f t="shared" si="1013"/>
        <v>105300</v>
      </c>
      <c r="B4216" s="51">
        <f t="shared" si="1019"/>
        <v>-32.358000000000004</v>
      </c>
      <c r="C4216" s="51">
        <f t="shared" si="1020"/>
        <v>17.921796344061885</v>
      </c>
      <c r="D4216" s="51">
        <f t="shared" si="1008"/>
        <v>2.441084427189841E-5</v>
      </c>
      <c r="E4216" s="51">
        <f t="shared" si="1009"/>
        <v>6.0990867740753961E-4</v>
      </c>
      <c r="F4216" s="21">
        <f>SUM(E4216:$E$5004)</f>
        <v>0.31511363102329781</v>
      </c>
      <c r="G4216" s="21">
        <f t="shared" si="1014"/>
        <v>6651898.5970700178</v>
      </c>
      <c r="H4216" s="21">
        <f t="shared" si="1015"/>
        <v>2.4483216124437353E-5</v>
      </c>
      <c r="I4216" s="21">
        <f t="shared" si="1016"/>
        <v>0.12452858064673793</v>
      </c>
      <c r="J4216" s="22">
        <f t="shared" si="1010"/>
        <v>96.386849594090265</v>
      </c>
      <c r="K4216" s="114"/>
      <c r="L4216" s="116"/>
      <c r="M4216" s="118"/>
      <c r="N4216" s="142"/>
      <c r="S4216" s="2"/>
    </row>
    <row r="4217" spans="1:19" x14ac:dyDescent="0.25">
      <c r="A4217" s="50">
        <f t="shared" si="1013"/>
        <v>105325</v>
      </c>
      <c r="B4217" s="51">
        <f t="shared" si="1019"/>
        <v>-32.317000000000007</v>
      </c>
      <c r="C4217" s="51">
        <f t="shared" si="1020"/>
        <v>17.902226866886846</v>
      </c>
      <c r="D4217" s="51">
        <f t="shared" si="1008"/>
        <v>2.4381849920704761E-5</v>
      </c>
      <c r="E4217" s="51">
        <f t="shared" si="1009"/>
        <v>6.0918428381394676E-4</v>
      </c>
      <c r="F4217" s="21">
        <f>SUM(E4217:$E$5004)</f>
        <v>0.3145037223458903</v>
      </c>
      <c r="G4217" s="21">
        <f t="shared" si="1014"/>
        <v>6651898.5970700178</v>
      </c>
      <c r="H4217" s="21">
        <f t="shared" si="1015"/>
        <v>2.4483216124437353E-5</v>
      </c>
      <c r="I4217" s="21">
        <f t="shared" si="1016"/>
        <v>0.12452858064673793</v>
      </c>
      <c r="J4217" s="22">
        <f t="shared" si="1010"/>
        <v>96.338625857314099</v>
      </c>
      <c r="K4217" s="114"/>
      <c r="L4217" s="116"/>
      <c r="M4217" s="118"/>
      <c r="N4217" s="142"/>
      <c r="S4217" s="2"/>
    </row>
    <row r="4218" spans="1:19" x14ac:dyDescent="0.25">
      <c r="A4218" s="50">
        <f t="shared" si="1013"/>
        <v>105350</v>
      </c>
      <c r="B4218" s="51">
        <f t="shared" si="1019"/>
        <v>-32.27600000000001</v>
      </c>
      <c r="C4218" s="51">
        <f t="shared" si="1020"/>
        <v>17.882680632541646</v>
      </c>
      <c r="D4218" s="51">
        <f t="shared" si="1008"/>
        <v>2.4352892784410982E-5</v>
      </c>
      <c r="E4218" s="51">
        <f t="shared" si="1009"/>
        <v>6.0846081995123713E-4</v>
      </c>
      <c r="F4218" s="21">
        <f>SUM(E4218:$E$5004)</f>
        <v>0.31389453806207634</v>
      </c>
      <c r="G4218" s="21">
        <f t="shared" si="1014"/>
        <v>6651898.5970700178</v>
      </c>
      <c r="H4218" s="21">
        <f t="shared" si="1015"/>
        <v>2.4483216124437353E-5</v>
      </c>
      <c r="I4218" s="21">
        <f t="shared" si="1016"/>
        <v>0.12452858064673793</v>
      </c>
      <c r="J4218" s="22">
        <f t="shared" si="1010"/>
        <v>96.290428539289564</v>
      </c>
      <c r="K4218" s="114"/>
      <c r="L4218" s="116"/>
      <c r="M4218" s="118"/>
      <c r="N4218" s="142"/>
      <c r="S4218" s="2"/>
    </row>
    <row r="4219" spans="1:19" x14ac:dyDescent="0.25">
      <c r="A4219" s="50">
        <f t="shared" si="1013"/>
        <v>105375</v>
      </c>
      <c r="B4219" s="51">
        <f t="shared" si="1019"/>
        <v>-32.235000000000014</v>
      </c>
      <c r="C4219" s="51">
        <f t="shared" si="1020"/>
        <v>17.863157611195017</v>
      </c>
      <c r="D4219" s="51">
        <f t="shared" si="1008"/>
        <v>2.4323972811687987E-5</v>
      </c>
      <c r="E4219" s="51">
        <f t="shared" si="1009"/>
        <v>6.0773828453713021E-4</v>
      </c>
      <c r="F4219" s="21">
        <f>SUM(E4219:$E$5004)</f>
        <v>0.31328607724212515</v>
      </c>
      <c r="G4219" s="21">
        <f t="shared" si="1014"/>
        <v>6651898.5970700178</v>
      </c>
      <c r="H4219" s="21">
        <f t="shared" si="1015"/>
        <v>2.4483216124437353E-5</v>
      </c>
      <c r="I4219" s="21">
        <f t="shared" si="1016"/>
        <v>0.12452858064673793</v>
      </c>
      <c r="J4219" s="22">
        <f t="shared" si="1010"/>
        <v>96.242257633543758</v>
      </c>
      <c r="K4219" s="114"/>
      <c r="L4219" s="116"/>
      <c r="M4219" s="118"/>
      <c r="N4219" s="142"/>
      <c r="S4219" s="2"/>
    </row>
    <row r="4220" spans="1:19" x14ac:dyDescent="0.25">
      <c r="A4220" s="50">
        <f t="shared" si="1013"/>
        <v>105400</v>
      </c>
      <c r="B4220" s="51">
        <f t="shared" si="1019"/>
        <v>-32.194000000000017</v>
      </c>
      <c r="C4220" s="51">
        <f t="shared" si="1020"/>
        <v>17.843657773056844</v>
      </c>
      <c r="D4220" s="51">
        <f t="shared" si="1008"/>
        <v>2.4295089951282432E-5</v>
      </c>
      <c r="E4220" s="51">
        <f t="shared" si="1009"/>
        <v>6.0701667629123703E-4</v>
      </c>
      <c r="F4220" s="21">
        <f>SUM(E4220:$E$5004)</f>
        <v>0.31267833895758801</v>
      </c>
      <c r="G4220" s="21">
        <f t="shared" si="1014"/>
        <v>6651898.5970700178</v>
      </c>
      <c r="H4220" s="21">
        <f t="shared" si="1015"/>
        <v>2.4483216124437353E-5</v>
      </c>
      <c r="I4220" s="21">
        <f t="shared" si="1016"/>
        <v>0.12452858064673793</v>
      </c>
      <c r="J4220" s="22">
        <f t="shared" si="1010"/>
        <v>96.194113133580672</v>
      </c>
      <c r="K4220" s="114"/>
      <c r="L4220" s="116"/>
      <c r="M4220" s="118"/>
      <c r="N4220" s="142"/>
      <c r="S4220" s="2"/>
    </row>
    <row r="4221" spans="1:19" x14ac:dyDescent="0.25">
      <c r="A4221" s="50">
        <f t="shared" si="1013"/>
        <v>105425</v>
      </c>
      <c r="B4221" s="51">
        <f t="shared" si="1019"/>
        <v>-32.15300000000002</v>
      </c>
      <c r="C4221" s="51">
        <f t="shared" si="1020"/>
        <v>17.824181088378083</v>
      </c>
      <c r="D4221" s="51">
        <f t="shared" si="1008"/>
        <v>2.4266244152016537E-5</v>
      </c>
      <c r="E4221" s="51">
        <f t="shared" si="1009"/>
        <v>6.0629599393505673E-4</v>
      </c>
      <c r="F4221" s="21">
        <f>SUM(E4221:$E$5004)</f>
        <v>0.31207132228129669</v>
      </c>
      <c r="G4221" s="21">
        <f t="shared" si="1014"/>
        <v>6651898.5970700178</v>
      </c>
      <c r="H4221" s="21">
        <f t="shared" si="1015"/>
        <v>2.4483216124437353E-5</v>
      </c>
      <c r="I4221" s="21">
        <f t="shared" si="1016"/>
        <v>0.12452858064673793</v>
      </c>
      <c r="J4221" s="22">
        <f t="shared" si="1010"/>
        <v>96.145995032881146</v>
      </c>
      <c r="K4221" s="114"/>
      <c r="L4221" s="116"/>
      <c r="M4221" s="118"/>
      <c r="N4221" s="142"/>
      <c r="S4221" s="2"/>
    </row>
    <row r="4222" spans="1:19" x14ac:dyDescent="0.25">
      <c r="A4222" s="50">
        <f t="shared" si="1013"/>
        <v>105450</v>
      </c>
      <c r="B4222" s="51">
        <f t="shared" si="1019"/>
        <v>-32.112000000000023</v>
      </c>
      <c r="C4222" s="51">
        <f t="shared" si="1020"/>
        <v>17.804727527450716</v>
      </c>
      <c r="D4222" s="51">
        <f t="shared" si="1008"/>
        <v>2.4237435362787998E-5</v>
      </c>
      <c r="E4222" s="51">
        <f t="shared" si="1009"/>
        <v>6.0557623619197335E-4</v>
      </c>
      <c r="F4222" s="21">
        <f>SUM(E4222:$E$5004)</f>
        <v>0.31146502628736161</v>
      </c>
      <c r="G4222" s="21">
        <f t="shared" si="1014"/>
        <v>6651898.5970700178</v>
      </c>
      <c r="H4222" s="21">
        <f t="shared" si="1015"/>
        <v>2.4483216124437353E-5</v>
      </c>
      <c r="I4222" s="21">
        <f t="shared" si="1016"/>
        <v>0.12452858064673793</v>
      </c>
      <c r="J4222" s="22">
        <f t="shared" si="1010"/>
        <v>96.097903324902916</v>
      </c>
      <c r="K4222" s="114"/>
      <c r="L4222" s="116"/>
      <c r="M4222" s="118"/>
      <c r="N4222" s="142"/>
      <c r="S4222" s="2"/>
    </row>
    <row r="4223" spans="1:19" x14ac:dyDescent="0.25">
      <c r="A4223" s="50">
        <f t="shared" si="1013"/>
        <v>105475</v>
      </c>
      <c r="B4223" s="51">
        <f t="shared" si="1019"/>
        <v>-32.071000000000026</v>
      </c>
      <c r="C4223" s="51">
        <f t="shared" si="1020"/>
        <v>17.785297060607693</v>
      </c>
      <c r="D4223" s="51">
        <f t="shared" si="1008"/>
        <v>2.4208663532569871E-5</v>
      </c>
      <c r="E4223" s="51">
        <f t="shared" si="1009"/>
        <v>6.0485740178725417E-4</v>
      </c>
      <c r="F4223" s="21">
        <f>SUM(E4223:$E$5004)</f>
        <v>0.31085945005116972</v>
      </c>
      <c r="G4223" s="21">
        <f t="shared" si="1014"/>
        <v>6651898.5970700178</v>
      </c>
      <c r="H4223" s="21">
        <f t="shared" si="1015"/>
        <v>2.4483216124437353E-5</v>
      </c>
      <c r="I4223" s="21">
        <f t="shared" si="1016"/>
        <v>0.12452858064673793</v>
      </c>
      <c r="J4223" s="22">
        <f t="shared" si="1010"/>
        <v>96.049838003080865</v>
      </c>
      <c r="K4223" s="114"/>
      <c r="L4223" s="117"/>
      <c r="M4223" s="118"/>
      <c r="N4223" s="142"/>
      <c r="S4223" s="2"/>
    </row>
    <row r="4224" spans="1:19" x14ac:dyDescent="0.25">
      <c r="A4224" s="50">
        <f t="shared" si="1013"/>
        <v>105500</v>
      </c>
      <c r="B4224" s="51">
        <f t="shared" si="1019"/>
        <v>-32.03</v>
      </c>
      <c r="C4224" s="51">
        <f t="shared" si="1020"/>
        <v>17.765889658222864</v>
      </c>
      <c r="D4224" s="51">
        <f t="shared" si="1008"/>
        <v>2.417992861041046E-5</v>
      </c>
      <c r="E4224" s="51">
        <f t="shared" si="1009"/>
        <v>6.0413948944804509E-4</v>
      </c>
      <c r="F4224" s="21">
        <f>SUM(E4224:$E$5004)</f>
        <v>0.31025459264938243</v>
      </c>
      <c r="G4224" s="21">
        <f t="shared" si="1014"/>
        <v>6651898.5970700178</v>
      </c>
      <c r="H4224" s="21">
        <f t="shared" si="1015"/>
        <v>2.4483216124437353E-5</v>
      </c>
      <c r="I4224" s="21">
        <f t="shared" si="1016"/>
        <v>0.12452858064673793</v>
      </c>
      <c r="J4224" s="22">
        <f t="shared" si="1010"/>
        <v>96.001799060826954</v>
      </c>
      <c r="K4224" s="113">
        <f t="shared" ref="K4224" si="1023">AVERAGE(J4224:J4243)</f>
        <v>95.547180903128563</v>
      </c>
      <c r="L4224" s="115">
        <f t="shared" ref="L4224" si="1024">K4224/0.1667</f>
        <v>573.16845172842579</v>
      </c>
      <c r="M4224" s="118">
        <f>AVERAGE(A4224:A4243)</f>
        <v>105737.5</v>
      </c>
      <c r="N4224" s="141">
        <f>K4204-K4224</f>
        <v>0.96078324062374065</v>
      </c>
      <c r="S4224" s="2"/>
    </row>
    <row r="4225" spans="1:19" x14ac:dyDescent="0.25">
      <c r="A4225" s="50">
        <f t="shared" si="1013"/>
        <v>105525</v>
      </c>
      <c r="B4225" s="51">
        <f t="shared" si="1019"/>
        <v>-31.989000000000004</v>
      </c>
      <c r="C4225" s="51">
        <f t="shared" si="1020"/>
        <v>17.74650529071091</v>
      </c>
      <c r="D4225" s="51">
        <f t="shared" si="1008"/>
        <v>2.4151230545433153E-5</v>
      </c>
      <c r="E4225" s="51">
        <f t="shared" si="1009"/>
        <v>6.0342249790336974E-4</v>
      </c>
      <c r="F4225" s="21">
        <f>SUM(E4225:$E$5004)</f>
        <v>0.30965045315993445</v>
      </c>
      <c r="G4225" s="21">
        <f t="shared" si="1014"/>
        <v>6651898.5970700178</v>
      </c>
      <c r="H4225" s="21">
        <f t="shared" si="1015"/>
        <v>2.4483216124437353E-5</v>
      </c>
      <c r="I4225" s="21">
        <f t="shared" si="1016"/>
        <v>0.12452858064673793</v>
      </c>
      <c r="J4225" s="22">
        <f t="shared" si="1010"/>
        <v>95.953786491530295</v>
      </c>
      <c r="K4225" s="114"/>
      <c r="L4225" s="116"/>
      <c r="M4225" s="118"/>
      <c r="N4225" s="142"/>
      <c r="S4225" s="2"/>
    </row>
    <row r="4226" spans="1:19" x14ac:dyDescent="0.25">
      <c r="A4226" s="50">
        <f t="shared" si="1013"/>
        <v>105550</v>
      </c>
      <c r="B4226" s="51">
        <f t="shared" si="1019"/>
        <v>-31.948000000000008</v>
      </c>
      <c r="C4226" s="51">
        <f t="shared" si="1020"/>
        <v>17.727143928527344</v>
      </c>
      <c r="D4226" s="51">
        <f t="shared" si="1008"/>
        <v>2.4122569286836429E-5</v>
      </c>
      <c r="E4226" s="51">
        <f t="shared" si="1009"/>
        <v>6.0270642588412262E-4</v>
      </c>
      <c r="F4226" s="21">
        <f>SUM(E4226:$E$5004)</f>
        <v>0.30904703066203104</v>
      </c>
      <c r="G4226" s="21">
        <f t="shared" si="1014"/>
        <v>6651898.5970700178</v>
      </c>
      <c r="H4226" s="21">
        <f t="shared" si="1015"/>
        <v>2.4483216124437353E-5</v>
      </c>
      <c r="I4226" s="21">
        <f t="shared" si="1016"/>
        <v>0.12452858064673793</v>
      </c>
      <c r="J4226" s="22">
        <f t="shared" si="1010"/>
        <v>95.905800288557586</v>
      </c>
      <c r="K4226" s="114"/>
      <c r="L4226" s="116"/>
      <c r="M4226" s="118"/>
      <c r="N4226" s="142"/>
      <c r="S4226" s="2"/>
    </row>
    <row r="4227" spans="1:19" x14ac:dyDescent="0.25">
      <c r="A4227" s="50">
        <f t="shared" si="1013"/>
        <v>105575</v>
      </c>
      <c r="B4227" s="51">
        <f t="shared" si="1019"/>
        <v>-31.907000000000011</v>
      </c>
      <c r="C4227" s="51">
        <f t="shared" si="1020"/>
        <v>17.70780554216822</v>
      </c>
      <c r="D4227" s="51">
        <f t="shared" si="1008"/>
        <v>2.4093944783893377E-5</v>
      </c>
      <c r="E4227" s="51">
        <f t="shared" si="1009"/>
        <v>6.01991272123071E-4</v>
      </c>
      <c r="F4227" s="21">
        <f>SUM(E4227:$E$5004)</f>
        <v>0.30844432423614687</v>
      </c>
      <c r="G4227" s="21">
        <f t="shared" si="1014"/>
        <v>6651898.5970700178</v>
      </c>
      <c r="H4227" s="21">
        <f t="shared" si="1015"/>
        <v>2.4483216124437353E-5</v>
      </c>
      <c r="I4227" s="21">
        <f t="shared" si="1016"/>
        <v>0.12452858064673793</v>
      </c>
      <c r="J4227" s="22">
        <f t="shared" si="1010"/>
        <v>95.857840445251767</v>
      </c>
      <c r="K4227" s="114"/>
      <c r="L4227" s="116"/>
      <c r="M4227" s="118"/>
      <c r="N4227" s="142"/>
      <c r="S4227" s="2"/>
    </row>
    <row r="4228" spans="1:19" x14ac:dyDescent="0.25">
      <c r="A4228" s="50">
        <f t="shared" si="1013"/>
        <v>105600</v>
      </c>
      <c r="B4228" s="51">
        <f t="shared" si="1019"/>
        <v>-31.866000000000014</v>
      </c>
      <c r="C4228" s="51">
        <f t="shared" si="1020"/>
        <v>17.688490102170562</v>
      </c>
      <c r="D4228" s="51">
        <f t="shared" ref="D4228:D4291" si="1025">C4228/(1718*(B4228+459.7))</f>
        <v>2.4065356985952305E-5</v>
      </c>
      <c r="E4228" s="51">
        <f t="shared" ref="E4228:E4291" si="1026">25*(D4228+D4229)/2</f>
        <v>6.0127703535484958E-4</v>
      </c>
      <c r="F4228" s="21">
        <f>SUM(E4228:$E$5004)</f>
        <v>0.30784233296402386</v>
      </c>
      <c r="G4228" s="21">
        <f t="shared" si="1014"/>
        <v>6651898.5970700178</v>
      </c>
      <c r="H4228" s="21">
        <f t="shared" si="1015"/>
        <v>2.4483216124437353E-5</v>
      </c>
      <c r="I4228" s="21">
        <f t="shared" si="1016"/>
        <v>0.12452858064673793</v>
      </c>
      <c r="J4228" s="22">
        <f t="shared" ref="J4228:J4291" si="1027">G4228*D4228*EXP(-H4228*(125000-A4228)-I4228*F4228)</f>
        <v>95.809906954935101</v>
      </c>
      <c r="K4228" s="114"/>
      <c r="L4228" s="116"/>
      <c r="M4228" s="118"/>
      <c r="N4228" s="142"/>
      <c r="S4228" s="2"/>
    </row>
    <row r="4229" spans="1:19" x14ac:dyDescent="0.25">
      <c r="A4229" s="50">
        <f t="shared" ref="A4229:A4292" si="1028">A4228+25</f>
        <v>105625</v>
      </c>
      <c r="B4229" s="51">
        <f t="shared" si="1019"/>
        <v>-31.825000000000017</v>
      </c>
      <c r="C4229" s="51">
        <f t="shared" si="1020"/>
        <v>17.66919757911165</v>
      </c>
      <c r="D4229" s="51">
        <f t="shared" si="1025"/>
        <v>2.4036805842435663E-5</v>
      </c>
      <c r="E4229" s="51">
        <f t="shared" si="1026"/>
        <v>6.0056371431595711E-4</v>
      </c>
      <c r="F4229" s="21">
        <f>SUM(E4229:$E$5004)</f>
        <v>0.30724105592866896</v>
      </c>
      <c r="G4229" s="21">
        <f t="shared" ref="G4229:G4292" si="1029">$G$4</f>
        <v>6651898.5970700178</v>
      </c>
      <c r="H4229" s="21">
        <f t="shared" ref="H4229:H4292" si="1030">$H$4</f>
        <v>2.4483216124437353E-5</v>
      </c>
      <c r="I4229" s="21">
        <f t="shared" ref="I4229:I4292" si="1031">$I$4</f>
        <v>0.12452858064673793</v>
      </c>
      <c r="J4229" s="22">
        <f t="shared" si="1027"/>
        <v>95.761999810905237</v>
      </c>
      <c r="K4229" s="114"/>
      <c r="L4229" s="116"/>
      <c r="M4229" s="118"/>
      <c r="N4229" s="142"/>
      <c r="S4229" s="2"/>
    </row>
    <row r="4230" spans="1:19" x14ac:dyDescent="0.25">
      <c r="A4230" s="50">
        <f t="shared" si="1028"/>
        <v>105650</v>
      </c>
      <c r="B4230" s="51">
        <f t="shared" si="1019"/>
        <v>-31.78400000000002</v>
      </c>
      <c r="C4230" s="51">
        <f t="shared" si="1020"/>
        <v>17.649927943609629</v>
      </c>
      <c r="D4230" s="51">
        <f t="shared" si="1025"/>
        <v>2.4008291302840903E-5</v>
      </c>
      <c r="E4230" s="51">
        <f t="shared" si="1026"/>
        <v>5.9985130774475458E-4</v>
      </c>
      <c r="F4230" s="21">
        <f>SUM(E4230:$E$5004)</f>
        <v>0.30664049221435308</v>
      </c>
      <c r="G4230" s="21">
        <f t="shared" si="1029"/>
        <v>6651898.5970700178</v>
      </c>
      <c r="H4230" s="21">
        <f t="shared" si="1030"/>
        <v>2.4483216124437353E-5</v>
      </c>
      <c r="I4230" s="21">
        <f t="shared" si="1031"/>
        <v>0.12452858064673793</v>
      </c>
      <c r="J4230" s="22">
        <f t="shared" si="1027"/>
        <v>95.714119006439333</v>
      </c>
      <c r="K4230" s="114"/>
      <c r="L4230" s="116"/>
      <c r="M4230" s="118"/>
      <c r="N4230" s="142"/>
      <c r="S4230" s="2"/>
    </row>
    <row r="4231" spans="1:19" x14ac:dyDescent="0.25">
      <c r="A4231" s="50">
        <f t="shared" si="1028"/>
        <v>105675</v>
      </c>
      <c r="B4231" s="51">
        <f t="shared" si="1019"/>
        <v>-31.743000000000023</v>
      </c>
      <c r="C4231" s="51">
        <f t="shared" si="1020"/>
        <v>17.630681166322827</v>
      </c>
      <c r="D4231" s="51">
        <f t="shared" si="1025"/>
        <v>2.3979813316739455E-5</v>
      </c>
      <c r="E4231" s="51">
        <f t="shared" si="1026"/>
        <v>5.9913981438146152E-4</v>
      </c>
      <c r="F4231" s="21">
        <f>SUM(E4231:$E$5004)</f>
        <v>0.30604064090660832</v>
      </c>
      <c r="G4231" s="21">
        <f t="shared" si="1029"/>
        <v>6651898.5970700178</v>
      </c>
      <c r="H4231" s="21">
        <f t="shared" si="1030"/>
        <v>2.4483216124437353E-5</v>
      </c>
      <c r="I4231" s="21">
        <f t="shared" si="1031"/>
        <v>0.12452858064673793</v>
      </c>
      <c r="J4231" s="22">
        <f t="shared" si="1027"/>
        <v>95.666264534790486</v>
      </c>
      <c r="K4231" s="114"/>
      <c r="L4231" s="116"/>
      <c r="M4231" s="118"/>
      <c r="N4231" s="142"/>
      <c r="S4231" s="2"/>
    </row>
    <row r="4232" spans="1:19" x14ac:dyDescent="0.25">
      <c r="A4232" s="50">
        <f t="shared" si="1028"/>
        <v>105700</v>
      </c>
      <c r="B4232" s="51">
        <f t="shared" si="1019"/>
        <v>-31.702000000000027</v>
      </c>
      <c r="C4232" s="51">
        <f t="shared" si="1020"/>
        <v>17.611457217950278</v>
      </c>
      <c r="D4232" s="51">
        <f t="shared" si="1025"/>
        <v>2.3951371833777461E-5</v>
      </c>
      <c r="E4232" s="51">
        <f t="shared" si="1026"/>
        <v>5.9842923296815327E-4</v>
      </c>
      <c r="F4232" s="21">
        <f>SUM(E4232:$E$5004)</f>
        <v>0.30544150109222684</v>
      </c>
      <c r="G4232" s="21">
        <f t="shared" si="1029"/>
        <v>6651898.5970700178</v>
      </c>
      <c r="H4232" s="21">
        <f t="shared" si="1030"/>
        <v>2.4483216124437353E-5</v>
      </c>
      <c r="I4232" s="21">
        <f t="shared" si="1031"/>
        <v>0.12452858064673793</v>
      </c>
      <c r="J4232" s="22">
        <f t="shared" si="1027"/>
        <v>95.61843638919116</v>
      </c>
      <c r="K4232" s="114"/>
      <c r="L4232" s="116"/>
      <c r="M4232" s="118"/>
      <c r="N4232" s="142"/>
      <c r="S4232" s="2"/>
    </row>
    <row r="4233" spans="1:19" x14ac:dyDescent="0.25">
      <c r="A4233" s="50">
        <f t="shared" si="1028"/>
        <v>105725</v>
      </c>
      <c r="B4233" s="51">
        <f t="shared" si="1019"/>
        <v>-31.661000000000001</v>
      </c>
      <c r="C4233" s="51">
        <f t="shared" si="1020"/>
        <v>17.592256069231077</v>
      </c>
      <c r="D4233" s="51">
        <f t="shared" si="1025"/>
        <v>2.3922966803674803E-5</v>
      </c>
      <c r="E4233" s="51">
        <f t="shared" si="1026"/>
        <v>5.97719562248758E-4</v>
      </c>
      <c r="F4233" s="21">
        <f>SUM(E4233:$E$5004)</f>
        <v>0.30484307185925869</v>
      </c>
      <c r="G4233" s="21">
        <f t="shared" si="1029"/>
        <v>6651898.5970700178</v>
      </c>
      <c r="H4233" s="21">
        <f t="shared" si="1030"/>
        <v>2.4483216124437353E-5</v>
      </c>
      <c r="I4233" s="21">
        <f t="shared" si="1031"/>
        <v>0.12452858064673793</v>
      </c>
      <c r="J4233" s="22">
        <f t="shared" si="1027"/>
        <v>95.570634562849833</v>
      </c>
      <c r="K4233" s="114"/>
      <c r="L4233" s="116"/>
      <c r="M4233" s="118"/>
      <c r="N4233" s="142"/>
      <c r="S4233" s="2"/>
    </row>
    <row r="4234" spans="1:19" x14ac:dyDescent="0.25">
      <c r="A4234" s="50">
        <f t="shared" si="1028"/>
        <v>105750</v>
      </c>
      <c r="B4234" s="51">
        <f t="shared" si="1019"/>
        <v>-31.620000000000005</v>
      </c>
      <c r="C4234" s="51">
        <f t="shared" si="1020"/>
        <v>17.573077690944899</v>
      </c>
      <c r="D4234" s="51">
        <f t="shared" si="1025"/>
        <v>2.3894598176225833E-5</v>
      </c>
      <c r="E4234" s="51">
        <f t="shared" si="1026"/>
        <v>5.9701080096905565E-4</v>
      </c>
      <c r="F4234" s="21">
        <f>SUM(E4234:$E$5004)</f>
        <v>0.30424535229701</v>
      </c>
      <c r="G4234" s="21">
        <f t="shared" si="1029"/>
        <v>6651898.5970700178</v>
      </c>
      <c r="H4234" s="21">
        <f t="shared" si="1030"/>
        <v>2.4483216124437353E-5</v>
      </c>
      <c r="I4234" s="21">
        <f t="shared" si="1031"/>
        <v>0.12452858064673793</v>
      </c>
      <c r="J4234" s="22">
        <f t="shared" si="1027"/>
        <v>95.522859048954572</v>
      </c>
      <c r="K4234" s="114"/>
      <c r="L4234" s="116"/>
      <c r="M4234" s="118"/>
      <c r="N4234" s="142"/>
      <c r="S4234" s="2"/>
    </row>
    <row r="4235" spans="1:19" x14ac:dyDescent="0.25">
      <c r="A4235" s="50">
        <f t="shared" si="1028"/>
        <v>105775</v>
      </c>
      <c r="B4235" s="51">
        <f t="shared" si="1019"/>
        <v>-31.579000000000008</v>
      </c>
      <c r="C4235" s="51">
        <f t="shared" si="1020"/>
        <v>17.55392205391151</v>
      </c>
      <c r="D4235" s="51">
        <f t="shared" si="1025"/>
        <v>2.3866265901298621E-5</v>
      </c>
      <c r="E4235" s="51">
        <f t="shared" si="1026"/>
        <v>5.9630294787667163E-4</v>
      </c>
      <c r="F4235" s="21">
        <f>SUM(E4235:$E$5004)</f>
        <v>0.30364834149604097</v>
      </c>
      <c r="G4235" s="21">
        <f t="shared" si="1029"/>
        <v>6651898.5970700178</v>
      </c>
      <c r="H4235" s="21">
        <f t="shared" si="1030"/>
        <v>2.4483216124437353E-5</v>
      </c>
      <c r="I4235" s="21">
        <f t="shared" si="1031"/>
        <v>0.12452858064673793</v>
      </c>
      <c r="J4235" s="22">
        <f t="shared" si="1027"/>
        <v>95.475109840670427</v>
      </c>
      <c r="K4235" s="114"/>
      <c r="L4235" s="116"/>
      <c r="M4235" s="118"/>
      <c r="N4235" s="142"/>
      <c r="S4235" s="2"/>
    </row>
    <row r="4236" spans="1:19" x14ac:dyDescent="0.25">
      <c r="A4236" s="50">
        <f t="shared" si="1028"/>
        <v>105800</v>
      </c>
      <c r="B4236" s="51">
        <f t="shared" si="1019"/>
        <v>-31.538000000000011</v>
      </c>
      <c r="C4236" s="51">
        <f t="shared" si="1020"/>
        <v>17.534789128990887</v>
      </c>
      <c r="D4236" s="51">
        <f t="shared" si="1025"/>
        <v>2.3837969928835113E-5</v>
      </c>
      <c r="E4236" s="51">
        <f t="shared" si="1026"/>
        <v>5.9559600172107608E-4</v>
      </c>
      <c r="F4236" s="21">
        <f>SUM(E4236:$E$5004)</f>
        <v>0.30305203854816432</v>
      </c>
      <c r="G4236" s="21">
        <f t="shared" si="1029"/>
        <v>6651898.5970700178</v>
      </c>
      <c r="H4236" s="21">
        <f t="shared" si="1030"/>
        <v>2.4483216124437353E-5</v>
      </c>
      <c r="I4236" s="21">
        <f t="shared" si="1031"/>
        <v>0.12452858064673793</v>
      </c>
      <c r="J4236" s="22">
        <f t="shared" si="1027"/>
        <v>95.427386931140646</v>
      </c>
      <c r="K4236" s="114"/>
      <c r="L4236" s="116"/>
      <c r="M4236" s="118"/>
      <c r="N4236" s="142"/>
      <c r="S4236" s="2"/>
    </row>
    <row r="4237" spans="1:19" x14ac:dyDescent="0.25">
      <c r="A4237" s="50">
        <f t="shared" si="1028"/>
        <v>105825</v>
      </c>
      <c r="B4237" s="51">
        <f t="shared" si="1019"/>
        <v>-31.497000000000014</v>
      </c>
      <c r="C4237" s="51">
        <f t="shared" si="1020"/>
        <v>17.515678887083133</v>
      </c>
      <c r="D4237" s="51">
        <f t="shared" si="1025"/>
        <v>2.3809710208850973E-5</v>
      </c>
      <c r="E4237" s="51">
        <f t="shared" si="1026"/>
        <v>5.9488996125358045E-4</v>
      </c>
      <c r="F4237" s="21">
        <f>SUM(E4237:$E$5004)</f>
        <v>0.30245644254644322</v>
      </c>
      <c r="G4237" s="21">
        <f t="shared" si="1029"/>
        <v>6651898.5970700178</v>
      </c>
      <c r="H4237" s="21">
        <f t="shared" si="1030"/>
        <v>2.4483216124437353E-5</v>
      </c>
      <c r="I4237" s="21">
        <f t="shared" si="1031"/>
        <v>0.12452858064673793</v>
      </c>
      <c r="J4237" s="22">
        <f t="shared" si="1027"/>
        <v>95.379690313486648</v>
      </c>
      <c r="K4237" s="114"/>
      <c r="L4237" s="116"/>
      <c r="M4237" s="118"/>
      <c r="N4237" s="142"/>
      <c r="S4237" s="2"/>
    </row>
    <row r="4238" spans="1:19" x14ac:dyDescent="0.25">
      <c r="A4238" s="50">
        <f t="shared" si="1028"/>
        <v>105850</v>
      </c>
      <c r="B4238" s="51">
        <f t="shared" si="1019"/>
        <v>-31.456000000000017</v>
      </c>
      <c r="C4238" s="51">
        <f t="shared" si="1020"/>
        <v>17.496591299128415</v>
      </c>
      <c r="D4238" s="51">
        <f t="shared" si="1025"/>
        <v>2.3781486691435462E-5</v>
      </c>
      <c r="E4238" s="51">
        <f t="shared" si="1026"/>
        <v>5.9418482522733502E-4</v>
      </c>
      <c r="F4238" s="21">
        <f>SUM(E4238:$E$5004)</f>
        <v>0.30186155258518965</v>
      </c>
      <c r="G4238" s="21">
        <f t="shared" si="1029"/>
        <v>6651898.5970700178</v>
      </c>
      <c r="H4238" s="21">
        <f t="shared" si="1030"/>
        <v>2.4483216124437353E-5</v>
      </c>
      <c r="I4238" s="21">
        <f t="shared" si="1031"/>
        <v>0.12452858064673793</v>
      </c>
      <c r="J4238" s="22">
        <f t="shared" si="1027"/>
        <v>95.332019980807942</v>
      </c>
      <c r="K4238" s="114"/>
      <c r="L4238" s="116"/>
      <c r="M4238" s="118"/>
      <c r="N4238" s="142"/>
      <c r="S4238" s="2"/>
    </row>
    <row r="4239" spans="1:19" x14ac:dyDescent="0.25">
      <c r="A4239" s="50">
        <f t="shared" si="1028"/>
        <v>105875</v>
      </c>
      <c r="B4239" s="51">
        <f t="shared" si="1019"/>
        <v>-31.41500000000002</v>
      </c>
      <c r="C4239" s="51">
        <f t="shared" si="1020"/>
        <v>17.477526336106919</v>
      </c>
      <c r="D4239" s="51">
        <f t="shared" si="1025"/>
        <v>2.3753299326751337E-5</v>
      </c>
      <c r="E4239" s="51">
        <f t="shared" si="1026"/>
        <v>5.934805923973256E-4</v>
      </c>
      <c r="F4239" s="21">
        <f>SUM(E4239:$E$5004)</f>
        <v>0.30126736775996227</v>
      </c>
      <c r="G4239" s="21">
        <f t="shared" si="1029"/>
        <v>6651898.5970700178</v>
      </c>
      <c r="H4239" s="21">
        <f t="shared" si="1030"/>
        <v>2.4483216124437353E-5</v>
      </c>
      <c r="I4239" s="21">
        <f t="shared" si="1031"/>
        <v>0.12452858064673793</v>
      </c>
      <c r="J4239" s="22">
        <f t="shared" si="1027"/>
        <v>95.284375926182449</v>
      </c>
      <c r="K4239" s="114"/>
      <c r="L4239" s="116"/>
      <c r="M4239" s="118"/>
      <c r="N4239" s="142"/>
      <c r="S4239" s="2"/>
    </row>
    <row r="4240" spans="1:19" x14ac:dyDescent="0.25">
      <c r="A4240" s="50">
        <f t="shared" si="1028"/>
        <v>105900</v>
      </c>
      <c r="B4240" s="51">
        <f t="shared" si="1019"/>
        <v>-31.374000000000024</v>
      </c>
      <c r="C4240" s="51">
        <f t="shared" si="1020"/>
        <v>17.458483969038767</v>
      </c>
      <c r="D4240" s="51">
        <f t="shared" si="1025"/>
        <v>2.3725148065034707E-5</v>
      </c>
      <c r="E4240" s="51">
        <f t="shared" si="1026"/>
        <v>5.9277726152037074E-4</v>
      </c>
      <c r="F4240" s="21">
        <f>SUM(E4240:$E$5004)</f>
        <v>0.30067388716756499</v>
      </c>
      <c r="G4240" s="21">
        <f t="shared" si="1029"/>
        <v>6651898.5970700178</v>
      </c>
      <c r="H4240" s="21">
        <f t="shared" si="1030"/>
        <v>2.4483216124437353E-5</v>
      </c>
      <c r="I4240" s="21">
        <f t="shared" si="1031"/>
        <v>0.12452858064673793</v>
      </c>
      <c r="J4240" s="22">
        <f t="shared" si="1027"/>
        <v>95.236758142666247</v>
      </c>
      <c r="K4240" s="114"/>
      <c r="L4240" s="116"/>
      <c r="M4240" s="118"/>
      <c r="N4240" s="142"/>
      <c r="S4240" s="2"/>
    </row>
    <row r="4241" spans="1:19" x14ac:dyDescent="0.25">
      <c r="A4241" s="50">
        <f t="shared" si="1028"/>
        <v>105925</v>
      </c>
      <c r="B4241" s="51">
        <f t="shared" si="1019"/>
        <v>-31.333000000000027</v>
      </c>
      <c r="C4241" s="51">
        <f t="shared" si="1020"/>
        <v>17.439464168983974</v>
      </c>
      <c r="D4241" s="51">
        <f t="shared" si="1025"/>
        <v>2.3697032856594954E-5</v>
      </c>
      <c r="E4241" s="51">
        <f t="shared" si="1026"/>
        <v>5.9207483135511902E-4</v>
      </c>
      <c r="F4241" s="21">
        <f>SUM(E4241:$E$5004)</f>
        <v>0.30008110990604453</v>
      </c>
      <c r="G4241" s="21">
        <f t="shared" si="1029"/>
        <v>6651898.5970700178</v>
      </c>
      <c r="H4241" s="21">
        <f t="shared" si="1030"/>
        <v>2.4483216124437353E-5</v>
      </c>
      <c r="I4241" s="21">
        <f t="shared" si="1031"/>
        <v>0.12452858064673793</v>
      </c>
      <c r="J4241" s="22">
        <f t="shared" si="1027"/>
        <v>95.189166623293957</v>
      </c>
      <c r="K4241" s="114"/>
      <c r="L4241" s="116"/>
      <c r="M4241" s="118"/>
      <c r="N4241" s="142"/>
      <c r="S4241" s="2"/>
    </row>
    <row r="4242" spans="1:19" x14ac:dyDescent="0.25">
      <c r="A4242" s="50">
        <f t="shared" si="1028"/>
        <v>105950</v>
      </c>
      <c r="B4242" s="51">
        <f t="shared" si="1019"/>
        <v>-31.292000000000002</v>
      </c>
      <c r="C4242" s="51">
        <f t="shared" si="1020"/>
        <v>17.420466907042382</v>
      </c>
      <c r="D4242" s="51">
        <f t="shared" si="1025"/>
        <v>2.3668953651814575E-5</v>
      </c>
      <c r="E4242" s="51">
        <f t="shared" si="1026"/>
        <v>5.9137330066204676E-4</v>
      </c>
      <c r="F4242" s="21">
        <f>SUM(E4242:$E$5004)</f>
        <v>0.29948903507468949</v>
      </c>
      <c r="G4242" s="21">
        <f t="shared" si="1029"/>
        <v>6651898.5970700178</v>
      </c>
      <c r="H4242" s="21">
        <f t="shared" si="1030"/>
        <v>2.4483216124437353E-5</v>
      </c>
      <c r="I4242" s="21">
        <f t="shared" si="1031"/>
        <v>0.12452858064673793</v>
      </c>
      <c r="J4242" s="22">
        <f t="shared" si="1027"/>
        <v>95.141601361078571</v>
      </c>
      <c r="K4242" s="114"/>
      <c r="L4242" s="116"/>
      <c r="M4242" s="118"/>
      <c r="N4242" s="142"/>
      <c r="S4242" s="2"/>
    </row>
    <row r="4243" spans="1:19" x14ac:dyDescent="0.25">
      <c r="A4243" s="50">
        <f t="shared" si="1028"/>
        <v>105975</v>
      </c>
      <c r="B4243" s="51">
        <f t="shared" si="1019"/>
        <v>-31.251000000000005</v>
      </c>
      <c r="C4243" s="51">
        <f t="shared" si="1020"/>
        <v>17.40149215435364</v>
      </c>
      <c r="D4243" s="51">
        <f t="shared" si="1025"/>
        <v>2.3640910401149163E-5</v>
      </c>
      <c r="E4243" s="51">
        <f t="shared" si="1026"/>
        <v>5.9067266820345187E-4</v>
      </c>
      <c r="F4243" s="21">
        <f>SUM(E4243:$E$5004)</f>
        <v>0.29889766177402743</v>
      </c>
      <c r="G4243" s="21">
        <f t="shared" si="1029"/>
        <v>6651898.5970700178</v>
      </c>
      <c r="H4243" s="21">
        <f t="shared" si="1030"/>
        <v>2.4483216124437353E-5</v>
      </c>
      <c r="I4243" s="21">
        <f t="shared" si="1031"/>
        <v>0.12452858064673793</v>
      </c>
      <c r="J4243" s="22">
        <f t="shared" si="1027"/>
        <v>95.094062349011878</v>
      </c>
      <c r="K4243" s="114"/>
      <c r="L4243" s="117"/>
      <c r="M4243" s="118"/>
      <c r="N4243" s="142"/>
      <c r="S4243" s="2"/>
    </row>
    <row r="4244" spans="1:19" x14ac:dyDescent="0.25">
      <c r="A4244" s="50">
        <f t="shared" si="1028"/>
        <v>106000</v>
      </c>
      <c r="B4244" s="51">
        <f t="shared" si="1019"/>
        <v>-31.210000000000008</v>
      </c>
      <c r="C4244" s="51">
        <f t="shared" si="1020"/>
        <v>17.382539882096964</v>
      </c>
      <c r="D4244" s="51">
        <f t="shared" si="1025"/>
        <v>2.3612903055126988E-5</v>
      </c>
      <c r="E4244" s="51">
        <f t="shared" si="1026"/>
        <v>5.8997293274345628E-4</v>
      </c>
      <c r="F4244" s="21">
        <f>SUM(E4244:$E$5004)</f>
        <v>0.29830698910582393</v>
      </c>
      <c r="G4244" s="21">
        <f t="shared" si="1029"/>
        <v>6651898.5970700178</v>
      </c>
      <c r="H4244" s="21">
        <f t="shared" si="1030"/>
        <v>2.4483216124437353E-5</v>
      </c>
      <c r="I4244" s="21">
        <f t="shared" si="1031"/>
        <v>0.12452858064673793</v>
      </c>
      <c r="J4244" s="22">
        <f t="shared" si="1027"/>
        <v>95.046549580063385</v>
      </c>
      <c r="K4244" s="113">
        <f t="shared" ref="K4244" si="1032">AVERAGE(J4244:J4263)</f>
        <v>94.596920835825756</v>
      </c>
      <c r="L4244" s="115">
        <f t="shared" ref="L4244" si="1033">K4244/0.1667</f>
        <v>567.4680314086728</v>
      </c>
      <c r="M4244" s="118">
        <f>AVERAGE(A4244:A4263)</f>
        <v>106237.5</v>
      </c>
      <c r="N4244" s="141">
        <f>K4224-K4244</f>
        <v>0.95026006730280699</v>
      </c>
      <c r="S4244" s="2"/>
    </row>
    <row r="4245" spans="1:19" x14ac:dyDescent="0.25">
      <c r="A4245" s="50">
        <f t="shared" si="1028"/>
        <v>106025</v>
      </c>
      <c r="B4245" s="51">
        <f t="shared" si="1019"/>
        <v>-31.169000000000011</v>
      </c>
      <c r="C4245" s="51">
        <f t="shared" si="1020"/>
        <v>17.363610061491489</v>
      </c>
      <c r="D4245" s="51">
        <f t="shared" si="1025"/>
        <v>2.3584931564349521E-5</v>
      </c>
      <c r="E4245" s="51">
        <f t="shared" si="1026"/>
        <v>5.8927409304799963E-4</v>
      </c>
      <c r="F4245" s="21">
        <f>SUM(E4245:$E$5004)</f>
        <v>0.29771701617308055</v>
      </c>
      <c r="G4245" s="21">
        <f t="shared" si="1029"/>
        <v>6651898.5970700178</v>
      </c>
      <c r="H4245" s="21">
        <f t="shared" si="1030"/>
        <v>2.4483216124437353E-5</v>
      </c>
      <c r="I4245" s="21">
        <f t="shared" si="1031"/>
        <v>0.12452858064673793</v>
      </c>
      <c r="J4245" s="22">
        <f t="shared" si="1027"/>
        <v>94.999063047182972</v>
      </c>
      <c r="K4245" s="114"/>
      <c r="L4245" s="116"/>
      <c r="M4245" s="118"/>
      <c r="N4245" s="142"/>
      <c r="S4245" s="2"/>
    </row>
    <row r="4246" spans="1:19" x14ac:dyDescent="0.25">
      <c r="A4246" s="50">
        <f t="shared" si="1028"/>
        <v>106050</v>
      </c>
      <c r="B4246" s="51">
        <f t="shared" si="1019"/>
        <v>-31.128000000000014</v>
      </c>
      <c r="C4246" s="51">
        <f t="shared" si="1020"/>
        <v>17.344702663795637</v>
      </c>
      <c r="D4246" s="51">
        <f t="shared" si="1025"/>
        <v>2.3556995879490448E-5</v>
      </c>
      <c r="E4246" s="51">
        <f t="shared" si="1026"/>
        <v>5.8857614788483659E-4</v>
      </c>
      <c r="F4246" s="21">
        <f>SUM(E4246:$E$5004)</f>
        <v>0.29712774208003262</v>
      </c>
      <c r="G4246" s="21">
        <f t="shared" si="1029"/>
        <v>6651898.5970700178</v>
      </c>
      <c r="H4246" s="21">
        <f t="shared" si="1030"/>
        <v>2.4483216124437353E-5</v>
      </c>
      <c r="I4246" s="21">
        <f t="shared" si="1031"/>
        <v>0.12452858064673793</v>
      </c>
      <c r="J4246" s="22">
        <f t="shared" si="1027"/>
        <v>94.951602743297357</v>
      </c>
      <c r="K4246" s="114"/>
      <c r="L4246" s="116"/>
      <c r="M4246" s="118"/>
      <c r="N4246" s="142"/>
      <c r="S4246" s="2"/>
    </row>
    <row r="4247" spans="1:19" x14ac:dyDescent="0.25">
      <c r="A4247" s="50">
        <f t="shared" si="1028"/>
        <v>106075</v>
      </c>
      <c r="B4247" s="51">
        <f t="shared" si="1019"/>
        <v>-31.087000000000018</v>
      </c>
      <c r="C4247" s="51">
        <f t="shared" si="1020"/>
        <v>17.325817660307678</v>
      </c>
      <c r="D4247" s="51">
        <f t="shared" si="1025"/>
        <v>2.3529095951296484E-5</v>
      </c>
      <c r="E4247" s="51">
        <f t="shared" si="1026"/>
        <v>5.8787909602353518E-4</v>
      </c>
      <c r="F4247" s="21">
        <f>SUM(E4247:$E$5004)</f>
        <v>0.29653916593214774</v>
      </c>
      <c r="G4247" s="21">
        <f t="shared" si="1029"/>
        <v>6651898.5970700178</v>
      </c>
      <c r="H4247" s="21">
        <f t="shared" si="1030"/>
        <v>2.4483216124437353E-5</v>
      </c>
      <c r="I4247" s="21">
        <f t="shared" si="1031"/>
        <v>0.12452858064673793</v>
      </c>
      <c r="J4247" s="22">
        <f t="shared" si="1027"/>
        <v>94.904168661313975</v>
      </c>
      <c r="K4247" s="114"/>
      <c r="L4247" s="116"/>
      <c r="M4247" s="118"/>
      <c r="N4247" s="142"/>
      <c r="S4247" s="2"/>
    </row>
    <row r="4248" spans="1:19" x14ac:dyDescent="0.25">
      <c r="A4248" s="50">
        <f t="shared" si="1028"/>
        <v>106100</v>
      </c>
      <c r="B4248" s="51">
        <f t="shared" si="1019"/>
        <v>-31.046000000000021</v>
      </c>
      <c r="C4248" s="51">
        <f t="shared" si="1020"/>
        <v>17.306955022365049</v>
      </c>
      <c r="D4248" s="51">
        <f t="shared" si="1025"/>
        <v>2.3501231730586326E-5</v>
      </c>
      <c r="E4248" s="51">
        <f t="shared" si="1026"/>
        <v>5.8718293623547294E-4</v>
      </c>
      <c r="F4248" s="21">
        <f>SUM(E4248:$E$5004)</f>
        <v>0.29595128683612421</v>
      </c>
      <c r="G4248" s="21">
        <f t="shared" si="1029"/>
        <v>6651898.5970700178</v>
      </c>
      <c r="H4248" s="21">
        <f t="shared" si="1030"/>
        <v>2.4483216124437353E-5</v>
      </c>
      <c r="I4248" s="21">
        <f t="shared" si="1031"/>
        <v>0.12452858064673793</v>
      </c>
      <c r="J4248" s="22">
        <f t="shared" si="1027"/>
        <v>94.85676079411725</v>
      </c>
      <c r="K4248" s="114"/>
      <c r="L4248" s="116"/>
      <c r="M4248" s="118"/>
      <c r="N4248" s="142"/>
      <c r="S4248" s="2"/>
    </row>
    <row r="4249" spans="1:19" x14ac:dyDescent="0.25">
      <c r="A4249" s="50">
        <f t="shared" si="1028"/>
        <v>106125</v>
      </c>
      <c r="B4249" s="51">
        <f t="shared" si="1019"/>
        <v>-31.005000000000024</v>
      </c>
      <c r="C4249" s="51">
        <f t="shared" si="1020"/>
        <v>17.288114721344929</v>
      </c>
      <c r="D4249" s="51">
        <f t="shared" si="1025"/>
        <v>2.347340316825151E-5</v>
      </c>
      <c r="E4249" s="51">
        <f t="shared" si="1026"/>
        <v>5.8648766729383522E-4</v>
      </c>
      <c r="F4249" s="21">
        <f>SUM(E4249:$E$5004)</f>
        <v>0.29536410389988871</v>
      </c>
      <c r="G4249" s="21">
        <f t="shared" si="1029"/>
        <v>6651898.5970700178</v>
      </c>
      <c r="H4249" s="21">
        <f t="shared" si="1030"/>
        <v>2.4483216124437353E-5</v>
      </c>
      <c r="I4249" s="21">
        <f t="shared" si="1031"/>
        <v>0.12452858064673793</v>
      </c>
      <c r="J4249" s="22">
        <f t="shared" si="1027"/>
        <v>94.809379134572666</v>
      </c>
      <c r="K4249" s="114"/>
      <c r="L4249" s="116"/>
      <c r="M4249" s="118"/>
      <c r="N4249" s="142"/>
      <c r="S4249" s="2"/>
    </row>
    <row r="4250" spans="1:19" x14ac:dyDescent="0.25">
      <c r="A4250" s="50">
        <f t="shared" si="1028"/>
        <v>106150</v>
      </c>
      <c r="B4250" s="51">
        <f t="shared" si="1019"/>
        <v>-30.964000000000027</v>
      </c>
      <c r="C4250" s="51">
        <f t="shared" si="1020"/>
        <v>17.269296728663544</v>
      </c>
      <c r="D4250" s="51">
        <f t="shared" si="1025"/>
        <v>2.3445610215255302E-5</v>
      </c>
      <c r="E4250" s="51">
        <f t="shared" si="1026"/>
        <v>5.8579328797360973E-4</v>
      </c>
      <c r="F4250" s="21">
        <f>SUM(E4250:$E$5004)</f>
        <v>0.29477761623259485</v>
      </c>
      <c r="G4250" s="21">
        <f t="shared" si="1029"/>
        <v>6651898.5970700178</v>
      </c>
      <c r="H4250" s="21">
        <f t="shared" si="1030"/>
        <v>2.4483216124437353E-5</v>
      </c>
      <c r="I4250" s="21">
        <f t="shared" si="1031"/>
        <v>0.12452858064673793</v>
      </c>
      <c r="J4250" s="22">
        <f t="shared" si="1027"/>
        <v>94.762023675522727</v>
      </c>
      <c r="K4250" s="114"/>
      <c r="L4250" s="116"/>
      <c r="M4250" s="118"/>
      <c r="N4250" s="142"/>
      <c r="S4250" s="2"/>
    </row>
    <row r="4251" spans="1:19" x14ac:dyDescent="0.25">
      <c r="A4251" s="50">
        <f t="shared" si="1028"/>
        <v>106175</v>
      </c>
      <c r="B4251" s="51">
        <f t="shared" si="1019"/>
        <v>-30.923000000000002</v>
      </c>
      <c r="C4251" s="51">
        <f t="shared" si="1020"/>
        <v>17.250501015776681</v>
      </c>
      <c r="D4251" s="51">
        <f t="shared" si="1025"/>
        <v>2.3417852822633479E-5</v>
      </c>
      <c r="E4251" s="51">
        <f t="shared" si="1026"/>
        <v>5.8509979705158874E-4</v>
      </c>
      <c r="F4251" s="21">
        <f>SUM(E4251:$E$5004)</f>
        <v>0.29419182294462126</v>
      </c>
      <c r="G4251" s="21">
        <f t="shared" si="1029"/>
        <v>6651898.5970700178</v>
      </c>
      <c r="H4251" s="21">
        <f t="shared" si="1030"/>
        <v>2.4483216124437353E-5</v>
      </c>
      <c r="I4251" s="21">
        <f t="shared" si="1031"/>
        <v>0.12452858064673793</v>
      </c>
      <c r="J4251" s="22">
        <f t="shared" si="1027"/>
        <v>94.714694409790681</v>
      </c>
      <c r="K4251" s="114"/>
      <c r="L4251" s="116"/>
      <c r="M4251" s="118"/>
      <c r="N4251" s="142"/>
      <c r="S4251" s="2"/>
    </row>
    <row r="4252" spans="1:19" x14ac:dyDescent="0.25">
      <c r="A4252" s="50">
        <f t="shared" si="1028"/>
        <v>106200</v>
      </c>
      <c r="B4252" s="51">
        <f t="shared" si="1019"/>
        <v>-30.882000000000005</v>
      </c>
      <c r="C4252" s="51">
        <f t="shared" si="1020"/>
        <v>17.231727554179248</v>
      </c>
      <c r="D4252" s="51">
        <f t="shared" si="1025"/>
        <v>2.3390130941493618E-5</v>
      </c>
      <c r="E4252" s="51">
        <f t="shared" si="1026"/>
        <v>5.8440719330636061E-4</v>
      </c>
      <c r="F4252" s="21">
        <f>SUM(E4252:$E$5004)</f>
        <v>0.29360672314756964</v>
      </c>
      <c r="G4252" s="21">
        <f t="shared" si="1029"/>
        <v>6651898.5970700178</v>
      </c>
      <c r="H4252" s="21">
        <f t="shared" si="1030"/>
        <v>2.4483216124437353E-5</v>
      </c>
      <c r="I4252" s="21">
        <f t="shared" si="1031"/>
        <v>0.12452858064673793</v>
      </c>
      <c r="J4252" s="22">
        <f t="shared" si="1027"/>
        <v>94.667391330178162</v>
      </c>
      <c r="K4252" s="114"/>
      <c r="L4252" s="116"/>
      <c r="M4252" s="118"/>
      <c r="N4252" s="142"/>
      <c r="S4252" s="2"/>
    </row>
    <row r="4253" spans="1:19" x14ac:dyDescent="0.25">
      <c r="A4253" s="50">
        <f t="shared" si="1028"/>
        <v>106225</v>
      </c>
      <c r="B4253" s="51">
        <f t="shared" si="1019"/>
        <v>-30.841000000000008</v>
      </c>
      <c r="C4253" s="51">
        <f t="shared" si="1020"/>
        <v>17.212976315405363</v>
      </c>
      <c r="D4253" s="51">
        <f t="shared" si="1025"/>
        <v>2.3362444523015227E-5</v>
      </c>
      <c r="E4253" s="51">
        <f t="shared" si="1026"/>
        <v>5.8371547551831012E-4</v>
      </c>
      <c r="F4253" s="21">
        <f>SUM(E4253:$E$5004)</f>
        <v>0.2930223159542632</v>
      </c>
      <c r="G4253" s="21">
        <f t="shared" si="1029"/>
        <v>6651898.5970700178</v>
      </c>
      <c r="H4253" s="21">
        <f t="shared" si="1030"/>
        <v>2.4483216124437353E-5</v>
      </c>
      <c r="I4253" s="21">
        <f t="shared" si="1031"/>
        <v>0.12452858064673793</v>
      </c>
      <c r="J4253" s="22">
        <f t="shared" si="1027"/>
        <v>94.620114429466284</v>
      </c>
      <c r="K4253" s="114"/>
      <c r="L4253" s="116"/>
      <c r="M4253" s="118"/>
      <c r="N4253" s="142"/>
      <c r="S4253" s="2"/>
    </row>
    <row r="4254" spans="1:19" x14ac:dyDescent="0.25">
      <c r="A4254" s="50">
        <f t="shared" si="1028"/>
        <v>106250</v>
      </c>
      <c r="B4254" s="51">
        <f t="shared" si="1019"/>
        <v>-30.800000000000011</v>
      </c>
      <c r="C4254" s="51">
        <f t="shared" si="1020"/>
        <v>17.194247271028278</v>
      </c>
      <c r="D4254" s="51">
        <f t="shared" si="1025"/>
        <v>2.3334793518449582E-5</v>
      </c>
      <c r="E4254" s="51">
        <f t="shared" si="1026"/>
        <v>5.8302464246961529E-4</v>
      </c>
      <c r="F4254" s="21">
        <f>SUM(E4254:$E$5004)</f>
        <v>0.29243860047874493</v>
      </c>
      <c r="G4254" s="21">
        <f t="shared" si="1029"/>
        <v>6651898.5970700178</v>
      </c>
      <c r="H4254" s="21">
        <f t="shared" si="1030"/>
        <v>2.4483216124437353E-5</v>
      </c>
      <c r="I4254" s="21">
        <f t="shared" si="1031"/>
        <v>0.12452858064673793</v>
      </c>
      <c r="J4254" s="22">
        <f t="shared" si="1027"/>
        <v>94.572863700415439</v>
      </c>
      <c r="K4254" s="114"/>
      <c r="L4254" s="116"/>
      <c r="M4254" s="118"/>
      <c r="N4254" s="142"/>
      <c r="S4254" s="2"/>
    </row>
    <row r="4255" spans="1:19" x14ac:dyDescent="0.25">
      <c r="A4255" s="50">
        <f t="shared" si="1028"/>
        <v>106275</v>
      </c>
      <c r="B4255" s="51">
        <f t="shared" si="1019"/>
        <v>-30.759000000000015</v>
      </c>
      <c r="C4255" s="51">
        <f t="shared" si="1020"/>
        <v>17.175540392660331</v>
      </c>
      <c r="D4255" s="51">
        <f t="shared" si="1025"/>
        <v>2.3307177879119639E-5</v>
      </c>
      <c r="E4255" s="51">
        <f t="shared" si="1026"/>
        <v>5.8233469294424419E-4</v>
      </c>
      <c r="F4255" s="21">
        <f>SUM(E4255:$E$5004)</f>
        <v>0.2918555758362753</v>
      </c>
      <c r="G4255" s="21">
        <f t="shared" si="1029"/>
        <v>6651898.5970700178</v>
      </c>
      <c r="H4255" s="21">
        <f t="shared" si="1030"/>
        <v>2.4483216124437353E-5</v>
      </c>
      <c r="I4255" s="21">
        <f t="shared" si="1031"/>
        <v>0.12452858064673793</v>
      </c>
      <c r="J4255" s="22">
        <f t="shared" si="1027"/>
        <v>94.525639135765587</v>
      </c>
      <c r="K4255" s="114"/>
      <c r="L4255" s="116"/>
      <c r="M4255" s="118"/>
      <c r="N4255" s="142"/>
      <c r="S4255" s="2"/>
    </row>
    <row r="4256" spans="1:19" x14ac:dyDescent="0.25">
      <c r="A4256" s="50">
        <f t="shared" si="1028"/>
        <v>106300</v>
      </c>
      <c r="B4256" s="51">
        <f t="shared" si="1019"/>
        <v>-30.718000000000018</v>
      </c>
      <c r="C4256" s="51">
        <f t="shared" si="1020"/>
        <v>17.156855651952871</v>
      </c>
      <c r="D4256" s="51">
        <f t="shared" si="1025"/>
        <v>2.3279597556419895E-5</v>
      </c>
      <c r="E4256" s="51">
        <f t="shared" si="1026"/>
        <v>5.8164562572795219E-4</v>
      </c>
      <c r="F4256" s="21">
        <f>SUM(E4256:$E$5004)</f>
        <v>0.29127324114333109</v>
      </c>
      <c r="G4256" s="21">
        <f t="shared" si="1029"/>
        <v>6651898.5970700178</v>
      </c>
      <c r="H4256" s="21">
        <f t="shared" si="1030"/>
        <v>2.4483216124437353E-5</v>
      </c>
      <c r="I4256" s="21">
        <f t="shared" si="1031"/>
        <v>0.12452858064673793</v>
      </c>
      <c r="J4256" s="22">
        <f t="shared" si="1027"/>
        <v>94.478440728236066</v>
      </c>
      <c r="K4256" s="114"/>
      <c r="L4256" s="116"/>
      <c r="M4256" s="118"/>
      <c r="N4256" s="142"/>
      <c r="S4256" s="2"/>
    </row>
    <row r="4257" spans="1:19" x14ac:dyDescent="0.25">
      <c r="A4257" s="50">
        <f t="shared" si="1028"/>
        <v>106325</v>
      </c>
      <c r="B4257" s="51">
        <f t="shared" si="1019"/>
        <v>-30.677000000000021</v>
      </c>
      <c r="C4257" s="51">
        <f t="shared" si="1020"/>
        <v>17.138193020596194</v>
      </c>
      <c r="D4257" s="51">
        <f t="shared" si="1025"/>
        <v>2.325205250181628E-5</v>
      </c>
      <c r="E4257" s="51">
        <f t="shared" si="1026"/>
        <v>5.8095743960827936E-4</v>
      </c>
      <c r="F4257" s="21">
        <f>SUM(E4257:$E$5004)</f>
        <v>0.29069159551760315</v>
      </c>
      <c r="G4257" s="21">
        <f t="shared" si="1029"/>
        <v>6651898.5970700178</v>
      </c>
      <c r="H4257" s="21">
        <f t="shared" si="1030"/>
        <v>2.4483216124437353E-5</v>
      </c>
      <c r="I4257" s="21">
        <f t="shared" si="1031"/>
        <v>0.12452858064673793</v>
      </c>
      <c r="J4257" s="22">
        <f t="shared" si="1027"/>
        <v>94.431268470525765</v>
      </c>
      <c r="K4257" s="114"/>
      <c r="L4257" s="116"/>
      <c r="M4257" s="118"/>
      <c r="N4257" s="142"/>
      <c r="S4257" s="2"/>
    </row>
    <row r="4258" spans="1:19" x14ac:dyDescent="0.25">
      <c r="A4258" s="50">
        <f t="shared" si="1028"/>
        <v>106350</v>
      </c>
      <c r="B4258" s="51">
        <f t="shared" si="1019"/>
        <v>-30.636000000000024</v>
      </c>
      <c r="C4258" s="51">
        <f t="shared" si="1020"/>
        <v>17.119552470319526</v>
      </c>
      <c r="D4258" s="51">
        <f t="shared" si="1025"/>
        <v>2.3224542666846067E-5</v>
      </c>
      <c r="E4258" s="51">
        <f t="shared" si="1026"/>
        <v>5.8027013337454744E-4</v>
      </c>
      <c r="F4258" s="21">
        <f>SUM(E4258:$E$5004)</f>
        <v>0.29011063807799492</v>
      </c>
      <c r="G4258" s="21">
        <f t="shared" si="1029"/>
        <v>6651898.5970700178</v>
      </c>
      <c r="H4258" s="21">
        <f t="shared" si="1030"/>
        <v>2.4483216124437353E-5</v>
      </c>
      <c r="I4258" s="21">
        <f t="shared" si="1031"/>
        <v>0.12452858064673793</v>
      </c>
      <c r="J4258" s="22">
        <f t="shared" si="1027"/>
        <v>94.384122355313309</v>
      </c>
      <c r="K4258" s="114"/>
      <c r="L4258" s="116"/>
      <c r="M4258" s="118"/>
      <c r="N4258" s="142"/>
      <c r="S4258" s="2"/>
    </row>
    <row r="4259" spans="1:19" x14ac:dyDescent="0.25">
      <c r="A4259" s="50">
        <f t="shared" si="1028"/>
        <v>106375</v>
      </c>
      <c r="B4259" s="51">
        <f t="shared" ref="B4259:B4322" si="1034">-205.05+0.00164*A4259</f>
        <v>-30.595000000000027</v>
      </c>
      <c r="C4259" s="51">
        <f t="shared" ref="C4259:C4322" si="1035">50.8*((B4259+459.7)/389.98)^(-11.388)</f>
        <v>17.100933972890914</v>
      </c>
      <c r="D4259" s="51">
        <f t="shared" si="1025"/>
        <v>2.3197068003117729E-5</v>
      </c>
      <c r="E4259" s="51">
        <f t="shared" si="1026"/>
        <v>5.7958370581785788E-4</v>
      </c>
      <c r="F4259" s="21">
        <f>SUM(E4259:$E$5004)</f>
        <v>0.28953036794462039</v>
      </c>
      <c r="G4259" s="21">
        <f t="shared" si="1029"/>
        <v>6651898.5970700178</v>
      </c>
      <c r="H4259" s="21">
        <f t="shared" si="1030"/>
        <v>2.4483216124437353E-5</v>
      </c>
      <c r="I4259" s="21">
        <f t="shared" si="1031"/>
        <v>0.12452858064673793</v>
      </c>
      <c r="J4259" s="22">
        <f t="shared" si="1027"/>
        <v>94.337002375256972</v>
      </c>
      <c r="K4259" s="114"/>
      <c r="L4259" s="116"/>
      <c r="M4259" s="118"/>
      <c r="N4259" s="142"/>
      <c r="S4259" s="2"/>
    </row>
    <row r="4260" spans="1:19" x14ac:dyDescent="0.25">
      <c r="A4260" s="50">
        <f t="shared" si="1028"/>
        <v>106400</v>
      </c>
      <c r="B4260" s="51">
        <f t="shared" si="1034"/>
        <v>-30.554000000000002</v>
      </c>
      <c r="C4260" s="51">
        <f t="shared" si="1035"/>
        <v>17.082337500117248</v>
      </c>
      <c r="D4260" s="51">
        <f t="shared" si="1025"/>
        <v>2.31696284623109E-5</v>
      </c>
      <c r="E4260" s="51">
        <f t="shared" si="1026"/>
        <v>5.7889815573108623E-4</v>
      </c>
      <c r="F4260" s="21">
        <f>SUM(E4260:$E$5004)</f>
        <v>0.28895078423880255</v>
      </c>
      <c r="G4260" s="21">
        <f t="shared" si="1029"/>
        <v>6651898.5970700178</v>
      </c>
      <c r="H4260" s="21">
        <f t="shared" si="1030"/>
        <v>2.4483216124437353E-5</v>
      </c>
      <c r="I4260" s="21">
        <f t="shared" si="1031"/>
        <v>0.12452858064673793</v>
      </c>
      <c r="J4260" s="22">
        <f t="shared" si="1027"/>
        <v>94.289908522994978</v>
      </c>
      <c r="K4260" s="114"/>
      <c r="L4260" s="116"/>
      <c r="M4260" s="118"/>
      <c r="N4260" s="142"/>
      <c r="S4260" s="2"/>
    </row>
    <row r="4261" spans="1:19" x14ac:dyDescent="0.25">
      <c r="A4261" s="50">
        <f t="shared" si="1028"/>
        <v>106425</v>
      </c>
      <c r="B4261" s="51">
        <f t="shared" si="1034"/>
        <v>-30.513000000000005</v>
      </c>
      <c r="C4261" s="51">
        <f t="shared" si="1035"/>
        <v>17.063763023843983</v>
      </c>
      <c r="D4261" s="51">
        <f t="shared" si="1025"/>
        <v>2.3142223996175998E-5</v>
      </c>
      <c r="E4261" s="51">
        <f t="shared" si="1026"/>
        <v>5.7821348190888384E-4</v>
      </c>
      <c r="F4261" s="21">
        <f>SUM(E4261:$E$5004)</f>
        <v>0.28837188608307146</v>
      </c>
      <c r="G4261" s="21">
        <f t="shared" si="1029"/>
        <v>6651898.5970700178</v>
      </c>
      <c r="H4261" s="21">
        <f t="shared" si="1030"/>
        <v>2.4483216124437353E-5</v>
      </c>
      <c r="I4261" s="21">
        <f t="shared" si="1031"/>
        <v>0.12452858064673793</v>
      </c>
      <c r="J4261" s="22">
        <f t="shared" si="1027"/>
        <v>94.242840791144644</v>
      </c>
      <c r="K4261" s="114"/>
      <c r="L4261" s="116"/>
      <c r="M4261" s="118"/>
      <c r="N4261" s="142"/>
      <c r="S4261" s="2"/>
    </row>
    <row r="4262" spans="1:19" x14ac:dyDescent="0.25">
      <c r="A4262" s="50">
        <f t="shared" si="1028"/>
        <v>106450</v>
      </c>
      <c r="B4262" s="51">
        <f t="shared" si="1034"/>
        <v>-30.472000000000008</v>
      </c>
      <c r="C4262" s="51">
        <f t="shared" si="1035"/>
        <v>17.045210515955535</v>
      </c>
      <c r="D4262" s="51">
        <f t="shared" si="1025"/>
        <v>2.3114854556534709E-5</v>
      </c>
      <c r="E4262" s="51">
        <f t="shared" si="1026"/>
        <v>5.7752968314767159E-4</v>
      </c>
      <c r="F4262" s="21">
        <f>SUM(E4262:$E$5004)</f>
        <v>0.28779367260116256</v>
      </c>
      <c r="G4262" s="21">
        <f t="shared" si="1029"/>
        <v>6651898.5970700178</v>
      </c>
      <c r="H4262" s="21">
        <f t="shared" si="1030"/>
        <v>2.4483216124437353E-5</v>
      </c>
      <c r="I4262" s="21">
        <f t="shared" si="1031"/>
        <v>0.12452858064673793</v>
      </c>
      <c r="J4262" s="22">
        <f t="shared" si="1027"/>
        <v>94.195799172304731</v>
      </c>
      <c r="K4262" s="114"/>
      <c r="L4262" s="116"/>
      <c r="M4262" s="118"/>
      <c r="N4262" s="142"/>
      <c r="S4262" s="2"/>
    </row>
    <row r="4263" spans="1:19" x14ac:dyDescent="0.25">
      <c r="A4263" s="50">
        <f t="shared" si="1028"/>
        <v>106475</v>
      </c>
      <c r="B4263" s="51">
        <f t="shared" si="1034"/>
        <v>-30.431000000000012</v>
      </c>
      <c r="C4263" s="51">
        <f t="shared" si="1035"/>
        <v>17.026679948374607</v>
      </c>
      <c r="D4263" s="51">
        <f t="shared" si="1025"/>
        <v>2.308752009527902E-5</v>
      </c>
      <c r="E4263" s="51">
        <f t="shared" si="1026"/>
        <v>5.7684675824563837E-4</v>
      </c>
      <c r="F4263" s="21">
        <f>SUM(E4263:$E$5004)</f>
        <v>0.28721614291801484</v>
      </c>
      <c r="G4263" s="21">
        <f t="shared" si="1029"/>
        <v>6651898.5970700178</v>
      </c>
      <c r="H4263" s="21">
        <f t="shared" si="1030"/>
        <v>2.4483216124437353E-5</v>
      </c>
      <c r="I4263" s="21">
        <f t="shared" si="1031"/>
        <v>0.12452858064673793</v>
      </c>
      <c r="J4263" s="22">
        <f t="shared" si="1027"/>
        <v>94.148783659052029</v>
      </c>
      <c r="K4263" s="114"/>
      <c r="L4263" s="117"/>
      <c r="M4263" s="118"/>
      <c r="N4263" s="142"/>
      <c r="S4263" s="2"/>
    </row>
    <row r="4264" spans="1:19" x14ac:dyDescent="0.25">
      <c r="A4264" s="50">
        <f t="shared" si="1028"/>
        <v>106500</v>
      </c>
      <c r="B4264" s="51">
        <f t="shared" si="1034"/>
        <v>-30.390000000000015</v>
      </c>
      <c r="C4264" s="51">
        <f t="shared" si="1035"/>
        <v>17.008171293062794</v>
      </c>
      <c r="D4264" s="51">
        <f t="shared" si="1025"/>
        <v>2.3060220564372057E-5</v>
      </c>
      <c r="E4264" s="51">
        <f t="shared" si="1026"/>
        <v>5.7616470600273847E-4</v>
      </c>
      <c r="F4264" s="21">
        <f>SUM(E4264:$E$5004)</f>
        <v>0.28663929615976919</v>
      </c>
      <c r="G4264" s="21">
        <f t="shared" si="1029"/>
        <v>6651898.5970700178</v>
      </c>
      <c r="H4264" s="21">
        <f t="shared" si="1030"/>
        <v>2.4483216124437353E-5</v>
      </c>
      <c r="I4264" s="21">
        <f t="shared" si="1031"/>
        <v>0.12452858064673793</v>
      </c>
      <c r="J4264" s="22">
        <f t="shared" si="1027"/>
        <v>94.101794243945463</v>
      </c>
      <c r="K4264" s="113">
        <f t="shared" ref="K4264" si="1036">AVERAGE(J4264:J4283)</f>
        <v>93.657127572087674</v>
      </c>
      <c r="L4264" s="115">
        <f t="shared" ref="L4264" si="1037">K4264/0.1667</f>
        <v>561.8303993526556</v>
      </c>
      <c r="M4264" s="118">
        <f>AVERAGE(A4264:A4283)</f>
        <v>106737.5</v>
      </c>
      <c r="N4264" s="141">
        <f>K4244-K4264</f>
        <v>0.93979326373808192</v>
      </c>
      <c r="S4264" s="2"/>
    </row>
    <row r="4265" spans="1:19" x14ac:dyDescent="0.25">
      <c r="A4265" s="50">
        <f t="shared" si="1028"/>
        <v>106525</v>
      </c>
      <c r="B4265" s="51">
        <f t="shared" si="1034"/>
        <v>-30.349000000000018</v>
      </c>
      <c r="C4265" s="51">
        <f t="shared" si="1035"/>
        <v>16.989684522019864</v>
      </c>
      <c r="D4265" s="51">
        <f t="shared" si="1025"/>
        <v>2.3032955915847017E-5</v>
      </c>
      <c r="E4265" s="51">
        <f t="shared" si="1026"/>
        <v>5.7548352522068813E-4</v>
      </c>
      <c r="F4265" s="21">
        <f>SUM(E4265:$E$5004)</f>
        <v>0.28606313145376649</v>
      </c>
      <c r="G4265" s="21">
        <f t="shared" si="1029"/>
        <v>6651898.5970700178</v>
      </c>
      <c r="H4265" s="21">
        <f t="shared" si="1030"/>
        <v>2.4483216124437353E-5</v>
      </c>
      <c r="I4265" s="21">
        <f t="shared" si="1031"/>
        <v>0.12452858064673793</v>
      </c>
      <c r="J4265" s="22">
        <f t="shared" si="1027"/>
        <v>94.054830919522018</v>
      </c>
      <c r="K4265" s="114"/>
      <c r="L4265" s="116"/>
      <c r="M4265" s="118"/>
      <c r="N4265" s="142"/>
      <c r="S4265" s="2"/>
    </row>
    <row r="4266" spans="1:19" x14ac:dyDescent="0.25">
      <c r="A4266" s="50">
        <f t="shared" si="1028"/>
        <v>106550</v>
      </c>
      <c r="B4266" s="51">
        <f t="shared" si="1034"/>
        <v>-30.308000000000021</v>
      </c>
      <c r="C4266" s="51">
        <f t="shared" si="1035"/>
        <v>16.971219607284375</v>
      </c>
      <c r="D4266" s="51">
        <f t="shared" si="1025"/>
        <v>2.3005726101808031E-5</v>
      </c>
      <c r="E4266" s="51">
        <f t="shared" si="1026"/>
        <v>5.7480321470296367E-4</v>
      </c>
      <c r="F4266" s="21">
        <f>SUM(E4266:$E$5004)</f>
        <v>0.28548764792854581</v>
      </c>
      <c r="G4266" s="21">
        <f t="shared" si="1029"/>
        <v>6651898.5970700178</v>
      </c>
      <c r="H4266" s="21">
        <f t="shared" si="1030"/>
        <v>2.4483216124437353E-5</v>
      </c>
      <c r="I4266" s="21">
        <f t="shared" si="1031"/>
        <v>0.12452858064673793</v>
      </c>
      <c r="J4266" s="22">
        <f t="shared" si="1027"/>
        <v>94.007893678300974</v>
      </c>
      <c r="K4266" s="114"/>
      <c r="L4266" s="116"/>
      <c r="M4266" s="118"/>
      <c r="N4266" s="142"/>
      <c r="S4266" s="2"/>
    </row>
    <row r="4267" spans="1:19" x14ac:dyDescent="0.25">
      <c r="A4267" s="50">
        <f t="shared" si="1028"/>
        <v>106575</v>
      </c>
      <c r="B4267" s="51">
        <f t="shared" si="1034"/>
        <v>-30.267000000000024</v>
      </c>
      <c r="C4267" s="51">
        <f t="shared" si="1035"/>
        <v>16.952776520932936</v>
      </c>
      <c r="D4267" s="51">
        <f t="shared" si="1025"/>
        <v>2.2978531074429061E-5</v>
      </c>
      <c r="E4267" s="51">
        <f t="shared" si="1026"/>
        <v>5.741237732547976E-4</v>
      </c>
      <c r="F4267" s="21">
        <f>SUM(E4267:$E$5004)</f>
        <v>0.28491284471384282</v>
      </c>
      <c r="G4267" s="21">
        <f t="shared" si="1029"/>
        <v>6651898.5970700178</v>
      </c>
      <c r="H4267" s="21">
        <f t="shared" si="1030"/>
        <v>2.4483216124437353E-5</v>
      </c>
      <c r="I4267" s="21">
        <f t="shared" si="1031"/>
        <v>0.12452858064673793</v>
      </c>
      <c r="J4267" s="22">
        <f t="shared" si="1027"/>
        <v>93.960982512779822</v>
      </c>
      <c r="K4267" s="114"/>
      <c r="L4267" s="116"/>
      <c r="M4267" s="118"/>
      <c r="N4267" s="142"/>
      <c r="S4267" s="2"/>
    </row>
    <row r="4268" spans="1:19" x14ac:dyDescent="0.25">
      <c r="A4268" s="50">
        <f t="shared" si="1028"/>
        <v>106600</v>
      </c>
      <c r="B4268" s="51">
        <f t="shared" si="1034"/>
        <v>-30.226000000000028</v>
      </c>
      <c r="C4268" s="51">
        <f t="shared" si="1035"/>
        <v>16.934355235080808</v>
      </c>
      <c r="D4268" s="51">
        <f t="shared" si="1025"/>
        <v>2.295137078595475E-5</v>
      </c>
      <c r="E4268" s="51">
        <f t="shared" si="1026"/>
        <v>5.7344519968317723E-4</v>
      </c>
      <c r="F4268" s="21">
        <f>SUM(E4268:$E$5004)</f>
        <v>0.28433872094058793</v>
      </c>
      <c r="G4268" s="21">
        <f t="shared" si="1029"/>
        <v>6651898.5970700178</v>
      </c>
      <c r="H4268" s="21">
        <f t="shared" si="1030"/>
        <v>2.4483216124437353E-5</v>
      </c>
      <c r="I4268" s="21">
        <f t="shared" si="1031"/>
        <v>0.12452858064673793</v>
      </c>
      <c r="J4268" s="22">
        <f t="shared" si="1027"/>
        <v>93.914097415438306</v>
      </c>
      <c r="K4268" s="114"/>
      <c r="L4268" s="116"/>
      <c r="M4268" s="118"/>
      <c r="N4268" s="142"/>
      <c r="S4268" s="2"/>
    </row>
    <row r="4269" spans="1:19" x14ac:dyDescent="0.25">
      <c r="A4269" s="50">
        <f t="shared" si="1028"/>
        <v>106625</v>
      </c>
      <c r="B4269" s="51">
        <f t="shared" si="1034"/>
        <v>-30.185000000000002</v>
      </c>
      <c r="C4269" s="51">
        <f t="shared" si="1035"/>
        <v>16.915955721881232</v>
      </c>
      <c r="D4269" s="51">
        <f t="shared" si="1025"/>
        <v>2.2924245188699425E-5</v>
      </c>
      <c r="E4269" s="51">
        <f t="shared" si="1026"/>
        <v>5.7276749279684008E-4</v>
      </c>
      <c r="F4269" s="21">
        <f>SUM(E4269:$E$5004)</f>
        <v>0.28376527574090477</v>
      </c>
      <c r="G4269" s="21">
        <f t="shared" si="1029"/>
        <v>6651898.5970700178</v>
      </c>
      <c r="H4269" s="21">
        <f t="shared" si="1030"/>
        <v>2.4483216124437353E-5</v>
      </c>
      <c r="I4269" s="21">
        <f t="shared" si="1031"/>
        <v>0.12452858064673793</v>
      </c>
      <c r="J4269" s="22">
        <f t="shared" si="1027"/>
        <v>93.867238378734797</v>
      </c>
      <c r="K4269" s="114"/>
      <c r="L4269" s="116"/>
      <c r="M4269" s="118"/>
      <c r="N4269" s="142"/>
      <c r="S4269" s="2"/>
    </row>
    <row r="4270" spans="1:19" x14ac:dyDescent="0.25">
      <c r="A4270" s="50">
        <f t="shared" si="1028"/>
        <v>106650</v>
      </c>
      <c r="B4270" s="51">
        <f t="shared" si="1034"/>
        <v>-30.144000000000005</v>
      </c>
      <c r="C4270" s="51">
        <f t="shared" si="1035"/>
        <v>16.897577953525939</v>
      </c>
      <c r="D4270" s="51">
        <f t="shared" si="1025"/>
        <v>2.2897154235047783E-5</v>
      </c>
      <c r="E4270" s="51">
        <f t="shared" si="1026"/>
        <v>5.7209065140627466E-4</v>
      </c>
      <c r="F4270" s="21">
        <f>SUM(E4270:$E$5004)</f>
        <v>0.28319250824810799</v>
      </c>
      <c r="G4270" s="21">
        <f t="shared" si="1029"/>
        <v>6651898.5970700178</v>
      </c>
      <c r="H4270" s="21">
        <f t="shared" si="1030"/>
        <v>2.4483216124437353E-5</v>
      </c>
      <c r="I4270" s="21">
        <f t="shared" si="1031"/>
        <v>0.12452858064673793</v>
      </c>
      <c r="J4270" s="22">
        <f t="shared" si="1027"/>
        <v>93.820405395109702</v>
      </c>
      <c r="K4270" s="114"/>
      <c r="L4270" s="116"/>
      <c r="M4270" s="118"/>
      <c r="N4270" s="142"/>
      <c r="S4270" s="2"/>
    </row>
    <row r="4271" spans="1:19" x14ac:dyDescent="0.25">
      <c r="A4271" s="50">
        <f t="shared" si="1028"/>
        <v>106675</v>
      </c>
      <c r="B4271" s="51">
        <f t="shared" si="1034"/>
        <v>-30.103000000000009</v>
      </c>
      <c r="C4271" s="51">
        <f t="shared" si="1035"/>
        <v>16.879221902244662</v>
      </c>
      <c r="D4271" s="51">
        <f t="shared" si="1025"/>
        <v>2.2870097877454191E-5</v>
      </c>
      <c r="E4271" s="51">
        <f t="shared" si="1026"/>
        <v>5.7141467432371288E-4</v>
      </c>
      <c r="F4271" s="21">
        <f>SUM(E4271:$E$5004)</f>
        <v>0.28262041759670176</v>
      </c>
      <c r="G4271" s="21">
        <f t="shared" si="1029"/>
        <v>6651898.5970700178</v>
      </c>
      <c r="H4271" s="21">
        <f t="shared" si="1030"/>
        <v>2.4483216124437353E-5</v>
      </c>
      <c r="I4271" s="21">
        <f t="shared" si="1031"/>
        <v>0.12452858064673793</v>
      </c>
      <c r="J4271" s="22">
        <f t="shared" si="1027"/>
        <v>93.77359845698308</v>
      </c>
      <c r="K4271" s="114"/>
      <c r="L4271" s="116"/>
      <c r="M4271" s="118"/>
      <c r="N4271" s="142"/>
      <c r="S4271" s="2"/>
    </row>
    <row r="4272" spans="1:19" x14ac:dyDescent="0.25">
      <c r="A4272" s="50">
        <f t="shared" si="1028"/>
        <v>106700</v>
      </c>
      <c r="B4272" s="51">
        <f t="shared" si="1034"/>
        <v>-30.062000000000012</v>
      </c>
      <c r="C4272" s="51">
        <f t="shared" si="1035"/>
        <v>16.860887540305285</v>
      </c>
      <c r="D4272" s="51">
        <f t="shared" si="1025"/>
        <v>2.2843076068442846E-5</v>
      </c>
      <c r="E4272" s="51">
        <f t="shared" si="1026"/>
        <v>5.7073956036313113E-4</v>
      </c>
      <c r="F4272" s="21">
        <f>SUM(E4272:$E$5004)</f>
        <v>0.282049002922378</v>
      </c>
      <c r="G4272" s="21">
        <f t="shared" si="1029"/>
        <v>6651898.5970700178</v>
      </c>
      <c r="H4272" s="21">
        <f t="shared" si="1030"/>
        <v>2.4483216124437353E-5</v>
      </c>
      <c r="I4272" s="21">
        <f t="shared" si="1031"/>
        <v>0.12452858064673793</v>
      </c>
      <c r="J4272" s="22">
        <f t="shared" si="1027"/>
        <v>93.72681755675579</v>
      </c>
      <c r="K4272" s="114"/>
      <c r="L4272" s="116"/>
      <c r="M4272" s="118"/>
      <c r="N4272" s="142"/>
      <c r="S4272" s="2"/>
    </row>
    <row r="4273" spans="1:19" x14ac:dyDescent="0.25">
      <c r="A4273" s="50">
        <f t="shared" si="1028"/>
        <v>106725</v>
      </c>
      <c r="B4273" s="51">
        <f t="shared" si="1034"/>
        <v>-30.021000000000015</v>
      </c>
      <c r="C4273" s="51">
        <f t="shared" si="1035"/>
        <v>16.842574840013771</v>
      </c>
      <c r="D4273" s="51">
        <f t="shared" si="1025"/>
        <v>2.2816088760607649E-5</v>
      </c>
      <c r="E4273" s="51">
        <f t="shared" si="1026"/>
        <v>5.7006530834024583E-4</v>
      </c>
      <c r="F4273" s="21">
        <f>SUM(E4273:$E$5004)</f>
        <v>0.28147826336201487</v>
      </c>
      <c r="G4273" s="21">
        <f t="shared" si="1029"/>
        <v>6651898.5970700178</v>
      </c>
      <c r="H4273" s="21">
        <f t="shared" si="1030"/>
        <v>2.4483216124437353E-5</v>
      </c>
      <c r="I4273" s="21">
        <f t="shared" si="1031"/>
        <v>0.12452858064673793</v>
      </c>
      <c r="J4273" s="22">
        <f t="shared" si="1027"/>
        <v>93.680062686809478</v>
      </c>
      <c r="K4273" s="114"/>
      <c r="L4273" s="116"/>
      <c r="M4273" s="118"/>
      <c r="N4273" s="142"/>
      <c r="S4273" s="2"/>
    </row>
    <row r="4274" spans="1:19" x14ac:dyDescent="0.25">
      <c r="A4274" s="50">
        <f t="shared" si="1028"/>
        <v>106750</v>
      </c>
      <c r="B4274" s="51">
        <f t="shared" si="1034"/>
        <v>-29.980000000000018</v>
      </c>
      <c r="C4274" s="51">
        <f t="shared" si="1035"/>
        <v>16.82428377371404</v>
      </c>
      <c r="D4274" s="51">
        <f t="shared" si="1025"/>
        <v>2.2789135906612012E-5</v>
      </c>
      <c r="E4274" s="51">
        <f t="shared" si="1026"/>
        <v>5.6939191707251096E-4</v>
      </c>
      <c r="F4274" s="21">
        <f>SUM(E4274:$E$5004)</f>
        <v>0.28090819805367467</v>
      </c>
      <c r="G4274" s="21">
        <f t="shared" si="1029"/>
        <v>6651898.5970700178</v>
      </c>
      <c r="H4274" s="21">
        <f t="shared" si="1030"/>
        <v>2.4483216124437353E-5</v>
      </c>
      <c r="I4274" s="21">
        <f t="shared" si="1031"/>
        <v>0.12452858064673793</v>
      </c>
      <c r="J4274" s="22">
        <f t="shared" si="1027"/>
        <v>93.633333839506435</v>
      </c>
      <c r="K4274" s="114"/>
      <c r="L4274" s="116"/>
      <c r="M4274" s="118"/>
      <c r="N4274" s="142"/>
      <c r="S4274" s="2"/>
    </row>
    <row r="4275" spans="1:19" x14ac:dyDescent="0.25">
      <c r="A4275" s="50">
        <f t="shared" si="1028"/>
        <v>106775</v>
      </c>
      <c r="B4275" s="51">
        <f t="shared" si="1034"/>
        <v>-29.939000000000021</v>
      </c>
      <c r="C4275" s="51">
        <f t="shared" si="1035"/>
        <v>16.806014313788001</v>
      </c>
      <c r="D4275" s="51">
        <f t="shared" si="1025"/>
        <v>2.2762217459188863E-5</v>
      </c>
      <c r="E4275" s="51">
        <f t="shared" si="1026"/>
        <v>5.6871938537911596E-4</v>
      </c>
      <c r="F4275" s="21">
        <f>SUM(E4275:$E$5004)</f>
        <v>0.28033880613660211</v>
      </c>
      <c r="G4275" s="21">
        <f t="shared" si="1029"/>
        <v>6651898.5970700178</v>
      </c>
      <c r="H4275" s="21">
        <f t="shared" si="1030"/>
        <v>2.4483216124437353E-5</v>
      </c>
      <c r="I4275" s="21">
        <f t="shared" si="1031"/>
        <v>0.12452858064673793</v>
      </c>
      <c r="J4275" s="22">
        <f t="shared" si="1027"/>
        <v>93.586631007189936</v>
      </c>
      <c r="K4275" s="114"/>
      <c r="L4275" s="116"/>
      <c r="M4275" s="118"/>
      <c r="N4275" s="142"/>
      <c r="S4275" s="2"/>
    </row>
    <row r="4276" spans="1:19" x14ac:dyDescent="0.25">
      <c r="A4276" s="50">
        <f t="shared" si="1028"/>
        <v>106800</v>
      </c>
      <c r="B4276" s="51">
        <f t="shared" si="1034"/>
        <v>-29.898000000000025</v>
      </c>
      <c r="C4276" s="51">
        <f t="shared" si="1035"/>
        <v>16.787766432655406</v>
      </c>
      <c r="D4276" s="51">
        <f t="shared" si="1025"/>
        <v>2.2735333371140414E-5</v>
      </c>
      <c r="E4276" s="51">
        <f t="shared" si="1026"/>
        <v>5.6804771208098274E-4</v>
      </c>
      <c r="F4276" s="21">
        <f>SUM(E4276:$E$5004)</f>
        <v>0.279770086751223</v>
      </c>
      <c r="G4276" s="21">
        <f t="shared" si="1029"/>
        <v>6651898.5970700178</v>
      </c>
      <c r="H4276" s="21">
        <f t="shared" si="1030"/>
        <v>2.4483216124437353E-5</v>
      </c>
      <c r="I4276" s="21">
        <f t="shared" si="1031"/>
        <v>0.12452858064673793</v>
      </c>
      <c r="J4276" s="22">
        <f t="shared" si="1027"/>
        <v>93.539954182183891</v>
      </c>
      <c r="K4276" s="114"/>
      <c r="L4276" s="116"/>
      <c r="M4276" s="118"/>
      <c r="N4276" s="142"/>
      <c r="S4276" s="2"/>
    </row>
    <row r="4277" spans="1:19" x14ac:dyDescent="0.25">
      <c r="A4277" s="50">
        <f t="shared" si="1028"/>
        <v>106825</v>
      </c>
      <c r="B4277" s="51">
        <f t="shared" si="1034"/>
        <v>-29.857000000000028</v>
      </c>
      <c r="C4277" s="51">
        <f t="shared" si="1035"/>
        <v>16.769540102773909</v>
      </c>
      <c r="D4277" s="51">
        <f t="shared" si="1025"/>
        <v>2.2708483595338206E-5</v>
      </c>
      <c r="E4277" s="51">
        <f t="shared" si="1026"/>
        <v>5.6737689600076119E-4</v>
      </c>
      <c r="F4277" s="21">
        <f>SUM(E4277:$E$5004)</f>
        <v>0.27920203903914204</v>
      </c>
      <c r="G4277" s="21">
        <f t="shared" si="1029"/>
        <v>6651898.5970700178</v>
      </c>
      <c r="H4277" s="21">
        <f t="shared" si="1030"/>
        <v>2.4483216124437353E-5</v>
      </c>
      <c r="I4277" s="21">
        <f t="shared" si="1031"/>
        <v>0.12452858064673793</v>
      </c>
      <c r="J4277" s="22">
        <f t="shared" si="1027"/>
        <v>93.493303356793632</v>
      </c>
      <c r="K4277" s="114"/>
      <c r="L4277" s="116"/>
      <c r="M4277" s="118"/>
      <c r="N4277" s="142"/>
      <c r="S4277" s="2"/>
    </row>
    <row r="4278" spans="1:19" x14ac:dyDescent="0.25">
      <c r="A4278" s="50">
        <f t="shared" si="1028"/>
        <v>106850</v>
      </c>
      <c r="B4278" s="51">
        <f t="shared" si="1034"/>
        <v>-29.816000000000003</v>
      </c>
      <c r="C4278" s="51">
        <f t="shared" si="1035"/>
        <v>16.751335296638771</v>
      </c>
      <c r="D4278" s="51">
        <f t="shared" si="1025"/>
        <v>2.2681668084722688E-5</v>
      </c>
      <c r="E4278" s="51">
        <f t="shared" si="1026"/>
        <v>5.6670693596283007E-4</v>
      </c>
      <c r="F4278" s="21">
        <f>SUM(E4278:$E$5004)</f>
        <v>0.2786346621431412</v>
      </c>
      <c r="G4278" s="21">
        <f t="shared" si="1029"/>
        <v>6651898.5970700178</v>
      </c>
      <c r="H4278" s="21">
        <f t="shared" si="1030"/>
        <v>2.4483216124437353E-5</v>
      </c>
      <c r="I4278" s="21">
        <f t="shared" si="1031"/>
        <v>0.12452858064673793</v>
      </c>
      <c r="J4278" s="22">
        <f t="shared" si="1027"/>
        <v>93.446678523304556</v>
      </c>
      <c r="K4278" s="114"/>
      <c r="L4278" s="116"/>
      <c r="M4278" s="118"/>
      <c r="N4278" s="142"/>
      <c r="S4278" s="2"/>
    </row>
    <row r="4279" spans="1:19" x14ac:dyDescent="0.25">
      <c r="A4279" s="50">
        <f t="shared" si="1028"/>
        <v>106875</v>
      </c>
      <c r="B4279" s="51">
        <f t="shared" si="1034"/>
        <v>-29.775000000000006</v>
      </c>
      <c r="C4279" s="51">
        <f t="shared" si="1035"/>
        <v>16.733151986783259</v>
      </c>
      <c r="D4279" s="51">
        <f t="shared" si="1025"/>
        <v>2.265488679230372E-5</v>
      </c>
      <c r="E4279" s="51">
        <f t="shared" si="1026"/>
        <v>5.660378307932915E-4</v>
      </c>
      <c r="F4279" s="21">
        <f>SUM(E4279:$E$5004)</f>
        <v>0.27806795520717836</v>
      </c>
      <c r="G4279" s="21">
        <f t="shared" si="1029"/>
        <v>6651898.5970700178</v>
      </c>
      <c r="H4279" s="21">
        <f t="shared" si="1030"/>
        <v>2.4483216124437353E-5</v>
      </c>
      <c r="I4279" s="21">
        <f t="shared" si="1031"/>
        <v>0.12452858064673793</v>
      </c>
      <c r="J4279" s="22">
        <f t="shared" si="1027"/>
        <v>93.400079673984777</v>
      </c>
      <c r="K4279" s="114"/>
      <c r="L4279" s="116"/>
      <c r="M4279" s="118"/>
      <c r="N4279" s="142"/>
      <c r="S4279" s="2"/>
    </row>
    <row r="4280" spans="1:19" x14ac:dyDescent="0.25">
      <c r="A4280" s="50">
        <f t="shared" si="1028"/>
        <v>106900</v>
      </c>
      <c r="B4280" s="51">
        <f t="shared" si="1034"/>
        <v>-29.734000000000009</v>
      </c>
      <c r="C4280" s="51">
        <f t="shared" si="1035"/>
        <v>16.714990145777971</v>
      </c>
      <c r="D4280" s="51">
        <f t="shared" si="1025"/>
        <v>2.2628139671159601E-5</v>
      </c>
      <c r="E4280" s="51">
        <f t="shared" si="1026"/>
        <v>5.6536957931996887E-4</v>
      </c>
      <c r="F4280" s="21">
        <f>SUM(E4280:$E$5004)</f>
        <v>0.27750191737638508</v>
      </c>
      <c r="G4280" s="21">
        <f t="shared" si="1029"/>
        <v>6651898.5970700178</v>
      </c>
      <c r="H4280" s="21">
        <f t="shared" si="1030"/>
        <v>2.4483216124437353E-5</v>
      </c>
      <c r="I4280" s="21">
        <f t="shared" si="1031"/>
        <v>0.12452858064673793</v>
      </c>
      <c r="J4280" s="22">
        <f t="shared" si="1027"/>
        <v>93.353506801081551</v>
      </c>
      <c r="K4280" s="114"/>
      <c r="L4280" s="116"/>
      <c r="M4280" s="118"/>
      <c r="N4280" s="142"/>
      <c r="S4280" s="2"/>
    </row>
    <row r="4281" spans="1:19" x14ac:dyDescent="0.25">
      <c r="A4281" s="50">
        <f t="shared" si="1028"/>
        <v>106925</v>
      </c>
      <c r="B4281" s="51">
        <f t="shared" si="1034"/>
        <v>-29.693000000000012</v>
      </c>
      <c r="C4281" s="51">
        <f t="shared" si="1035"/>
        <v>16.696849746231447</v>
      </c>
      <c r="D4281" s="51">
        <f t="shared" si="1025"/>
        <v>2.260142667443791E-5</v>
      </c>
      <c r="E4281" s="51">
        <f t="shared" si="1026"/>
        <v>5.6470218037240488E-4</v>
      </c>
      <c r="F4281" s="21">
        <f>SUM(E4281:$E$5004)</f>
        <v>0.27693654779706511</v>
      </c>
      <c r="G4281" s="21">
        <f t="shared" si="1029"/>
        <v>6651898.5970700178</v>
      </c>
      <c r="H4281" s="21">
        <f t="shared" si="1030"/>
        <v>2.4483216124437353E-5</v>
      </c>
      <c r="I4281" s="21">
        <f t="shared" si="1031"/>
        <v>0.12452858064673793</v>
      </c>
      <c r="J4281" s="22">
        <f t="shared" si="1027"/>
        <v>93.306959896825433</v>
      </c>
      <c r="K4281" s="114"/>
      <c r="L4281" s="116"/>
      <c r="M4281" s="118"/>
      <c r="N4281" s="142"/>
      <c r="S4281" s="2"/>
    </row>
    <row r="4282" spans="1:19" x14ac:dyDescent="0.25">
      <c r="A4282" s="50">
        <f t="shared" si="1028"/>
        <v>106950</v>
      </c>
      <c r="B4282" s="51">
        <f t="shared" si="1034"/>
        <v>-29.652000000000015</v>
      </c>
      <c r="C4282" s="51">
        <f t="shared" si="1035"/>
        <v>16.678730760789467</v>
      </c>
      <c r="D4282" s="51">
        <f t="shared" si="1025"/>
        <v>2.257474775535448E-5</v>
      </c>
      <c r="E4282" s="51">
        <f t="shared" si="1026"/>
        <v>5.6403563278185811E-4</v>
      </c>
      <c r="F4282" s="21">
        <f>SUM(E4282:$E$5004)</f>
        <v>0.27637184561669265</v>
      </c>
      <c r="G4282" s="21">
        <f t="shared" si="1029"/>
        <v>6651898.5970700178</v>
      </c>
      <c r="H4282" s="21">
        <f t="shared" si="1030"/>
        <v>2.4483216124437353E-5</v>
      </c>
      <c r="I4282" s="21">
        <f t="shared" si="1031"/>
        <v>0.12452858064673793</v>
      </c>
      <c r="J4282" s="22">
        <f t="shared" si="1027"/>
        <v>93.260438953426387</v>
      </c>
      <c r="K4282" s="114"/>
      <c r="L4282" s="116"/>
      <c r="M4282" s="118"/>
      <c r="N4282" s="142"/>
      <c r="S4282" s="2"/>
    </row>
    <row r="4283" spans="1:19" x14ac:dyDescent="0.25">
      <c r="A4283" s="50">
        <f t="shared" si="1028"/>
        <v>106975</v>
      </c>
      <c r="B4283" s="51">
        <f t="shared" si="1034"/>
        <v>-29.611000000000018</v>
      </c>
      <c r="C4283" s="51">
        <f t="shared" si="1035"/>
        <v>16.660633162135618</v>
      </c>
      <c r="D4283" s="51">
        <f t="shared" si="1025"/>
        <v>2.2548102867194168E-5</v>
      </c>
      <c r="E4283" s="51">
        <f t="shared" si="1026"/>
        <v>5.6336993538130061E-4</v>
      </c>
      <c r="F4283" s="21">
        <f>SUM(E4283:$E$5004)</f>
        <v>0.2758078099839108</v>
      </c>
      <c r="G4283" s="21">
        <f t="shared" si="1029"/>
        <v>6651898.5970700178</v>
      </c>
      <c r="H4283" s="21">
        <f t="shared" si="1030"/>
        <v>2.4483216124437353E-5</v>
      </c>
      <c r="I4283" s="21">
        <f t="shared" si="1031"/>
        <v>0.12452858064673793</v>
      </c>
      <c r="J4283" s="22">
        <f t="shared" si="1027"/>
        <v>93.213943963077526</v>
      </c>
      <c r="K4283" s="114"/>
      <c r="L4283" s="117"/>
      <c r="M4283" s="118"/>
      <c r="N4283" s="142"/>
      <c r="S4283" s="2"/>
    </row>
    <row r="4284" spans="1:19" x14ac:dyDescent="0.25">
      <c r="A4284" s="50">
        <f t="shared" si="1028"/>
        <v>107000</v>
      </c>
      <c r="B4284" s="51">
        <f t="shared" si="1034"/>
        <v>-29.570000000000022</v>
      </c>
      <c r="C4284" s="51">
        <f t="shared" si="1035"/>
        <v>16.642556922990622</v>
      </c>
      <c r="D4284" s="51">
        <f t="shared" si="1025"/>
        <v>2.2521491963309876E-5</v>
      </c>
      <c r="E4284" s="51">
        <f t="shared" si="1026"/>
        <v>5.6270508700541496E-4</v>
      </c>
      <c r="F4284" s="21">
        <f>SUM(E4284:$E$5004)</f>
        <v>0.27524444004852949</v>
      </c>
      <c r="G4284" s="21">
        <f t="shared" si="1029"/>
        <v>6651898.5970700178</v>
      </c>
      <c r="H4284" s="21">
        <f t="shared" si="1030"/>
        <v>2.4483216124437353E-5</v>
      </c>
      <c r="I4284" s="21">
        <f t="shared" si="1031"/>
        <v>0.12452858064673793</v>
      </c>
      <c r="J4284" s="22">
        <f t="shared" si="1027"/>
        <v>93.167474917951608</v>
      </c>
      <c r="K4284" s="113">
        <f t="shared" ref="K4284" si="1038">AVERAGE(J4284:J4303)</f>
        <v>92.727741453342986</v>
      </c>
      <c r="L4284" s="115">
        <f t="shared" ref="L4284" si="1039">K4284/0.1667</f>
        <v>556.25519768052186</v>
      </c>
      <c r="M4284" s="118">
        <f>AVERAGE(A4284:A4303)</f>
        <v>107237.5</v>
      </c>
      <c r="N4284" s="141">
        <f>K4264-K4284</f>
        <v>0.92938611874468791</v>
      </c>
      <c r="S4284" s="2"/>
    </row>
    <row r="4285" spans="1:19" x14ac:dyDescent="0.25">
      <c r="A4285" s="50">
        <f t="shared" si="1028"/>
        <v>107025</v>
      </c>
      <c r="B4285" s="51">
        <f t="shared" si="1034"/>
        <v>-29.529000000000025</v>
      </c>
      <c r="C4285" s="51">
        <f t="shared" si="1035"/>
        <v>16.624502016112903</v>
      </c>
      <c r="D4285" s="51">
        <f t="shared" si="1025"/>
        <v>2.2494914997123318E-5</v>
      </c>
      <c r="E4285" s="51">
        <f t="shared" si="1026"/>
        <v>5.6204108649059214E-4</v>
      </c>
      <c r="F4285" s="21">
        <f>SUM(E4285:$E$5004)</f>
        <v>0.27468173496152409</v>
      </c>
      <c r="G4285" s="21">
        <f t="shared" si="1029"/>
        <v>6651898.5970700178</v>
      </c>
      <c r="H4285" s="21">
        <f t="shared" si="1030"/>
        <v>2.4483216124437353E-5</v>
      </c>
      <c r="I4285" s="21">
        <f t="shared" si="1031"/>
        <v>0.12452858064673793</v>
      </c>
      <c r="J4285" s="22">
        <f t="shared" si="1027"/>
        <v>93.121031810204656</v>
      </c>
      <c r="K4285" s="114"/>
      <c r="L4285" s="116"/>
      <c r="M4285" s="118"/>
      <c r="N4285" s="142"/>
      <c r="S4285" s="2"/>
    </row>
    <row r="4286" spans="1:19" x14ac:dyDescent="0.25">
      <c r="A4286" s="50">
        <f t="shared" si="1028"/>
        <v>107050</v>
      </c>
      <c r="B4286" s="51">
        <f t="shared" si="1034"/>
        <v>-29.488000000000028</v>
      </c>
      <c r="C4286" s="51">
        <f t="shared" si="1035"/>
        <v>16.606468414297911</v>
      </c>
      <c r="D4286" s="51">
        <f t="shared" si="1025"/>
        <v>2.2468371922124052E-5</v>
      </c>
      <c r="E4286" s="51">
        <f t="shared" si="1026"/>
        <v>5.6137793267492791E-4</v>
      </c>
      <c r="F4286" s="21">
        <f>SUM(E4286:$E$5004)</f>
        <v>0.27411969387503349</v>
      </c>
      <c r="G4286" s="21">
        <f t="shared" si="1029"/>
        <v>6651898.5970700178</v>
      </c>
      <c r="H4286" s="21">
        <f t="shared" si="1030"/>
        <v>2.4483216124437353E-5</v>
      </c>
      <c r="I4286" s="21">
        <f t="shared" si="1031"/>
        <v>0.12452858064673793</v>
      </c>
      <c r="J4286" s="22">
        <f t="shared" si="1027"/>
        <v>93.074614631972565</v>
      </c>
      <c r="K4286" s="114"/>
      <c r="L4286" s="116"/>
      <c r="M4286" s="118"/>
      <c r="N4286" s="142"/>
      <c r="S4286" s="2"/>
    </row>
    <row r="4287" spans="1:19" x14ac:dyDescent="0.25">
      <c r="A4287" s="50">
        <f t="shared" si="1028"/>
        <v>107075</v>
      </c>
      <c r="B4287" s="51">
        <f t="shared" si="1034"/>
        <v>-29.447000000000003</v>
      </c>
      <c r="C4287" s="51">
        <f t="shared" si="1035"/>
        <v>16.588456090378649</v>
      </c>
      <c r="D4287" s="51">
        <f t="shared" si="1025"/>
        <v>2.2441862691870181E-5</v>
      </c>
      <c r="E4287" s="51">
        <f t="shared" si="1026"/>
        <v>5.6071562439822273E-4</v>
      </c>
      <c r="F4287" s="21">
        <f>SUM(E4287:$E$5004)</f>
        <v>0.27355831594235852</v>
      </c>
      <c r="G4287" s="21">
        <f t="shared" si="1029"/>
        <v>6651898.5970700178</v>
      </c>
      <c r="H4287" s="21">
        <f t="shared" si="1030"/>
        <v>2.4483216124437353E-5</v>
      </c>
      <c r="I4287" s="21">
        <f t="shared" si="1031"/>
        <v>0.12452858064673793</v>
      </c>
      <c r="J4287" s="22">
        <f t="shared" si="1027"/>
        <v>93.028223375374353</v>
      </c>
      <c r="K4287" s="114"/>
      <c r="L4287" s="116"/>
      <c r="M4287" s="118"/>
      <c r="N4287" s="142"/>
      <c r="S4287" s="2"/>
    </row>
    <row r="4288" spans="1:19" x14ac:dyDescent="0.25">
      <c r="A4288" s="50">
        <f t="shared" si="1028"/>
        <v>107100</v>
      </c>
      <c r="B4288" s="51">
        <f t="shared" si="1034"/>
        <v>-29.406000000000006</v>
      </c>
      <c r="C4288" s="51">
        <f t="shared" si="1035"/>
        <v>16.570465017225185</v>
      </c>
      <c r="D4288" s="51">
        <f t="shared" si="1025"/>
        <v>2.2415387259987636E-5</v>
      </c>
      <c r="E4288" s="51">
        <f t="shared" si="1026"/>
        <v>5.6005416050197493E-4</v>
      </c>
      <c r="F4288" s="21">
        <f>SUM(E4288:$E$5004)</f>
        <v>0.27299760031796028</v>
      </c>
      <c r="G4288" s="21">
        <f t="shared" si="1029"/>
        <v>6651898.5970700178</v>
      </c>
      <c r="H4288" s="21">
        <f t="shared" si="1030"/>
        <v>2.4483216124437353E-5</v>
      </c>
      <c r="I4288" s="21">
        <f t="shared" si="1031"/>
        <v>0.12452858064673793</v>
      </c>
      <c r="J4288" s="22">
        <f t="shared" si="1027"/>
        <v>92.981858032509848</v>
      </c>
      <c r="K4288" s="114"/>
      <c r="L4288" s="116"/>
      <c r="M4288" s="118"/>
      <c r="N4288" s="142"/>
      <c r="S4288" s="2"/>
    </row>
    <row r="4289" spans="1:19" x14ac:dyDescent="0.25">
      <c r="A4289" s="50">
        <f t="shared" si="1028"/>
        <v>107125</v>
      </c>
      <c r="B4289" s="51">
        <f t="shared" si="1034"/>
        <v>-29.365000000000009</v>
      </c>
      <c r="C4289" s="51">
        <f t="shared" si="1035"/>
        <v>16.552495167744805</v>
      </c>
      <c r="D4289" s="51">
        <f t="shared" si="1025"/>
        <v>2.238894558017036E-5</v>
      </c>
      <c r="E4289" s="51">
        <f t="shared" si="1026"/>
        <v>5.5939353982938133E-4</v>
      </c>
      <c r="F4289" s="21">
        <f>SUM(E4289:$E$5004)</f>
        <v>0.2724375461574583</v>
      </c>
      <c r="G4289" s="21">
        <f t="shared" si="1029"/>
        <v>6651898.5970700178</v>
      </c>
      <c r="H4289" s="21">
        <f t="shared" si="1030"/>
        <v>2.4483216124437353E-5</v>
      </c>
      <c r="I4289" s="21">
        <f t="shared" si="1031"/>
        <v>0.12452858064673793</v>
      </c>
      <c r="J4289" s="22">
        <f t="shared" si="1027"/>
        <v>92.935518595460906</v>
      </c>
      <c r="K4289" s="114"/>
      <c r="L4289" s="116"/>
      <c r="M4289" s="118"/>
      <c r="N4289" s="142"/>
      <c r="S4289" s="2"/>
    </row>
    <row r="4290" spans="1:19" x14ac:dyDescent="0.25">
      <c r="A4290" s="50">
        <f t="shared" si="1028"/>
        <v>107150</v>
      </c>
      <c r="B4290" s="51">
        <f t="shared" si="1034"/>
        <v>-29.324000000000012</v>
      </c>
      <c r="C4290" s="51">
        <f t="shared" si="1035"/>
        <v>16.53454651488191</v>
      </c>
      <c r="D4290" s="51">
        <f t="shared" si="1025"/>
        <v>2.2362537606180148E-5</v>
      </c>
      <c r="E4290" s="51">
        <f t="shared" si="1026"/>
        <v>5.5873376122533348E-4</v>
      </c>
      <c r="F4290" s="21">
        <f>SUM(E4290:$E$5004)</f>
        <v>0.27187815261762888</v>
      </c>
      <c r="G4290" s="21">
        <f t="shared" si="1029"/>
        <v>6651898.5970700178</v>
      </c>
      <c r="H4290" s="21">
        <f t="shared" si="1030"/>
        <v>2.4483216124437353E-5</v>
      </c>
      <c r="I4290" s="21">
        <f t="shared" si="1031"/>
        <v>0.12452858064673793</v>
      </c>
      <c r="J4290" s="22">
        <f t="shared" si="1027"/>
        <v>92.889205056291217</v>
      </c>
      <c r="K4290" s="114"/>
      <c r="L4290" s="116"/>
      <c r="M4290" s="118"/>
      <c r="N4290" s="142"/>
      <c r="S4290" s="2"/>
    </row>
    <row r="4291" spans="1:19" x14ac:dyDescent="0.25">
      <c r="A4291" s="50">
        <f t="shared" si="1028"/>
        <v>107175</v>
      </c>
      <c r="B4291" s="51">
        <f t="shared" si="1034"/>
        <v>-29.283000000000015</v>
      </c>
      <c r="C4291" s="51">
        <f t="shared" si="1035"/>
        <v>16.51661903161796</v>
      </c>
      <c r="D4291" s="51">
        <f t="shared" si="1025"/>
        <v>2.2336163291846527E-5</v>
      </c>
      <c r="E4291" s="51">
        <f t="shared" si="1026"/>
        <v>5.5807482353641472E-4</v>
      </c>
      <c r="F4291" s="21">
        <f>SUM(E4291:$E$5004)</f>
        <v>0.27131941885640359</v>
      </c>
      <c r="G4291" s="21">
        <f t="shared" si="1029"/>
        <v>6651898.5970700178</v>
      </c>
      <c r="H4291" s="21">
        <f t="shared" si="1030"/>
        <v>2.4483216124437353E-5</v>
      </c>
      <c r="I4291" s="21">
        <f t="shared" si="1031"/>
        <v>0.12452858064673793</v>
      </c>
      <c r="J4291" s="22">
        <f t="shared" si="1027"/>
        <v>92.842917407046315</v>
      </c>
      <c r="K4291" s="114"/>
      <c r="L4291" s="116"/>
      <c r="M4291" s="118"/>
      <c r="N4291" s="142"/>
      <c r="S4291" s="2"/>
    </row>
    <row r="4292" spans="1:19" x14ac:dyDescent="0.25">
      <c r="A4292" s="50">
        <f t="shared" si="1028"/>
        <v>107200</v>
      </c>
      <c r="B4292" s="51">
        <f t="shared" si="1034"/>
        <v>-29.242000000000019</v>
      </c>
      <c r="C4292" s="51">
        <f t="shared" si="1035"/>
        <v>16.498712690971423</v>
      </c>
      <c r="D4292" s="51">
        <f t="shared" ref="D4292:D4355" si="1040">C4292/(1718*(B4292+459.7))</f>
        <v>2.2309822591066653E-5</v>
      </c>
      <c r="E4292" s="51">
        <f t="shared" ref="E4292:E4355" si="1041">25*(D4292+D4293)/2</f>
        <v>5.5741672561089855E-4</v>
      </c>
      <c r="F4292" s="21">
        <f>SUM(E4292:$E$5004)</f>
        <v>0.27076134403286717</v>
      </c>
      <c r="G4292" s="21">
        <f t="shared" si="1029"/>
        <v>6651898.5970700178</v>
      </c>
      <c r="H4292" s="21">
        <f t="shared" si="1030"/>
        <v>2.4483216124437353E-5</v>
      </c>
      <c r="I4292" s="21">
        <f t="shared" si="1031"/>
        <v>0.12452858064673793</v>
      </c>
      <c r="J4292" s="22">
        <f t="shared" ref="J4292:J4355" si="1042">G4292*D4292*EXP(-H4292*(125000-A4292)-I4292*F4292)</f>
        <v>92.796655639753752</v>
      </c>
      <c r="K4292" s="114"/>
      <c r="L4292" s="116"/>
      <c r="M4292" s="118"/>
      <c r="N4292" s="142"/>
      <c r="S4292" s="2"/>
    </row>
    <row r="4293" spans="1:19" x14ac:dyDescent="0.25">
      <c r="A4293" s="50">
        <f t="shared" ref="A4293:A4356" si="1043">A4292+25</f>
        <v>107225</v>
      </c>
      <c r="B4293" s="51">
        <f t="shared" si="1034"/>
        <v>-29.201000000000022</v>
      </c>
      <c r="C4293" s="51">
        <f t="shared" si="1035"/>
        <v>16.480827465997734</v>
      </c>
      <c r="D4293" s="51">
        <f t="shared" si="1040"/>
        <v>2.2283515457805233E-5</v>
      </c>
      <c r="E4293" s="51">
        <f t="shared" si="1041"/>
        <v>5.5675946629874548E-4</v>
      </c>
      <c r="F4293" s="21">
        <f>SUM(E4293:$E$5004)</f>
        <v>0.27020392730725623</v>
      </c>
      <c r="G4293" s="21">
        <f t="shared" ref="G4293:G4356" si="1044">$G$4</f>
        <v>6651898.5970700178</v>
      </c>
      <c r="H4293" s="21">
        <f t="shared" ref="H4293:H4356" si="1045">$H$4</f>
        <v>2.4483216124437353E-5</v>
      </c>
      <c r="I4293" s="21">
        <f t="shared" ref="I4293:I4356" si="1046">$I$4</f>
        <v>0.12452858064673793</v>
      </c>
      <c r="J4293" s="22">
        <f t="shared" si="1042"/>
        <v>92.750419746423148</v>
      </c>
      <c r="K4293" s="114"/>
      <c r="L4293" s="116"/>
      <c r="M4293" s="118"/>
      <c r="N4293" s="142"/>
      <c r="S4293" s="2"/>
    </row>
    <row r="4294" spans="1:19" x14ac:dyDescent="0.25">
      <c r="A4294" s="50">
        <f t="shared" si="1043"/>
        <v>107250</v>
      </c>
      <c r="B4294" s="51">
        <f t="shared" si="1034"/>
        <v>-29.160000000000025</v>
      </c>
      <c r="C4294" s="51">
        <f t="shared" si="1035"/>
        <v>16.46296332978924</v>
      </c>
      <c r="D4294" s="51">
        <f t="shared" si="1040"/>
        <v>2.2257241846094407E-5</v>
      </c>
      <c r="E4294" s="51">
        <f t="shared" si="1041"/>
        <v>5.5610304445159915E-4</v>
      </c>
      <c r="F4294" s="21">
        <f>SUM(E4294:$E$5004)</f>
        <v>0.26964716784095749</v>
      </c>
      <c r="G4294" s="21">
        <f t="shared" si="1044"/>
        <v>6651898.5970700178</v>
      </c>
      <c r="H4294" s="21">
        <f t="shared" si="1045"/>
        <v>2.4483216124437353E-5</v>
      </c>
      <c r="I4294" s="21">
        <f t="shared" si="1046"/>
        <v>0.12452858064673793</v>
      </c>
      <c r="J4294" s="22">
        <f t="shared" si="1042"/>
        <v>92.70420971904629</v>
      </c>
      <c r="K4294" s="114"/>
      <c r="L4294" s="116"/>
      <c r="M4294" s="118"/>
      <c r="N4294" s="142"/>
      <c r="S4294" s="2"/>
    </row>
    <row r="4295" spans="1:19" x14ac:dyDescent="0.25">
      <c r="A4295" s="50">
        <f t="shared" si="1043"/>
        <v>107275</v>
      </c>
      <c r="B4295" s="51">
        <f t="shared" si="1034"/>
        <v>-29.119000000000028</v>
      </c>
      <c r="C4295" s="51">
        <f t="shared" si="1035"/>
        <v>16.44512025547505</v>
      </c>
      <c r="D4295" s="51">
        <f t="shared" si="1040"/>
        <v>2.2231001710033527E-5</v>
      </c>
      <c r="E4295" s="51">
        <f t="shared" si="1041"/>
        <v>5.5544745892278512E-4</v>
      </c>
      <c r="F4295" s="21">
        <f>SUM(E4295:$E$5004)</f>
        <v>0.26909106479650585</v>
      </c>
      <c r="G4295" s="21">
        <f t="shared" si="1044"/>
        <v>6651898.5970700178</v>
      </c>
      <c r="H4295" s="21">
        <f t="shared" si="1045"/>
        <v>2.4483216124437353E-5</v>
      </c>
      <c r="I4295" s="21">
        <f t="shared" si="1046"/>
        <v>0.12452858064673793</v>
      </c>
      <c r="J4295" s="22">
        <f t="shared" si="1042"/>
        <v>92.658025549596687</v>
      </c>
      <c r="K4295" s="114"/>
      <c r="L4295" s="116"/>
      <c r="M4295" s="118"/>
      <c r="N4295" s="142"/>
      <c r="S4295" s="2"/>
    </row>
    <row r="4296" spans="1:19" x14ac:dyDescent="0.25">
      <c r="A4296" s="50">
        <f t="shared" si="1043"/>
        <v>107300</v>
      </c>
      <c r="B4296" s="51">
        <f t="shared" si="1034"/>
        <v>-29.078000000000003</v>
      </c>
      <c r="C4296" s="51">
        <f t="shared" si="1035"/>
        <v>16.427298216221164</v>
      </c>
      <c r="D4296" s="51">
        <f t="shared" si="1040"/>
        <v>2.2204795003789284E-5</v>
      </c>
      <c r="E4296" s="51">
        <f t="shared" si="1041"/>
        <v>5.5479270856730815E-4</v>
      </c>
      <c r="F4296" s="21">
        <f>SUM(E4296:$E$5004)</f>
        <v>0.26853561733758308</v>
      </c>
      <c r="G4296" s="21">
        <f t="shared" si="1044"/>
        <v>6651898.5970700178</v>
      </c>
      <c r="H4296" s="21">
        <f t="shared" si="1045"/>
        <v>2.4483216124437353E-5</v>
      </c>
      <c r="I4296" s="21">
        <f t="shared" si="1046"/>
        <v>0.12452858064673793</v>
      </c>
      <c r="J4296" s="22">
        <f t="shared" si="1042"/>
        <v>92.611867230030555</v>
      </c>
      <c r="K4296" s="114"/>
      <c r="L4296" s="116"/>
      <c r="M4296" s="118"/>
      <c r="N4296" s="142"/>
      <c r="S4296" s="2"/>
    </row>
    <row r="4297" spans="1:19" x14ac:dyDescent="0.25">
      <c r="A4297" s="50">
        <f t="shared" si="1043"/>
        <v>107325</v>
      </c>
      <c r="B4297" s="51">
        <f t="shared" si="1034"/>
        <v>-29.037000000000006</v>
      </c>
      <c r="C4297" s="51">
        <f t="shared" si="1035"/>
        <v>16.409497185230236</v>
      </c>
      <c r="D4297" s="51">
        <f t="shared" si="1040"/>
        <v>2.217862168159537E-5</v>
      </c>
      <c r="E4297" s="51">
        <f t="shared" si="1041"/>
        <v>5.5413879224185092E-4</v>
      </c>
      <c r="F4297" s="21">
        <f>SUM(E4297:$E$5004)</f>
        <v>0.26798082462901573</v>
      </c>
      <c r="G4297" s="21">
        <f t="shared" si="1044"/>
        <v>6651898.5970700178</v>
      </c>
      <c r="H4297" s="21">
        <f t="shared" si="1045"/>
        <v>2.4483216124437353E-5</v>
      </c>
      <c r="I4297" s="21">
        <f t="shared" si="1046"/>
        <v>0.12452858064673793</v>
      </c>
      <c r="J4297" s="22">
        <f t="shared" si="1042"/>
        <v>92.565734752286062</v>
      </c>
      <c r="K4297" s="114"/>
      <c r="L4297" s="116"/>
      <c r="M4297" s="118"/>
      <c r="N4297" s="142"/>
      <c r="S4297" s="2"/>
    </row>
    <row r="4298" spans="1:19" x14ac:dyDescent="0.25">
      <c r="A4298" s="50">
        <f t="shared" si="1043"/>
        <v>107350</v>
      </c>
      <c r="B4298" s="51">
        <f t="shared" si="1034"/>
        <v>-28.996000000000009</v>
      </c>
      <c r="C4298" s="51">
        <f t="shared" si="1035"/>
        <v>16.391717135741775</v>
      </c>
      <c r="D4298" s="51">
        <f t="shared" si="1040"/>
        <v>2.2152481697752704E-5</v>
      </c>
      <c r="E4298" s="51">
        <f t="shared" si="1041"/>
        <v>5.5348570880476785E-4</v>
      </c>
      <c r="F4298" s="21">
        <f>SUM(E4298:$E$5004)</f>
        <v>0.26742668583677393</v>
      </c>
      <c r="G4298" s="21">
        <f t="shared" si="1044"/>
        <v>6651898.5970700178</v>
      </c>
      <c r="H4298" s="21">
        <f t="shared" si="1045"/>
        <v>2.4483216124437353E-5</v>
      </c>
      <c r="I4298" s="21">
        <f t="shared" si="1046"/>
        <v>0.12452858064673793</v>
      </c>
      <c r="J4298" s="22">
        <f t="shared" si="1042"/>
        <v>92.519628108284564</v>
      </c>
      <c r="K4298" s="114"/>
      <c r="L4298" s="116"/>
      <c r="M4298" s="118"/>
      <c r="N4298" s="142"/>
      <c r="S4298" s="2"/>
    </row>
    <row r="4299" spans="1:19" x14ac:dyDescent="0.25">
      <c r="A4299" s="50">
        <f t="shared" si="1043"/>
        <v>107375</v>
      </c>
      <c r="B4299" s="51">
        <f t="shared" si="1034"/>
        <v>-28.955000000000013</v>
      </c>
      <c r="C4299" s="51">
        <f t="shared" si="1035"/>
        <v>16.373958041031642</v>
      </c>
      <c r="D4299" s="51">
        <f t="shared" si="1040"/>
        <v>2.2126375006628728E-5</v>
      </c>
      <c r="E4299" s="51">
        <f t="shared" si="1041"/>
        <v>5.5283345711608541E-4</v>
      </c>
      <c r="F4299" s="21">
        <f>SUM(E4299:$E$5004)</f>
        <v>0.26687320012796917</v>
      </c>
      <c r="G4299" s="21">
        <f t="shared" si="1044"/>
        <v>6651898.5970700178</v>
      </c>
      <c r="H4299" s="21">
        <f t="shared" si="1045"/>
        <v>2.4483216124437353E-5</v>
      </c>
      <c r="I4299" s="21">
        <f t="shared" si="1046"/>
        <v>0.12452858064673793</v>
      </c>
      <c r="J4299" s="22">
        <f t="shared" si="1042"/>
        <v>92.473547289928334</v>
      </c>
      <c r="K4299" s="114"/>
      <c r="L4299" s="116"/>
      <c r="M4299" s="118"/>
      <c r="N4299" s="142"/>
      <c r="S4299" s="2"/>
    </row>
    <row r="4300" spans="1:19" x14ac:dyDescent="0.25">
      <c r="A4300" s="50">
        <f t="shared" si="1043"/>
        <v>107400</v>
      </c>
      <c r="B4300" s="51">
        <f t="shared" si="1034"/>
        <v>-28.914000000000016</v>
      </c>
      <c r="C4300" s="51">
        <f t="shared" si="1035"/>
        <v>16.356219874412581</v>
      </c>
      <c r="D4300" s="51">
        <f t="shared" si="1040"/>
        <v>2.210030156265811E-5</v>
      </c>
      <c r="E4300" s="51">
        <f t="shared" si="1041"/>
        <v>5.5218203603749853E-4</v>
      </c>
      <c r="F4300" s="21">
        <f>SUM(E4300:$E$5004)</f>
        <v>0.26632036667085307</v>
      </c>
      <c r="G4300" s="21">
        <f t="shared" si="1044"/>
        <v>6651898.5970700178</v>
      </c>
      <c r="H4300" s="21">
        <f t="shared" si="1045"/>
        <v>2.4483216124437353E-5</v>
      </c>
      <c r="I4300" s="21">
        <f t="shared" si="1046"/>
        <v>0.12452858064673793</v>
      </c>
      <c r="J4300" s="22">
        <f t="shared" si="1042"/>
        <v>92.427492289103881</v>
      </c>
      <c r="K4300" s="114"/>
      <c r="L4300" s="116"/>
      <c r="M4300" s="118"/>
      <c r="N4300" s="142"/>
      <c r="S4300" s="2"/>
    </row>
    <row r="4301" spans="1:19" x14ac:dyDescent="0.25">
      <c r="A4301" s="50">
        <f t="shared" si="1043"/>
        <v>107425</v>
      </c>
      <c r="B4301" s="51">
        <f t="shared" si="1034"/>
        <v>-28.873000000000019</v>
      </c>
      <c r="C4301" s="51">
        <f t="shared" si="1035"/>
        <v>16.338502609233565</v>
      </c>
      <c r="D4301" s="51">
        <f t="shared" si="1040"/>
        <v>2.2074261320341775E-5</v>
      </c>
      <c r="E4301" s="51">
        <f t="shared" si="1041"/>
        <v>5.5153144443236782E-4</v>
      </c>
      <c r="F4301" s="21">
        <f>SUM(E4301:$E$5004)</f>
        <v>0.26576818463481561</v>
      </c>
      <c r="G4301" s="21">
        <f t="shared" si="1044"/>
        <v>6651898.5970700178</v>
      </c>
      <c r="H4301" s="21">
        <f t="shared" si="1045"/>
        <v>2.4483216124437353E-5</v>
      </c>
      <c r="I4301" s="21">
        <f t="shared" si="1046"/>
        <v>0.12452858064673793</v>
      </c>
      <c r="J4301" s="22">
        <f t="shared" si="1042"/>
        <v>92.381463097678477</v>
      </c>
      <c r="K4301" s="114"/>
      <c r="L4301" s="116"/>
      <c r="M4301" s="118"/>
      <c r="N4301" s="142"/>
      <c r="S4301" s="2"/>
    </row>
    <row r="4302" spans="1:19" x14ac:dyDescent="0.25">
      <c r="A4302" s="50">
        <f t="shared" si="1043"/>
        <v>107450</v>
      </c>
      <c r="B4302" s="51">
        <f t="shared" si="1034"/>
        <v>-28.832000000000022</v>
      </c>
      <c r="C4302" s="51">
        <f t="shared" si="1035"/>
        <v>16.320806218880321</v>
      </c>
      <c r="D4302" s="51">
        <f t="shared" si="1040"/>
        <v>2.2048254234247654E-5</v>
      </c>
      <c r="E4302" s="51">
        <f t="shared" si="1041"/>
        <v>5.5088168116571761E-4</v>
      </c>
      <c r="F4302" s="21">
        <f>SUM(E4302:$E$5004)</f>
        <v>0.26521665319038323</v>
      </c>
      <c r="G4302" s="21">
        <f t="shared" si="1044"/>
        <v>6651898.5970700178</v>
      </c>
      <c r="H4302" s="21">
        <f t="shared" si="1045"/>
        <v>2.4483216124437353E-5</v>
      </c>
      <c r="I4302" s="21">
        <f t="shared" si="1046"/>
        <v>0.12452858064673793</v>
      </c>
      <c r="J4302" s="22">
        <f t="shared" si="1042"/>
        <v>92.335459707503816</v>
      </c>
      <c r="K4302" s="114"/>
      <c r="L4302" s="116"/>
      <c r="M4302" s="118"/>
      <c r="N4302" s="142"/>
      <c r="S4302" s="2"/>
    </row>
    <row r="4303" spans="1:19" x14ac:dyDescent="0.25">
      <c r="A4303" s="50">
        <f t="shared" si="1043"/>
        <v>107475</v>
      </c>
      <c r="B4303" s="51">
        <f t="shared" si="1034"/>
        <v>-28.791000000000025</v>
      </c>
      <c r="C4303" s="51">
        <f t="shared" si="1035"/>
        <v>16.30313067677471</v>
      </c>
      <c r="D4303" s="51">
        <f t="shared" si="1040"/>
        <v>2.2022280259009752E-5</v>
      </c>
      <c r="E4303" s="51">
        <f t="shared" si="1041"/>
        <v>5.5023274510423287E-4</v>
      </c>
      <c r="F4303" s="21">
        <f>SUM(E4303:$E$5004)</f>
        <v>0.2646657715092175</v>
      </c>
      <c r="G4303" s="21">
        <f t="shared" si="1044"/>
        <v>6651898.5970700178</v>
      </c>
      <c r="H4303" s="21">
        <f t="shared" si="1045"/>
        <v>2.4483216124437353E-5</v>
      </c>
      <c r="I4303" s="21">
        <f t="shared" si="1046"/>
        <v>0.12452858064673793</v>
      </c>
      <c r="J4303" s="22">
        <f t="shared" si="1042"/>
        <v>92.289482110412507</v>
      </c>
      <c r="K4303" s="114"/>
      <c r="L4303" s="117"/>
      <c r="M4303" s="118"/>
      <c r="N4303" s="142"/>
      <c r="S4303" s="2"/>
    </row>
    <row r="4304" spans="1:19" x14ac:dyDescent="0.25">
      <c r="A4304" s="50">
        <f t="shared" si="1043"/>
        <v>107500</v>
      </c>
      <c r="B4304" s="51">
        <f t="shared" si="1034"/>
        <v>-28.750000000000028</v>
      </c>
      <c r="C4304" s="51">
        <f t="shared" si="1035"/>
        <v>16.285475956375254</v>
      </c>
      <c r="D4304" s="51">
        <f t="shared" si="1040"/>
        <v>2.1996339349328881E-5</v>
      </c>
      <c r="E4304" s="51">
        <f t="shared" si="1041"/>
        <v>5.4958463511625699E-4</v>
      </c>
      <c r="F4304" s="21">
        <f>SUM(E4304:$E$5004)</f>
        <v>0.2641155387641132</v>
      </c>
      <c r="G4304" s="21">
        <f t="shared" si="1044"/>
        <v>6651898.5970700178</v>
      </c>
      <c r="H4304" s="21">
        <f t="shared" si="1045"/>
        <v>2.4483216124437353E-5</v>
      </c>
      <c r="I4304" s="21">
        <f t="shared" si="1046"/>
        <v>0.12452858064673793</v>
      </c>
      <c r="J4304" s="22">
        <f t="shared" si="1042"/>
        <v>92.243530298221671</v>
      </c>
      <c r="K4304" s="113">
        <f t="shared" ref="K4304" si="1047">AVERAGE(J4304:J4323)</f>
        <v>91.808699756436567</v>
      </c>
      <c r="L4304" s="115">
        <f t="shared" ref="L4304" si="1048">K4304/0.1667</f>
        <v>550.74205012859375</v>
      </c>
      <c r="M4304" s="118">
        <f>AVERAGE(A4304:A4323)</f>
        <v>107737.5</v>
      </c>
      <c r="N4304" s="141">
        <f>K4284-K4304</f>
        <v>0.91904169690641879</v>
      </c>
      <c r="S4304" s="2"/>
    </row>
    <row r="4305" spans="1:19" x14ac:dyDescent="0.25">
      <c r="A4305" s="50">
        <f t="shared" si="1043"/>
        <v>107525</v>
      </c>
      <c r="B4305" s="51">
        <f t="shared" si="1034"/>
        <v>-28.709000000000003</v>
      </c>
      <c r="C4305" s="51">
        <f t="shared" si="1035"/>
        <v>16.267842031176471</v>
      </c>
      <c r="D4305" s="51">
        <f t="shared" si="1040"/>
        <v>2.1970431459971674E-5</v>
      </c>
      <c r="E4305" s="51">
        <f t="shared" si="1041"/>
        <v>5.4893735007178774E-4</v>
      </c>
      <c r="F4305" s="21">
        <f>SUM(E4305:$E$5004)</f>
        <v>0.26356595412899692</v>
      </c>
      <c r="G4305" s="21">
        <f t="shared" si="1044"/>
        <v>6651898.5970700178</v>
      </c>
      <c r="H4305" s="21">
        <f t="shared" si="1045"/>
        <v>2.4483216124437353E-5</v>
      </c>
      <c r="I4305" s="21">
        <f t="shared" si="1046"/>
        <v>0.12452858064673793</v>
      </c>
      <c r="J4305" s="22">
        <f t="shared" si="1042"/>
        <v>92.197604262729413</v>
      </c>
      <c r="K4305" s="114"/>
      <c r="L4305" s="116"/>
      <c r="M4305" s="118"/>
      <c r="N4305" s="142"/>
      <c r="S4305" s="2"/>
    </row>
    <row r="4306" spans="1:19" x14ac:dyDescent="0.25">
      <c r="A4306" s="50">
        <f t="shared" si="1043"/>
        <v>107550</v>
      </c>
      <c r="B4306" s="51">
        <f t="shared" si="1034"/>
        <v>-28.668000000000006</v>
      </c>
      <c r="C4306" s="51">
        <f t="shared" si="1035"/>
        <v>16.250228874709414</v>
      </c>
      <c r="D4306" s="51">
        <f t="shared" si="1040"/>
        <v>2.1944556545771337E-5</v>
      </c>
      <c r="E4306" s="51">
        <f t="shared" si="1041"/>
        <v>5.4829088884247824E-4</v>
      </c>
      <c r="F4306" s="21">
        <f>SUM(E4306:$E$5004)</f>
        <v>0.26301701677892508</v>
      </c>
      <c r="G4306" s="21">
        <f t="shared" si="1044"/>
        <v>6651898.5970700178</v>
      </c>
      <c r="H4306" s="21">
        <f t="shared" si="1045"/>
        <v>2.4483216124437353E-5</v>
      </c>
      <c r="I4306" s="21">
        <f t="shared" si="1046"/>
        <v>0.12452858064673793</v>
      </c>
      <c r="J4306" s="22">
        <f t="shared" si="1042"/>
        <v>92.151703995718307</v>
      </c>
      <c r="K4306" s="114"/>
      <c r="L4306" s="116"/>
      <c r="M4306" s="118"/>
      <c r="N4306" s="142"/>
      <c r="S4306" s="2"/>
    </row>
    <row r="4307" spans="1:19" x14ac:dyDescent="0.25">
      <c r="A4307" s="50">
        <f t="shared" si="1043"/>
        <v>107575</v>
      </c>
      <c r="B4307" s="51">
        <f t="shared" si="1034"/>
        <v>-28.62700000000001</v>
      </c>
      <c r="C4307" s="51">
        <f t="shared" si="1035"/>
        <v>16.23263646054118</v>
      </c>
      <c r="D4307" s="51">
        <f t="shared" si="1040"/>
        <v>2.1918714561626923E-5</v>
      </c>
      <c r="E4307" s="51">
        <f t="shared" si="1041"/>
        <v>5.4764525030163037E-4</v>
      </c>
      <c r="F4307" s="21">
        <f>SUM(E4307:$E$5004)</f>
        <v>0.26246872589008263</v>
      </c>
      <c r="G4307" s="21">
        <f t="shared" si="1044"/>
        <v>6651898.5970700178</v>
      </c>
      <c r="H4307" s="21">
        <f t="shared" si="1045"/>
        <v>2.4483216124437353E-5</v>
      </c>
      <c r="I4307" s="21">
        <f t="shared" si="1046"/>
        <v>0.12452858064673793</v>
      </c>
      <c r="J4307" s="22">
        <f t="shared" si="1042"/>
        <v>92.105829488952978</v>
      </c>
      <c r="K4307" s="114"/>
      <c r="L4307" s="116"/>
      <c r="M4307" s="118"/>
      <c r="N4307" s="142"/>
      <c r="S4307" s="2"/>
    </row>
    <row r="4308" spans="1:19" x14ac:dyDescent="0.25">
      <c r="A4308" s="50">
        <f t="shared" si="1043"/>
        <v>107600</v>
      </c>
      <c r="B4308" s="51">
        <f t="shared" si="1034"/>
        <v>-28.586000000000013</v>
      </c>
      <c r="C4308" s="51">
        <f t="shared" si="1035"/>
        <v>16.215064762275066</v>
      </c>
      <c r="D4308" s="51">
        <f t="shared" si="1040"/>
        <v>2.1892905462503512E-5</v>
      </c>
      <c r="E4308" s="51">
        <f t="shared" si="1041"/>
        <v>5.470004333241943E-4</v>
      </c>
      <c r="F4308" s="21">
        <f>SUM(E4308:$E$5004)</f>
        <v>0.26192108063978103</v>
      </c>
      <c r="G4308" s="21">
        <f t="shared" si="1044"/>
        <v>6651898.5970700178</v>
      </c>
      <c r="H4308" s="21">
        <f t="shared" si="1045"/>
        <v>2.4483216124437353E-5</v>
      </c>
      <c r="I4308" s="21">
        <f t="shared" si="1046"/>
        <v>0.12452858064673793</v>
      </c>
      <c r="J4308" s="22">
        <f t="shared" si="1042"/>
        <v>92.059980734181309</v>
      </c>
      <c r="K4308" s="114"/>
      <c r="L4308" s="116"/>
      <c r="M4308" s="118"/>
      <c r="N4308" s="142"/>
      <c r="S4308" s="2"/>
    </row>
    <row r="4309" spans="1:19" x14ac:dyDescent="0.25">
      <c r="A4309" s="50">
        <f t="shared" si="1043"/>
        <v>107625</v>
      </c>
      <c r="B4309" s="51">
        <f t="shared" si="1034"/>
        <v>-28.545000000000016</v>
      </c>
      <c r="C4309" s="51">
        <f t="shared" si="1035"/>
        <v>16.197513753550453</v>
      </c>
      <c r="D4309" s="51">
        <f t="shared" si="1040"/>
        <v>2.1867129203432027E-5</v>
      </c>
      <c r="E4309" s="51">
        <f t="shared" si="1041"/>
        <v>5.4635643678676497E-4</v>
      </c>
      <c r="F4309" s="21">
        <f>SUM(E4309:$E$5004)</f>
        <v>0.26137408020645692</v>
      </c>
      <c r="G4309" s="21">
        <f t="shared" si="1044"/>
        <v>6651898.5970700178</v>
      </c>
      <c r="H4309" s="21">
        <f t="shared" si="1045"/>
        <v>2.4483216124437353E-5</v>
      </c>
      <c r="I4309" s="21">
        <f t="shared" si="1046"/>
        <v>0.12452858064673793</v>
      </c>
      <c r="J4309" s="22">
        <f t="shared" si="1042"/>
        <v>92.014157723134119</v>
      </c>
      <c r="K4309" s="114"/>
      <c r="L4309" s="116"/>
      <c r="M4309" s="118"/>
      <c r="N4309" s="142"/>
      <c r="S4309" s="2"/>
    </row>
    <row r="4310" spans="1:19" x14ac:dyDescent="0.25">
      <c r="A4310" s="50">
        <f t="shared" si="1043"/>
        <v>107650</v>
      </c>
      <c r="B4310" s="51">
        <f t="shared" si="1034"/>
        <v>-28.504000000000019</v>
      </c>
      <c r="C4310" s="51">
        <f t="shared" si="1035"/>
        <v>16.17998340804278</v>
      </c>
      <c r="D4310" s="51">
        <f t="shared" si="1040"/>
        <v>2.1841385739509178E-5</v>
      </c>
      <c r="E4310" s="51">
        <f t="shared" si="1041"/>
        <v>5.4571325956758192E-4</v>
      </c>
      <c r="F4310" s="21">
        <f>SUM(E4310:$E$5004)</f>
        <v>0.26082772376967012</v>
      </c>
      <c r="G4310" s="21">
        <f t="shared" si="1044"/>
        <v>6651898.5970700178</v>
      </c>
      <c r="H4310" s="21">
        <f t="shared" si="1045"/>
        <v>2.4483216124437353E-5</v>
      </c>
      <c r="I4310" s="21">
        <f t="shared" si="1046"/>
        <v>0.12452858064673793</v>
      </c>
      <c r="J4310" s="22">
        <f t="shared" si="1042"/>
        <v>91.968360447525512</v>
      </c>
      <c r="K4310" s="114"/>
      <c r="L4310" s="116"/>
      <c r="M4310" s="118"/>
      <c r="N4310" s="142"/>
      <c r="S4310" s="2"/>
    </row>
    <row r="4311" spans="1:19" x14ac:dyDescent="0.25">
      <c r="A4311" s="50">
        <f t="shared" si="1043"/>
        <v>107675</v>
      </c>
      <c r="B4311" s="51">
        <f t="shared" si="1034"/>
        <v>-28.463000000000022</v>
      </c>
      <c r="C4311" s="51">
        <f t="shared" si="1035"/>
        <v>16.162473699463511</v>
      </c>
      <c r="D4311" s="51">
        <f t="shared" si="1040"/>
        <v>2.1815675025897375E-5</v>
      </c>
      <c r="E4311" s="51">
        <f t="shared" si="1041"/>
        <v>5.4507090054652237E-4</v>
      </c>
      <c r="F4311" s="21">
        <f>SUM(E4311:$E$5004)</f>
        <v>0.26028201051010252</v>
      </c>
      <c r="G4311" s="21">
        <f t="shared" si="1044"/>
        <v>6651898.5970700178</v>
      </c>
      <c r="H4311" s="21">
        <f t="shared" si="1045"/>
        <v>2.4483216124437353E-5</v>
      </c>
      <c r="I4311" s="21">
        <f t="shared" si="1046"/>
        <v>0.12452858064673793</v>
      </c>
      <c r="J4311" s="22">
        <f t="shared" si="1042"/>
        <v>91.922588899052883</v>
      </c>
      <c r="K4311" s="114"/>
      <c r="L4311" s="116"/>
      <c r="M4311" s="118"/>
      <c r="N4311" s="142"/>
      <c r="S4311" s="2"/>
    </row>
    <row r="4312" spans="1:19" x14ac:dyDescent="0.25">
      <c r="A4312" s="50">
        <f t="shared" si="1043"/>
        <v>107700</v>
      </c>
      <c r="B4312" s="51">
        <f t="shared" si="1034"/>
        <v>-28.422000000000025</v>
      </c>
      <c r="C4312" s="51">
        <f t="shared" si="1035"/>
        <v>16.14498460155993</v>
      </c>
      <c r="D4312" s="51">
        <f t="shared" si="1040"/>
        <v>2.1789997017824414E-5</v>
      </c>
      <c r="E4312" s="51">
        <f t="shared" si="1041"/>
        <v>5.4442935860510191E-4</v>
      </c>
      <c r="F4312" s="21">
        <f>SUM(E4312:$E$5004)</f>
        <v>0.25973693960955602</v>
      </c>
      <c r="G4312" s="21">
        <f t="shared" si="1044"/>
        <v>6651898.5970700178</v>
      </c>
      <c r="H4312" s="21">
        <f t="shared" si="1045"/>
        <v>2.4483216124437353E-5</v>
      </c>
      <c r="I4312" s="21">
        <f t="shared" si="1046"/>
        <v>0.12452858064673793</v>
      </c>
      <c r="J4312" s="22">
        <f t="shared" si="1042"/>
        <v>91.876843069396244</v>
      </c>
      <c r="K4312" s="114"/>
      <c r="L4312" s="116"/>
      <c r="M4312" s="118"/>
      <c r="N4312" s="142"/>
      <c r="S4312" s="2"/>
    </row>
    <row r="4313" spans="1:19" x14ac:dyDescent="0.25">
      <c r="A4313" s="50">
        <f t="shared" si="1043"/>
        <v>107725</v>
      </c>
      <c r="B4313" s="51">
        <f t="shared" si="1034"/>
        <v>-28.381000000000029</v>
      </c>
      <c r="C4313" s="51">
        <f t="shared" si="1035"/>
        <v>16.127516088115343</v>
      </c>
      <c r="D4313" s="51">
        <f t="shared" si="1040"/>
        <v>2.176435167058374E-5</v>
      </c>
      <c r="E4313" s="51">
        <f t="shared" si="1041"/>
        <v>5.4378863262647173E-4</v>
      </c>
      <c r="F4313" s="21">
        <f>SUM(E4313:$E$5004)</f>
        <v>0.25919251025095091</v>
      </c>
      <c r="G4313" s="21">
        <f t="shared" si="1044"/>
        <v>6651898.5970700178</v>
      </c>
      <c r="H4313" s="21">
        <f t="shared" si="1045"/>
        <v>2.4483216124437353E-5</v>
      </c>
      <c r="I4313" s="21">
        <f t="shared" si="1046"/>
        <v>0.12452858064673793</v>
      </c>
      <c r="J4313" s="22">
        <f t="shared" si="1042"/>
        <v>91.831122950219694</v>
      </c>
      <c r="K4313" s="114"/>
      <c r="L4313" s="116"/>
      <c r="M4313" s="118"/>
      <c r="N4313" s="142"/>
      <c r="S4313" s="2"/>
    </row>
    <row r="4314" spans="1:19" x14ac:dyDescent="0.25">
      <c r="A4314" s="50">
        <f t="shared" si="1043"/>
        <v>107750</v>
      </c>
      <c r="B4314" s="51">
        <f t="shared" si="1034"/>
        <v>-28.340000000000003</v>
      </c>
      <c r="C4314" s="51">
        <f t="shared" si="1035"/>
        <v>16.11006813294879</v>
      </c>
      <c r="D4314" s="51">
        <f t="shared" si="1040"/>
        <v>2.1738738939534E-5</v>
      </c>
      <c r="E4314" s="51">
        <f t="shared" si="1041"/>
        <v>5.431487214954166E-4</v>
      </c>
      <c r="F4314" s="21">
        <f>SUM(E4314:$E$5004)</f>
        <v>0.25864872161832442</v>
      </c>
      <c r="G4314" s="21">
        <f t="shared" si="1044"/>
        <v>6651898.5970700178</v>
      </c>
      <c r="H4314" s="21">
        <f t="shared" si="1045"/>
        <v>2.4483216124437353E-5</v>
      </c>
      <c r="I4314" s="21">
        <f t="shared" si="1046"/>
        <v>0.12452858064673793</v>
      </c>
      <c r="J4314" s="22">
        <f t="shared" si="1042"/>
        <v>91.785428533170048</v>
      </c>
      <c r="K4314" s="114"/>
      <c r="L4314" s="116"/>
      <c r="M4314" s="118"/>
      <c r="N4314" s="142"/>
      <c r="S4314" s="2"/>
    </row>
    <row r="4315" spans="1:19" x14ac:dyDescent="0.25">
      <c r="A4315" s="50">
        <f t="shared" si="1043"/>
        <v>107775</v>
      </c>
      <c r="B4315" s="51">
        <f t="shared" si="1034"/>
        <v>-28.299000000000007</v>
      </c>
      <c r="C4315" s="51">
        <f t="shared" si="1035"/>
        <v>16.092640709915255</v>
      </c>
      <c r="D4315" s="51">
        <f t="shared" si="1040"/>
        <v>2.1713158780099326E-5</v>
      </c>
      <c r="E4315" s="51">
        <f t="shared" si="1041"/>
        <v>5.4250962409834965E-4</v>
      </c>
      <c r="F4315" s="21">
        <f>SUM(E4315:$E$5004)</f>
        <v>0.25810557289682901</v>
      </c>
      <c r="G4315" s="21">
        <f t="shared" si="1044"/>
        <v>6651898.5970700178</v>
      </c>
      <c r="H4315" s="21">
        <f t="shared" si="1045"/>
        <v>2.4483216124437353E-5</v>
      </c>
      <c r="I4315" s="21">
        <f t="shared" si="1046"/>
        <v>0.12452858064673793</v>
      </c>
      <c r="J4315" s="22">
        <f t="shared" si="1042"/>
        <v>91.739759809878606</v>
      </c>
      <c r="K4315" s="114"/>
      <c r="L4315" s="116"/>
      <c r="M4315" s="118"/>
      <c r="N4315" s="142"/>
      <c r="S4315" s="2"/>
    </row>
    <row r="4316" spans="1:19" x14ac:dyDescent="0.25">
      <c r="A4316" s="50">
        <f t="shared" si="1043"/>
        <v>107800</v>
      </c>
      <c r="B4316" s="51">
        <f t="shared" si="1034"/>
        <v>-28.25800000000001</v>
      </c>
      <c r="C4316" s="51">
        <f t="shared" si="1035"/>
        <v>16.075233792905202</v>
      </c>
      <c r="D4316" s="51">
        <f t="shared" si="1040"/>
        <v>2.1687611147768647E-5</v>
      </c>
      <c r="E4316" s="51">
        <f t="shared" si="1041"/>
        <v>5.4187133932331215E-4</v>
      </c>
      <c r="F4316" s="21">
        <f>SUM(E4316:$E$5004)</f>
        <v>0.25756306327273065</v>
      </c>
      <c r="G4316" s="21">
        <f t="shared" si="1044"/>
        <v>6651898.5970700178</v>
      </c>
      <c r="H4316" s="21">
        <f t="shared" si="1045"/>
        <v>2.4483216124437353E-5</v>
      </c>
      <c r="I4316" s="21">
        <f t="shared" si="1046"/>
        <v>0.12452858064673793</v>
      </c>
      <c r="J4316" s="22">
        <f t="shared" si="1042"/>
        <v>91.694116771958676</v>
      </c>
      <c r="K4316" s="114"/>
      <c r="L4316" s="116"/>
      <c r="M4316" s="118"/>
      <c r="N4316" s="142"/>
      <c r="S4316" s="2"/>
    </row>
    <row r="4317" spans="1:19" x14ac:dyDescent="0.25">
      <c r="A4317" s="50">
        <f t="shared" si="1043"/>
        <v>107825</v>
      </c>
      <c r="B4317" s="51">
        <f t="shared" si="1034"/>
        <v>-28.217000000000013</v>
      </c>
      <c r="C4317" s="51">
        <f t="shared" si="1035"/>
        <v>16.057847355845052</v>
      </c>
      <c r="D4317" s="51">
        <f t="shared" si="1040"/>
        <v>2.1662095998096327E-5</v>
      </c>
      <c r="E4317" s="51">
        <f t="shared" si="1041"/>
        <v>5.4123386605996996E-4</v>
      </c>
      <c r="F4317" s="21">
        <f>SUM(E4317:$E$5004)</f>
        <v>0.25702119193340733</v>
      </c>
      <c r="G4317" s="21">
        <f t="shared" si="1044"/>
        <v>6651898.5970700178</v>
      </c>
      <c r="H4317" s="21">
        <f t="shared" si="1045"/>
        <v>2.4483216124437353E-5</v>
      </c>
      <c r="I4317" s="21">
        <f t="shared" si="1046"/>
        <v>0.12452858064673793</v>
      </c>
      <c r="J4317" s="22">
        <f t="shared" si="1042"/>
        <v>91.6484994110087</v>
      </c>
      <c r="K4317" s="114"/>
      <c r="L4317" s="116"/>
      <c r="M4317" s="118"/>
      <c r="N4317" s="142"/>
      <c r="S4317" s="2"/>
    </row>
    <row r="4318" spans="1:19" x14ac:dyDescent="0.25">
      <c r="A4318" s="50">
        <f t="shared" si="1043"/>
        <v>107850</v>
      </c>
      <c r="B4318" s="51">
        <f t="shared" si="1034"/>
        <v>-28.176000000000016</v>
      </c>
      <c r="C4318" s="51">
        <f t="shared" si="1035"/>
        <v>16.040481372696561</v>
      </c>
      <c r="D4318" s="51">
        <f t="shared" si="1040"/>
        <v>2.163661328670127E-5</v>
      </c>
      <c r="E4318" s="51">
        <f t="shared" si="1041"/>
        <v>5.4059720319961163E-4</v>
      </c>
      <c r="F4318" s="21">
        <f>SUM(E4318:$E$5004)</f>
        <v>0.25647995806734736</v>
      </c>
      <c r="G4318" s="21">
        <f t="shared" si="1044"/>
        <v>6651898.5970700178</v>
      </c>
      <c r="H4318" s="21">
        <f t="shared" si="1045"/>
        <v>2.4483216124437353E-5</v>
      </c>
      <c r="I4318" s="21">
        <f t="shared" si="1046"/>
        <v>0.12452858064673793</v>
      </c>
      <c r="J4318" s="22">
        <f t="shared" si="1042"/>
        <v>91.602907718609089</v>
      </c>
      <c r="K4318" s="114"/>
      <c r="L4318" s="116"/>
      <c r="M4318" s="118"/>
      <c r="N4318" s="142"/>
      <c r="S4318" s="2"/>
    </row>
    <row r="4319" spans="1:19" x14ac:dyDescent="0.25">
      <c r="A4319" s="50">
        <f t="shared" si="1043"/>
        <v>107875</v>
      </c>
      <c r="B4319" s="51">
        <f t="shared" si="1034"/>
        <v>-28.135000000000019</v>
      </c>
      <c r="C4319" s="51">
        <f t="shared" si="1035"/>
        <v>16.023135817457369</v>
      </c>
      <c r="D4319" s="51">
        <f t="shared" si="1040"/>
        <v>2.1611162969267659E-5</v>
      </c>
      <c r="E4319" s="51">
        <f t="shared" si="1041"/>
        <v>5.3996134963514553E-4</v>
      </c>
      <c r="F4319" s="21">
        <f>SUM(E4319:$E$5004)</f>
        <v>0.2559393608641477</v>
      </c>
      <c r="G4319" s="21">
        <f t="shared" si="1044"/>
        <v>6651898.5970700178</v>
      </c>
      <c r="H4319" s="21">
        <f t="shared" si="1045"/>
        <v>2.4483216124437353E-5</v>
      </c>
      <c r="I4319" s="21">
        <f t="shared" si="1046"/>
        <v>0.12452858064673793</v>
      </c>
      <c r="J4319" s="22">
        <f t="shared" si="1042"/>
        <v>91.557341686325742</v>
      </c>
      <c r="K4319" s="114"/>
      <c r="L4319" s="116"/>
      <c r="M4319" s="118"/>
      <c r="N4319" s="142"/>
      <c r="S4319" s="2"/>
    </row>
    <row r="4320" spans="1:19" x14ac:dyDescent="0.25">
      <c r="A4320" s="50">
        <f t="shared" si="1043"/>
        <v>107900</v>
      </c>
      <c r="B4320" s="51">
        <f t="shared" si="1034"/>
        <v>-28.094000000000023</v>
      </c>
      <c r="C4320" s="51">
        <f t="shared" si="1035"/>
        <v>16.005810664160322</v>
      </c>
      <c r="D4320" s="51">
        <f t="shared" si="1040"/>
        <v>2.1585745001543984E-5</v>
      </c>
      <c r="E4320" s="51">
        <f t="shared" si="1041"/>
        <v>5.3932630426109735E-4</v>
      </c>
      <c r="F4320" s="21">
        <f>SUM(E4320:$E$5004)</f>
        <v>0.25539939951451257</v>
      </c>
      <c r="G4320" s="21">
        <f t="shared" si="1044"/>
        <v>6651898.5970700178</v>
      </c>
      <c r="H4320" s="21">
        <f t="shared" si="1045"/>
        <v>2.4483216124437353E-5</v>
      </c>
      <c r="I4320" s="21">
        <f t="shared" si="1046"/>
        <v>0.12452858064673793</v>
      </c>
      <c r="J4320" s="22">
        <f t="shared" si="1042"/>
        <v>91.511801305706484</v>
      </c>
      <c r="K4320" s="114"/>
      <c r="L4320" s="116"/>
      <c r="M4320" s="118"/>
      <c r="N4320" s="142"/>
      <c r="S4320" s="2"/>
    </row>
    <row r="4321" spans="1:19" x14ac:dyDescent="0.25">
      <c r="A4321" s="50">
        <f t="shared" si="1043"/>
        <v>107925</v>
      </c>
      <c r="B4321" s="51">
        <f t="shared" si="1034"/>
        <v>-28.053000000000026</v>
      </c>
      <c r="C4321" s="51">
        <f t="shared" si="1035"/>
        <v>15.988505886874041</v>
      </c>
      <c r="D4321" s="51">
        <f t="shared" si="1040"/>
        <v>2.1560359339343803E-5</v>
      </c>
      <c r="E4321" s="51">
        <f t="shared" si="1041"/>
        <v>5.3869206597360756E-4</v>
      </c>
      <c r="F4321" s="21">
        <f>SUM(E4321:$E$5004)</f>
        <v>0.2548600732102515</v>
      </c>
      <c r="G4321" s="21">
        <f t="shared" si="1044"/>
        <v>6651898.5970700178</v>
      </c>
      <c r="H4321" s="21">
        <f t="shared" si="1045"/>
        <v>2.4483216124437353E-5</v>
      </c>
      <c r="I4321" s="21">
        <f t="shared" si="1046"/>
        <v>0.12452858064673793</v>
      </c>
      <c r="J4321" s="22">
        <f t="shared" si="1042"/>
        <v>91.466286568284744</v>
      </c>
      <c r="K4321" s="114"/>
      <c r="L4321" s="116"/>
      <c r="M4321" s="118"/>
      <c r="N4321" s="142"/>
      <c r="S4321" s="2"/>
    </row>
    <row r="4322" spans="1:19" x14ac:dyDescent="0.25">
      <c r="A4322" s="50">
        <f t="shared" si="1043"/>
        <v>107950</v>
      </c>
      <c r="B4322" s="51">
        <f t="shared" si="1034"/>
        <v>-28.012000000000029</v>
      </c>
      <c r="C4322" s="51">
        <f t="shared" si="1035"/>
        <v>15.971221459702271</v>
      </c>
      <c r="D4322" s="51">
        <f t="shared" si="1040"/>
        <v>2.1535005938544801E-5</v>
      </c>
      <c r="E4322" s="51">
        <f t="shared" si="1041"/>
        <v>5.3805863367042842E-4</v>
      </c>
      <c r="F4322" s="21">
        <f>SUM(E4322:$E$5004)</f>
        <v>0.25432138114427782</v>
      </c>
      <c r="G4322" s="21">
        <f t="shared" si="1044"/>
        <v>6651898.5970700178</v>
      </c>
      <c r="H4322" s="21">
        <f t="shared" si="1045"/>
        <v>2.4483216124437353E-5</v>
      </c>
      <c r="I4322" s="21">
        <f t="shared" si="1046"/>
        <v>0.12452858064673793</v>
      </c>
      <c r="J4322" s="22">
        <f t="shared" si="1042"/>
        <v>91.420797465575987</v>
      </c>
      <c r="K4322" s="114"/>
      <c r="L4322" s="116"/>
      <c r="M4322" s="118"/>
      <c r="N4322" s="142"/>
      <c r="S4322" s="2"/>
    </row>
    <row r="4323" spans="1:19" x14ac:dyDescent="0.25">
      <c r="A4323" s="50">
        <f t="shared" si="1043"/>
        <v>107975</v>
      </c>
      <c r="B4323" s="51">
        <f t="shared" ref="B4323:B4386" si="1049">-205.05+0.00164*A4323</f>
        <v>-27.971000000000004</v>
      </c>
      <c r="C4323" s="51">
        <f t="shared" ref="C4323:C4386" si="1050">50.8*((B4323+459.7)/389.98)^(-11.388)</f>
        <v>15.953957356784379</v>
      </c>
      <c r="D4323" s="51">
        <f t="shared" si="1040"/>
        <v>2.150968475508947E-5</v>
      </c>
      <c r="E4323" s="51">
        <f t="shared" si="1041"/>
        <v>5.3742600625092396E-4</v>
      </c>
      <c r="F4323" s="21">
        <f>SUM(E4323:$E$5004)</f>
        <v>0.25378332251060748</v>
      </c>
      <c r="G4323" s="21">
        <f t="shared" si="1044"/>
        <v>6651898.5970700178</v>
      </c>
      <c r="H4323" s="21">
        <f t="shared" si="1045"/>
        <v>2.4483216124437353E-5</v>
      </c>
      <c r="I4323" s="21">
        <f t="shared" si="1046"/>
        <v>0.12452858064673793</v>
      </c>
      <c r="J4323" s="22">
        <f t="shared" si="1042"/>
        <v>91.375333989081241</v>
      </c>
      <c r="K4323" s="114"/>
      <c r="L4323" s="117"/>
      <c r="M4323" s="118"/>
      <c r="N4323" s="142"/>
      <c r="S4323" s="2"/>
    </row>
    <row r="4324" spans="1:19" x14ac:dyDescent="0.25">
      <c r="A4324" s="50">
        <f t="shared" si="1043"/>
        <v>108000</v>
      </c>
      <c r="B4324" s="51">
        <f t="shared" si="1049"/>
        <v>-27.930000000000007</v>
      </c>
      <c r="C4324" s="51">
        <f t="shared" si="1050"/>
        <v>15.936713552294906</v>
      </c>
      <c r="D4324" s="51">
        <f t="shared" si="1040"/>
        <v>2.1484395744984451E-5</v>
      </c>
      <c r="E4324" s="51">
        <f t="shared" si="1041"/>
        <v>5.3679418261606382E-4</v>
      </c>
      <c r="F4324" s="21">
        <f>SUM(E4324:$E$5004)</f>
        <v>0.25324589650435653</v>
      </c>
      <c r="G4324" s="21">
        <f t="shared" si="1044"/>
        <v>6651898.5970700178</v>
      </c>
      <c r="H4324" s="21">
        <f t="shared" si="1045"/>
        <v>2.4483216124437353E-5</v>
      </c>
      <c r="I4324" s="21">
        <f t="shared" si="1046"/>
        <v>0.12452858064673793</v>
      </c>
      <c r="J4324" s="22">
        <f t="shared" si="1042"/>
        <v>91.329896130284681</v>
      </c>
      <c r="K4324" s="113">
        <f t="shared" ref="K4324" si="1051">AVERAGE(J4324:J4343)</f>
        <v>90.899936907514331</v>
      </c>
      <c r="L4324" s="115">
        <f t="shared" ref="L4324" si="1052">K4324/0.1667</f>
        <v>545.29056333241954</v>
      </c>
      <c r="M4324" s="118">
        <f>AVERAGE(A4324:A4343)</f>
        <v>108237.5</v>
      </c>
      <c r="N4324" s="141">
        <f>K4304-K4324</f>
        <v>0.9087628489222368</v>
      </c>
      <c r="S4324" s="2"/>
    </row>
    <row r="4325" spans="1:19" x14ac:dyDescent="0.25">
      <c r="A4325" s="50">
        <f t="shared" si="1043"/>
        <v>108025</v>
      </c>
      <c r="B4325" s="51">
        <f t="shared" si="1049"/>
        <v>-27.88900000000001</v>
      </c>
      <c r="C4325" s="51">
        <f t="shared" si="1050"/>
        <v>15.919490020443684</v>
      </c>
      <c r="D4325" s="51">
        <f t="shared" si="1040"/>
        <v>2.1459138864300652E-5</v>
      </c>
      <c r="E4325" s="51">
        <f t="shared" si="1041"/>
        <v>5.3616316166842256E-4</v>
      </c>
      <c r="F4325" s="21">
        <f>SUM(E4325:$E$5004)</f>
        <v>0.25270910232174043</v>
      </c>
      <c r="G4325" s="21">
        <f t="shared" si="1044"/>
        <v>6651898.5970700178</v>
      </c>
      <c r="H4325" s="21">
        <f t="shared" si="1045"/>
        <v>2.4483216124437353E-5</v>
      </c>
      <c r="I4325" s="21">
        <f t="shared" si="1046"/>
        <v>0.12452858064673793</v>
      </c>
      <c r="J4325" s="22">
        <f t="shared" si="1042"/>
        <v>91.284483880654633</v>
      </c>
      <c r="K4325" s="114"/>
      <c r="L4325" s="116"/>
      <c r="M4325" s="118"/>
      <c r="N4325" s="142"/>
      <c r="S4325" s="2"/>
    </row>
    <row r="4326" spans="1:19" x14ac:dyDescent="0.25">
      <c r="A4326" s="50">
        <f t="shared" si="1043"/>
        <v>108050</v>
      </c>
      <c r="B4326" s="51">
        <f t="shared" si="1049"/>
        <v>-27.848000000000013</v>
      </c>
      <c r="C4326" s="51">
        <f t="shared" si="1050"/>
        <v>15.902286735475769</v>
      </c>
      <c r="D4326" s="51">
        <f t="shared" si="1040"/>
        <v>2.1433914069173156E-5</v>
      </c>
      <c r="E4326" s="51">
        <f t="shared" si="1041"/>
        <v>5.3553294231217753E-4</v>
      </c>
      <c r="F4326" s="21">
        <f>SUM(E4326:$E$5004)</f>
        <v>0.252172939160072</v>
      </c>
      <c r="G4326" s="21">
        <f t="shared" si="1044"/>
        <v>6651898.5970700178</v>
      </c>
      <c r="H4326" s="21">
        <f t="shared" si="1045"/>
        <v>2.4483216124437353E-5</v>
      </c>
      <c r="I4326" s="21">
        <f t="shared" si="1046"/>
        <v>0.12452858064673793</v>
      </c>
      <c r="J4326" s="22">
        <f t="shared" si="1042"/>
        <v>91.23909723164364</v>
      </c>
      <c r="K4326" s="114"/>
      <c r="L4326" s="116"/>
      <c r="M4326" s="118"/>
      <c r="N4326" s="142"/>
      <c r="S4326" s="2"/>
    </row>
    <row r="4327" spans="1:19" x14ac:dyDescent="0.25">
      <c r="A4327" s="50">
        <f t="shared" si="1043"/>
        <v>108075</v>
      </c>
      <c r="B4327" s="51">
        <f t="shared" si="1049"/>
        <v>-27.807000000000016</v>
      </c>
      <c r="C4327" s="51">
        <f t="shared" si="1050"/>
        <v>15.885103671671359</v>
      </c>
      <c r="D4327" s="51">
        <f t="shared" si="1040"/>
        <v>2.1408721315801047E-5</v>
      </c>
      <c r="E4327" s="51">
        <f t="shared" si="1041"/>
        <v>5.3490352345310615E-4</v>
      </c>
      <c r="F4327" s="21">
        <f>SUM(E4327:$E$5004)</f>
        <v>0.25163740621775982</v>
      </c>
      <c r="G4327" s="21">
        <f t="shared" si="1044"/>
        <v>6651898.5970700178</v>
      </c>
      <c r="H4327" s="21">
        <f t="shared" si="1045"/>
        <v>2.4483216124437353E-5</v>
      </c>
      <c r="I4327" s="21">
        <f t="shared" si="1046"/>
        <v>0.12452858064673793</v>
      </c>
      <c r="J4327" s="22">
        <f t="shared" si="1042"/>
        <v>91.193736174688297</v>
      </c>
      <c r="K4327" s="114"/>
      <c r="L4327" s="116"/>
      <c r="M4327" s="118"/>
      <c r="N4327" s="142"/>
      <c r="S4327" s="2"/>
    </row>
    <row r="4328" spans="1:19" x14ac:dyDescent="0.25">
      <c r="A4328" s="50">
        <f t="shared" si="1043"/>
        <v>108100</v>
      </c>
      <c r="B4328" s="51">
        <f t="shared" si="1049"/>
        <v>-27.76600000000002</v>
      </c>
      <c r="C4328" s="51">
        <f t="shared" si="1050"/>
        <v>15.867940803345814</v>
      </c>
      <c r="D4328" s="51">
        <f t="shared" si="1040"/>
        <v>2.1383560560447444E-5</v>
      </c>
      <c r="E4328" s="51">
        <f t="shared" si="1041"/>
        <v>5.3427490399858232E-4</v>
      </c>
      <c r="F4328" s="21">
        <f>SUM(E4328:$E$5004)</f>
        <v>0.25110250269430667</v>
      </c>
      <c r="G4328" s="21">
        <f t="shared" si="1044"/>
        <v>6651898.5970700178</v>
      </c>
      <c r="H4328" s="21">
        <f t="shared" si="1045"/>
        <v>2.4483216124437353E-5</v>
      </c>
      <c r="I4328" s="21">
        <f t="shared" si="1046"/>
        <v>0.12452858064673793</v>
      </c>
      <c r="J4328" s="22">
        <f t="shared" si="1042"/>
        <v>91.148400701209781</v>
      </c>
      <c r="K4328" s="114"/>
      <c r="L4328" s="116"/>
      <c r="M4328" s="118"/>
      <c r="N4328" s="142"/>
      <c r="S4328" s="2"/>
    </row>
    <row r="4329" spans="1:19" x14ac:dyDescent="0.25">
      <c r="A4329" s="50">
        <f t="shared" si="1043"/>
        <v>108125</v>
      </c>
      <c r="B4329" s="51">
        <f t="shared" si="1049"/>
        <v>-27.725000000000023</v>
      </c>
      <c r="C4329" s="51">
        <f t="shared" si="1050"/>
        <v>15.850798104849435</v>
      </c>
      <c r="D4329" s="51">
        <f t="shared" si="1040"/>
        <v>2.1358431759439143E-5</v>
      </c>
      <c r="E4329" s="51">
        <f t="shared" si="1041"/>
        <v>5.3364708285757458E-4</v>
      </c>
      <c r="F4329" s="21">
        <f>SUM(E4329:$E$5004)</f>
        <v>0.25056822779030807</v>
      </c>
      <c r="G4329" s="21">
        <f t="shared" si="1044"/>
        <v>6651898.5970700178</v>
      </c>
      <c r="H4329" s="21">
        <f t="shared" si="1045"/>
        <v>2.4483216124437353E-5</v>
      </c>
      <c r="I4329" s="21">
        <f t="shared" si="1046"/>
        <v>0.12452858064673793</v>
      </c>
      <c r="J4329" s="22">
        <f t="shared" si="1042"/>
        <v>91.103090802612897</v>
      </c>
      <c r="K4329" s="114"/>
      <c r="L4329" s="116"/>
      <c r="M4329" s="118"/>
      <c r="N4329" s="142"/>
      <c r="S4329" s="2"/>
    </row>
    <row r="4330" spans="1:19" x14ac:dyDescent="0.25">
      <c r="A4330" s="50">
        <f t="shared" si="1043"/>
        <v>108150</v>
      </c>
      <c r="B4330" s="51">
        <f t="shared" si="1049"/>
        <v>-27.684000000000026</v>
      </c>
      <c r="C4330" s="51">
        <f t="shared" si="1050"/>
        <v>15.833675550567639</v>
      </c>
      <c r="D4330" s="51">
        <f t="shared" si="1040"/>
        <v>2.1333334869166824E-5</v>
      </c>
      <c r="E4330" s="51">
        <f t="shared" si="1041"/>
        <v>5.3302005894064516E-4</v>
      </c>
      <c r="F4330" s="21">
        <f>SUM(E4330:$E$5004)</f>
        <v>0.25003458070745049</v>
      </c>
      <c r="G4330" s="21">
        <f t="shared" si="1044"/>
        <v>6651898.5970700178</v>
      </c>
      <c r="H4330" s="21">
        <f t="shared" si="1045"/>
        <v>2.4483216124437353E-5</v>
      </c>
      <c r="I4330" s="21">
        <f t="shared" si="1046"/>
        <v>0.12452858064673793</v>
      </c>
      <c r="J4330" s="22">
        <f t="shared" si="1042"/>
        <v>91.05780647028736</v>
      </c>
      <c r="K4330" s="114"/>
      <c r="L4330" s="116"/>
      <c r="M4330" s="118"/>
      <c r="N4330" s="142"/>
      <c r="S4330" s="2"/>
    </row>
    <row r="4331" spans="1:19" x14ac:dyDescent="0.25">
      <c r="A4331" s="50">
        <f t="shared" si="1043"/>
        <v>108175</v>
      </c>
      <c r="B4331" s="51">
        <f t="shared" si="1049"/>
        <v>-27.643000000000029</v>
      </c>
      <c r="C4331" s="51">
        <f t="shared" si="1050"/>
        <v>15.816573114920772</v>
      </c>
      <c r="D4331" s="51">
        <f t="shared" si="1040"/>
        <v>2.1308269846084788E-5</v>
      </c>
      <c r="E4331" s="51">
        <f t="shared" si="1041"/>
        <v>5.3239383115994559E-4</v>
      </c>
      <c r="F4331" s="21">
        <f>SUM(E4331:$E$5004)</f>
        <v>0.24950156064850984</v>
      </c>
      <c r="G4331" s="21">
        <f t="shared" si="1044"/>
        <v>6651898.5970700178</v>
      </c>
      <c r="H4331" s="21">
        <f t="shared" si="1045"/>
        <v>2.4483216124437353E-5</v>
      </c>
      <c r="I4331" s="21">
        <f t="shared" si="1046"/>
        <v>0.12452858064673793</v>
      </c>
      <c r="J4331" s="22">
        <f t="shared" si="1042"/>
        <v>91.012547695607225</v>
      </c>
      <c r="K4331" s="114"/>
      <c r="L4331" s="116"/>
      <c r="M4331" s="118"/>
      <c r="N4331" s="142"/>
      <c r="S4331" s="2"/>
    </row>
    <row r="4332" spans="1:19" x14ac:dyDescent="0.25">
      <c r="A4332" s="50">
        <f t="shared" si="1043"/>
        <v>108200</v>
      </c>
      <c r="B4332" s="51">
        <f t="shared" si="1049"/>
        <v>-27.602000000000004</v>
      </c>
      <c r="C4332" s="51">
        <f t="shared" si="1050"/>
        <v>15.799490772364061</v>
      </c>
      <c r="D4332" s="51">
        <f t="shared" si="1040"/>
        <v>2.1283236646710856E-5</v>
      </c>
      <c r="E4332" s="51">
        <f t="shared" si="1041"/>
        <v>5.3176839842921405E-4</v>
      </c>
      <c r="F4332" s="21">
        <f>SUM(E4332:$E$5004)</f>
        <v>0.2489691668173499</v>
      </c>
      <c r="G4332" s="21">
        <f t="shared" si="1044"/>
        <v>6651898.5970700178</v>
      </c>
      <c r="H4332" s="21">
        <f t="shared" si="1045"/>
        <v>2.4483216124437353E-5</v>
      </c>
      <c r="I4332" s="21">
        <f t="shared" si="1046"/>
        <v>0.12452858064673793</v>
      </c>
      <c r="J4332" s="22">
        <f t="shared" si="1042"/>
        <v>90.967314469930855</v>
      </c>
      <c r="K4332" s="114"/>
      <c r="L4332" s="116"/>
      <c r="M4332" s="118"/>
      <c r="N4332" s="142"/>
      <c r="S4332" s="2"/>
    </row>
    <row r="4333" spans="1:19" x14ac:dyDescent="0.25">
      <c r="A4333" s="50">
        <f t="shared" si="1043"/>
        <v>108225</v>
      </c>
      <c r="B4333" s="51">
        <f t="shared" si="1049"/>
        <v>-27.561000000000007</v>
      </c>
      <c r="C4333" s="51">
        <f t="shared" si="1050"/>
        <v>15.782428497387583</v>
      </c>
      <c r="D4333" s="51">
        <f t="shared" si="1040"/>
        <v>2.1258235227626269E-5</v>
      </c>
      <c r="E4333" s="51">
        <f t="shared" si="1041"/>
        <v>5.3114375966377609E-4</v>
      </c>
      <c r="F4333" s="21">
        <f>SUM(E4333:$E$5004)</f>
        <v>0.24843739841892068</v>
      </c>
      <c r="G4333" s="21">
        <f t="shared" si="1044"/>
        <v>6651898.5970700178</v>
      </c>
      <c r="H4333" s="21">
        <f t="shared" si="1045"/>
        <v>2.4483216124437353E-5</v>
      </c>
      <c r="I4333" s="21">
        <f t="shared" si="1046"/>
        <v>0.12452858064673793</v>
      </c>
      <c r="J4333" s="22">
        <f t="shared" si="1042"/>
        <v>90.922106784601112</v>
      </c>
      <c r="K4333" s="114"/>
      <c r="L4333" s="116"/>
      <c r="M4333" s="118"/>
      <c r="N4333" s="142"/>
      <c r="S4333" s="2"/>
    </row>
    <row r="4334" spans="1:19" x14ac:dyDescent="0.25">
      <c r="A4334" s="50">
        <f t="shared" si="1043"/>
        <v>108250</v>
      </c>
      <c r="B4334" s="51">
        <f t="shared" si="1049"/>
        <v>-27.52000000000001</v>
      </c>
      <c r="C4334" s="51">
        <f t="shared" si="1050"/>
        <v>15.765386264516341</v>
      </c>
      <c r="D4334" s="51">
        <f t="shared" si="1040"/>
        <v>2.1233265545475818E-5</v>
      </c>
      <c r="E4334" s="51">
        <f t="shared" si="1041"/>
        <v>5.3051991378053726E-4</v>
      </c>
      <c r="F4334" s="21">
        <f>SUM(E4334:$E$5004)</f>
        <v>0.24790625465925689</v>
      </c>
      <c r="G4334" s="21">
        <f t="shared" si="1044"/>
        <v>6651898.5970700178</v>
      </c>
      <c r="H4334" s="21">
        <f t="shared" si="1045"/>
        <v>2.4483216124437353E-5</v>
      </c>
      <c r="I4334" s="21">
        <f t="shared" si="1046"/>
        <v>0.12452858064673793</v>
      </c>
      <c r="J4334" s="22">
        <f t="shared" si="1042"/>
        <v>90.876924630946235</v>
      </c>
      <c r="K4334" s="114"/>
      <c r="L4334" s="116"/>
      <c r="M4334" s="118"/>
      <c r="N4334" s="142"/>
      <c r="S4334" s="2"/>
    </row>
    <row r="4335" spans="1:19" x14ac:dyDescent="0.25">
      <c r="A4335" s="50">
        <f t="shared" si="1043"/>
        <v>108275</v>
      </c>
      <c r="B4335" s="51">
        <f t="shared" si="1049"/>
        <v>-27.479000000000013</v>
      </c>
      <c r="C4335" s="51">
        <f t="shared" si="1050"/>
        <v>15.748364048309837</v>
      </c>
      <c r="D4335" s="51">
        <f t="shared" si="1040"/>
        <v>2.1208327556967167E-5</v>
      </c>
      <c r="E4335" s="51">
        <f t="shared" si="1041"/>
        <v>5.298968596979841E-4</v>
      </c>
      <c r="F4335" s="21">
        <f>SUM(E4335:$E$5004)</f>
        <v>0.24737573474547636</v>
      </c>
      <c r="G4335" s="21">
        <f t="shared" si="1044"/>
        <v>6651898.5970700178</v>
      </c>
      <c r="H4335" s="21">
        <f t="shared" si="1045"/>
        <v>2.4483216124437353E-5</v>
      </c>
      <c r="I4335" s="21">
        <f t="shared" si="1046"/>
        <v>0.12452858064673793</v>
      </c>
      <c r="J4335" s="22">
        <f t="shared" si="1042"/>
        <v>90.831768000277563</v>
      </c>
      <c r="K4335" s="114"/>
      <c r="L4335" s="116"/>
      <c r="M4335" s="118"/>
      <c r="N4335" s="142"/>
      <c r="S4335" s="2"/>
    </row>
    <row r="4336" spans="1:19" x14ac:dyDescent="0.25">
      <c r="A4336" s="50">
        <f t="shared" si="1043"/>
        <v>108300</v>
      </c>
      <c r="B4336" s="51">
        <f t="shared" si="1049"/>
        <v>-27.438000000000017</v>
      </c>
      <c r="C4336" s="51">
        <f t="shared" si="1050"/>
        <v>15.731361823362572</v>
      </c>
      <c r="D4336" s="51">
        <f t="shared" si="1040"/>
        <v>2.1183421218871564E-5</v>
      </c>
      <c r="E4336" s="51">
        <f t="shared" si="1041"/>
        <v>5.2927459633618067E-4</v>
      </c>
      <c r="F4336" s="21">
        <f>SUM(E4336:$E$5004)</f>
        <v>0.24684583788577838</v>
      </c>
      <c r="G4336" s="21">
        <f t="shared" si="1044"/>
        <v>6651898.5970700178</v>
      </c>
      <c r="H4336" s="21">
        <f t="shared" si="1045"/>
        <v>2.4483216124437353E-5</v>
      </c>
      <c r="I4336" s="21">
        <f t="shared" si="1046"/>
        <v>0.12452858064673793</v>
      </c>
      <c r="J4336" s="22">
        <f t="shared" si="1042"/>
        <v>90.786636883892925</v>
      </c>
      <c r="K4336" s="114"/>
      <c r="L4336" s="116"/>
      <c r="M4336" s="118"/>
      <c r="N4336" s="142"/>
      <c r="S4336" s="2"/>
    </row>
    <row r="4337" spans="1:19" x14ac:dyDescent="0.25">
      <c r="A4337" s="50">
        <f t="shared" si="1043"/>
        <v>108325</v>
      </c>
      <c r="B4337" s="51">
        <f t="shared" si="1049"/>
        <v>-27.39700000000002</v>
      </c>
      <c r="C4337" s="51">
        <f t="shared" si="1050"/>
        <v>15.714379564303401</v>
      </c>
      <c r="D4337" s="51">
        <f t="shared" si="1040"/>
        <v>2.1158546488022888E-5</v>
      </c>
      <c r="E4337" s="51">
        <f t="shared" si="1041"/>
        <v>5.2865312261676616E-4</v>
      </c>
      <c r="F4337" s="21">
        <f>SUM(E4337:$E$5004)</f>
        <v>0.24631656328944218</v>
      </c>
      <c r="G4337" s="21">
        <f t="shared" si="1044"/>
        <v>6651898.5970700178</v>
      </c>
      <c r="H4337" s="21">
        <f t="shared" si="1045"/>
        <v>2.4483216124437353E-5</v>
      </c>
      <c r="I4337" s="21">
        <f t="shared" si="1046"/>
        <v>0.12452858064673793</v>
      </c>
      <c r="J4337" s="22">
        <f t="shared" si="1042"/>
        <v>90.741531273073164</v>
      </c>
      <c r="K4337" s="114"/>
      <c r="L4337" s="116"/>
      <c r="M4337" s="118"/>
      <c r="N4337" s="142"/>
      <c r="S4337" s="2"/>
    </row>
    <row r="4338" spans="1:19" x14ac:dyDescent="0.25">
      <c r="A4338" s="50">
        <f t="shared" si="1043"/>
        <v>108350</v>
      </c>
      <c r="B4338" s="51">
        <f t="shared" si="1049"/>
        <v>-27.356000000000023</v>
      </c>
      <c r="C4338" s="51">
        <f t="shared" si="1050"/>
        <v>15.697417245796077</v>
      </c>
      <c r="D4338" s="51">
        <f t="shared" si="1040"/>
        <v>2.1133703321318403E-5</v>
      </c>
      <c r="E4338" s="51">
        <f t="shared" si="1041"/>
        <v>5.2803243746295248E-4</v>
      </c>
      <c r="F4338" s="21">
        <f>SUM(E4338:$E$5004)</f>
        <v>0.24578791016682544</v>
      </c>
      <c r="G4338" s="21">
        <f t="shared" si="1044"/>
        <v>6651898.5970700178</v>
      </c>
      <c r="H4338" s="21">
        <f t="shared" si="1045"/>
        <v>2.4483216124437353E-5</v>
      </c>
      <c r="I4338" s="21">
        <f t="shared" si="1046"/>
        <v>0.12452858064673793</v>
      </c>
      <c r="J4338" s="22">
        <f t="shared" si="1042"/>
        <v>90.696451159085768</v>
      </c>
      <c r="K4338" s="114"/>
      <c r="L4338" s="116"/>
      <c r="M4338" s="118"/>
      <c r="N4338" s="142"/>
      <c r="S4338" s="2"/>
    </row>
    <row r="4339" spans="1:19" x14ac:dyDescent="0.25">
      <c r="A4339" s="50">
        <f t="shared" si="1043"/>
        <v>108375</v>
      </c>
      <c r="B4339" s="51">
        <f t="shared" si="1049"/>
        <v>-27.315000000000026</v>
      </c>
      <c r="C4339" s="51">
        <f t="shared" si="1050"/>
        <v>15.680474842538601</v>
      </c>
      <c r="D4339" s="51">
        <f t="shared" si="1040"/>
        <v>2.1108891675717799E-5</v>
      </c>
      <c r="E4339" s="51">
        <f t="shared" si="1041"/>
        <v>5.2741253979952192E-4</v>
      </c>
      <c r="F4339" s="21">
        <f>SUM(E4339:$E$5004)</f>
        <v>0.2452598777293625</v>
      </c>
      <c r="G4339" s="21">
        <f t="shared" si="1044"/>
        <v>6651898.5970700178</v>
      </c>
      <c r="H4339" s="21">
        <f t="shared" si="1045"/>
        <v>2.4483216124437353E-5</v>
      </c>
      <c r="I4339" s="21">
        <f t="shared" si="1046"/>
        <v>0.12452858064673793</v>
      </c>
      <c r="J4339" s="22">
        <f t="shared" si="1042"/>
        <v>90.651396533181284</v>
      </c>
      <c r="K4339" s="114"/>
      <c r="L4339" s="116"/>
      <c r="M4339" s="118"/>
      <c r="N4339" s="142"/>
      <c r="S4339" s="2"/>
    </row>
    <row r="4340" spans="1:19" x14ac:dyDescent="0.25">
      <c r="A4340" s="50">
        <f t="shared" si="1043"/>
        <v>108400</v>
      </c>
      <c r="B4340" s="51">
        <f t="shared" si="1049"/>
        <v>-27.274000000000029</v>
      </c>
      <c r="C4340" s="51">
        <f t="shared" si="1050"/>
        <v>15.663552329263776</v>
      </c>
      <c r="D4340" s="51">
        <f t="shared" si="1040"/>
        <v>2.1084111508243953E-5</v>
      </c>
      <c r="E4340" s="51">
        <f t="shared" si="1041"/>
        <v>5.2679342855282442E-4</v>
      </c>
      <c r="F4340" s="21">
        <f>SUM(E4340:$E$5004)</f>
        <v>0.24473246518956299</v>
      </c>
      <c r="G4340" s="21">
        <f t="shared" si="1044"/>
        <v>6651898.5970700178</v>
      </c>
      <c r="H4340" s="21">
        <f t="shared" si="1045"/>
        <v>2.4483216124437353E-5</v>
      </c>
      <c r="I4340" s="21">
        <f t="shared" si="1046"/>
        <v>0.12452858064673793</v>
      </c>
      <c r="J4340" s="22">
        <f t="shared" si="1042"/>
        <v>90.606367386596986</v>
      </c>
      <c r="K4340" s="114"/>
      <c r="L4340" s="116"/>
      <c r="M4340" s="118"/>
      <c r="N4340" s="142"/>
      <c r="S4340" s="2"/>
    </row>
    <row r="4341" spans="1:19" x14ac:dyDescent="0.25">
      <c r="A4341" s="50">
        <f t="shared" si="1043"/>
        <v>108425</v>
      </c>
      <c r="B4341" s="51">
        <f t="shared" si="1049"/>
        <v>-27.233000000000004</v>
      </c>
      <c r="C4341" s="51">
        <f t="shared" si="1050"/>
        <v>15.646649680738562</v>
      </c>
      <c r="D4341" s="51">
        <f t="shared" si="1040"/>
        <v>2.1059362775981997E-5</v>
      </c>
      <c r="E4341" s="51">
        <f t="shared" si="1041"/>
        <v>5.2617510265077485E-4</v>
      </c>
      <c r="F4341" s="21">
        <f>SUM(E4341:$E$5004)</f>
        <v>0.24420567176101018</v>
      </c>
      <c r="G4341" s="21">
        <f t="shared" si="1044"/>
        <v>6651898.5970700178</v>
      </c>
      <c r="H4341" s="21">
        <f t="shared" si="1045"/>
        <v>2.4483216124437353E-5</v>
      </c>
      <c r="I4341" s="21">
        <f t="shared" si="1046"/>
        <v>0.12452858064673793</v>
      </c>
      <c r="J4341" s="22">
        <f t="shared" si="1042"/>
        <v>90.561363710553437</v>
      </c>
      <c r="K4341" s="114"/>
      <c r="L4341" s="116"/>
      <c r="M4341" s="118"/>
      <c r="N4341" s="142"/>
      <c r="S4341" s="2"/>
    </row>
    <row r="4342" spans="1:19" x14ac:dyDescent="0.25">
      <c r="A4342" s="50">
        <f t="shared" si="1043"/>
        <v>108450</v>
      </c>
      <c r="B4342" s="51">
        <f t="shared" si="1049"/>
        <v>-27.192000000000007</v>
      </c>
      <c r="C4342" s="51">
        <f t="shared" si="1050"/>
        <v>15.629766871764566</v>
      </c>
      <c r="D4342" s="51">
        <f t="shared" si="1040"/>
        <v>2.1034645436079988E-5</v>
      </c>
      <c r="E4342" s="51">
        <f t="shared" si="1041"/>
        <v>5.255575610228527E-4</v>
      </c>
      <c r="F4342" s="21">
        <f>SUM(E4342:$E$5004)</f>
        <v>0.24367949665835942</v>
      </c>
      <c r="G4342" s="21">
        <f t="shared" si="1044"/>
        <v>6651898.5970700178</v>
      </c>
      <c r="H4342" s="21">
        <f t="shared" si="1045"/>
        <v>2.4483216124437353E-5</v>
      </c>
      <c r="I4342" s="21">
        <f t="shared" si="1046"/>
        <v>0.12452858064673793</v>
      </c>
      <c r="J4342" s="22">
        <f t="shared" si="1042"/>
        <v>90.516385496257783</v>
      </c>
      <c r="K4342" s="114"/>
      <c r="L4342" s="116"/>
      <c r="M4342" s="118"/>
      <c r="N4342" s="142"/>
      <c r="S4342" s="2"/>
    </row>
    <row r="4343" spans="1:19" x14ac:dyDescent="0.25">
      <c r="A4343" s="50">
        <f t="shared" si="1043"/>
        <v>108475</v>
      </c>
      <c r="B4343" s="51">
        <f t="shared" si="1049"/>
        <v>-27.15100000000001</v>
      </c>
      <c r="C4343" s="51">
        <f t="shared" si="1050"/>
        <v>15.61290387717759</v>
      </c>
      <c r="D4343" s="51">
        <f t="shared" si="1040"/>
        <v>2.100995944574822E-5</v>
      </c>
      <c r="E4343" s="51">
        <f t="shared" si="1041"/>
        <v>5.2494080260009597E-4</v>
      </c>
      <c r="F4343" s="21">
        <f>SUM(E4343:$E$5004)</f>
        <v>0.24315393909733657</v>
      </c>
      <c r="G4343" s="21">
        <f t="shared" si="1044"/>
        <v>6651898.5970700178</v>
      </c>
      <c r="H4343" s="21">
        <f t="shared" si="1045"/>
        <v>2.4483216124437353E-5</v>
      </c>
      <c r="I4343" s="21">
        <f t="shared" si="1046"/>
        <v>0.12452858064673793</v>
      </c>
      <c r="J4343" s="22">
        <f t="shared" si="1042"/>
        <v>90.471432734901342</v>
      </c>
      <c r="K4343" s="114"/>
      <c r="L4343" s="117"/>
      <c r="M4343" s="118"/>
      <c r="N4343" s="142"/>
      <c r="S4343" s="2"/>
    </row>
    <row r="4344" spans="1:19" x14ac:dyDescent="0.25">
      <c r="A4344" s="50">
        <f t="shared" si="1043"/>
        <v>108500</v>
      </c>
      <c r="B4344" s="51">
        <f t="shared" si="1049"/>
        <v>-27.110000000000014</v>
      </c>
      <c r="C4344" s="51">
        <f t="shared" si="1050"/>
        <v>15.596060671847795</v>
      </c>
      <c r="D4344" s="51">
        <f t="shared" si="1040"/>
        <v>2.0985304762259455E-5</v>
      </c>
      <c r="E4344" s="51">
        <f t="shared" si="1041"/>
        <v>5.2432482631510266E-4</v>
      </c>
      <c r="F4344" s="21">
        <f>SUM(E4344:$E$5004)</f>
        <v>0.24262899829473647</v>
      </c>
      <c r="G4344" s="21">
        <f t="shared" si="1044"/>
        <v>6651898.5970700178</v>
      </c>
      <c r="H4344" s="21">
        <f t="shared" si="1045"/>
        <v>2.4483216124437353E-5</v>
      </c>
      <c r="I4344" s="21">
        <f t="shared" si="1046"/>
        <v>0.12452858064673793</v>
      </c>
      <c r="J4344" s="22">
        <f t="shared" si="1042"/>
        <v>90.426505417660977</v>
      </c>
      <c r="K4344" s="113">
        <f t="shared" ref="K4344" si="1053">AVERAGE(J4344:J4363)</f>
        <v>90.001384685964624</v>
      </c>
      <c r="L4344" s="115">
        <f t="shared" ref="L4344" si="1054">K4344/0.1667</f>
        <v>539.90032805017779</v>
      </c>
      <c r="M4344" s="118">
        <f>AVERAGE(A4344:A4363)</f>
        <v>108737.5</v>
      </c>
      <c r="N4344" s="141">
        <f>K4324-K4344</f>
        <v>0.89855222154970704</v>
      </c>
      <c r="S4344" s="2"/>
    </row>
    <row r="4345" spans="1:19" x14ac:dyDescent="0.25">
      <c r="A4345" s="50">
        <f t="shared" si="1043"/>
        <v>108525</v>
      </c>
      <c r="B4345" s="51">
        <f t="shared" si="1049"/>
        <v>-27.069000000000017</v>
      </c>
      <c r="C4345" s="51">
        <f t="shared" si="1050"/>
        <v>15.579237230679608</v>
      </c>
      <c r="D4345" s="51">
        <f t="shared" si="1040"/>
        <v>2.0960681342948755E-5</v>
      </c>
      <c r="E4345" s="51">
        <f t="shared" si="1041"/>
        <v>5.2370963110202472E-4</v>
      </c>
      <c r="F4345" s="21">
        <f>SUM(E4345:$E$5004)</f>
        <v>0.24210467346842135</v>
      </c>
      <c r="G4345" s="21">
        <f t="shared" si="1044"/>
        <v>6651898.5970700178</v>
      </c>
      <c r="H4345" s="21">
        <f t="shared" si="1045"/>
        <v>2.4483216124437353E-5</v>
      </c>
      <c r="I4345" s="21">
        <f t="shared" si="1046"/>
        <v>0.12452858064673793</v>
      </c>
      <c r="J4345" s="22">
        <f t="shared" si="1042"/>
        <v>90.3816035356989</v>
      </c>
      <c r="K4345" s="114"/>
      <c r="L4345" s="116"/>
      <c r="M4345" s="118"/>
      <c r="N4345" s="142"/>
      <c r="S4345" s="2"/>
    </row>
    <row r="4346" spans="1:19" x14ac:dyDescent="0.25">
      <c r="A4346" s="50">
        <f t="shared" si="1043"/>
        <v>108550</v>
      </c>
      <c r="B4346" s="51">
        <f t="shared" si="1049"/>
        <v>-27.02800000000002</v>
      </c>
      <c r="C4346" s="51">
        <f t="shared" si="1050"/>
        <v>15.562433528611557</v>
      </c>
      <c r="D4346" s="51">
        <f t="shared" si="1040"/>
        <v>2.0936089145213219E-5</v>
      </c>
      <c r="E4346" s="51">
        <f t="shared" si="1041"/>
        <v>5.2309521589656723E-4</v>
      </c>
      <c r="F4346" s="21">
        <f>SUM(E4346:$E$5004)</f>
        <v>0.24158096383731933</v>
      </c>
      <c r="G4346" s="21">
        <f t="shared" si="1044"/>
        <v>6651898.5970700178</v>
      </c>
      <c r="H4346" s="21">
        <f t="shared" si="1045"/>
        <v>2.4483216124437353E-5</v>
      </c>
      <c r="I4346" s="21">
        <f t="shared" si="1046"/>
        <v>0.12452858064673793</v>
      </c>
      <c r="J4346" s="22">
        <f t="shared" si="1042"/>
        <v>90.336727080162035</v>
      </c>
      <c r="K4346" s="114"/>
      <c r="L4346" s="116"/>
      <c r="M4346" s="118"/>
      <c r="N4346" s="142"/>
      <c r="S4346" s="2"/>
    </row>
    <row r="4347" spans="1:19" x14ac:dyDescent="0.25">
      <c r="A4347" s="50">
        <f t="shared" si="1043"/>
        <v>108575</v>
      </c>
      <c r="B4347" s="51">
        <f t="shared" si="1049"/>
        <v>-26.987000000000023</v>
      </c>
      <c r="C4347" s="51">
        <f t="shared" si="1050"/>
        <v>15.545649540616409</v>
      </c>
      <c r="D4347" s="51">
        <f t="shared" si="1040"/>
        <v>2.0911528126512161E-5</v>
      </c>
      <c r="E4347" s="51">
        <f t="shared" si="1041"/>
        <v>5.2248157963598774E-4</v>
      </c>
      <c r="F4347" s="21">
        <f>SUM(E4347:$E$5004)</f>
        <v>0.24105786862142276</v>
      </c>
      <c r="G4347" s="21">
        <f t="shared" si="1044"/>
        <v>6651898.5970700178</v>
      </c>
      <c r="H4347" s="21">
        <f t="shared" si="1045"/>
        <v>2.4483216124437353E-5</v>
      </c>
      <c r="I4347" s="21">
        <f t="shared" si="1046"/>
        <v>0.12452858064673793</v>
      </c>
      <c r="J4347" s="22">
        <f t="shared" si="1042"/>
        <v>90.291876042183233</v>
      </c>
      <c r="K4347" s="114"/>
      <c r="L4347" s="116"/>
      <c r="M4347" s="118"/>
      <c r="N4347" s="142"/>
      <c r="S4347" s="2"/>
    </row>
    <row r="4348" spans="1:19" x14ac:dyDescent="0.25">
      <c r="A4348" s="50">
        <f t="shared" si="1043"/>
        <v>108600</v>
      </c>
      <c r="B4348" s="51">
        <f t="shared" si="1049"/>
        <v>-26.946000000000026</v>
      </c>
      <c r="C4348" s="51">
        <f t="shared" si="1050"/>
        <v>15.528885241701019</v>
      </c>
      <c r="D4348" s="51">
        <f t="shared" si="1040"/>
        <v>2.088699824436686E-5</v>
      </c>
      <c r="E4348" s="51">
        <f t="shared" si="1041"/>
        <v>5.218687212590915E-4</v>
      </c>
      <c r="F4348" s="21">
        <f>SUM(E4348:$E$5004)</f>
        <v>0.24053538704178676</v>
      </c>
      <c r="G4348" s="21">
        <f t="shared" si="1044"/>
        <v>6651898.5970700178</v>
      </c>
      <c r="H4348" s="21">
        <f t="shared" si="1045"/>
        <v>2.4483216124437353E-5</v>
      </c>
      <c r="I4348" s="21">
        <f t="shared" si="1046"/>
        <v>0.12452858064673793</v>
      </c>
      <c r="J4348" s="22">
        <f t="shared" si="1042"/>
        <v>90.24705041288064</v>
      </c>
      <c r="K4348" s="114"/>
      <c r="L4348" s="116"/>
      <c r="M4348" s="118"/>
      <c r="N4348" s="142"/>
      <c r="S4348" s="2"/>
    </row>
    <row r="4349" spans="1:19" x14ac:dyDescent="0.25">
      <c r="A4349" s="50">
        <f t="shared" si="1043"/>
        <v>108625</v>
      </c>
      <c r="B4349" s="51">
        <f t="shared" si="1049"/>
        <v>-26.905000000000001</v>
      </c>
      <c r="C4349" s="51">
        <f t="shared" si="1050"/>
        <v>15.512140606906275</v>
      </c>
      <c r="D4349" s="51">
        <f t="shared" si="1040"/>
        <v>2.0862499456360464E-5</v>
      </c>
      <c r="E4349" s="51">
        <f t="shared" si="1041"/>
        <v>5.2125663970622928E-4</v>
      </c>
      <c r="F4349" s="21">
        <f>SUM(E4349:$E$5004)</f>
        <v>0.2400135183205277</v>
      </c>
      <c r="G4349" s="21">
        <f t="shared" si="1044"/>
        <v>6651898.5970700178</v>
      </c>
      <c r="H4349" s="21">
        <f t="shared" si="1045"/>
        <v>2.4483216124437353E-5</v>
      </c>
      <c r="I4349" s="21">
        <f t="shared" si="1046"/>
        <v>0.12452858064673793</v>
      </c>
      <c r="J4349" s="22">
        <f t="shared" si="1042"/>
        <v>90.202250183357805</v>
      </c>
      <c r="K4349" s="114"/>
      <c r="L4349" s="116"/>
      <c r="M4349" s="118"/>
      <c r="N4349" s="142"/>
      <c r="S4349" s="2"/>
    </row>
    <row r="4350" spans="1:19" x14ac:dyDescent="0.25">
      <c r="A4350" s="50">
        <f t="shared" si="1043"/>
        <v>108650</v>
      </c>
      <c r="B4350" s="51">
        <f t="shared" si="1049"/>
        <v>-26.864000000000004</v>
      </c>
      <c r="C4350" s="51">
        <f t="shared" si="1050"/>
        <v>15.495415611307035</v>
      </c>
      <c r="D4350" s="51">
        <f t="shared" si="1040"/>
        <v>2.0838031720137878E-5</v>
      </c>
      <c r="E4350" s="51">
        <f t="shared" si="1041"/>
        <v>5.2064533391929708E-4</v>
      </c>
      <c r="F4350" s="21">
        <f>SUM(E4350:$E$5004)</f>
        <v>0.23949226168082147</v>
      </c>
      <c r="G4350" s="21">
        <f t="shared" si="1044"/>
        <v>6651898.5970700178</v>
      </c>
      <c r="H4350" s="21">
        <f t="shared" si="1045"/>
        <v>2.4483216124437353E-5</v>
      </c>
      <c r="I4350" s="21">
        <f t="shared" si="1046"/>
        <v>0.12452858064673793</v>
      </c>
      <c r="J4350" s="22">
        <f t="shared" si="1042"/>
        <v>90.157475344703613</v>
      </c>
      <c r="K4350" s="114"/>
      <c r="L4350" s="116"/>
      <c r="M4350" s="118"/>
      <c r="N4350" s="142"/>
      <c r="S4350" s="2"/>
    </row>
    <row r="4351" spans="1:19" x14ac:dyDescent="0.25">
      <c r="A4351" s="50">
        <f t="shared" si="1043"/>
        <v>108675</v>
      </c>
      <c r="B4351" s="51">
        <f t="shared" si="1049"/>
        <v>-26.823000000000008</v>
      </c>
      <c r="C4351" s="51">
        <f t="shared" si="1050"/>
        <v>15.478710230012245</v>
      </c>
      <c r="D4351" s="51">
        <f t="shared" si="1040"/>
        <v>2.0813594993405896E-5</v>
      </c>
      <c r="E4351" s="51">
        <f t="shared" si="1041"/>
        <v>5.2003480284173065E-4</v>
      </c>
      <c r="F4351" s="21">
        <f>SUM(E4351:$E$5004)</f>
        <v>0.23897161634690214</v>
      </c>
      <c r="G4351" s="21">
        <f t="shared" si="1044"/>
        <v>6651898.5970700178</v>
      </c>
      <c r="H4351" s="21">
        <f t="shared" si="1045"/>
        <v>2.4483216124437353E-5</v>
      </c>
      <c r="I4351" s="21">
        <f t="shared" si="1046"/>
        <v>0.12452858064673793</v>
      </c>
      <c r="J4351" s="22">
        <f t="shared" si="1042"/>
        <v>90.112725887993435</v>
      </c>
      <c r="K4351" s="114"/>
      <c r="L4351" s="116"/>
      <c r="M4351" s="118"/>
      <c r="N4351" s="142"/>
      <c r="S4351" s="2"/>
    </row>
    <row r="4352" spans="1:19" x14ac:dyDescent="0.25">
      <c r="A4352" s="50">
        <f t="shared" si="1043"/>
        <v>108700</v>
      </c>
      <c r="B4352" s="51">
        <f t="shared" si="1049"/>
        <v>-26.782000000000011</v>
      </c>
      <c r="C4352" s="51">
        <f t="shared" si="1050"/>
        <v>15.462024438164509</v>
      </c>
      <c r="D4352" s="51">
        <f t="shared" si="1040"/>
        <v>2.0789189233932557E-5</v>
      </c>
      <c r="E4352" s="51">
        <f t="shared" si="1041"/>
        <v>5.194250454185049E-4</v>
      </c>
      <c r="F4352" s="21">
        <f>SUM(E4352:$E$5004)</f>
        <v>0.2384515815440604</v>
      </c>
      <c r="G4352" s="21">
        <f t="shared" si="1044"/>
        <v>6651898.5970700178</v>
      </c>
      <c r="H4352" s="21">
        <f t="shared" si="1045"/>
        <v>2.4483216124437353E-5</v>
      </c>
      <c r="I4352" s="21">
        <f t="shared" si="1046"/>
        <v>0.12452858064673793</v>
      </c>
      <c r="J4352" s="22">
        <f t="shared" si="1042"/>
        <v>90.068001804286666</v>
      </c>
      <c r="K4352" s="114"/>
      <c r="L4352" s="116"/>
      <c r="M4352" s="118"/>
      <c r="N4352" s="142"/>
      <c r="S4352" s="2"/>
    </row>
    <row r="4353" spans="1:19" x14ac:dyDescent="0.25">
      <c r="A4353" s="50">
        <f t="shared" si="1043"/>
        <v>108725</v>
      </c>
      <c r="B4353" s="51">
        <f t="shared" si="1049"/>
        <v>-26.741000000000014</v>
      </c>
      <c r="C4353" s="51">
        <f t="shared" si="1050"/>
        <v>15.445358210940562</v>
      </c>
      <c r="D4353" s="51">
        <f t="shared" si="1040"/>
        <v>2.0764814399547836E-5</v>
      </c>
      <c r="E4353" s="51">
        <f t="shared" si="1041"/>
        <v>5.1881606059613148E-4</v>
      </c>
      <c r="F4353" s="21">
        <f>SUM(E4353:$E$5004)</f>
        <v>0.23793215649864188</v>
      </c>
      <c r="G4353" s="21">
        <f t="shared" si="1044"/>
        <v>6651898.5970700178</v>
      </c>
      <c r="H4353" s="21">
        <f t="shared" si="1045"/>
        <v>2.4483216124437353E-5</v>
      </c>
      <c r="I4353" s="21">
        <f t="shared" si="1046"/>
        <v>0.12452858064673793</v>
      </c>
      <c r="J4353" s="22">
        <f t="shared" si="1042"/>
        <v>90.023303084630271</v>
      </c>
      <c r="K4353" s="114"/>
      <c r="L4353" s="116"/>
      <c r="M4353" s="118"/>
      <c r="N4353" s="142"/>
      <c r="S4353" s="2"/>
    </row>
    <row r="4354" spans="1:19" x14ac:dyDescent="0.25">
      <c r="A4354" s="50">
        <f t="shared" si="1043"/>
        <v>108750</v>
      </c>
      <c r="B4354" s="51">
        <f t="shared" si="1049"/>
        <v>-26.700000000000017</v>
      </c>
      <c r="C4354" s="51">
        <f t="shared" si="1050"/>
        <v>15.428711523550659</v>
      </c>
      <c r="D4354" s="51">
        <f t="shared" si="1040"/>
        <v>2.074047044814269E-5</v>
      </c>
      <c r="E4354" s="51">
        <f t="shared" si="1041"/>
        <v>5.1820784732265618E-4</v>
      </c>
      <c r="F4354" s="21">
        <f>SUM(E4354:$E$5004)</f>
        <v>0.23741334043804574</v>
      </c>
      <c r="G4354" s="21">
        <f t="shared" si="1044"/>
        <v>6651898.5970700178</v>
      </c>
      <c r="H4354" s="21">
        <f t="shared" si="1045"/>
        <v>2.4483216124437353E-5</v>
      </c>
      <c r="I4354" s="21">
        <f t="shared" si="1046"/>
        <v>0.12452858064673793</v>
      </c>
      <c r="J4354" s="22">
        <f t="shared" si="1042"/>
        <v>89.978629720055139</v>
      </c>
      <c r="K4354" s="114"/>
      <c r="L4354" s="116"/>
      <c r="M4354" s="118"/>
      <c r="N4354" s="142"/>
      <c r="S4354" s="2"/>
    </row>
    <row r="4355" spans="1:19" x14ac:dyDescent="0.25">
      <c r="A4355" s="50">
        <f t="shared" si="1043"/>
        <v>108775</v>
      </c>
      <c r="B4355" s="51">
        <f t="shared" si="1049"/>
        <v>-26.65900000000002</v>
      </c>
      <c r="C4355" s="51">
        <f t="shared" si="1050"/>
        <v>15.412084351239089</v>
      </c>
      <c r="D4355" s="51">
        <f t="shared" si="1040"/>
        <v>2.0716157337669805E-5</v>
      </c>
      <c r="E4355" s="51">
        <f t="shared" si="1041"/>
        <v>5.1760040454765623E-4</v>
      </c>
      <c r="F4355" s="21">
        <f>SUM(E4355:$E$5004)</f>
        <v>0.23689513259072306</v>
      </c>
      <c r="G4355" s="21">
        <f t="shared" si="1044"/>
        <v>6651898.5970700178</v>
      </c>
      <c r="H4355" s="21">
        <f t="shared" si="1045"/>
        <v>2.4483216124437353E-5</v>
      </c>
      <c r="I4355" s="21">
        <f t="shared" si="1046"/>
        <v>0.12452858064673793</v>
      </c>
      <c r="J4355" s="22">
        <f t="shared" si="1042"/>
        <v>89.933981701579739</v>
      </c>
      <c r="K4355" s="114"/>
      <c r="L4355" s="116"/>
      <c r="M4355" s="118"/>
      <c r="N4355" s="142"/>
      <c r="S4355" s="2"/>
    </row>
    <row r="4356" spans="1:19" x14ac:dyDescent="0.25">
      <c r="A4356" s="50">
        <f t="shared" si="1043"/>
        <v>108800</v>
      </c>
      <c r="B4356" s="51">
        <f t="shared" si="1049"/>
        <v>-26.618000000000023</v>
      </c>
      <c r="C4356" s="51">
        <f t="shared" si="1050"/>
        <v>15.395476669283575</v>
      </c>
      <c r="D4356" s="51">
        <f t="shared" ref="D4356:D4419" si="1055">C4356/(1718*(B4356+459.7))</f>
        <v>2.0691875026142695E-5</v>
      </c>
      <c r="E4356" s="51">
        <f t="shared" ref="E4356:E4419" si="1056">25*(D4356+D4357)/2</f>
        <v>5.1699373122223824E-4</v>
      </c>
      <c r="F4356" s="21">
        <f>SUM(E4356:$E$5004)</f>
        <v>0.23637753218617541</v>
      </c>
      <c r="G4356" s="21">
        <f t="shared" si="1044"/>
        <v>6651898.5970700178</v>
      </c>
      <c r="H4356" s="21">
        <f t="shared" si="1045"/>
        <v>2.4483216124437353E-5</v>
      </c>
      <c r="I4356" s="21">
        <f t="shared" si="1046"/>
        <v>0.12452858064673793</v>
      </c>
      <c r="J4356" s="22">
        <f t="shared" ref="J4356:J4419" si="1057">G4356*D4356*EXP(-H4356*(125000-A4356)-I4356*F4356)</f>
        <v>89.889359020206726</v>
      </c>
      <c r="K4356" s="114"/>
      <c r="L4356" s="116"/>
      <c r="M4356" s="118"/>
      <c r="N4356" s="142"/>
      <c r="S4356" s="2"/>
    </row>
    <row r="4357" spans="1:19" x14ac:dyDescent="0.25">
      <c r="A4357" s="50">
        <f t="shared" ref="A4357:A4420" si="1058">A4356+25</f>
        <v>108825</v>
      </c>
      <c r="B4357" s="51">
        <f t="shared" si="1049"/>
        <v>-26.577000000000027</v>
      </c>
      <c r="C4357" s="51">
        <f t="shared" si="1050"/>
        <v>15.378888452995749</v>
      </c>
      <c r="D4357" s="51">
        <f t="shared" si="1055"/>
        <v>2.0667623471636369E-5</v>
      </c>
      <c r="E4357" s="51">
        <f t="shared" si="1056"/>
        <v>5.1638782629903602E-4</v>
      </c>
      <c r="F4357" s="21">
        <f>SUM(E4357:$E$5004)</f>
        <v>0.23586053845495319</v>
      </c>
      <c r="G4357" s="21">
        <f t="shared" ref="G4357:G4420" si="1059">$G$4</f>
        <v>6651898.5970700178</v>
      </c>
      <c r="H4357" s="21">
        <f t="shared" ref="H4357:H4420" si="1060">$H$4</f>
        <v>2.4483216124437353E-5</v>
      </c>
      <c r="I4357" s="21">
        <f t="shared" ref="I4357:I4420" si="1061">$I$4</f>
        <v>0.12452858064673793</v>
      </c>
      <c r="J4357" s="22">
        <f t="shared" si="1057"/>
        <v>89.844761666926246</v>
      </c>
      <c r="K4357" s="114"/>
      <c r="L4357" s="116"/>
      <c r="M4357" s="118"/>
      <c r="N4357" s="142"/>
      <c r="S4357" s="2"/>
    </row>
    <row r="4358" spans="1:19" x14ac:dyDescent="0.25">
      <c r="A4358" s="50">
        <f t="shared" si="1058"/>
        <v>108850</v>
      </c>
      <c r="B4358" s="51">
        <f t="shared" si="1049"/>
        <v>-26.536000000000001</v>
      </c>
      <c r="C4358" s="51">
        <f t="shared" si="1050"/>
        <v>15.362319677720592</v>
      </c>
      <c r="D4358" s="51">
        <f t="shared" si="1055"/>
        <v>2.0643402632286509E-5</v>
      </c>
      <c r="E4358" s="51">
        <f t="shared" si="1056"/>
        <v>5.1578268873220723E-4</v>
      </c>
      <c r="F4358" s="21">
        <f>SUM(E4358:$E$5004)</f>
        <v>0.23534415062865416</v>
      </c>
      <c r="G4358" s="21">
        <f t="shared" si="1059"/>
        <v>6651898.5970700178</v>
      </c>
      <c r="H4358" s="21">
        <f t="shared" si="1060"/>
        <v>2.4483216124437353E-5</v>
      </c>
      <c r="I4358" s="21">
        <f t="shared" si="1061"/>
        <v>0.12452858064673793</v>
      </c>
      <c r="J4358" s="22">
        <f t="shared" si="1057"/>
        <v>89.8001896327129</v>
      </c>
      <c r="K4358" s="114"/>
      <c r="L4358" s="116"/>
      <c r="M4358" s="118"/>
      <c r="N4358" s="142"/>
      <c r="S4358" s="2"/>
    </row>
    <row r="4359" spans="1:19" x14ac:dyDescent="0.25">
      <c r="A4359" s="50">
        <f t="shared" si="1058"/>
        <v>108875</v>
      </c>
      <c r="B4359" s="51">
        <f t="shared" si="1049"/>
        <v>-26.495000000000005</v>
      </c>
      <c r="C4359" s="51">
        <f t="shared" si="1050"/>
        <v>15.345770318836887</v>
      </c>
      <c r="D4359" s="51">
        <f t="shared" si="1055"/>
        <v>2.0619212466290072E-5</v>
      </c>
      <c r="E4359" s="51">
        <f t="shared" si="1056"/>
        <v>5.1517831747743381E-4</v>
      </c>
      <c r="F4359" s="21">
        <f>SUM(E4359:$E$5004)</f>
        <v>0.23482836793992196</v>
      </c>
      <c r="G4359" s="21">
        <f t="shared" si="1059"/>
        <v>6651898.5970700178</v>
      </c>
      <c r="H4359" s="21">
        <f t="shared" si="1060"/>
        <v>2.4483216124437353E-5</v>
      </c>
      <c r="I4359" s="21">
        <f t="shared" si="1061"/>
        <v>0.12452858064673793</v>
      </c>
      <c r="J4359" s="22">
        <f t="shared" si="1057"/>
        <v>89.75564290852877</v>
      </c>
      <c r="K4359" s="114"/>
      <c r="L4359" s="116"/>
      <c r="M4359" s="118"/>
      <c r="N4359" s="142"/>
      <c r="S4359" s="2"/>
    </row>
    <row r="4360" spans="1:19" x14ac:dyDescent="0.25">
      <c r="A4360" s="50">
        <f t="shared" si="1058"/>
        <v>108900</v>
      </c>
      <c r="B4360" s="51">
        <f t="shared" si="1049"/>
        <v>-26.454000000000008</v>
      </c>
      <c r="C4360" s="51">
        <f t="shared" si="1050"/>
        <v>15.329240351756763</v>
      </c>
      <c r="D4360" s="51">
        <f t="shared" si="1055"/>
        <v>2.0595052931904626E-5</v>
      </c>
      <c r="E4360" s="51">
        <f t="shared" si="1056"/>
        <v>5.1457471149191514E-4</v>
      </c>
      <c r="F4360" s="21">
        <f>SUM(E4360:$E$5004)</f>
        <v>0.23431318962244452</v>
      </c>
      <c r="G4360" s="21">
        <f t="shared" si="1059"/>
        <v>6651898.5970700178</v>
      </c>
      <c r="H4360" s="21">
        <f t="shared" si="1060"/>
        <v>2.4483216124437353E-5</v>
      </c>
      <c r="I4360" s="21">
        <f t="shared" si="1061"/>
        <v>0.12452858064673793</v>
      </c>
      <c r="J4360" s="22">
        <f t="shared" si="1057"/>
        <v>89.711121485321073</v>
      </c>
      <c r="K4360" s="114"/>
      <c r="L4360" s="116"/>
      <c r="M4360" s="118"/>
      <c r="N4360" s="142"/>
      <c r="S4360" s="2"/>
    </row>
    <row r="4361" spans="1:19" x14ac:dyDescent="0.25">
      <c r="A4361" s="50">
        <f t="shared" si="1058"/>
        <v>108925</v>
      </c>
      <c r="B4361" s="51">
        <f t="shared" si="1049"/>
        <v>-26.413000000000011</v>
      </c>
      <c r="C4361" s="51">
        <f t="shared" si="1050"/>
        <v>15.312729751925874</v>
      </c>
      <c r="D4361" s="51">
        <f t="shared" si="1055"/>
        <v>2.0570923987448587E-5</v>
      </c>
      <c r="E4361" s="51">
        <f t="shared" si="1056"/>
        <v>5.1397186973437014E-4</v>
      </c>
      <c r="F4361" s="21">
        <f>SUM(E4361:$E$5004)</f>
        <v>0.23379861491095258</v>
      </c>
      <c r="G4361" s="21">
        <f t="shared" si="1059"/>
        <v>6651898.5970700178</v>
      </c>
      <c r="H4361" s="21">
        <f t="shared" si="1060"/>
        <v>2.4483216124437353E-5</v>
      </c>
      <c r="I4361" s="21">
        <f t="shared" si="1061"/>
        <v>0.12452858064673793</v>
      </c>
      <c r="J4361" s="22">
        <f t="shared" si="1057"/>
        <v>89.666625354023552</v>
      </c>
      <c r="K4361" s="114"/>
      <c r="L4361" s="116"/>
      <c r="M4361" s="118"/>
      <c r="N4361" s="142"/>
      <c r="S4361" s="2"/>
    </row>
    <row r="4362" spans="1:19" x14ac:dyDescent="0.25">
      <c r="A4362" s="50">
        <f t="shared" si="1058"/>
        <v>108950</v>
      </c>
      <c r="B4362" s="51">
        <f t="shared" si="1049"/>
        <v>-26.372000000000014</v>
      </c>
      <c r="C4362" s="51">
        <f t="shared" si="1050"/>
        <v>15.296238494823287</v>
      </c>
      <c r="D4362" s="51">
        <f t="shared" si="1055"/>
        <v>2.0546825591301028E-5</v>
      </c>
      <c r="E4362" s="51">
        <f t="shared" si="1056"/>
        <v>5.1336979116503145E-4</v>
      </c>
      <c r="F4362" s="21">
        <f>SUM(E4362:$E$5004)</f>
        <v>0.23328464304121824</v>
      </c>
      <c r="G4362" s="21">
        <f t="shared" si="1059"/>
        <v>6651898.5970700178</v>
      </c>
      <c r="H4362" s="21">
        <f t="shared" si="1060"/>
        <v>2.4483216124437353E-5</v>
      </c>
      <c r="I4362" s="21">
        <f t="shared" si="1061"/>
        <v>0.12452858064673793</v>
      </c>
      <c r="J4362" s="22">
        <f t="shared" si="1057"/>
        <v>89.622154505556225</v>
      </c>
      <c r="K4362" s="114"/>
      <c r="L4362" s="116"/>
      <c r="M4362" s="118"/>
      <c r="N4362" s="142"/>
      <c r="S4362" s="2"/>
    </row>
    <row r="4363" spans="1:19" x14ac:dyDescent="0.25">
      <c r="A4363" s="50">
        <f t="shared" si="1058"/>
        <v>108975</v>
      </c>
      <c r="B4363" s="51">
        <f t="shared" si="1049"/>
        <v>-26.331000000000017</v>
      </c>
      <c r="C4363" s="51">
        <f t="shared" si="1050"/>
        <v>15.279766555961357</v>
      </c>
      <c r="D4363" s="51">
        <f t="shared" si="1055"/>
        <v>2.052275770190148E-5</v>
      </c>
      <c r="E4363" s="51">
        <f t="shared" si="1056"/>
        <v>5.1276847474564409E-4</v>
      </c>
      <c r="F4363" s="21">
        <f>SUM(E4363:$E$5004)</f>
        <v>0.23277127325005323</v>
      </c>
      <c r="G4363" s="21">
        <f t="shared" si="1059"/>
        <v>6651898.5970700178</v>
      </c>
      <c r="H4363" s="21">
        <f t="shared" si="1060"/>
        <v>2.4483216124437353E-5</v>
      </c>
      <c r="I4363" s="21">
        <f t="shared" si="1061"/>
        <v>0.12452858064673793</v>
      </c>
      <c r="J4363" s="22">
        <f t="shared" si="1057"/>
        <v>89.577708930824869</v>
      </c>
      <c r="K4363" s="114"/>
      <c r="L4363" s="117"/>
      <c r="M4363" s="118"/>
      <c r="N4363" s="142"/>
      <c r="S4363" s="2"/>
    </row>
    <row r="4364" spans="1:19" x14ac:dyDescent="0.25">
      <c r="A4364" s="50">
        <f t="shared" si="1058"/>
        <v>109000</v>
      </c>
      <c r="B4364" s="51">
        <f t="shared" si="1049"/>
        <v>-26.29000000000002</v>
      </c>
      <c r="C4364" s="51">
        <f t="shared" si="1050"/>
        <v>15.263313910885833</v>
      </c>
      <c r="D4364" s="51">
        <f t="shared" si="1055"/>
        <v>2.0498720277750047E-5</v>
      </c>
      <c r="E4364" s="51">
        <f t="shared" si="1056"/>
        <v>5.1216791943946511E-4</v>
      </c>
      <c r="F4364" s="21">
        <f>SUM(E4364:$E$5004)</f>
        <v>0.23225850477530757</v>
      </c>
      <c r="G4364" s="21">
        <f t="shared" si="1059"/>
        <v>6651898.5970700178</v>
      </c>
      <c r="H4364" s="21">
        <f t="shared" si="1060"/>
        <v>2.4483216124437353E-5</v>
      </c>
      <c r="I4364" s="21">
        <f t="shared" si="1061"/>
        <v>0.12452858064673793</v>
      </c>
      <c r="J4364" s="22">
        <f t="shared" si="1057"/>
        <v>89.533288620722104</v>
      </c>
      <c r="K4364" s="113">
        <f t="shared" ref="K4364" si="1062">AVERAGE(J4364:J4383)</f>
        <v>89.112972418806748</v>
      </c>
      <c r="L4364" s="115">
        <f t="shared" ref="L4364" si="1063">K4364/0.1667</f>
        <v>534.57092032877483</v>
      </c>
      <c r="M4364" s="118">
        <f>AVERAGE(A4364:A4383)</f>
        <v>109237.5</v>
      </c>
      <c r="N4364" s="141">
        <f>K4344-K4364</f>
        <v>0.88841226715787514</v>
      </c>
      <c r="S4364" s="2"/>
    </row>
    <row r="4365" spans="1:19" x14ac:dyDescent="0.25">
      <c r="A4365" s="50">
        <f t="shared" si="1058"/>
        <v>109025</v>
      </c>
      <c r="B4365" s="51">
        <f t="shared" si="1049"/>
        <v>-26.249000000000024</v>
      </c>
      <c r="C4365" s="51">
        <f t="shared" si="1050"/>
        <v>15.246880535175698</v>
      </c>
      <c r="D4365" s="51">
        <f t="shared" si="1055"/>
        <v>2.0474713277407164E-5</v>
      </c>
      <c r="E4365" s="51">
        <f t="shared" si="1056"/>
        <v>5.1156812421125934E-4</v>
      </c>
      <c r="F4365" s="21">
        <f>SUM(E4365:$E$5004)</f>
        <v>0.23174633685586812</v>
      </c>
      <c r="G4365" s="21">
        <f t="shared" si="1059"/>
        <v>6651898.5970700178</v>
      </c>
      <c r="H4365" s="21">
        <f t="shared" si="1060"/>
        <v>2.4483216124437353E-5</v>
      </c>
      <c r="I4365" s="21">
        <f t="shared" si="1061"/>
        <v>0.12452858064673793</v>
      </c>
      <c r="J4365" s="22">
        <f t="shared" si="1057"/>
        <v>89.488893566126663</v>
      </c>
      <c r="K4365" s="114"/>
      <c r="L4365" s="116"/>
      <c r="M4365" s="118"/>
      <c r="N4365" s="142"/>
      <c r="S4365" s="2"/>
    </row>
    <row r="4366" spans="1:19" x14ac:dyDescent="0.25">
      <c r="A4366" s="50">
        <f t="shared" si="1058"/>
        <v>109050</v>
      </c>
      <c r="B4366" s="51">
        <f t="shared" si="1049"/>
        <v>-26.208000000000027</v>
      </c>
      <c r="C4366" s="51">
        <f t="shared" si="1050"/>
        <v>15.230466404443172</v>
      </c>
      <c r="D4366" s="51">
        <f t="shared" si="1055"/>
        <v>2.045073665949358E-5</v>
      </c>
      <c r="E4366" s="51">
        <f t="shared" si="1056"/>
        <v>5.109690880272964E-4</v>
      </c>
      <c r="F4366" s="21">
        <f>SUM(E4366:$E$5004)</f>
        <v>0.23123476873165688</v>
      </c>
      <c r="G4366" s="21">
        <f t="shared" si="1059"/>
        <v>6651898.5970700178</v>
      </c>
      <c r="H4366" s="21">
        <f t="shared" si="1060"/>
        <v>2.4483216124437353E-5</v>
      </c>
      <c r="I4366" s="21">
        <f t="shared" si="1061"/>
        <v>0.12452858064673793</v>
      </c>
      <c r="J4366" s="22">
        <f t="shared" si="1057"/>
        <v>89.444523757903966</v>
      </c>
      <c r="K4366" s="114"/>
      <c r="L4366" s="116"/>
      <c r="M4366" s="118"/>
      <c r="N4366" s="142"/>
      <c r="S4366" s="2"/>
    </row>
    <row r="4367" spans="1:19" x14ac:dyDescent="0.25">
      <c r="A4367" s="50">
        <f t="shared" si="1058"/>
        <v>109075</v>
      </c>
      <c r="B4367" s="51">
        <f t="shared" si="1049"/>
        <v>-26.167000000000002</v>
      </c>
      <c r="C4367" s="51">
        <f t="shared" si="1050"/>
        <v>15.214071494333583</v>
      </c>
      <c r="D4367" s="51">
        <f t="shared" si="1055"/>
        <v>2.0426790382690134E-5</v>
      </c>
      <c r="E4367" s="51">
        <f t="shared" si="1056"/>
        <v>5.1037080985535152E-4</v>
      </c>
      <c r="F4367" s="21">
        <f>SUM(E4367:$E$5004)</f>
        <v>0.23072379964362955</v>
      </c>
      <c r="G4367" s="21">
        <f t="shared" si="1059"/>
        <v>6651898.5970700178</v>
      </c>
      <c r="H4367" s="21">
        <f t="shared" si="1060"/>
        <v>2.4483216124437353E-5</v>
      </c>
      <c r="I4367" s="21">
        <f t="shared" si="1061"/>
        <v>0.12452858064673793</v>
      </c>
      <c r="J4367" s="22">
        <f t="shared" si="1057"/>
        <v>89.40017918690539</v>
      </c>
      <c r="K4367" s="114"/>
      <c r="L4367" s="116"/>
      <c r="M4367" s="118"/>
      <c r="N4367" s="142"/>
      <c r="S4367" s="2"/>
    </row>
    <row r="4368" spans="1:19" x14ac:dyDescent="0.25">
      <c r="A4368" s="50">
        <f t="shared" si="1058"/>
        <v>109100</v>
      </c>
      <c r="B4368" s="51">
        <f t="shared" si="1049"/>
        <v>-26.126000000000005</v>
      </c>
      <c r="C4368" s="51">
        <f t="shared" si="1050"/>
        <v>15.197695780525533</v>
      </c>
      <c r="D4368" s="51">
        <f t="shared" si="1055"/>
        <v>2.040287440573799E-5</v>
      </c>
      <c r="E4368" s="51">
        <f t="shared" si="1056"/>
        <v>5.0977328866469906E-4</v>
      </c>
      <c r="F4368" s="21">
        <f>SUM(E4368:$E$5004)</f>
        <v>0.23021342883377421</v>
      </c>
      <c r="G4368" s="21">
        <f t="shared" si="1059"/>
        <v>6651898.5970700178</v>
      </c>
      <c r="H4368" s="21">
        <f t="shared" si="1060"/>
        <v>2.4483216124437353E-5</v>
      </c>
      <c r="I4368" s="21">
        <f t="shared" si="1061"/>
        <v>0.12452858064673793</v>
      </c>
      <c r="J4368" s="22">
        <f t="shared" si="1057"/>
        <v>89.355859843969924</v>
      </c>
      <c r="K4368" s="114"/>
      <c r="L4368" s="116"/>
      <c r="M4368" s="118"/>
      <c r="N4368" s="142"/>
      <c r="S4368" s="2"/>
    </row>
    <row r="4369" spans="1:19" x14ac:dyDescent="0.25">
      <c r="A4369" s="50">
        <f t="shared" si="1058"/>
        <v>109125</v>
      </c>
      <c r="B4369" s="51">
        <f t="shared" si="1049"/>
        <v>-26.085000000000008</v>
      </c>
      <c r="C4369" s="51">
        <f t="shared" si="1050"/>
        <v>15.181339238730439</v>
      </c>
      <c r="D4369" s="51">
        <f t="shared" si="1055"/>
        <v>2.037898868743793E-5</v>
      </c>
      <c r="E4369" s="51">
        <f t="shared" si="1056"/>
        <v>5.0917652342611264E-4</v>
      </c>
      <c r="F4369" s="21">
        <f>SUM(E4369:$E$5004)</f>
        <v>0.22970365554510952</v>
      </c>
      <c r="G4369" s="21">
        <f t="shared" si="1059"/>
        <v>6651898.5970700178</v>
      </c>
      <c r="H4369" s="21">
        <f t="shared" si="1060"/>
        <v>2.4483216124437353E-5</v>
      </c>
      <c r="I4369" s="21">
        <f t="shared" si="1061"/>
        <v>0.12452858064673793</v>
      </c>
      <c r="J4369" s="22">
        <f t="shared" si="1057"/>
        <v>89.311565719921447</v>
      </c>
      <c r="K4369" s="114"/>
      <c r="L4369" s="116"/>
      <c r="M4369" s="118"/>
      <c r="N4369" s="142"/>
      <c r="S4369" s="2"/>
    </row>
    <row r="4370" spans="1:19" x14ac:dyDescent="0.25">
      <c r="A4370" s="50">
        <f t="shared" si="1058"/>
        <v>109150</v>
      </c>
      <c r="B4370" s="51">
        <f t="shared" si="1049"/>
        <v>-26.044000000000011</v>
      </c>
      <c r="C4370" s="51">
        <f t="shared" si="1050"/>
        <v>15.165001844693036</v>
      </c>
      <c r="D4370" s="51">
        <f t="shared" si="1055"/>
        <v>2.0355133186651077E-5</v>
      </c>
      <c r="E4370" s="51">
        <f t="shared" si="1056"/>
        <v>5.085805131118628E-4</v>
      </c>
      <c r="F4370" s="21">
        <f>SUM(E4370:$E$5004)</f>
        <v>0.22919447902168341</v>
      </c>
      <c r="G4370" s="21">
        <f t="shared" si="1059"/>
        <v>6651898.5970700178</v>
      </c>
      <c r="H4370" s="21">
        <f t="shared" si="1060"/>
        <v>2.4483216124437353E-5</v>
      </c>
      <c r="I4370" s="21">
        <f t="shared" si="1061"/>
        <v>0.12452858064673793</v>
      </c>
      <c r="J4370" s="22">
        <f t="shared" si="1057"/>
        <v>89.267296805572457</v>
      </c>
      <c r="K4370" s="114"/>
      <c r="L4370" s="116"/>
      <c r="M4370" s="118"/>
      <c r="N4370" s="142"/>
      <c r="S4370" s="2"/>
    </row>
    <row r="4371" spans="1:19" x14ac:dyDescent="0.25">
      <c r="A4371" s="50">
        <f t="shared" si="1058"/>
        <v>109175</v>
      </c>
      <c r="B4371" s="51">
        <f t="shared" si="1049"/>
        <v>-26.003000000000014</v>
      </c>
      <c r="C4371" s="51">
        <f t="shared" si="1050"/>
        <v>15.148683574190748</v>
      </c>
      <c r="D4371" s="51">
        <f t="shared" si="1055"/>
        <v>2.033130786229795E-5</v>
      </c>
      <c r="E4371" s="51">
        <f t="shared" si="1056"/>
        <v>5.0798525669571413E-4</v>
      </c>
      <c r="F4371" s="21">
        <f>SUM(E4371:$E$5004)</f>
        <v>0.22868589850857154</v>
      </c>
      <c r="G4371" s="21">
        <f t="shared" si="1059"/>
        <v>6651898.5970700178</v>
      </c>
      <c r="H4371" s="21">
        <f t="shared" si="1060"/>
        <v>2.4483216124437353E-5</v>
      </c>
      <c r="I4371" s="21">
        <f t="shared" si="1061"/>
        <v>0.12452858064673793</v>
      </c>
      <c r="J4371" s="22">
        <f t="shared" si="1057"/>
        <v>89.223053091720246</v>
      </c>
      <c r="K4371" s="114"/>
      <c r="L4371" s="116"/>
      <c r="M4371" s="118"/>
      <c r="N4371" s="142"/>
      <c r="S4371" s="2"/>
    </row>
    <row r="4372" spans="1:19" x14ac:dyDescent="0.25">
      <c r="A4372" s="50">
        <f t="shared" si="1058"/>
        <v>109200</v>
      </c>
      <c r="B4372" s="51">
        <f t="shared" si="1049"/>
        <v>-25.962000000000018</v>
      </c>
      <c r="C4372" s="51">
        <f t="shared" si="1050"/>
        <v>15.132384403034202</v>
      </c>
      <c r="D4372" s="51">
        <f t="shared" si="1055"/>
        <v>2.0307512673359183E-5</v>
      </c>
      <c r="E4372" s="51">
        <f t="shared" si="1056"/>
        <v>5.0739075315292298E-4</v>
      </c>
      <c r="F4372" s="21">
        <f>SUM(E4372:$E$5004)</f>
        <v>0.22817791325187584</v>
      </c>
      <c r="G4372" s="21">
        <f t="shared" si="1059"/>
        <v>6651898.5970700178</v>
      </c>
      <c r="H4372" s="21">
        <f t="shared" si="1060"/>
        <v>2.4483216124437353E-5</v>
      </c>
      <c r="I4372" s="21">
        <f t="shared" si="1061"/>
        <v>0.12452858064673793</v>
      </c>
      <c r="J4372" s="22">
        <f t="shared" si="1057"/>
        <v>89.178834569150609</v>
      </c>
      <c r="K4372" s="114"/>
      <c r="L4372" s="116"/>
      <c r="M4372" s="118"/>
      <c r="N4372" s="142"/>
      <c r="S4372" s="2"/>
    </row>
    <row r="4373" spans="1:19" x14ac:dyDescent="0.25">
      <c r="A4373" s="50">
        <f t="shared" si="1058"/>
        <v>109225</v>
      </c>
      <c r="B4373" s="51">
        <f t="shared" si="1049"/>
        <v>-25.921000000000021</v>
      </c>
      <c r="C4373" s="51">
        <f t="shared" si="1050"/>
        <v>15.116104307066637</v>
      </c>
      <c r="D4373" s="51">
        <f t="shared" si="1055"/>
        <v>2.0283747578874655E-5</v>
      </c>
      <c r="E4373" s="51">
        <f t="shared" si="1056"/>
        <v>5.0679700146023516E-4</v>
      </c>
      <c r="F4373" s="21">
        <f>SUM(E4373:$E$5004)</f>
        <v>0.22767052249872285</v>
      </c>
      <c r="G4373" s="21">
        <f t="shared" si="1059"/>
        <v>6651898.5970700178</v>
      </c>
      <c r="H4373" s="21">
        <f t="shared" si="1060"/>
        <v>2.4483216124437353E-5</v>
      </c>
      <c r="I4373" s="21">
        <f t="shared" si="1061"/>
        <v>0.12452858064673793</v>
      </c>
      <c r="J4373" s="22">
        <f t="shared" si="1057"/>
        <v>89.134641228634479</v>
      </c>
      <c r="K4373" s="114"/>
      <c r="L4373" s="116"/>
      <c r="M4373" s="118"/>
      <c r="N4373" s="142"/>
      <c r="S4373" s="2"/>
    </row>
    <row r="4374" spans="1:19" x14ac:dyDescent="0.25">
      <c r="A4374" s="50">
        <f t="shared" si="1058"/>
        <v>109250</v>
      </c>
      <c r="B4374" s="51">
        <f t="shared" si="1049"/>
        <v>-25.880000000000024</v>
      </c>
      <c r="C4374" s="51">
        <f t="shared" si="1050"/>
        <v>15.099843262164384</v>
      </c>
      <c r="D4374" s="51">
        <f t="shared" si="1055"/>
        <v>2.0260012537944159E-5</v>
      </c>
      <c r="E4374" s="51">
        <f t="shared" si="1056"/>
        <v>5.0620400059588403E-4</v>
      </c>
      <c r="F4374" s="21">
        <f>SUM(E4374:$E$5004)</f>
        <v>0.22716372549726266</v>
      </c>
      <c r="G4374" s="21">
        <f t="shared" si="1059"/>
        <v>6651898.5970700178</v>
      </c>
      <c r="H4374" s="21">
        <f t="shared" si="1060"/>
        <v>2.4483216124437353E-5</v>
      </c>
      <c r="I4374" s="21">
        <f t="shared" si="1061"/>
        <v>0.12452858064673793</v>
      </c>
      <c r="J4374" s="22">
        <f t="shared" si="1057"/>
        <v>89.090473060931316</v>
      </c>
      <c r="K4374" s="114"/>
      <c r="L4374" s="116"/>
      <c r="M4374" s="118"/>
      <c r="N4374" s="142"/>
      <c r="S4374" s="2"/>
    </row>
    <row r="4375" spans="1:19" x14ac:dyDescent="0.25">
      <c r="A4375" s="50">
        <f t="shared" si="1058"/>
        <v>109275</v>
      </c>
      <c r="B4375" s="51">
        <f t="shared" si="1049"/>
        <v>-25.839000000000027</v>
      </c>
      <c r="C4375" s="51">
        <f t="shared" si="1050"/>
        <v>15.083601244236306</v>
      </c>
      <c r="D4375" s="51">
        <f t="shared" si="1055"/>
        <v>2.0236307509726566E-5</v>
      </c>
      <c r="E4375" s="51">
        <f t="shared" si="1056"/>
        <v>5.0561174953958729E-4</v>
      </c>
      <c r="F4375" s="21">
        <f>SUM(E4375:$E$5004)</f>
        <v>0.22665752149666679</v>
      </c>
      <c r="G4375" s="21">
        <f t="shared" si="1059"/>
        <v>6651898.5970700178</v>
      </c>
      <c r="H4375" s="21">
        <f t="shared" si="1060"/>
        <v>2.4483216124437353E-5</v>
      </c>
      <c r="I4375" s="21">
        <f t="shared" si="1061"/>
        <v>0.12452858064673793</v>
      </c>
      <c r="J4375" s="22">
        <f t="shared" si="1057"/>
        <v>89.046330056785862</v>
      </c>
      <c r="K4375" s="114"/>
      <c r="L4375" s="116"/>
      <c r="M4375" s="118"/>
      <c r="N4375" s="142"/>
      <c r="S4375" s="2"/>
    </row>
    <row r="4376" spans="1:19" x14ac:dyDescent="0.25">
      <c r="A4376" s="50">
        <f t="shared" si="1058"/>
        <v>109300</v>
      </c>
      <c r="B4376" s="51">
        <f t="shared" si="1049"/>
        <v>-25.798000000000002</v>
      </c>
      <c r="C4376" s="51">
        <f t="shared" si="1050"/>
        <v>15.067378229224222</v>
      </c>
      <c r="D4376" s="51">
        <f t="shared" si="1055"/>
        <v>2.0212632453440414E-5</v>
      </c>
      <c r="E4376" s="51">
        <f t="shared" si="1056"/>
        <v>5.0502024727254664E-4</v>
      </c>
      <c r="F4376" s="21">
        <f>SUM(E4376:$E$5004)</f>
        <v>0.22615190974712721</v>
      </c>
      <c r="G4376" s="21">
        <f t="shared" si="1059"/>
        <v>6651898.5970700178</v>
      </c>
      <c r="H4376" s="21">
        <f t="shared" si="1060"/>
        <v>2.4483216124437353E-5</v>
      </c>
      <c r="I4376" s="21">
        <f t="shared" si="1061"/>
        <v>0.12452858064673793</v>
      </c>
      <c r="J4376" s="22">
        <f t="shared" si="1057"/>
        <v>89.002212206931219</v>
      </c>
      <c r="K4376" s="114"/>
      <c r="L4376" s="116"/>
      <c r="M4376" s="118"/>
      <c r="N4376" s="142"/>
      <c r="S4376" s="2"/>
    </row>
    <row r="4377" spans="1:19" x14ac:dyDescent="0.25">
      <c r="A4377" s="50">
        <f t="shared" si="1058"/>
        <v>109325</v>
      </c>
      <c r="B4377" s="51">
        <f t="shared" si="1049"/>
        <v>-25.757000000000005</v>
      </c>
      <c r="C4377" s="51">
        <f t="shared" si="1050"/>
        <v>15.05117419310251</v>
      </c>
      <c r="D4377" s="51">
        <f t="shared" si="1055"/>
        <v>2.0188987328363314E-5</v>
      </c>
      <c r="E4377" s="51">
        <f t="shared" si="1056"/>
        <v>5.0442949277744269E-4</v>
      </c>
      <c r="F4377" s="21">
        <f>SUM(E4377:$E$5004)</f>
        <v>0.2256468894998547</v>
      </c>
      <c r="G4377" s="21">
        <f t="shared" si="1059"/>
        <v>6651898.5970700178</v>
      </c>
      <c r="H4377" s="21">
        <f t="shared" si="1060"/>
        <v>2.4483216124437353E-5</v>
      </c>
      <c r="I4377" s="21">
        <f t="shared" si="1061"/>
        <v>0.12452858064673793</v>
      </c>
      <c r="J4377" s="22">
        <f t="shared" si="1057"/>
        <v>88.958119502086703</v>
      </c>
      <c r="K4377" s="114"/>
      <c r="L4377" s="116"/>
      <c r="M4377" s="118"/>
      <c r="N4377" s="142"/>
      <c r="S4377" s="2"/>
    </row>
    <row r="4378" spans="1:19" x14ac:dyDescent="0.25">
      <c r="A4378" s="50">
        <f t="shared" si="1058"/>
        <v>109350</v>
      </c>
      <c r="B4378" s="51">
        <f t="shared" si="1049"/>
        <v>-25.716000000000008</v>
      </c>
      <c r="C4378" s="51">
        <f t="shared" si="1050"/>
        <v>15.034989111878229</v>
      </c>
      <c r="D4378" s="51">
        <f t="shared" si="1055"/>
        <v>2.0165372093832106E-5</v>
      </c>
      <c r="E4378" s="51">
        <f t="shared" si="1056"/>
        <v>5.0383948503843559E-4</v>
      </c>
      <c r="F4378" s="21">
        <f>SUM(E4378:$E$5004)</f>
        <v>0.22514246000707722</v>
      </c>
      <c r="G4378" s="21">
        <f t="shared" si="1059"/>
        <v>6651898.5970700178</v>
      </c>
      <c r="H4378" s="21">
        <f t="shared" si="1060"/>
        <v>2.4483216124437353E-5</v>
      </c>
      <c r="I4378" s="21">
        <f t="shared" si="1061"/>
        <v>0.12452858064673793</v>
      </c>
      <c r="J4378" s="22">
        <f t="shared" si="1057"/>
        <v>88.914051932958998</v>
      </c>
      <c r="K4378" s="114"/>
      <c r="L4378" s="116"/>
      <c r="M4378" s="118"/>
      <c r="N4378" s="142"/>
      <c r="S4378" s="2"/>
    </row>
    <row r="4379" spans="1:19" x14ac:dyDescent="0.25">
      <c r="A4379" s="50">
        <f t="shared" si="1058"/>
        <v>109375</v>
      </c>
      <c r="B4379" s="51">
        <f t="shared" si="1049"/>
        <v>-25.675000000000011</v>
      </c>
      <c r="C4379" s="51">
        <f t="shared" si="1050"/>
        <v>15.018822961591063</v>
      </c>
      <c r="D4379" s="51">
        <f t="shared" si="1055"/>
        <v>2.0141786709242746E-5</v>
      </c>
      <c r="E4379" s="51">
        <f t="shared" si="1056"/>
        <v>5.0325022304115966E-4</v>
      </c>
      <c r="F4379" s="21">
        <f>SUM(E4379:$E$5004)</f>
        <v>0.22463862052203881</v>
      </c>
      <c r="G4379" s="21">
        <f t="shared" si="1059"/>
        <v>6651898.5970700178</v>
      </c>
      <c r="H4379" s="21">
        <f t="shared" si="1060"/>
        <v>2.4483216124437353E-5</v>
      </c>
      <c r="I4379" s="21">
        <f t="shared" si="1061"/>
        <v>0.12452858064673793</v>
      </c>
      <c r="J4379" s="22">
        <f t="shared" si="1057"/>
        <v>88.87000949024204</v>
      </c>
      <c r="K4379" s="114"/>
      <c r="L4379" s="116"/>
      <c r="M4379" s="118"/>
      <c r="N4379" s="142"/>
      <c r="S4379" s="2"/>
    </row>
    <row r="4380" spans="1:19" x14ac:dyDescent="0.25">
      <c r="A4380" s="50">
        <f t="shared" si="1058"/>
        <v>109400</v>
      </c>
      <c r="B4380" s="51">
        <f t="shared" si="1049"/>
        <v>-25.634000000000015</v>
      </c>
      <c r="C4380" s="51">
        <f t="shared" si="1050"/>
        <v>15.002675718313137</v>
      </c>
      <c r="D4380" s="51">
        <f t="shared" si="1055"/>
        <v>2.011823113405003E-5</v>
      </c>
      <c r="E4380" s="51">
        <f t="shared" si="1056"/>
        <v>5.0266170577272287E-4</v>
      </c>
      <c r="F4380" s="21">
        <f>SUM(E4380:$E$5004)</f>
        <v>0.22413537029899766</v>
      </c>
      <c r="G4380" s="21">
        <f t="shared" si="1059"/>
        <v>6651898.5970700178</v>
      </c>
      <c r="H4380" s="21">
        <f t="shared" si="1060"/>
        <v>2.4483216124437353E-5</v>
      </c>
      <c r="I4380" s="21">
        <f t="shared" si="1061"/>
        <v>0.12452858064673793</v>
      </c>
      <c r="J4380" s="22">
        <f t="shared" si="1057"/>
        <v>88.825992164616309</v>
      </c>
      <c r="K4380" s="114"/>
      <c r="L4380" s="116"/>
      <c r="M4380" s="118"/>
      <c r="N4380" s="142"/>
      <c r="S4380" s="2"/>
    </row>
    <row r="4381" spans="1:19" x14ac:dyDescent="0.25">
      <c r="A4381" s="50">
        <f t="shared" si="1058"/>
        <v>109425</v>
      </c>
      <c r="B4381" s="51">
        <f t="shared" si="1049"/>
        <v>-25.593000000000018</v>
      </c>
      <c r="C4381" s="51">
        <f t="shared" si="1050"/>
        <v>14.986547358149183</v>
      </c>
      <c r="D4381" s="51">
        <f t="shared" si="1055"/>
        <v>2.0094705327767794E-5</v>
      </c>
      <c r="E4381" s="51">
        <f t="shared" si="1056"/>
        <v>5.0207393222170534E-4</v>
      </c>
      <c r="F4381" s="21">
        <f>SUM(E4381:$E$5004)</f>
        <v>0.22363270859322493</v>
      </c>
      <c r="G4381" s="21">
        <f t="shared" si="1059"/>
        <v>6651898.5970700178</v>
      </c>
      <c r="H4381" s="21">
        <f t="shared" si="1060"/>
        <v>2.4483216124437353E-5</v>
      </c>
      <c r="I4381" s="21">
        <f t="shared" si="1061"/>
        <v>0.12452858064673793</v>
      </c>
      <c r="J4381" s="22">
        <f t="shared" si="1057"/>
        <v>88.781999946750219</v>
      </c>
      <c r="K4381" s="114"/>
      <c r="L4381" s="116"/>
      <c r="M4381" s="118"/>
      <c r="N4381" s="142"/>
      <c r="S4381" s="2"/>
    </row>
    <row r="4382" spans="1:19" x14ac:dyDescent="0.25">
      <c r="A4382" s="50">
        <f t="shared" si="1058"/>
        <v>109450</v>
      </c>
      <c r="B4382" s="51">
        <f t="shared" si="1049"/>
        <v>-25.552000000000021</v>
      </c>
      <c r="C4382" s="51">
        <f t="shared" si="1050"/>
        <v>14.970437857236348</v>
      </c>
      <c r="D4382" s="51">
        <f t="shared" si="1055"/>
        <v>2.0071209249968635E-5</v>
      </c>
      <c r="E4382" s="51">
        <f t="shared" si="1056"/>
        <v>5.0148690137815613E-4</v>
      </c>
      <c r="F4382" s="21">
        <f>SUM(E4382:$E$5004)</f>
        <v>0.22313063466100325</v>
      </c>
      <c r="G4382" s="21">
        <f t="shared" si="1059"/>
        <v>6651898.5970700178</v>
      </c>
      <c r="H4382" s="21">
        <f t="shared" si="1060"/>
        <v>2.4483216124437353E-5</v>
      </c>
      <c r="I4382" s="21">
        <f t="shared" si="1061"/>
        <v>0.12452858064673793</v>
      </c>
      <c r="J4382" s="22">
        <f t="shared" si="1057"/>
        <v>88.738032827299236</v>
      </c>
      <c r="K4382" s="114"/>
      <c r="L4382" s="116"/>
      <c r="M4382" s="118"/>
      <c r="N4382" s="142"/>
      <c r="S4382" s="2"/>
    </row>
    <row r="4383" spans="1:19" x14ac:dyDescent="0.25">
      <c r="A4383" s="50">
        <f t="shared" si="1058"/>
        <v>109475</v>
      </c>
      <c r="B4383" s="51">
        <f t="shared" si="1049"/>
        <v>-25.511000000000024</v>
      </c>
      <c r="C4383" s="51">
        <f t="shared" si="1050"/>
        <v>14.954347191744183</v>
      </c>
      <c r="D4383" s="51">
        <f t="shared" si="1055"/>
        <v>2.0047742860283856E-5</v>
      </c>
      <c r="E4383" s="51">
        <f t="shared" si="1056"/>
        <v>5.0090061223359041E-4</v>
      </c>
      <c r="F4383" s="21">
        <f>SUM(E4383:$E$5004)</f>
        <v>0.22262914775962506</v>
      </c>
      <c r="G4383" s="21">
        <f t="shared" si="1059"/>
        <v>6651898.5970700178</v>
      </c>
      <c r="H4383" s="21">
        <f t="shared" si="1060"/>
        <v>2.4483216124437353E-5</v>
      </c>
      <c r="I4383" s="21">
        <f t="shared" si="1061"/>
        <v>0.12452858064673793</v>
      </c>
      <c r="J4383" s="22">
        <f t="shared" si="1057"/>
        <v>88.694090796906139</v>
      </c>
      <c r="K4383" s="114"/>
      <c r="L4383" s="117"/>
      <c r="M4383" s="118"/>
      <c r="N4383" s="142"/>
      <c r="S4383" s="2"/>
    </row>
    <row r="4384" spans="1:19" x14ac:dyDescent="0.25">
      <c r="A4384" s="50">
        <f t="shared" si="1058"/>
        <v>109500</v>
      </c>
      <c r="B4384" s="51">
        <f t="shared" si="1049"/>
        <v>-25.470000000000027</v>
      </c>
      <c r="C4384" s="51">
        <f t="shared" si="1050"/>
        <v>14.938275337874604</v>
      </c>
      <c r="D4384" s="51">
        <f t="shared" si="1055"/>
        <v>2.0024306118403379E-5</v>
      </c>
      <c r="E4384" s="51">
        <f t="shared" si="1056"/>
        <v>5.0031506378098807E-4</v>
      </c>
      <c r="F4384" s="21">
        <f>SUM(E4384:$E$5004)</f>
        <v>0.22212824714739146</v>
      </c>
      <c r="G4384" s="21">
        <f t="shared" si="1059"/>
        <v>6651898.5970700178</v>
      </c>
      <c r="H4384" s="21">
        <f t="shared" si="1060"/>
        <v>2.4483216124437353E-5</v>
      </c>
      <c r="I4384" s="21">
        <f t="shared" si="1061"/>
        <v>0.12452858064673793</v>
      </c>
      <c r="J4384" s="22">
        <f t="shared" si="1057"/>
        <v>88.650173846201156</v>
      </c>
      <c r="K4384" s="113">
        <f t="shared" ref="K4384" si="1064">AVERAGE(J4384:J4403)</f>
        <v>88.234627165905138</v>
      </c>
      <c r="L4384" s="115">
        <f t="shared" ref="L4384" si="1065">K4384/0.1667</f>
        <v>529.30190261490793</v>
      </c>
      <c r="M4384" s="118">
        <f>AVERAGE(A4384:A4403)</f>
        <v>109737.5</v>
      </c>
      <c r="N4384" s="141">
        <f>K4364-K4384</f>
        <v>0.87834525290161025</v>
      </c>
      <c r="S4384" s="2"/>
    </row>
    <row r="4385" spans="1:19" x14ac:dyDescent="0.25">
      <c r="A4385" s="50">
        <f t="shared" si="1058"/>
        <v>109525</v>
      </c>
      <c r="B4385" s="51">
        <f t="shared" si="1049"/>
        <v>-25.429000000000002</v>
      </c>
      <c r="C4385" s="51">
        <f t="shared" si="1050"/>
        <v>14.922222271861832</v>
      </c>
      <c r="D4385" s="51">
        <f t="shared" si="1055"/>
        <v>2.0000898984075666E-5</v>
      </c>
      <c r="E4385" s="51">
        <f t="shared" si="1056"/>
        <v>4.9973025501479031E-4</v>
      </c>
      <c r="F4385" s="21">
        <f>SUM(E4385:$E$5004)</f>
        <v>0.22162793208361048</v>
      </c>
      <c r="G4385" s="21">
        <f t="shared" si="1059"/>
        <v>6651898.5970700178</v>
      </c>
      <c r="H4385" s="21">
        <f t="shared" si="1060"/>
        <v>2.4483216124437353E-5</v>
      </c>
      <c r="I4385" s="21">
        <f t="shared" si="1061"/>
        <v>0.12452858064673793</v>
      </c>
      <c r="J4385" s="22">
        <f t="shared" si="1057"/>
        <v>88.606281965801955</v>
      </c>
      <c r="K4385" s="114"/>
      <c r="L4385" s="116"/>
      <c r="M4385" s="118"/>
      <c r="N4385" s="142"/>
      <c r="S4385" s="2"/>
    </row>
    <row r="4386" spans="1:19" x14ac:dyDescent="0.25">
      <c r="A4386" s="50">
        <f t="shared" si="1058"/>
        <v>109550</v>
      </c>
      <c r="B4386" s="51">
        <f t="shared" si="1049"/>
        <v>-25.388000000000005</v>
      </c>
      <c r="C4386" s="51">
        <f t="shared" si="1050"/>
        <v>14.906187969972317</v>
      </c>
      <c r="D4386" s="51">
        <f t="shared" si="1055"/>
        <v>1.9977521417107562E-5</v>
      </c>
      <c r="E4386" s="51">
        <f t="shared" si="1056"/>
        <v>4.9914618493090035E-4</v>
      </c>
      <c r="F4386" s="21">
        <f>SUM(E4386:$E$5004)</f>
        <v>0.22112820182859569</v>
      </c>
      <c r="G4386" s="21">
        <f t="shared" si="1059"/>
        <v>6651898.5970700178</v>
      </c>
      <c r="H4386" s="21">
        <f t="shared" si="1060"/>
        <v>2.4483216124437353E-5</v>
      </c>
      <c r="I4386" s="21">
        <f t="shared" si="1061"/>
        <v>0.12452858064673793</v>
      </c>
      <c r="J4386" s="22">
        <f t="shared" si="1057"/>
        <v>88.562415146313413</v>
      </c>
      <c r="K4386" s="114"/>
      <c r="L4386" s="116"/>
      <c r="M4386" s="118"/>
      <c r="N4386" s="142"/>
      <c r="S4386" s="2"/>
    </row>
    <row r="4387" spans="1:19" x14ac:dyDescent="0.25">
      <c r="A4387" s="50">
        <f t="shared" si="1058"/>
        <v>109575</v>
      </c>
      <c r="B4387" s="51">
        <f t="shared" ref="B4387:B4450" si="1066">-205.05+0.00164*A4387</f>
        <v>-25.347000000000008</v>
      </c>
      <c r="C4387" s="51">
        <f t="shared" ref="C4387:C4450" si="1067">50.8*((B4387+459.7)/389.98)^(-11.388)</f>
        <v>14.890172408504869</v>
      </c>
      <c r="D4387" s="51">
        <f t="shared" si="1055"/>
        <v>1.9954173377364466E-5</v>
      </c>
      <c r="E4387" s="51">
        <f t="shared" si="1056"/>
        <v>4.9856285252667689E-4</v>
      </c>
      <c r="F4387" s="21">
        <f>SUM(E4387:$E$5004)</f>
        <v>0.22062905564366478</v>
      </c>
      <c r="G4387" s="21">
        <f t="shared" si="1059"/>
        <v>6651898.5970700178</v>
      </c>
      <c r="H4387" s="21">
        <f t="shared" si="1060"/>
        <v>2.4483216124437353E-5</v>
      </c>
      <c r="I4387" s="21">
        <f t="shared" si="1061"/>
        <v>0.12452858064673793</v>
      </c>
      <c r="J4387" s="22">
        <f t="shared" si="1057"/>
        <v>88.518573378328924</v>
      </c>
      <c r="K4387" s="114"/>
      <c r="L4387" s="116"/>
      <c r="M4387" s="118"/>
      <c r="N4387" s="142"/>
      <c r="S4387" s="2"/>
    </row>
    <row r="4388" spans="1:19" x14ac:dyDescent="0.25">
      <c r="A4388" s="50">
        <f t="shared" si="1058"/>
        <v>109600</v>
      </c>
      <c r="B4388" s="51">
        <f t="shared" si="1066"/>
        <v>-25.306000000000012</v>
      </c>
      <c r="C4388" s="51">
        <f t="shared" si="1067"/>
        <v>14.874175563790224</v>
      </c>
      <c r="D4388" s="51">
        <f t="shared" si="1055"/>
        <v>1.9930854824769689E-5</v>
      </c>
      <c r="E4388" s="51">
        <f t="shared" si="1056"/>
        <v>4.9798025680093476E-4</v>
      </c>
      <c r="F4388" s="21">
        <f>SUM(E4388:$E$5004)</f>
        <v>0.22013049279113811</v>
      </c>
      <c r="G4388" s="21">
        <f t="shared" si="1059"/>
        <v>6651898.5970700178</v>
      </c>
      <c r="H4388" s="21">
        <f t="shared" si="1060"/>
        <v>2.4483216124437353E-5</v>
      </c>
      <c r="I4388" s="21">
        <f t="shared" si="1061"/>
        <v>0.12452858064673793</v>
      </c>
      <c r="J4388" s="22">
        <f t="shared" si="1057"/>
        <v>88.474756652427942</v>
      </c>
      <c r="K4388" s="114"/>
      <c r="L4388" s="116"/>
      <c r="M4388" s="118"/>
      <c r="N4388" s="142"/>
      <c r="S4388" s="2"/>
    </row>
    <row r="4389" spans="1:19" x14ac:dyDescent="0.25">
      <c r="A4389" s="50">
        <f t="shared" si="1058"/>
        <v>109625</v>
      </c>
      <c r="B4389" s="51">
        <f t="shared" si="1066"/>
        <v>-25.265000000000015</v>
      </c>
      <c r="C4389" s="51">
        <f t="shared" si="1067"/>
        <v>14.858197412191512</v>
      </c>
      <c r="D4389" s="51">
        <f t="shared" si="1055"/>
        <v>1.9907565719305088E-5</v>
      </c>
      <c r="E4389" s="51">
        <f t="shared" si="1056"/>
        <v>4.9739839675394168E-4</v>
      </c>
      <c r="F4389" s="21">
        <f>SUM(E4389:$E$5004)</f>
        <v>0.21963251253433716</v>
      </c>
      <c r="G4389" s="21">
        <f t="shared" si="1059"/>
        <v>6651898.5970700178</v>
      </c>
      <c r="H4389" s="21">
        <f t="shared" si="1060"/>
        <v>2.4483216124437353E-5</v>
      </c>
      <c r="I4389" s="21">
        <f t="shared" si="1061"/>
        <v>0.12452858064673793</v>
      </c>
      <c r="J4389" s="22">
        <f t="shared" si="1057"/>
        <v>88.430964959179207</v>
      </c>
      <c r="K4389" s="114"/>
      <c r="L4389" s="116"/>
      <c r="M4389" s="118"/>
      <c r="N4389" s="142"/>
      <c r="S4389" s="2"/>
    </row>
    <row r="4390" spans="1:19" x14ac:dyDescent="0.25">
      <c r="A4390" s="50">
        <f t="shared" si="1058"/>
        <v>109650</v>
      </c>
      <c r="B4390" s="51">
        <f t="shared" si="1066"/>
        <v>-25.224000000000018</v>
      </c>
      <c r="C4390" s="51">
        <f t="shared" si="1067"/>
        <v>14.842237930103684</v>
      </c>
      <c r="D4390" s="51">
        <f t="shared" si="1055"/>
        <v>1.9884306021010247E-5</v>
      </c>
      <c r="E4390" s="51">
        <f t="shared" si="1056"/>
        <v>4.9681727138741686E-4</v>
      </c>
      <c r="F4390" s="21">
        <f>SUM(E4390:$E$5004)</f>
        <v>0.21913511413758319</v>
      </c>
      <c r="G4390" s="21">
        <f t="shared" si="1059"/>
        <v>6651898.5970700178</v>
      </c>
      <c r="H4390" s="21">
        <f t="shared" si="1060"/>
        <v>2.4483216124437353E-5</v>
      </c>
      <c r="I4390" s="21">
        <f t="shared" si="1061"/>
        <v>0.12452858064673793</v>
      </c>
      <c r="J4390" s="22">
        <f t="shared" si="1057"/>
        <v>88.387198289137658</v>
      </c>
      <c r="K4390" s="114"/>
      <c r="L4390" s="116"/>
      <c r="M4390" s="118"/>
      <c r="N4390" s="142"/>
      <c r="S4390" s="2"/>
    </row>
    <row r="4391" spans="1:19" x14ac:dyDescent="0.25">
      <c r="A4391" s="50">
        <f t="shared" si="1058"/>
        <v>109675</v>
      </c>
      <c r="B4391" s="51">
        <f t="shared" si="1066"/>
        <v>-25.183000000000021</v>
      </c>
      <c r="C4391" s="51">
        <f t="shared" si="1067"/>
        <v>14.826297093953977</v>
      </c>
      <c r="D4391" s="51">
        <f t="shared" si="1055"/>
        <v>1.9861075689983105E-5</v>
      </c>
      <c r="E4391" s="51">
        <f t="shared" si="1056"/>
        <v>4.9623687970452759E-4</v>
      </c>
      <c r="F4391" s="21">
        <f>SUM(E4391:$E$5004)</f>
        <v>0.21863829686619576</v>
      </c>
      <c r="G4391" s="21">
        <f t="shared" si="1059"/>
        <v>6651898.5970700178</v>
      </c>
      <c r="H4391" s="21">
        <f t="shared" si="1060"/>
        <v>2.4483216124437353E-5</v>
      </c>
      <c r="I4391" s="21">
        <f t="shared" si="1061"/>
        <v>0.12452858064673793</v>
      </c>
      <c r="J4391" s="22">
        <f t="shared" si="1057"/>
        <v>88.343456632847577</v>
      </c>
      <c r="K4391" s="114"/>
      <c r="L4391" s="116"/>
      <c r="M4391" s="118"/>
      <c r="N4391" s="142"/>
      <c r="S4391" s="2"/>
    </row>
    <row r="4392" spans="1:19" x14ac:dyDescent="0.25">
      <c r="A4392" s="50">
        <f t="shared" si="1058"/>
        <v>109700</v>
      </c>
      <c r="B4392" s="51">
        <f t="shared" si="1066"/>
        <v>-25.142000000000024</v>
      </c>
      <c r="C4392" s="51">
        <f t="shared" si="1067"/>
        <v>14.810374880201344</v>
      </c>
      <c r="D4392" s="51">
        <f t="shared" si="1055"/>
        <v>1.9837874686379102E-5</v>
      </c>
      <c r="E4392" s="51">
        <f t="shared" si="1056"/>
        <v>4.9565722070988758E-4</v>
      </c>
      <c r="F4392" s="21">
        <f>SUM(E4392:$E$5004)</f>
        <v>0.21814205998649122</v>
      </c>
      <c r="G4392" s="21">
        <f t="shared" si="1059"/>
        <v>6651898.5970700178</v>
      </c>
      <c r="H4392" s="21">
        <f t="shared" si="1060"/>
        <v>2.4483216124437353E-5</v>
      </c>
      <c r="I4392" s="21">
        <f t="shared" si="1061"/>
        <v>0.12452858064673793</v>
      </c>
      <c r="J4392" s="22">
        <f t="shared" si="1057"/>
        <v>88.299739980839277</v>
      </c>
      <c r="K4392" s="114"/>
      <c r="L4392" s="116"/>
      <c r="M4392" s="118"/>
      <c r="N4392" s="142"/>
      <c r="S4392" s="2"/>
    </row>
    <row r="4393" spans="1:19" x14ac:dyDescent="0.25">
      <c r="A4393" s="50">
        <f t="shared" si="1058"/>
        <v>109725</v>
      </c>
      <c r="B4393" s="51">
        <f t="shared" si="1066"/>
        <v>-25.101000000000028</v>
      </c>
      <c r="C4393" s="51">
        <f t="shared" si="1067"/>
        <v>14.794471265336952</v>
      </c>
      <c r="D4393" s="51">
        <f t="shared" si="1055"/>
        <v>1.9814702970411899E-5</v>
      </c>
      <c r="E4393" s="51">
        <f t="shared" si="1056"/>
        <v>4.9507829340955482E-4</v>
      </c>
      <c r="F4393" s="21">
        <f>SUM(E4393:$E$5004)</f>
        <v>0.21764640276578134</v>
      </c>
      <c r="G4393" s="21">
        <f t="shared" si="1059"/>
        <v>6651898.5970700178</v>
      </c>
      <c r="H4393" s="21">
        <f t="shared" si="1060"/>
        <v>2.4483216124437353E-5</v>
      </c>
      <c r="I4393" s="21">
        <f t="shared" si="1061"/>
        <v>0.12452858064673793</v>
      </c>
      <c r="J4393" s="22">
        <f t="shared" si="1057"/>
        <v>88.256048323632783</v>
      </c>
      <c r="K4393" s="114"/>
      <c r="L4393" s="116"/>
      <c r="M4393" s="118"/>
      <c r="N4393" s="142"/>
      <c r="S4393" s="2"/>
    </row>
    <row r="4394" spans="1:19" x14ac:dyDescent="0.25">
      <c r="A4394" s="50">
        <f t="shared" si="1058"/>
        <v>109750</v>
      </c>
      <c r="B4394" s="51">
        <f t="shared" si="1066"/>
        <v>-25.060000000000002</v>
      </c>
      <c r="C4394" s="51">
        <f t="shared" si="1067"/>
        <v>14.778586225883588</v>
      </c>
      <c r="D4394" s="51">
        <f t="shared" si="1055"/>
        <v>1.9791560502352486E-5</v>
      </c>
      <c r="E4394" s="51">
        <f t="shared" si="1056"/>
        <v>4.9450009681102874E-4</v>
      </c>
      <c r="F4394" s="21">
        <f>SUM(E4394:$E$5004)</f>
        <v>0.21715132447237179</v>
      </c>
      <c r="G4394" s="21">
        <f t="shared" si="1059"/>
        <v>6651898.5970700178</v>
      </c>
      <c r="H4394" s="21">
        <f t="shared" si="1060"/>
        <v>2.4483216124437353E-5</v>
      </c>
      <c r="I4394" s="21">
        <f t="shared" si="1061"/>
        <v>0.12452858064673793</v>
      </c>
      <c r="J4394" s="22">
        <f t="shared" si="1057"/>
        <v>88.212381651734304</v>
      </c>
      <c r="K4394" s="114"/>
      <c r="L4394" s="116"/>
      <c r="M4394" s="118"/>
      <c r="N4394" s="142"/>
      <c r="S4394" s="2"/>
    </row>
    <row r="4395" spans="1:19" x14ac:dyDescent="0.25">
      <c r="A4395" s="50">
        <f t="shared" si="1058"/>
        <v>109775</v>
      </c>
      <c r="B4395" s="51">
        <f t="shared" si="1066"/>
        <v>-25.019000000000005</v>
      </c>
      <c r="C4395" s="51">
        <f t="shared" si="1067"/>
        <v>14.762719738396115</v>
      </c>
      <c r="D4395" s="51">
        <f t="shared" si="1055"/>
        <v>1.9768447242529813E-5</v>
      </c>
      <c r="E4395" s="51">
        <f t="shared" si="1056"/>
        <v>4.9392262992325065E-4</v>
      </c>
      <c r="F4395" s="21">
        <f>SUM(E4395:$E$5004)</f>
        <v>0.21665682437556075</v>
      </c>
      <c r="G4395" s="21">
        <f t="shared" si="1059"/>
        <v>6651898.5970700178</v>
      </c>
      <c r="H4395" s="21">
        <f t="shared" si="1060"/>
        <v>2.4483216124437353E-5</v>
      </c>
      <c r="I4395" s="21">
        <f t="shared" si="1061"/>
        <v>0.12452858064673793</v>
      </c>
      <c r="J4395" s="22">
        <f t="shared" si="1057"/>
        <v>88.168739955639424</v>
      </c>
      <c r="K4395" s="114"/>
      <c r="L4395" s="116"/>
      <c r="M4395" s="118"/>
      <c r="N4395" s="142"/>
      <c r="S4395" s="2"/>
    </row>
    <row r="4396" spans="1:19" x14ac:dyDescent="0.25">
      <c r="A4396" s="50">
        <f t="shared" si="1058"/>
        <v>109800</v>
      </c>
      <c r="B4396" s="51">
        <f t="shared" si="1066"/>
        <v>-24.978000000000009</v>
      </c>
      <c r="C4396" s="51">
        <f t="shared" si="1067"/>
        <v>14.746871779461102</v>
      </c>
      <c r="D4396" s="51">
        <f t="shared" si="1055"/>
        <v>1.9745363151330243E-5</v>
      </c>
      <c r="E4396" s="51">
        <f t="shared" si="1056"/>
        <v>4.9334589175659669E-4</v>
      </c>
      <c r="F4396" s="21">
        <f>SUM(E4396:$E$5004)</f>
        <v>0.21616290174563754</v>
      </c>
      <c r="G4396" s="21">
        <f t="shared" si="1059"/>
        <v>6651898.5970700178</v>
      </c>
      <c r="H4396" s="21">
        <f t="shared" si="1060"/>
        <v>2.4483216124437353E-5</v>
      </c>
      <c r="I4396" s="21">
        <f t="shared" si="1061"/>
        <v>0.12452858064673793</v>
      </c>
      <c r="J4396" s="22">
        <f t="shared" si="1057"/>
        <v>88.125123225831203</v>
      </c>
      <c r="K4396" s="114"/>
      <c r="L4396" s="116"/>
      <c r="M4396" s="118"/>
      <c r="N4396" s="142"/>
      <c r="S4396" s="2"/>
    </row>
    <row r="4397" spans="1:19" x14ac:dyDescent="0.25">
      <c r="A4397" s="50">
        <f t="shared" si="1058"/>
        <v>109825</v>
      </c>
      <c r="B4397" s="51">
        <f t="shared" si="1066"/>
        <v>-24.937000000000012</v>
      </c>
      <c r="C4397" s="51">
        <f t="shared" si="1067"/>
        <v>14.7310423256968</v>
      </c>
      <c r="D4397" s="51">
        <f t="shared" si="1055"/>
        <v>1.9722308189197495E-5</v>
      </c>
      <c r="E4397" s="51">
        <f t="shared" si="1056"/>
        <v>4.9276988132287839E-4</v>
      </c>
      <c r="F4397" s="21">
        <f>SUM(E4397:$E$5004)</f>
        <v>0.21566955585388092</v>
      </c>
      <c r="G4397" s="21">
        <f t="shared" si="1059"/>
        <v>6651898.5970700178</v>
      </c>
      <c r="H4397" s="21">
        <f t="shared" si="1060"/>
        <v>2.4483216124437353E-5</v>
      </c>
      <c r="I4397" s="21">
        <f t="shared" si="1061"/>
        <v>0.12452858064673793</v>
      </c>
      <c r="J4397" s="22">
        <f t="shared" si="1057"/>
        <v>88.081531452780297</v>
      </c>
      <c r="K4397" s="114"/>
      <c r="L4397" s="116"/>
      <c r="M4397" s="118"/>
      <c r="N4397" s="142"/>
      <c r="S4397" s="2"/>
    </row>
    <row r="4398" spans="1:19" x14ac:dyDescent="0.25">
      <c r="A4398" s="50">
        <f t="shared" si="1058"/>
        <v>109850</v>
      </c>
      <c r="B4398" s="51">
        <f t="shared" si="1066"/>
        <v>-24.896000000000015</v>
      </c>
      <c r="C4398" s="51">
        <f t="shared" si="1067"/>
        <v>14.715231353753259</v>
      </c>
      <c r="D4398" s="51">
        <f t="shared" si="1055"/>
        <v>1.9699282316632778E-5</v>
      </c>
      <c r="E4398" s="51">
        <f t="shared" si="1056"/>
        <v>4.9219459763534166E-4</v>
      </c>
      <c r="F4398" s="21">
        <f>SUM(E4398:$E$5004)</f>
        <v>0.21517678597255804</v>
      </c>
      <c r="G4398" s="21">
        <f t="shared" si="1059"/>
        <v>6651898.5970700178</v>
      </c>
      <c r="H4398" s="21">
        <f t="shared" si="1060"/>
        <v>2.4483216124437353E-5</v>
      </c>
      <c r="I4398" s="21">
        <f t="shared" si="1061"/>
        <v>0.12452858064673793</v>
      </c>
      <c r="J4398" s="22">
        <f t="shared" si="1057"/>
        <v>88.037964626946078</v>
      </c>
      <c r="K4398" s="114"/>
      <c r="L4398" s="116"/>
      <c r="M4398" s="118"/>
      <c r="N4398" s="142"/>
      <c r="S4398" s="2"/>
    </row>
    <row r="4399" spans="1:19" x14ac:dyDescent="0.25">
      <c r="A4399" s="50">
        <f t="shared" si="1058"/>
        <v>109875</v>
      </c>
      <c r="B4399" s="51">
        <f t="shared" si="1066"/>
        <v>-24.855000000000018</v>
      </c>
      <c r="C4399" s="51">
        <f t="shared" si="1067"/>
        <v>14.699438840312171</v>
      </c>
      <c r="D4399" s="51">
        <f t="shared" si="1055"/>
        <v>1.9676285494194558E-5</v>
      </c>
      <c r="E4399" s="51">
        <f t="shared" si="1056"/>
        <v>4.9162003970866302E-4</v>
      </c>
      <c r="F4399" s="21">
        <f>SUM(E4399:$E$5004)</f>
        <v>0.21468459137492271</v>
      </c>
      <c r="G4399" s="21">
        <f t="shared" si="1059"/>
        <v>6651898.5970700178</v>
      </c>
      <c r="H4399" s="21">
        <f t="shared" si="1060"/>
        <v>2.4483216124437353E-5</v>
      </c>
      <c r="I4399" s="21">
        <f t="shared" si="1061"/>
        <v>0.12452858064673793</v>
      </c>
      <c r="J4399" s="22">
        <f t="shared" si="1057"/>
        <v>87.994422738775981</v>
      </c>
      <c r="K4399" s="114"/>
      <c r="L4399" s="116"/>
      <c r="M4399" s="118"/>
      <c r="N4399" s="142"/>
      <c r="S4399" s="2"/>
    </row>
    <row r="4400" spans="1:19" x14ac:dyDescent="0.25">
      <c r="A4400" s="50">
        <f t="shared" si="1058"/>
        <v>109900</v>
      </c>
      <c r="B4400" s="51">
        <f t="shared" si="1066"/>
        <v>-24.814000000000021</v>
      </c>
      <c r="C4400" s="51">
        <f t="shared" si="1067"/>
        <v>14.68366476208684</v>
      </c>
      <c r="D4400" s="51">
        <f t="shared" si="1055"/>
        <v>1.9653317682498488E-5</v>
      </c>
      <c r="E4400" s="51">
        <f t="shared" si="1056"/>
        <v>4.9104620655894722E-4</v>
      </c>
      <c r="F4400" s="21">
        <f>SUM(E4400:$E$5004)</f>
        <v>0.21419297133521403</v>
      </c>
      <c r="G4400" s="21">
        <f t="shared" si="1059"/>
        <v>6651898.5970700178</v>
      </c>
      <c r="H4400" s="21">
        <f t="shared" si="1060"/>
        <v>2.4483216124437353E-5</v>
      </c>
      <c r="I4400" s="21">
        <f t="shared" si="1061"/>
        <v>0.12452858064673793</v>
      </c>
      <c r="J4400" s="22">
        <f t="shared" si="1057"/>
        <v>87.950905778705618</v>
      </c>
      <c r="K4400" s="114"/>
      <c r="L4400" s="116"/>
      <c r="M4400" s="118"/>
      <c r="N4400" s="142"/>
      <c r="S4400" s="2"/>
    </row>
    <row r="4401" spans="1:19" x14ac:dyDescent="0.25">
      <c r="A4401" s="50">
        <f t="shared" si="1058"/>
        <v>109925</v>
      </c>
      <c r="B4401" s="51">
        <f t="shared" si="1066"/>
        <v>-24.773000000000025</v>
      </c>
      <c r="C4401" s="51">
        <f t="shared" si="1067"/>
        <v>14.667909095822129</v>
      </c>
      <c r="D4401" s="51">
        <f t="shared" si="1055"/>
        <v>1.9630378842217291E-5</v>
      </c>
      <c r="E4401" s="51">
        <f t="shared" si="1056"/>
        <v>4.9047309720372538E-4</v>
      </c>
      <c r="F4401" s="21">
        <f>SUM(E4401:$E$5004)</f>
        <v>0.2137019251286551</v>
      </c>
      <c r="G4401" s="21">
        <f t="shared" si="1059"/>
        <v>6651898.5970700178</v>
      </c>
      <c r="H4401" s="21">
        <f t="shared" si="1060"/>
        <v>2.4483216124437353E-5</v>
      </c>
      <c r="I4401" s="21">
        <f t="shared" si="1061"/>
        <v>0.12452858064673793</v>
      </c>
      <c r="J4401" s="22">
        <f t="shared" si="1057"/>
        <v>87.907413737158819</v>
      </c>
      <c r="K4401" s="114"/>
      <c r="L4401" s="116"/>
      <c r="M4401" s="118"/>
      <c r="N4401" s="142"/>
      <c r="S4401" s="2"/>
    </row>
    <row r="4402" spans="1:19" x14ac:dyDescent="0.25">
      <c r="A4402" s="50">
        <f t="shared" si="1058"/>
        <v>109950</v>
      </c>
      <c r="B4402" s="51">
        <f t="shared" si="1066"/>
        <v>-24.732000000000028</v>
      </c>
      <c r="C4402" s="51">
        <f t="shared" si="1067"/>
        <v>14.652171818294436</v>
      </c>
      <c r="D4402" s="51">
        <f t="shared" si="1055"/>
        <v>1.9607468934080735E-5</v>
      </c>
      <c r="E4402" s="51">
        <f t="shared" si="1056"/>
        <v>4.8990071066195239E-4</v>
      </c>
      <c r="F4402" s="21">
        <f>SUM(E4402:$E$5004)</f>
        <v>0.21321145203145139</v>
      </c>
      <c r="G4402" s="21">
        <f t="shared" si="1059"/>
        <v>6651898.5970700178</v>
      </c>
      <c r="H4402" s="21">
        <f t="shared" si="1060"/>
        <v>2.4483216124437353E-5</v>
      </c>
      <c r="I4402" s="21">
        <f t="shared" si="1061"/>
        <v>0.12452858064673793</v>
      </c>
      <c r="J4402" s="22">
        <f t="shared" si="1057"/>
        <v>87.863946604547849</v>
      </c>
      <c r="K4402" s="114"/>
      <c r="L4402" s="116"/>
      <c r="M4402" s="118"/>
      <c r="N4402" s="142"/>
      <c r="S4402" s="2"/>
    </row>
    <row r="4403" spans="1:19" x14ac:dyDescent="0.25">
      <c r="A4403" s="50">
        <f t="shared" si="1058"/>
        <v>109975</v>
      </c>
      <c r="B4403" s="51">
        <f t="shared" si="1066"/>
        <v>-24.691000000000003</v>
      </c>
      <c r="C4403" s="51">
        <f t="shared" si="1067"/>
        <v>14.636452906311595</v>
      </c>
      <c r="D4403" s="51">
        <f t="shared" si="1055"/>
        <v>1.9584587918875453E-5</v>
      </c>
      <c r="E4403" s="51">
        <f t="shared" si="1056"/>
        <v>4.8932904595400681E-4</v>
      </c>
      <c r="F4403" s="21">
        <f>SUM(E4403:$E$5004)</f>
        <v>0.21272155132078946</v>
      </c>
      <c r="G4403" s="21">
        <f t="shared" si="1059"/>
        <v>6651898.5970700178</v>
      </c>
      <c r="H4403" s="21">
        <f t="shared" si="1060"/>
        <v>2.4483216124437353E-5</v>
      </c>
      <c r="I4403" s="21">
        <f t="shared" si="1061"/>
        <v>0.12452858064673793</v>
      </c>
      <c r="J4403" s="22">
        <f t="shared" si="1057"/>
        <v>87.820504371273003</v>
      </c>
      <c r="K4403" s="114"/>
      <c r="L4403" s="117"/>
      <c r="M4403" s="118"/>
      <c r="N4403" s="142"/>
      <c r="S4403" s="2"/>
    </row>
    <row r="4404" spans="1:19" x14ac:dyDescent="0.25">
      <c r="A4404" s="50">
        <f t="shared" si="1058"/>
        <v>110000</v>
      </c>
      <c r="B4404" s="51">
        <f t="shared" si="1066"/>
        <v>-24.650000000000006</v>
      </c>
      <c r="C4404" s="51">
        <f t="shared" si="1067"/>
        <v>14.620752336713009</v>
      </c>
      <c r="D4404" s="51">
        <f t="shared" si="1055"/>
        <v>1.95617357574451E-5</v>
      </c>
      <c r="E4404" s="51">
        <f t="shared" si="1056"/>
        <v>4.8875810210168567E-4</v>
      </c>
      <c r="F4404" s="21">
        <f>SUM(E4404:$E$5004)</f>
        <v>0.21223222227483549</v>
      </c>
      <c r="G4404" s="21">
        <f t="shared" si="1059"/>
        <v>6651898.5970700178</v>
      </c>
      <c r="H4404" s="21">
        <f t="shared" si="1060"/>
        <v>2.4483216124437353E-5</v>
      </c>
      <c r="I4404" s="21">
        <f t="shared" si="1061"/>
        <v>0.12452858064673793</v>
      </c>
      <c r="J4404" s="22">
        <f t="shared" si="1057"/>
        <v>87.777087027723908</v>
      </c>
      <c r="K4404" s="113">
        <f t="shared" ref="K4404" si="1068">AVERAGE(J4404:J4423)</f>
        <v>87.366273896374693</v>
      </c>
      <c r="L4404" s="115">
        <f t="shared" ref="L4404" si="1069">K4404/0.1667</f>
        <v>524.09282481328557</v>
      </c>
      <c r="M4404" s="118">
        <f>AVERAGE(A4404:A4423)</f>
        <v>110237.5</v>
      </c>
      <c r="N4404" s="141">
        <f>K4384-K4404</f>
        <v>0.868353269530445</v>
      </c>
      <c r="S4404" s="2"/>
    </row>
    <row r="4405" spans="1:19" x14ac:dyDescent="0.25">
      <c r="A4405" s="50">
        <f t="shared" si="1058"/>
        <v>110025</v>
      </c>
      <c r="B4405" s="51">
        <f t="shared" si="1066"/>
        <v>-24.609000000000009</v>
      </c>
      <c r="C4405" s="51">
        <f t="shared" si="1067"/>
        <v>14.605070086369237</v>
      </c>
      <c r="D4405" s="51">
        <f t="shared" si="1055"/>
        <v>1.9538912410689755E-5</v>
      </c>
      <c r="E4405" s="51">
        <f t="shared" si="1056"/>
        <v>4.8818787812820362E-4</v>
      </c>
      <c r="F4405" s="21">
        <f>SUM(E4405:$E$5004)</f>
        <v>0.21174346417273379</v>
      </c>
      <c r="G4405" s="21">
        <f t="shared" si="1059"/>
        <v>6651898.5970700178</v>
      </c>
      <c r="H4405" s="21">
        <f t="shared" si="1060"/>
        <v>2.4483216124437353E-5</v>
      </c>
      <c r="I4405" s="21">
        <f t="shared" si="1061"/>
        <v>0.12452858064673793</v>
      </c>
      <c r="J4405" s="22">
        <f t="shared" si="1057"/>
        <v>87.733694564277243</v>
      </c>
      <c r="K4405" s="114"/>
      <c r="L4405" s="116"/>
      <c r="M4405" s="118"/>
      <c r="N4405" s="142"/>
      <c r="S4405" s="2"/>
    </row>
    <row r="4406" spans="1:19" x14ac:dyDescent="0.25">
      <c r="A4406" s="50">
        <f t="shared" si="1058"/>
        <v>110050</v>
      </c>
      <c r="B4406" s="51">
        <f t="shared" si="1066"/>
        <v>-24.568000000000012</v>
      </c>
      <c r="C4406" s="51">
        <f t="shared" si="1067"/>
        <v>14.589406132182443</v>
      </c>
      <c r="D4406" s="51">
        <f t="shared" si="1055"/>
        <v>1.9516117839566536E-5</v>
      </c>
      <c r="E4406" s="51">
        <f t="shared" si="1056"/>
        <v>4.8761837305819116E-4</v>
      </c>
      <c r="F4406" s="21">
        <f>SUM(E4406:$E$5004)</f>
        <v>0.21125527629460558</v>
      </c>
      <c r="G4406" s="21">
        <f t="shared" si="1059"/>
        <v>6651898.5970700178</v>
      </c>
      <c r="H4406" s="21">
        <f t="shared" si="1060"/>
        <v>2.4483216124437353E-5</v>
      </c>
      <c r="I4406" s="21">
        <f t="shared" si="1061"/>
        <v>0.12452858064673793</v>
      </c>
      <c r="J4406" s="22">
        <f t="shared" si="1057"/>
        <v>87.690326971299811</v>
      </c>
      <c r="K4406" s="114"/>
      <c r="L4406" s="116"/>
      <c r="M4406" s="118"/>
      <c r="N4406" s="142"/>
      <c r="S4406" s="2"/>
    </row>
    <row r="4407" spans="1:19" x14ac:dyDescent="0.25">
      <c r="A4407" s="50">
        <f t="shared" si="1058"/>
        <v>110075</v>
      </c>
      <c r="B4407" s="51">
        <f t="shared" si="1066"/>
        <v>-24.527000000000015</v>
      </c>
      <c r="C4407" s="51">
        <f t="shared" si="1067"/>
        <v>14.573760451085819</v>
      </c>
      <c r="D4407" s="51">
        <f t="shared" si="1055"/>
        <v>1.9493352005088755E-5</v>
      </c>
      <c r="E4407" s="51">
        <f t="shared" si="1056"/>
        <v>4.8704958591769168E-4</v>
      </c>
      <c r="F4407" s="21">
        <f>SUM(E4407:$E$5004)</f>
        <v>0.21076765792154739</v>
      </c>
      <c r="G4407" s="21">
        <f t="shared" si="1059"/>
        <v>6651898.5970700178</v>
      </c>
      <c r="H4407" s="21">
        <f t="shared" si="1060"/>
        <v>2.4483216124437353E-5</v>
      </c>
      <c r="I4407" s="21">
        <f t="shared" si="1061"/>
        <v>0.12452858064673793</v>
      </c>
      <c r="J4407" s="22">
        <f t="shared" si="1057"/>
        <v>87.646984239145354</v>
      </c>
      <c r="K4407" s="114"/>
      <c r="L4407" s="116"/>
      <c r="M4407" s="118"/>
      <c r="N4407" s="142"/>
      <c r="S4407" s="2"/>
    </row>
    <row r="4408" spans="1:19" x14ac:dyDescent="0.25">
      <c r="A4408" s="50">
        <f t="shared" si="1058"/>
        <v>110100</v>
      </c>
      <c r="B4408" s="51">
        <f t="shared" si="1066"/>
        <v>-24.486000000000018</v>
      </c>
      <c r="C4408" s="51">
        <f t="shared" si="1067"/>
        <v>14.558133020044071</v>
      </c>
      <c r="D4408" s="51">
        <f t="shared" si="1055"/>
        <v>1.9470614868326581E-5</v>
      </c>
      <c r="E4408" s="51">
        <f t="shared" si="1056"/>
        <v>4.8648151573416E-4</v>
      </c>
      <c r="F4408" s="21">
        <f>SUM(E4408:$E$5004)</f>
        <v>0.2102806083356297</v>
      </c>
      <c r="G4408" s="21">
        <f t="shared" si="1059"/>
        <v>6651898.5970700178</v>
      </c>
      <c r="H4408" s="21">
        <f t="shared" si="1060"/>
        <v>2.4483216124437353E-5</v>
      </c>
      <c r="I4408" s="21">
        <f t="shared" si="1061"/>
        <v>0.12452858064673793</v>
      </c>
      <c r="J4408" s="22">
        <f t="shared" si="1057"/>
        <v>87.603666358157867</v>
      </c>
      <c r="K4408" s="114"/>
      <c r="L4408" s="116"/>
      <c r="M4408" s="118"/>
      <c r="N4408" s="142"/>
      <c r="S4408" s="2"/>
    </row>
    <row r="4409" spans="1:19" x14ac:dyDescent="0.25">
      <c r="A4409" s="50">
        <f t="shared" si="1058"/>
        <v>110125</v>
      </c>
      <c r="B4409" s="51">
        <f t="shared" si="1066"/>
        <v>-24.445000000000022</v>
      </c>
      <c r="C4409" s="51">
        <f t="shared" si="1067"/>
        <v>14.542523816052856</v>
      </c>
      <c r="D4409" s="51">
        <f t="shared" si="1055"/>
        <v>1.9447906390406224E-5</v>
      </c>
      <c r="E4409" s="51">
        <f t="shared" si="1056"/>
        <v>4.8591416153645972E-4</v>
      </c>
      <c r="F4409" s="21">
        <f>SUM(E4409:$E$5004)</f>
        <v>0.20979412681989554</v>
      </c>
      <c r="G4409" s="21">
        <f t="shared" si="1059"/>
        <v>6651898.5970700178</v>
      </c>
      <c r="H4409" s="21">
        <f t="shared" si="1060"/>
        <v>2.4483216124437353E-5</v>
      </c>
      <c r="I4409" s="21">
        <f t="shared" si="1061"/>
        <v>0.12452858064673793</v>
      </c>
      <c r="J4409" s="22">
        <f t="shared" si="1057"/>
        <v>87.560373318668425</v>
      </c>
      <c r="K4409" s="114"/>
      <c r="L4409" s="116"/>
      <c r="M4409" s="118"/>
      <c r="N4409" s="142"/>
      <c r="S4409" s="2"/>
    </row>
    <row r="4410" spans="1:19" x14ac:dyDescent="0.25">
      <c r="A4410" s="50">
        <f t="shared" si="1058"/>
        <v>110150</v>
      </c>
      <c r="B4410" s="51">
        <f t="shared" si="1066"/>
        <v>-24.404000000000025</v>
      </c>
      <c r="C4410" s="51">
        <f t="shared" si="1067"/>
        <v>14.526932816139238</v>
      </c>
      <c r="D4410" s="51">
        <f t="shared" si="1055"/>
        <v>1.9425226532510558E-5</v>
      </c>
      <c r="E4410" s="51">
        <f t="shared" si="1056"/>
        <v>4.8534752235486109E-4</v>
      </c>
      <c r="F4410" s="21">
        <f>SUM(E4410:$E$5004)</f>
        <v>0.20930821265835911</v>
      </c>
      <c r="G4410" s="21">
        <f t="shared" si="1059"/>
        <v>6651898.5970700178</v>
      </c>
      <c r="H4410" s="21">
        <f t="shared" si="1060"/>
        <v>2.4483216124437353E-5</v>
      </c>
      <c r="I4410" s="21">
        <f t="shared" si="1061"/>
        <v>0.12452858064673793</v>
      </c>
      <c r="J4410" s="22">
        <f t="shared" si="1057"/>
        <v>87.517105110998386</v>
      </c>
      <c r="K4410" s="114"/>
      <c r="L4410" s="116"/>
      <c r="M4410" s="118"/>
      <c r="N4410" s="142"/>
      <c r="S4410" s="2"/>
    </row>
    <row r="4411" spans="1:19" x14ac:dyDescent="0.25">
      <c r="A4411" s="50">
        <f t="shared" si="1058"/>
        <v>110175</v>
      </c>
      <c r="B4411" s="51">
        <f t="shared" si="1066"/>
        <v>-24.363000000000028</v>
      </c>
      <c r="C4411" s="51">
        <f t="shared" si="1067"/>
        <v>14.511359997361147</v>
      </c>
      <c r="D4411" s="51">
        <f t="shared" si="1055"/>
        <v>1.9402575255878331E-5</v>
      </c>
      <c r="E4411" s="51">
        <f t="shared" si="1056"/>
        <v>4.847815972210384E-4</v>
      </c>
      <c r="F4411" s="21">
        <f>SUM(E4411:$E$5004)</f>
        <v>0.20882286513600423</v>
      </c>
      <c r="G4411" s="21">
        <f t="shared" si="1059"/>
        <v>6651898.5970700178</v>
      </c>
      <c r="H4411" s="21">
        <f t="shared" si="1060"/>
        <v>2.4483216124437353E-5</v>
      </c>
      <c r="I4411" s="21">
        <f t="shared" si="1061"/>
        <v>0.12452858064673793</v>
      </c>
      <c r="J4411" s="22">
        <f t="shared" si="1057"/>
        <v>87.473861725456317</v>
      </c>
      <c r="K4411" s="114"/>
      <c r="L4411" s="116"/>
      <c r="M4411" s="118"/>
      <c r="N4411" s="142"/>
      <c r="S4411" s="2"/>
    </row>
    <row r="4412" spans="1:19" x14ac:dyDescent="0.25">
      <c r="A4412" s="50">
        <f t="shared" si="1058"/>
        <v>110200</v>
      </c>
      <c r="B4412" s="51">
        <f t="shared" si="1066"/>
        <v>-24.322000000000003</v>
      </c>
      <c r="C4412" s="51">
        <f t="shared" si="1067"/>
        <v>14.495805336807805</v>
      </c>
      <c r="D4412" s="51">
        <f t="shared" si="1055"/>
        <v>1.937995252180474E-5</v>
      </c>
      <c r="E4412" s="51">
        <f t="shared" si="1056"/>
        <v>4.8421638516807049E-4</v>
      </c>
      <c r="F4412" s="21">
        <f>SUM(E4412:$E$5004)</f>
        <v>0.20833808353878322</v>
      </c>
      <c r="G4412" s="21">
        <f t="shared" si="1059"/>
        <v>6651898.5970700178</v>
      </c>
      <c r="H4412" s="21">
        <f t="shared" si="1060"/>
        <v>2.4483216124437353E-5</v>
      </c>
      <c r="I4412" s="21">
        <f t="shared" si="1061"/>
        <v>0.12452858064673793</v>
      </c>
      <c r="J4412" s="22">
        <f t="shared" si="1057"/>
        <v>87.430643152340991</v>
      </c>
      <c r="K4412" s="114"/>
      <c r="L4412" s="116"/>
      <c r="M4412" s="118"/>
      <c r="N4412" s="142"/>
      <c r="S4412" s="2"/>
    </row>
    <row r="4413" spans="1:19" x14ac:dyDescent="0.25">
      <c r="A4413" s="50">
        <f t="shared" si="1058"/>
        <v>110225</v>
      </c>
      <c r="B4413" s="51">
        <f t="shared" si="1066"/>
        <v>-24.281000000000006</v>
      </c>
      <c r="C4413" s="51">
        <f t="shared" si="1067"/>
        <v>14.480268811599361</v>
      </c>
      <c r="D4413" s="51">
        <f t="shared" si="1055"/>
        <v>1.9357358291640895E-5</v>
      </c>
      <c r="E4413" s="51">
        <f t="shared" si="1056"/>
        <v>4.8365188523043359E-4</v>
      </c>
      <c r="F4413" s="21">
        <f>SUM(E4413:$E$5004)</f>
        <v>0.20785386715361517</v>
      </c>
      <c r="G4413" s="21">
        <f t="shared" si="1059"/>
        <v>6651898.5970700178</v>
      </c>
      <c r="H4413" s="21">
        <f t="shared" si="1060"/>
        <v>2.4483216124437353E-5</v>
      </c>
      <c r="I4413" s="21">
        <f t="shared" si="1061"/>
        <v>0.12452858064673793</v>
      </c>
      <c r="J4413" s="22">
        <f t="shared" si="1057"/>
        <v>87.387449381939433</v>
      </c>
      <c r="K4413" s="114"/>
      <c r="L4413" s="116"/>
      <c r="M4413" s="118"/>
      <c r="N4413" s="142"/>
      <c r="S4413" s="2"/>
    </row>
    <row r="4414" spans="1:19" x14ac:dyDescent="0.25">
      <c r="A4414" s="50">
        <f t="shared" si="1058"/>
        <v>110250</v>
      </c>
      <c r="B4414" s="51">
        <f t="shared" si="1066"/>
        <v>-24.240000000000009</v>
      </c>
      <c r="C4414" s="51">
        <f t="shared" si="1067"/>
        <v>14.464750398886881</v>
      </c>
      <c r="D4414" s="51">
        <f t="shared" si="1055"/>
        <v>1.9334792526793796E-5</v>
      </c>
      <c r="E4414" s="51">
        <f t="shared" si="1056"/>
        <v>4.8308809644400302E-4</v>
      </c>
      <c r="F4414" s="21">
        <f>SUM(E4414:$E$5004)</f>
        <v>0.20737021526838476</v>
      </c>
      <c r="G4414" s="21">
        <f t="shared" si="1059"/>
        <v>6651898.5970700178</v>
      </c>
      <c r="H4414" s="21">
        <f t="shared" si="1060"/>
        <v>2.4483216124437353E-5</v>
      </c>
      <c r="I4414" s="21">
        <f t="shared" si="1061"/>
        <v>0.12452858064673793</v>
      </c>
      <c r="J4414" s="22">
        <f t="shared" si="1057"/>
        <v>87.344280404527254</v>
      </c>
      <c r="K4414" s="114"/>
      <c r="L4414" s="116"/>
      <c r="M4414" s="118"/>
      <c r="N4414" s="142"/>
      <c r="S4414" s="2"/>
    </row>
    <row r="4415" spans="1:19" x14ac:dyDescent="0.25">
      <c r="A4415" s="50">
        <f t="shared" si="1058"/>
        <v>110275</v>
      </c>
      <c r="B4415" s="51">
        <f t="shared" si="1066"/>
        <v>-24.199000000000012</v>
      </c>
      <c r="C4415" s="51">
        <f t="shared" si="1067"/>
        <v>14.449250075852465</v>
      </c>
      <c r="D4415" s="51">
        <f t="shared" si="1055"/>
        <v>1.9312255188726447E-5</v>
      </c>
      <c r="E4415" s="51">
        <f t="shared" si="1056"/>
        <v>4.8252501784605052E-4</v>
      </c>
      <c r="F4415" s="21">
        <f>SUM(E4415:$E$5004)</f>
        <v>0.20688712717194074</v>
      </c>
      <c r="G4415" s="21">
        <f t="shared" si="1059"/>
        <v>6651898.5970700178</v>
      </c>
      <c r="H4415" s="21">
        <f t="shared" si="1060"/>
        <v>2.4483216124437353E-5</v>
      </c>
      <c r="I4415" s="21">
        <f t="shared" si="1061"/>
        <v>0.12452858064673793</v>
      </c>
      <c r="J4415" s="22">
        <f t="shared" si="1057"/>
        <v>87.301136210369563</v>
      </c>
      <c r="K4415" s="114"/>
      <c r="L4415" s="116"/>
      <c r="M4415" s="118"/>
      <c r="N4415" s="142"/>
      <c r="S4415" s="2"/>
    </row>
    <row r="4416" spans="1:19" x14ac:dyDescent="0.25">
      <c r="A4416" s="50">
        <f t="shared" si="1058"/>
        <v>110300</v>
      </c>
      <c r="B4416" s="51">
        <f t="shared" si="1066"/>
        <v>-24.158000000000015</v>
      </c>
      <c r="C4416" s="51">
        <f t="shared" si="1067"/>
        <v>14.433767819709063</v>
      </c>
      <c r="D4416" s="51">
        <f t="shared" si="1055"/>
        <v>1.9289746238957598E-5</v>
      </c>
      <c r="E4416" s="51">
        <f t="shared" si="1056"/>
        <v>4.8196264847524139E-4</v>
      </c>
      <c r="F4416" s="21">
        <f>SUM(E4416:$E$5004)</f>
        <v>0.2064046021540947</v>
      </c>
      <c r="G4416" s="21">
        <f t="shared" si="1059"/>
        <v>6651898.5970700178</v>
      </c>
      <c r="H4416" s="21">
        <f t="shared" si="1060"/>
        <v>2.4483216124437353E-5</v>
      </c>
      <c r="I4416" s="21">
        <f t="shared" si="1061"/>
        <v>0.12452858064673793</v>
      </c>
      <c r="J4416" s="22">
        <f t="shared" si="1057"/>
        <v>87.258016789720301</v>
      </c>
      <c r="K4416" s="114"/>
      <c r="L4416" s="116"/>
      <c r="M4416" s="118"/>
      <c r="N4416" s="142"/>
      <c r="S4416" s="2"/>
    </row>
    <row r="4417" spans="1:19" x14ac:dyDescent="0.25">
      <c r="A4417" s="50">
        <f t="shared" si="1058"/>
        <v>110325</v>
      </c>
      <c r="B4417" s="51">
        <f t="shared" si="1066"/>
        <v>-24.117000000000019</v>
      </c>
      <c r="C4417" s="51">
        <f t="shared" si="1067"/>
        <v>14.418303607700478</v>
      </c>
      <c r="D4417" s="51">
        <f t="shared" si="1055"/>
        <v>1.9267265639061712E-5</v>
      </c>
      <c r="E4417" s="51">
        <f t="shared" si="1056"/>
        <v>4.8140098737163226E-4</v>
      </c>
      <c r="F4417" s="21">
        <f>SUM(E4417:$E$5004)</f>
        <v>0.20592263950561945</v>
      </c>
      <c r="G4417" s="21">
        <f t="shared" si="1059"/>
        <v>6651898.5970700178</v>
      </c>
      <c r="H4417" s="21">
        <f t="shared" si="1060"/>
        <v>2.4483216124437353E-5</v>
      </c>
      <c r="I4417" s="21">
        <f t="shared" si="1061"/>
        <v>0.12452858064673793</v>
      </c>
      <c r="J4417" s="22">
        <f t="shared" si="1057"/>
        <v>87.214922132822451</v>
      </c>
      <c r="K4417" s="114"/>
      <c r="L4417" s="116"/>
      <c r="M4417" s="118"/>
      <c r="N4417" s="142"/>
      <c r="S4417" s="2"/>
    </row>
    <row r="4418" spans="1:19" x14ac:dyDescent="0.25">
      <c r="A4418" s="50">
        <f t="shared" si="1058"/>
        <v>110350</v>
      </c>
      <c r="B4418" s="51">
        <f t="shared" si="1066"/>
        <v>-24.076000000000022</v>
      </c>
      <c r="C4418" s="51">
        <f t="shared" si="1067"/>
        <v>14.402857417101307</v>
      </c>
      <c r="D4418" s="51">
        <f t="shared" si="1055"/>
        <v>1.9244813350668867E-5</v>
      </c>
      <c r="E4418" s="51">
        <f t="shared" si="1056"/>
        <v>4.808400335766694E-4</v>
      </c>
      <c r="F4418" s="21">
        <f>SUM(E4418:$E$5004)</f>
        <v>0.20544123851824783</v>
      </c>
      <c r="G4418" s="21">
        <f t="shared" si="1059"/>
        <v>6651898.5970700178</v>
      </c>
      <c r="H4418" s="21">
        <f t="shared" si="1060"/>
        <v>2.4483216124437353E-5</v>
      </c>
      <c r="I4418" s="21">
        <f t="shared" si="1061"/>
        <v>0.12452858064673793</v>
      </c>
      <c r="J4418" s="22">
        <f t="shared" si="1057"/>
        <v>87.171852229908197</v>
      </c>
      <c r="K4418" s="114"/>
      <c r="L4418" s="116"/>
      <c r="M4418" s="118"/>
      <c r="N4418" s="142"/>
      <c r="S4418" s="2"/>
    </row>
    <row r="4419" spans="1:19" x14ac:dyDescent="0.25">
      <c r="A4419" s="50">
        <f t="shared" si="1058"/>
        <v>110375</v>
      </c>
      <c r="B4419" s="51">
        <f t="shared" si="1066"/>
        <v>-24.035000000000025</v>
      </c>
      <c r="C4419" s="51">
        <f t="shared" si="1067"/>
        <v>14.387429225216913</v>
      </c>
      <c r="D4419" s="51">
        <f t="shared" si="1055"/>
        <v>1.9222389335464689E-5</v>
      </c>
      <c r="E4419" s="51">
        <f t="shared" si="1056"/>
        <v>4.8027978613318656E-4</v>
      </c>
      <c r="F4419" s="21">
        <f>SUM(E4419:$E$5004)</f>
        <v>0.20496039848467118</v>
      </c>
      <c r="G4419" s="21">
        <f t="shared" si="1059"/>
        <v>6651898.5970700178</v>
      </c>
      <c r="H4419" s="21">
        <f t="shared" si="1060"/>
        <v>2.4483216124437353E-5</v>
      </c>
      <c r="I4419" s="21">
        <f t="shared" si="1061"/>
        <v>0.12452858064673793</v>
      </c>
      <c r="J4419" s="22">
        <f t="shared" si="1057"/>
        <v>87.128807071198779</v>
      </c>
      <c r="K4419" s="114"/>
      <c r="L4419" s="116"/>
      <c r="M4419" s="118"/>
      <c r="N4419" s="142"/>
      <c r="S4419" s="2"/>
    </row>
    <row r="4420" spans="1:19" x14ac:dyDescent="0.25">
      <c r="A4420" s="50">
        <f t="shared" si="1058"/>
        <v>110400</v>
      </c>
      <c r="B4420" s="51">
        <f t="shared" si="1066"/>
        <v>-23.994000000000028</v>
      </c>
      <c r="C4420" s="51">
        <f t="shared" si="1067"/>
        <v>14.37201900938336</v>
      </c>
      <c r="D4420" s="51">
        <f t="shared" ref="D4420:D4483" si="1070">C4420/(1718*(B4420+459.7))</f>
        <v>1.9199993555190239E-5</v>
      </c>
      <c r="E4420" s="51">
        <f t="shared" ref="E4420:E4483" si="1071">25*(D4420+D4421)/2</f>
        <v>4.7972024408540244E-4</v>
      </c>
      <c r="F4420" s="21">
        <f>SUM(E4420:$E$5004)</f>
        <v>0.20448011869853797</v>
      </c>
      <c r="G4420" s="21">
        <f t="shared" si="1059"/>
        <v>6651898.5970700178</v>
      </c>
      <c r="H4420" s="21">
        <f t="shared" si="1060"/>
        <v>2.4483216124437353E-5</v>
      </c>
      <c r="I4420" s="21">
        <f t="shared" si="1061"/>
        <v>0.12452858064673793</v>
      </c>
      <c r="J4420" s="22">
        <f t="shared" ref="J4420:J4483" si="1072">G4420*D4420*EXP(-H4420*(125000-A4420)-I4420*F4420)</f>
        <v>87.085786646904694</v>
      </c>
      <c r="K4420" s="114"/>
      <c r="L4420" s="116"/>
      <c r="M4420" s="118"/>
      <c r="N4420" s="142"/>
      <c r="S4420" s="2"/>
    </row>
    <row r="4421" spans="1:19" x14ac:dyDescent="0.25">
      <c r="A4421" s="50">
        <f t="shared" ref="A4421:A4484" si="1073">A4420+25</f>
        <v>110425</v>
      </c>
      <c r="B4421" s="51">
        <f t="shared" si="1066"/>
        <v>-23.953000000000003</v>
      </c>
      <c r="C4421" s="51">
        <f t="shared" si="1067"/>
        <v>14.356626746967381</v>
      </c>
      <c r="D4421" s="51">
        <f t="shared" si="1070"/>
        <v>1.9177625971641952E-5</v>
      </c>
      <c r="E4421" s="51">
        <f t="shared" si="1071"/>
        <v>4.791614064789181E-4</v>
      </c>
      <c r="F4421" s="21">
        <f>SUM(E4421:$E$5004)</f>
        <v>0.20400039845445259</v>
      </c>
      <c r="G4421" s="21">
        <f t="shared" ref="G4421:G4484" si="1074">$G$4</f>
        <v>6651898.5970700178</v>
      </c>
      <c r="H4421" s="21">
        <f t="shared" ref="H4421:H4484" si="1075">$H$4</f>
        <v>2.4483216124437353E-5</v>
      </c>
      <c r="I4421" s="21">
        <f t="shared" ref="I4421:I4484" si="1076">$I$4</f>
        <v>0.12452858064673793</v>
      </c>
      <c r="J4421" s="22">
        <f t="shared" si="1072"/>
        <v>87.04279094722574</v>
      </c>
      <c r="K4421" s="114"/>
      <c r="L4421" s="116"/>
      <c r="M4421" s="118"/>
      <c r="N4421" s="142"/>
      <c r="S4421" s="2"/>
    </row>
    <row r="4422" spans="1:19" x14ac:dyDescent="0.25">
      <c r="A4422" s="50">
        <f t="shared" si="1073"/>
        <v>110450</v>
      </c>
      <c r="B4422" s="51">
        <f t="shared" si="1066"/>
        <v>-23.912000000000006</v>
      </c>
      <c r="C4422" s="51">
        <f t="shared" si="1067"/>
        <v>14.341252415366306</v>
      </c>
      <c r="D4422" s="51">
        <f t="shared" si="1070"/>
        <v>1.9155286546671494E-5</v>
      </c>
      <c r="E4422" s="51">
        <f t="shared" si="1071"/>
        <v>4.7860327236071739E-4</v>
      </c>
      <c r="F4422" s="21">
        <f>SUM(E4422:$E$5004)</f>
        <v>0.20352123704797367</v>
      </c>
      <c r="G4422" s="21">
        <f t="shared" si="1074"/>
        <v>6651898.5970700178</v>
      </c>
      <c r="H4422" s="21">
        <f t="shared" si="1075"/>
        <v>2.4483216124437353E-5</v>
      </c>
      <c r="I4422" s="21">
        <f t="shared" si="1076"/>
        <v>0.12452858064673793</v>
      </c>
      <c r="J4422" s="22">
        <f t="shared" si="1072"/>
        <v>86.999819962350699</v>
      </c>
      <c r="K4422" s="114"/>
      <c r="L4422" s="116"/>
      <c r="M4422" s="118"/>
      <c r="N4422" s="142"/>
      <c r="S4422" s="2"/>
    </row>
    <row r="4423" spans="1:19" x14ac:dyDescent="0.25">
      <c r="A4423" s="50">
        <f t="shared" si="1073"/>
        <v>110475</v>
      </c>
      <c r="B4423" s="51">
        <f t="shared" si="1066"/>
        <v>-23.871000000000009</v>
      </c>
      <c r="C4423" s="51">
        <f t="shared" si="1067"/>
        <v>14.325895992008164</v>
      </c>
      <c r="D4423" s="51">
        <f t="shared" si="1070"/>
        <v>1.9132975242185899E-5</v>
      </c>
      <c r="E4423" s="51">
        <f t="shared" si="1071"/>
        <v>4.7804584077916148E-4</v>
      </c>
      <c r="F4423" s="21">
        <f>SUM(E4423:$E$5004)</f>
        <v>0.20304263377561296</v>
      </c>
      <c r="G4423" s="21">
        <f t="shared" si="1074"/>
        <v>6651898.5970700178</v>
      </c>
      <c r="H4423" s="21">
        <f t="shared" si="1075"/>
        <v>2.4483216124437353E-5</v>
      </c>
      <c r="I4423" s="21">
        <f t="shared" si="1076"/>
        <v>0.12452858064673793</v>
      </c>
      <c r="J4423" s="22">
        <f t="shared" si="1072"/>
        <v>86.956873682458621</v>
      </c>
      <c r="K4423" s="114"/>
      <c r="L4423" s="117"/>
      <c r="M4423" s="118"/>
      <c r="N4423" s="142"/>
      <c r="S4423" s="2"/>
    </row>
    <row r="4424" spans="1:19" x14ac:dyDescent="0.25">
      <c r="A4424" s="50">
        <f t="shared" si="1073"/>
        <v>110500</v>
      </c>
      <c r="B4424" s="51">
        <f t="shared" si="1066"/>
        <v>-23.830000000000013</v>
      </c>
      <c r="C4424" s="51">
        <f t="shared" si="1067"/>
        <v>14.310557454351303</v>
      </c>
      <c r="D4424" s="51">
        <f t="shared" si="1070"/>
        <v>1.9110692020147015E-5</v>
      </c>
      <c r="E4424" s="51">
        <f t="shared" si="1071"/>
        <v>4.7748911078398837E-4</v>
      </c>
      <c r="F4424" s="21">
        <f>SUM(E4424:$E$5004)</f>
        <v>0.20256458793483376</v>
      </c>
      <c r="G4424" s="21">
        <f t="shared" si="1074"/>
        <v>6651898.5970700178</v>
      </c>
      <c r="H4424" s="21">
        <f t="shared" si="1075"/>
        <v>2.4483216124437353E-5</v>
      </c>
      <c r="I4424" s="21">
        <f t="shared" si="1076"/>
        <v>0.12452858064673793</v>
      </c>
      <c r="J4424" s="22">
        <f t="shared" si="1072"/>
        <v>86.913952097716532</v>
      </c>
      <c r="K4424" s="113">
        <f t="shared" ref="K4424" si="1077">AVERAGE(J4424:J4443)</f>
        <v>86.507835656532336</v>
      </c>
      <c r="L4424" s="115">
        <f t="shared" ref="L4424" si="1078">K4424/0.1667</f>
        <v>518.94322529413523</v>
      </c>
      <c r="M4424" s="118">
        <f>AVERAGE(A4424:A4443)</f>
        <v>110737.5</v>
      </c>
      <c r="N4424" s="141">
        <f>K4404-K4424</f>
        <v>0.85843823984235712</v>
      </c>
      <c r="S4424" s="2"/>
    </row>
    <row r="4425" spans="1:19" x14ac:dyDescent="0.25">
      <c r="A4425" s="50">
        <f t="shared" si="1073"/>
        <v>110525</v>
      </c>
      <c r="B4425" s="51">
        <f t="shared" si="1066"/>
        <v>-23.789000000000016</v>
      </c>
      <c r="C4425" s="51">
        <f t="shared" si="1067"/>
        <v>14.295236779884805</v>
      </c>
      <c r="D4425" s="51">
        <f t="shared" si="1070"/>
        <v>1.9088436842572052E-5</v>
      </c>
      <c r="E4425" s="51">
        <f t="shared" si="1071"/>
        <v>4.7693308142631076E-4</v>
      </c>
      <c r="F4425" s="21">
        <f>SUM(E4425:$E$5004)</f>
        <v>0.20208709882404977</v>
      </c>
      <c r="G4425" s="21">
        <f t="shared" si="1074"/>
        <v>6651898.5970700178</v>
      </c>
      <c r="H4425" s="21">
        <f t="shared" si="1075"/>
        <v>2.4483216124437353E-5</v>
      </c>
      <c r="I4425" s="21">
        <f t="shared" si="1076"/>
        <v>0.12452858064673793</v>
      </c>
      <c r="J4425" s="22">
        <f t="shared" si="1072"/>
        <v>86.871055198282491</v>
      </c>
      <c r="K4425" s="114"/>
      <c r="L4425" s="116"/>
      <c r="M4425" s="118"/>
      <c r="N4425" s="142"/>
      <c r="S4425" s="2"/>
    </row>
    <row r="4426" spans="1:19" x14ac:dyDescent="0.25">
      <c r="A4426" s="50">
        <f t="shared" si="1073"/>
        <v>110550</v>
      </c>
      <c r="B4426" s="51">
        <f t="shared" si="1066"/>
        <v>-23.748000000000019</v>
      </c>
      <c r="C4426" s="51">
        <f t="shared" si="1067"/>
        <v>14.279933946127953</v>
      </c>
      <c r="D4426" s="51">
        <f t="shared" si="1070"/>
        <v>1.9066209671532808E-5</v>
      </c>
      <c r="E4426" s="51">
        <f t="shared" si="1071"/>
        <v>4.763777517586138E-4</v>
      </c>
      <c r="F4426" s="21">
        <f>SUM(E4426:$E$5004)</f>
        <v>0.20161016574262347</v>
      </c>
      <c r="G4426" s="21">
        <f t="shared" si="1074"/>
        <v>6651898.5970700178</v>
      </c>
      <c r="H4426" s="21">
        <f t="shared" si="1075"/>
        <v>2.4483216124437353E-5</v>
      </c>
      <c r="I4426" s="21">
        <f t="shared" si="1076"/>
        <v>0.12452858064673793</v>
      </c>
      <c r="J4426" s="22">
        <f t="shared" si="1072"/>
        <v>86.828182974302408</v>
      </c>
      <c r="K4426" s="114"/>
      <c r="L4426" s="116"/>
      <c r="M4426" s="118"/>
      <c r="N4426" s="142"/>
      <c r="S4426" s="2"/>
    </row>
    <row r="4427" spans="1:19" x14ac:dyDescent="0.25">
      <c r="A4427" s="50">
        <f t="shared" si="1073"/>
        <v>110575</v>
      </c>
      <c r="B4427" s="51">
        <f t="shared" si="1066"/>
        <v>-23.707000000000022</v>
      </c>
      <c r="C4427" s="51">
        <f t="shared" si="1067"/>
        <v>14.264648930630681</v>
      </c>
      <c r="D4427" s="51">
        <f t="shared" si="1070"/>
        <v>1.9044010469156296E-5</v>
      </c>
      <c r="E4427" s="51">
        <f t="shared" si="1071"/>
        <v>4.7582312083475312E-4</v>
      </c>
      <c r="F4427" s="21">
        <f>SUM(E4427:$E$5004)</f>
        <v>0.20113378799086484</v>
      </c>
      <c r="G4427" s="21">
        <f t="shared" si="1074"/>
        <v>6651898.5970700178</v>
      </c>
      <c r="H4427" s="21">
        <f t="shared" si="1075"/>
        <v>2.4483216124437353E-5</v>
      </c>
      <c r="I4427" s="21">
        <f t="shared" si="1076"/>
        <v>0.12452858064673793</v>
      </c>
      <c r="J4427" s="22">
        <f t="shared" si="1072"/>
        <v>86.785335415913437</v>
      </c>
      <c r="K4427" s="114"/>
      <c r="L4427" s="116"/>
      <c r="M4427" s="118"/>
      <c r="N4427" s="142"/>
      <c r="S4427" s="2"/>
    </row>
    <row r="4428" spans="1:19" x14ac:dyDescent="0.25">
      <c r="A4428" s="50">
        <f t="shared" si="1073"/>
        <v>110600</v>
      </c>
      <c r="B4428" s="51">
        <f t="shared" si="1066"/>
        <v>-23.666000000000025</v>
      </c>
      <c r="C4428" s="51">
        <f t="shared" si="1067"/>
        <v>14.249381710973035</v>
      </c>
      <c r="D4428" s="51">
        <f t="shared" si="1070"/>
        <v>1.9021839197623949E-5</v>
      </c>
      <c r="E4428" s="51">
        <f t="shared" si="1071"/>
        <v>4.7526918770995213E-4</v>
      </c>
      <c r="F4428" s="21">
        <f>SUM(E4428:$E$5004)</f>
        <v>0.20065796487003013</v>
      </c>
      <c r="G4428" s="21">
        <f t="shared" si="1074"/>
        <v>6651898.5970700178</v>
      </c>
      <c r="H4428" s="21">
        <f t="shared" si="1075"/>
        <v>2.4483216124437353E-5</v>
      </c>
      <c r="I4428" s="21">
        <f t="shared" si="1076"/>
        <v>0.12452858064673793</v>
      </c>
      <c r="J4428" s="22">
        <f t="shared" si="1072"/>
        <v>86.742512513240669</v>
      </c>
      <c r="K4428" s="114"/>
      <c r="L4428" s="116"/>
      <c r="M4428" s="118"/>
      <c r="N4428" s="142"/>
      <c r="S4428" s="2"/>
    </row>
    <row r="4429" spans="1:19" x14ac:dyDescent="0.25">
      <c r="A4429" s="50">
        <f t="shared" si="1073"/>
        <v>110625</v>
      </c>
      <c r="B4429" s="51">
        <f t="shared" si="1066"/>
        <v>-23.625000000000028</v>
      </c>
      <c r="C4429" s="51">
        <f t="shared" si="1067"/>
        <v>14.234132264765615</v>
      </c>
      <c r="D4429" s="51">
        <f t="shared" si="1070"/>
        <v>1.8999695819172224E-5</v>
      </c>
      <c r="E4429" s="51">
        <f t="shared" si="1071"/>
        <v>4.7471595144080126E-4</v>
      </c>
      <c r="F4429" s="21">
        <f>SUM(E4429:$E$5004)</f>
        <v>0.20018269568232019</v>
      </c>
      <c r="G4429" s="21">
        <f t="shared" si="1074"/>
        <v>6651898.5970700178</v>
      </c>
      <c r="H4429" s="21">
        <f t="shared" si="1075"/>
        <v>2.4483216124437353E-5</v>
      </c>
      <c r="I4429" s="21">
        <f t="shared" si="1076"/>
        <v>0.12452858064673793</v>
      </c>
      <c r="J4429" s="22">
        <f t="shared" si="1072"/>
        <v>86.699714256400426</v>
      </c>
      <c r="K4429" s="114"/>
      <c r="L4429" s="116"/>
      <c r="M4429" s="118"/>
      <c r="N4429" s="142"/>
      <c r="S4429" s="2"/>
    </row>
    <row r="4430" spans="1:19" x14ac:dyDescent="0.25">
      <c r="A4430" s="50">
        <f t="shared" si="1073"/>
        <v>110650</v>
      </c>
      <c r="B4430" s="51">
        <f t="shared" si="1066"/>
        <v>-23.584000000000003</v>
      </c>
      <c r="C4430" s="51">
        <f t="shared" si="1067"/>
        <v>14.218900569649076</v>
      </c>
      <c r="D4430" s="51">
        <f t="shared" si="1070"/>
        <v>1.8977580296091878E-5</v>
      </c>
      <c r="E4430" s="51">
        <f t="shared" si="1071"/>
        <v>4.7416341108525302E-4</v>
      </c>
      <c r="F4430" s="21">
        <f>SUM(E4430:$E$5004)</f>
        <v>0.19970797973087939</v>
      </c>
      <c r="G4430" s="21">
        <f t="shared" si="1074"/>
        <v>6651898.5970700178</v>
      </c>
      <c r="H4430" s="21">
        <f t="shared" si="1075"/>
        <v>2.4483216124437353E-5</v>
      </c>
      <c r="I4430" s="21">
        <f t="shared" si="1076"/>
        <v>0.12452858064673793</v>
      </c>
      <c r="J4430" s="22">
        <f t="shared" si="1072"/>
        <v>86.656940635497264</v>
      </c>
      <c r="K4430" s="114"/>
      <c r="L4430" s="116"/>
      <c r="M4430" s="118"/>
      <c r="N4430" s="142"/>
      <c r="S4430" s="2"/>
    </row>
    <row r="4431" spans="1:19" x14ac:dyDescent="0.25">
      <c r="A4431" s="50">
        <f t="shared" si="1073"/>
        <v>110675</v>
      </c>
      <c r="B4431" s="51">
        <f t="shared" si="1066"/>
        <v>-23.543000000000006</v>
      </c>
      <c r="C4431" s="51">
        <f t="shared" si="1067"/>
        <v>14.203686603294427</v>
      </c>
      <c r="D4431" s="51">
        <f t="shared" si="1070"/>
        <v>1.8955492590728363E-5</v>
      </c>
      <c r="E4431" s="51">
        <f t="shared" si="1071"/>
        <v>4.7361156570262377E-4</v>
      </c>
      <c r="F4431" s="21">
        <f>SUM(E4431:$E$5004)</f>
        <v>0.19923381631979412</v>
      </c>
      <c r="G4431" s="21">
        <f t="shared" si="1074"/>
        <v>6651898.5970700178</v>
      </c>
      <c r="H4431" s="21">
        <f t="shared" si="1075"/>
        <v>2.4483216124437353E-5</v>
      </c>
      <c r="I4431" s="21">
        <f t="shared" si="1076"/>
        <v>0.12452858064673793</v>
      </c>
      <c r="J4431" s="22">
        <f t="shared" si="1072"/>
        <v>86.614191640626387</v>
      </c>
      <c r="K4431" s="114"/>
      <c r="L4431" s="116"/>
      <c r="M4431" s="118"/>
      <c r="N4431" s="142"/>
      <c r="S4431" s="2"/>
    </row>
    <row r="4432" spans="1:19" x14ac:dyDescent="0.25">
      <c r="A4432" s="50">
        <f t="shared" si="1073"/>
        <v>110700</v>
      </c>
      <c r="B4432" s="51">
        <f t="shared" si="1066"/>
        <v>-23.50200000000001</v>
      </c>
      <c r="C4432" s="51">
        <f t="shared" si="1067"/>
        <v>14.188490343402835</v>
      </c>
      <c r="D4432" s="51">
        <f t="shared" si="1070"/>
        <v>1.8933432665481537E-5</v>
      </c>
      <c r="E4432" s="51">
        <f t="shared" si="1071"/>
        <v>4.7306041435358896E-4</v>
      </c>
      <c r="F4432" s="21">
        <f>SUM(E4432:$E$5004)</f>
        <v>0.19876020475409151</v>
      </c>
      <c r="G4432" s="21">
        <f t="shared" si="1074"/>
        <v>6651898.5970700178</v>
      </c>
      <c r="H4432" s="21">
        <f t="shared" si="1075"/>
        <v>2.4483216124437353E-5</v>
      </c>
      <c r="I4432" s="21">
        <f t="shared" si="1076"/>
        <v>0.12452858064673793</v>
      </c>
      <c r="J4432" s="22">
        <f t="shared" si="1072"/>
        <v>86.571467261872556</v>
      </c>
      <c r="K4432" s="114"/>
      <c r="L4432" s="116"/>
      <c r="M4432" s="118"/>
      <c r="N4432" s="142"/>
      <c r="S4432" s="2"/>
    </row>
    <row r="4433" spans="1:19" x14ac:dyDescent="0.25">
      <c r="A4433" s="50">
        <f t="shared" si="1073"/>
        <v>110725</v>
      </c>
      <c r="B4433" s="51">
        <f t="shared" si="1066"/>
        <v>-23.461000000000013</v>
      </c>
      <c r="C4433" s="51">
        <f t="shared" si="1067"/>
        <v>14.173311767705593</v>
      </c>
      <c r="D4433" s="51">
        <f t="shared" si="1070"/>
        <v>1.8911400482805578E-5</v>
      </c>
      <c r="E4433" s="51">
        <f t="shared" si="1071"/>
        <v>4.7250995610018153E-4</v>
      </c>
      <c r="F4433" s="21">
        <f>SUM(E4433:$E$5004)</f>
        <v>0.1982871443397379</v>
      </c>
      <c r="G4433" s="21">
        <f t="shared" si="1074"/>
        <v>6651898.5970700178</v>
      </c>
      <c r="H4433" s="21">
        <f t="shared" si="1075"/>
        <v>2.4483216124437353E-5</v>
      </c>
      <c r="I4433" s="21">
        <f t="shared" si="1076"/>
        <v>0.12452858064673793</v>
      </c>
      <c r="J4433" s="22">
        <f t="shared" si="1072"/>
        <v>86.528767489310283</v>
      </c>
      <c r="K4433" s="114"/>
      <c r="L4433" s="116"/>
      <c r="M4433" s="118"/>
      <c r="N4433" s="142"/>
      <c r="S4433" s="2"/>
    </row>
    <row r="4434" spans="1:19" x14ac:dyDescent="0.25">
      <c r="A4434" s="50">
        <f t="shared" si="1073"/>
        <v>110750</v>
      </c>
      <c r="B4434" s="51">
        <f t="shared" si="1066"/>
        <v>-23.420000000000016</v>
      </c>
      <c r="C4434" s="51">
        <f t="shared" si="1067"/>
        <v>14.158150853964091</v>
      </c>
      <c r="D4434" s="51">
        <f t="shared" si="1070"/>
        <v>1.8889396005208942E-5</v>
      </c>
      <c r="E4434" s="51">
        <f t="shared" si="1071"/>
        <v>4.7196019000579018E-4</v>
      </c>
      <c r="F4434" s="21">
        <f>SUM(E4434:$E$5004)</f>
        <v>0.19781463438363775</v>
      </c>
      <c r="G4434" s="21">
        <f t="shared" si="1074"/>
        <v>6651898.5970700178</v>
      </c>
      <c r="H4434" s="21">
        <f t="shared" si="1075"/>
        <v>2.4483216124437353E-5</v>
      </c>
      <c r="I4434" s="21">
        <f t="shared" si="1076"/>
        <v>0.12452858064673793</v>
      </c>
      <c r="J4434" s="22">
        <f t="shared" si="1072"/>
        <v>86.486092313003965</v>
      </c>
      <c r="K4434" s="114"/>
      <c r="L4434" s="116"/>
      <c r="M4434" s="118"/>
      <c r="N4434" s="142"/>
      <c r="S4434" s="2"/>
    </row>
    <row r="4435" spans="1:19" x14ac:dyDescent="0.25">
      <c r="A4435" s="50">
        <f t="shared" si="1073"/>
        <v>110775</v>
      </c>
      <c r="B4435" s="51">
        <f t="shared" si="1066"/>
        <v>-23.379000000000019</v>
      </c>
      <c r="C4435" s="51">
        <f t="shared" si="1067"/>
        <v>14.143007579969781</v>
      </c>
      <c r="D4435" s="51">
        <f t="shared" si="1070"/>
        <v>1.8867419195254271E-5</v>
      </c>
      <c r="E4435" s="51">
        <f t="shared" si="1071"/>
        <v>4.7141111513515735E-4</v>
      </c>
      <c r="F4435" s="21">
        <f>SUM(E4435:$E$5004)</f>
        <v>0.19734267419363197</v>
      </c>
      <c r="G4435" s="21">
        <f t="shared" si="1074"/>
        <v>6651898.5970700178</v>
      </c>
      <c r="H4435" s="21">
        <f t="shared" si="1075"/>
        <v>2.4483216124437353E-5</v>
      </c>
      <c r="I4435" s="21">
        <f t="shared" si="1076"/>
        <v>0.12452858064673793</v>
      </c>
      <c r="J4435" s="22">
        <f t="shared" si="1072"/>
        <v>86.443441723007936</v>
      </c>
      <c r="K4435" s="114"/>
      <c r="L4435" s="116"/>
      <c r="M4435" s="118"/>
      <c r="N4435" s="142"/>
      <c r="S4435" s="2"/>
    </row>
    <row r="4436" spans="1:19" x14ac:dyDescent="0.25">
      <c r="A4436" s="50">
        <f t="shared" si="1073"/>
        <v>110800</v>
      </c>
      <c r="B4436" s="51">
        <f t="shared" si="1066"/>
        <v>-23.338000000000022</v>
      </c>
      <c r="C4436" s="51">
        <f t="shared" si="1067"/>
        <v>14.127881923544122</v>
      </c>
      <c r="D4436" s="51">
        <f t="shared" si="1070"/>
        <v>1.8845470015558317E-5</v>
      </c>
      <c r="E4436" s="51">
        <f t="shared" si="1071"/>
        <v>4.7086273055437676E-4</v>
      </c>
      <c r="F4436" s="21">
        <f>SUM(E4436:$E$5004)</f>
        <v>0.19687126307849684</v>
      </c>
      <c r="G4436" s="21">
        <f t="shared" si="1074"/>
        <v>6651898.5970700178</v>
      </c>
      <c r="H4436" s="21">
        <f t="shared" si="1075"/>
        <v>2.4483216124437353E-5</v>
      </c>
      <c r="I4436" s="21">
        <f t="shared" si="1076"/>
        <v>0.12452858064673793</v>
      </c>
      <c r="J4436" s="22">
        <f t="shared" si="1072"/>
        <v>86.400815709366569</v>
      </c>
      <c r="K4436" s="114"/>
      <c r="L4436" s="116"/>
      <c r="M4436" s="118"/>
      <c r="N4436" s="142"/>
      <c r="S4436" s="2"/>
    </row>
    <row r="4437" spans="1:19" x14ac:dyDescent="0.25">
      <c r="A4437" s="50">
        <f t="shared" si="1073"/>
        <v>110825</v>
      </c>
      <c r="B4437" s="51">
        <f t="shared" si="1066"/>
        <v>-23.297000000000025</v>
      </c>
      <c r="C4437" s="51">
        <f t="shared" si="1067"/>
        <v>14.112773862538525</v>
      </c>
      <c r="D4437" s="51">
        <f t="shared" si="1070"/>
        <v>1.8823548428791824E-5</v>
      </c>
      <c r="E4437" s="51">
        <f t="shared" si="1071"/>
        <v>4.7031503533089138E-4</v>
      </c>
      <c r="F4437" s="21">
        <f>SUM(E4437:$E$5004)</f>
        <v>0.19640040034794246</v>
      </c>
      <c r="G4437" s="21">
        <f t="shared" si="1074"/>
        <v>6651898.5970700178</v>
      </c>
      <c r="H4437" s="21">
        <f t="shared" si="1075"/>
        <v>2.4483216124437353E-5</v>
      </c>
      <c r="I4437" s="21">
        <f t="shared" si="1076"/>
        <v>0.12452858064673793</v>
      </c>
      <c r="J4437" s="22">
        <f t="shared" si="1072"/>
        <v>86.358214262114117</v>
      </c>
      <c r="K4437" s="114"/>
      <c r="L4437" s="116"/>
      <c r="M4437" s="118"/>
      <c r="N4437" s="142"/>
      <c r="S4437" s="2"/>
    </row>
    <row r="4438" spans="1:19" x14ac:dyDescent="0.25">
      <c r="A4438" s="50">
        <f t="shared" si="1073"/>
        <v>110850</v>
      </c>
      <c r="B4438" s="51">
        <f t="shared" si="1066"/>
        <v>-23.256000000000029</v>
      </c>
      <c r="C4438" s="51">
        <f t="shared" si="1067"/>
        <v>14.097683374834338</v>
      </c>
      <c r="D4438" s="51">
        <f t="shared" si="1070"/>
        <v>1.8801654397679489E-5</v>
      </c>
      <c r="E4438" s="51">
        <f t="shared" si="1071"/>
        <v>4.6976802853349113E-4</v>
      </c>
      <c r="F4438" s="21">
        <f>SUM(E4438:$E$5004)</f>
        <v>0.19593008531261158</v>
      </c>
      <c r="G4438" s="21">
        <f t="shared" si="1074"/>
        <v>6651898.5970700178</v>
      </c>
      <c r="H4438" s="21">
        <f t="shared" si="1075"/>
        <v>2.4483216124437353E-5</v>
      </c>
      <c r="I4438" s="21">
        <f t="shared" si="1076"/>
        <v>0.12452858064673793</v>
      </c>
      <c r="J4438" s="22">
        <f t="shared" si="1072"/>
        <v>86.315637371275017</v>
      </c>
      <c r="K4438" s="114"/>
      <c r="L4438" s="116"/>
      <c r="M4438" s="118"/>
      <c r="N4438" s="142"/>
      <c r="S4438" s="2"/>
    </row>
    <row r="4439" spans="1:19" x14ac:dyDescent="0.25">
      <c r="A4439" s="50">
        <f t="shared" si="1073"/>
        <v>110875</v>
      </c>
      <c r="B4439" s="51">
        <f t="shared" si="1066"/>
        <v>-23.215000000000003</v>
      </c>
      <c r="C4439" s="51">
        <f t="shared" si="1067"/>
        <v>14.082610438342751</v>
      </c>
      <c r="D4439" s="51">
        <f t="shared" si="1070"/>
        <v>1.8779787884999804E-5</v>
      </c>
      <c r="E4439" s="51">
        <f t="shared" si="1071"/>
        <v>4.6922170923231255E-4</v>
      </c>
      <c r="F4439" s="21">
        <f>SUM(E4439:$E$5004)</f>
        <v>0.19546031728407809</v>
      </c>
      <c r="G4439" s="21">
        <f t="shared" si="1074"/>
        <v>6651898.5970700178</v>
      </c>
      <c r="H4439" s="21">
        <f t="shared" si="1075"/>
        <v>2.4483216124437353E-5</v>
      </c>
      <c r="I4439" s="21">
        <f t="shared" si="1076"/>
        <v>0.12452858064673793</v>
      </c>
      <c r="J4439" s="22">
        <f t="shared" si="1072"/>
        <v>86.273085026863498</v>
      </c>
      <c r="K4439" s="114"/>
      <c r="L4439" s="116"/>
      <c r="M4439" s="118"/>
      <c r="N4439" s="142"/>
      <c r="S4439" s="2"/>
    </row>
    <row r="4440" spans="1:19" x14ac:dyDescent="0.25">
      <c r="A4440" s="50">
        <f t="shared" si="1073"/>
        <v>110900</v>
      </c>
      <c r="B4440" s="51">
        <f t="shared" si="1066"/>
        <v>-23.174000000000007</v>
      </c>
      <c r="C4440" s="51">
        <f t="shared" si="1067"/>
        <v>14.067555031004911</v>
      </c>
      <c r="D4440" s="51">
        <f t="shared" si="1070"/>
        <v>1.8757948853585205E-5</v>
      </c>
      <c r="E4440" s="51">
        <f t="shared" si="1071"/>
        <v>4.6867607649883386E-4</v>
      </c>
      <c r="F4440" s="21">
        <f>SUM(E4440:$E$5004)</f>
        <v>0.19499109557484576</v>
      </c>
      <c r="G4440" s="21">
        <f t="shared" si="1074"/>
        <v>6651898.5970700178</v>
      </c>
      <c r="H4440" s="21">
        <f t="shared" si="1075"/>
        <v>2.4483216124437353E-5</v>
      </c>
      <c r="I4440" s="21">
        <f t="shared" si="1076"/>
        <v>0.12452858064673793</v>
      </c>
      <c r="J4440" s="22">
        <f t="shared" si="1072"/>
        <v>86.230557218884798</v>
      </c>
      <c r="K4440" s="114"/>
      <c r="L4440" s="116"/>
      <c r="M4440" s="118"/>
      <c r="N4440" s="142"/>
      <c r="S4440" s="2"/>
    </row>
    <row r="4441" spans="1:19" x14ac:dyDescent="0.25">
      <c r="A4441" s="50">
        <f t="shared" si="1073"/>
        <v>110925</v>
      </c>
      <c r="B4441" s="51">
        <f t="shared" si="1066"/>
        <v>-23.13300000000001</v>
      </c>
      <c r="C4441" s="51">
        <f t="shared" si="1067"/>
        <v>14.052517130791538</v>
      </c>
      <c r="D4441" s="51">
        <f t="shared" si="1070"/>
        <v>1.8736137266321504E-5</v>
      </c>
      <c r="E4441" s="51">
        <f t="shared" si="1071"/>
        <v>4.6813112940587484E-4</v>
      </c>
      <c r="F4441" s="21">
        <f>SUM(E4441:$E$5004)</f>
        <v>0.19452241949834692</v>
      </c>
      <c r="G4441" s="21">
        <f t="shared" si="1074"/>
        <v>6651898.5970700178</v>
      </c>
      <c r="H4441" s="21">
        <f t="shared" si="1075"/>
        <v>2.4483216124437353E-5</v>
      </c>
      <c r="I4441" s="21">
        <f t="shared" si="1076"/>
        <v>0.12452858064673793</v>
      </c>
      <c r="J4441" s="22">
        <f t="shared" si="1072"/>
        <v>86.188053937332896</v>
      </c>
      <c r="K4441" s="114"/>
      <c r="L4441" s="116"/>
      <c r="M4441" s="118"/>
      <c r="N4441" s="142"/>
      <c r="S4441" s="2"/>
    </row>
    <row r="4442" spans="1:19" x14ac:dyDescent="0.25">
      <c r="A4442" s="50">
        <f t="shared" si="1073"/>
        <v>110950</v>
      </c>
      <c r="B4442" s="51">
        <f t="shared" si="1066"/>
        <v>-23.092000000000013</v>
      </c>
      <c r="C4442" s="51">
        <f t="shared" si="1067"/>
        <v>14.037496715703366</v>
      </c>
      <c r="D4442" s="51">
        <f t="shared" si="1070"/>
        <v>1.8714353086148485E-5</v>
      </c>
      <c r="E4442" s="51">
        <f t="shared" si="1071"/>
        <v>4.6758686702759445E-4</v>
      </c>
      <c r="F4442" s="21">
        <f>SUM(E4442:$E$5004)</f>
        <v>0.19405428836894101</v>
      </c>
      <c r="G4442" s="21">
        <f t="shared" si="1074"/>
        <v>6651898.5970700178</v>
      </c>
      <c r="H4442" s="21">
        <f t="shared" si="1075"/>
        <v>2.4483216124437353E-5</v>
      </c>
      <c r="I4442" s="21">
        <f t="shared" si="1076"/>
        <v>0.12452858064673793</v>
      </c>
      <c r="J4442" s="22">
        <f t="shared" si="1072"/>
        <v>86.145575172193745</v>
      </c>
      <c r="K4442" s="114"/>
      <c r="L4442" s="116"/>
      <c r="M4442" s="118"/>
      <c r="N4442" s="142"/>
      <c r="S4442" s="2"/>
    </row>
    <row r="4443" spans="1:19" x14ac:dyDescent="0.25">
      <c r="A4443" s="50">
        <f t="shared" si="1073"/>
        <v>110975</v>
      </c>
      <c r="B4443" s="51">
        <f t="shared" si="1066"/>
        <v>-23.051000000000016</v>
      </c>
      <c r="C4443" s="51">
        <f t="shared" si="1067"/>
        <v>14.022493763770564</v>
      </c>
      <c r="D4443" s="51">
        <f t="shared" si="1070"/>
        <v>1.8692596276059066E-5</v>
      </c>
      <c r="E4443" s="51">
        <f t="shared" si="1071"/>
        <v>4.6704328843948822E-4</v>
      </c>
      <c r="F4443" s="21">
        <f>SUM(E4443:$E$5004)</f>
        <v>0.1935867015019134</v>
      </c>
      <c r="G4443" s="21">
        <f t="shared" si="1074"/>
        <v>6651898.5970700178</v>
      </c>
      <c r="H4443" s="21">
        <f t="shared" si="1075"/>
        <v>2.4483216124437353E-5</v>
      </c>
      <c r="I4443" s="21">
        <f t="shared" si="1076"/>
        <v>0.12452858064673793</v>
      </c>
      <c r="J4443" s="22">
        <f t="shared" si="1072"/>
        <v>86.103120913441799</v>
      </c>
      <c r="K4443" s="114"/>
      <c r="L4443" s="117"/>
      <c r="M4443" s="118"/>
      <c r="N4443" s="142"/>
      <c r="S4443" s="2"/>
    </row>
    <row r="4444" spans="1:19" x14ac:dyDescent="0.25">
      <c r="A4444" s="50">
        <f t="shared" si="1073"/>
        <v>111000</v>
      </c>
      <c r="B4444" s="51">
        <f t="shared" si="1066"/>
        <v>-23.010000000000019</v>
      </c>
      <c r="C4444" s="51">
        <f t="shared" si="1067"/>
        <v>14.007508253053235</v>
      </c>
      <c r="D4444" s="51">
        <f t="shared" si="1070"/>
        <v>1.8670866799099988E-5</v>
      </c>
      <c r="E4444" s="51">
        <f t="shared" si="1071"/>
        <v>4.6650039271838701E-4</v>
      </c>
      <c r="F4444" s="21">
        <f>SUM(E4444:$E$5004)</f>
        <v>0.1931196582134739</v>
      </c>
      <c r="G4444" s="21">
        <f t="shared" si="1074"/>
        <v>6651898.5970700178</v>
      </c>
      <c r="H4444" s="21">
        <f t="shared" si="1075"/>
        <v>2.4483216124437353E-5</v>
      </c>
      <c r="I4444" s="21">
        <f t="shared" si="1076"/>
        <v>0.12452858064673793</v>
      </c>
      <c r="J4444" s="22">
        <f t="shared" si="1072"/>
        <v>86.060691151043585</v>
      </c>
      <c r="K4444" s="113">
        <f t="shared" ref="K4444" si="1079">AVERAGE(J4444:J4463)</f>
        <v>85.65923372973613</v>
      </c>
      <c r="L4444" s="115">
        <f t="shared" ref="L4444" si="1080">K4444/0.1667</f>
        <v>513.85263185204644</v>
      </c>
      <c r="M4444" s="118">
        <f>AVERAGE(A4444:A4463)</f>
        <v>111237.5</v>
      </c>
      <c r="N4444" s="141">
        <f>K4424-K4444</f>
        <v>0.84860192679620639</v>
      </c>
      <c r="S4444" s="2"/>
    </row>
    <row r="4445" spans="1:19" x14ac:dyDescent="0.25">
      <c r="A4445" s="50">
        <f t="shared" si="1073"/>
        <v>111025</v>
      </c>
      <c r="B4445" s="51">
        <f t="shared" si="1066"/>
        <v>-22.969000000000023</v>
      </c>
      <c r="C4445" s="51">
        <f t="shared" si="1067"/>
        <v>13.992540161640838</v>
      </c>
      <c r="D4445" s="51">
        <f t="shared" si="1070"/>
        <v>1.8649164618370971E-5</v>
      </c>
      <c r="E4445" s="51">
        <f t="shared" si="1071"/>
        <v>4.6595817894245421E-4</v>
      </c>
      <c r="F4445" s="21">
        <f>SUM(E4445:$E$5004)</f>
        <v>0.19265315782075554</v>
      </c>
      <c r="G4445" s="21">
        <f t="shared" si="1074"/>
        <v>6651898.5970700178</v>
      </c>
      <c r="H4445" s="21">
        <f t="shared" si="1075"/>
        <v>2.4483216124437353E-5</v>
      </c>
      <c r="I4445" s="21">
        <f t="shared" si="1076"/>
        <v>0.12452858064673793</v>
      </c>
      <c r="J4445" s="22">
        <f t="shared" si="1072"/>
        <v>86.018285874954358</v>
      </c>
      <c r="K4445" s="114"/>
      <c r="L4445" s="116"/>
      <c r="M4445" s="118"/>
      <c r="N4445" s="142"/>
      <c r="S4445" s="2"/>
    </row>
    <row r="4446" spans="1:19" x14ac:dyDescent="0.25">
      <c r="A4446" s="50">
        <f t="shared" si="1073"/>
        <v>111050</v>
      </c>
      <c r="B4446" s="51">
        <f t="shared" si="1066"/>
        <v>-22.928000000000026</v>
      </c>
      <c r="C4446" s="51">
        <f t="shared" si="1067"/>
        <v>13.977589467652662</v>
      </c>
      <c r="D4446" s="51">
        <f t="shared" si="1070"/>
        <v>1.8627489697025368E-5</v>
      </c>
      <c r="E4446" s="51">
        <f t="shared" si="1071"/>
        <v>4.6541664619118483E-4</v>
      </c>
      <c r="F4446" s="21">
        <f>SUM(E4446:$E$5004)</f>
        <v>0.19218719964181308</v>
      </c>
      <c r="G4446" s="21">
        <f t="shared" si="1074"/>
        <v>6651898.5970700178</v>
      </c>
      <c r="H4446" s="21">
        <f t="shared" si="1075"/>
        <v>2.4483216124437353E-5</v>
      </c>
      <c r="I4446" s="21">
        <f t="shared" si="1076"/>
        <v>0.12452858064673793</v>
      </c>
      <c r="J4446" s="22">
        <f t="shared" si="1072"/>
        <v>85.975905075121361</v>
      </c>
      <c r="K4446" s="114"/>
      <c r="L4446" s="116"/>
      <c r="M4446" s="118"/>
      <c r="N4446" s="142"/>
      <c r="S4446" s="2"/>
    </row>
    <row r="4447" spans="1:19" x14ac:dyDescent="0.25">
      <c r="A4447" s="50">
        <f t="shared" si="1073"/>
        <v>111075</v>
      </c>
      <c r="B4447" s="51">
        <f t="shared" si="1066"/>
        <v>-22.887000000000029</v>
      </c>
      <c r="C4447" s="51">
        <f t="shared" si="1067"/>
        <v>13.96265614923732</v>
      </c>
      <c r="D4447" s="51">
        <f t="shared" si="1070"/>
        <v>1.8605841998269419E-5</v>
      </c>
      <c r="E4447" s="51">
        <f t="shared" si="1071"/>
        <v>4.6487579354540079E-4</v>
      </c>
      <c r="F4447" s="21">
        <f>SUM(E4447:$E$5004)</f>
        <v>0.1917217829956219</v>
      </c>
      <c r="G4447" s="21">
        <f t="shared" si="1074"/>
        <v>6651898.5970700178</v>
      </c>
      <c r="H4447" s="21">
        <f t="shared" si="1075"/>
        <v>2.4483216124437353E-5</v>
      </c>
      <c r="I4447" s="21">
        <f t="shared" si="1076"/>
        <v>0.12452858064673793</v>
      </c>
      <c r="J4447" s="22">
        <f t="shared" si="1072"/>
        <v>85.933548741480976</v>
      </c>
      <c r="K4447" s="114"/>
      <c r="L4447" s="116"/>
      <c r="M4447" s="118"/>
      <c r="N4447" s="142"/>
      <c r="S4447" s="2"/>
    </row>
    <row r="4448" spans="1:19" x14ac:dyDescent="0.25">
      <c r="A4448" s="50">
        <f t="shared" si="1073"/>
        <v>111100</v>
      </c>
      <c r="B4448" s="51">
        <f t="shared" si="1066"/>
        <v>-22.846000000000004</v>
      </c>
      <c r="C4448" s="51">
        <f t="shared" si="1067"/>
        <v>13.947740184573037</v>
      </c>
      <c r="D4448" s="51">
        <f t="shared" si="1070"/>
        <v>1.858422148536264E-5</v>
      </c>
      <c r="E4448" s="51">
        <f t="shared" si="1071"/>
        <v>4.6433562008725224E-4</v>
      </c>
      <c r="F4448" s="21">
        <f>SUM(E4448:$E$5004)</f>
        <v>0.1912569072020765</v>
      </c>
      <c r="G4448" s="21">
        <f t="shared" si="1074"/>
        <v>6651898.5970700178</v>
      </c>
      <c r="H4448" s="21">
        <f t="shared" si="1075"/>
        <v>2.4483216124437353E-5</v>
      </c>
      <c r="I4448" s="21">
        <f t="shared" si="1076"/>
        <v>0.12452858064673793</v>
      </c>
      <c r="J4448" s="22">
        <f t="shared" si="1072"/>
        <v>85.891216863960821</v>
      </c>
      <c r="K4448" s="114"/>
      <c r="L4448" s="116"/>
      <c r="M4448" s="118"/>
      <c r="N4448" s="142"/>
      <c r="S4448" s="2"/>
    </row>
    <row r="4449" spans="1:19" x14ac:dyDescent="0.25">
      <c r="A4449" s="50">
        <f t="shared" si="1073"/>
        <v>111125</v>
      </c>
      <c r="B4449" s="51">
        <f t="shared" si="1066"/>
        <v>-22.805000000000007</v>
      </c>
      <c r="C4449" s="51">
        <f t="shared" si="1067"/>
        <v>13.932841551867456</v>
      </c>
      <c r="D4449" s="51">
        <f t="shared" si="1070"/>
        <v>1.856262812161754E-5</v>
      </c>
      <c r="E4449" s="51">
        <f t="shared" si="1071"/>
        <v>4.6379612490021402E-4</v>
      </c>
      <c r="F4449" s="21">
        <f>SUM(E4449:$E$5004)</f>
        <v>0.1907925715819892</v>
      </c>
      <c r="G4449" s="21">
        <f t="shared" si="1074"/>
        <v>6651898.5970700178</v>
      </c>
      <c r="H4449" s="21">
        <f t="shared" si="1075"/>
        <v>2.4483216124437353E-5</v>
      </c>
      <c r="I4449" s="21">
        <f t="shared" si="1076"/>
        <v>0.12452858064673793</v>
      </c>
      <c r="J4449" s="22">
        <f t="shared" si="1072"/>
        <v>85.848909432478905</v>
      </c>
      <c r="K4449" s="114"/>
      <c r="L4449" s="116"/>
      <c r="M4449" s="118"/>
      <c r="N4449" s="142"/>
      <c r="S4449" s="2"/>
    </row>
    <row r="4450" spans="1:19" x14ac:dyDescent="0.25">
      <c r="A4450" s="50">
        <f t="shared" si="1073"/>
        <v>111150</v>
      </c>
      <c r="B4450" s="51">
        <f t="shared" si="1066"/>
        <v>-22.76400000000001</v>
      </c>
      <c r="C4450" s="51">
        <f t="shared" si="1067"/>
        <v>13.917960229357636</v>
      </c>
      <c r="D4450" s="51">
        <f t="shared" si="1070"/>
        <v>1.8541061870399579E-5</v>
      </c>
      <c r="E4450" s="51">
        <f t="shared" si="1071"/>
        <v>4.6325730706908296E-4</v>
      </c>
      <c r="F4450" s="21">
        <f>SUM(E4450:$E$5004)</f>
        <v>0.19032877545708898</v>
      </c>
      <c r="G4450" s="21">
        <f t="shared" si="1074"/>
        <v>6651898.5970700178</v>
      </c>
      <c r="H4450" s="21">
        <f t="shared" si="1075"/>
        <v>2.4483216124437353E-5</v>
      </c>
      <c r="I4450" s="21">
        <f t="shared" si="1076"/>
        <v>0.12452858064673793</v>
      </c>
      <c r="J4450" s="22">
        <f t="shared" si="1072"/>
        <v>85.806626436943887</v>
      </c>
      <c r="K4450" s="114"/>
      <c r="L4450" s="116"/>
      <c r="M4450" s="118"/>
      <c r="N4450" s="142"/>
      <c r="S4450" s="2"/>
    </row>
    <row r="4451" spans="1:19" x14ac:dyDescent="0.25">
      <c r="A4451" s="50">
        <f t="shared" si="1073"/>
        <v>111175</v>
      </c>
      <c r="B4451" s="51">
        <f t="shared" ref="B4451:B4514" si="1081">-205.05+0.00164*A4451</f>
        <v>-22.723000000000013</v>
      </c>
      <c r="C4451" s="51">
        <f t="shared" ref="C4451:C4514" si="1082">50.8*((B4451+459.7)/389.98)^(-11.388)</f>
        <v>13.903096195309983</v>
      </c>
      <c r="D4451" s="51">
        <f t="shared" si="1070"/>
        <v>1.8519522695127056E-5</v>
      </c>
      <c r="E4451" s="51">
        <f t="shared" si="1071"/>
        <v>4.6271916567997668E-4</v>
      </c>
      <c r="F4451" s="21">
        <f>SUM(E4451:$E$5004)</f>
        <v>0.18986551815001987</v>
      </c>
      <c r="G4451" s="21">
        <f t="shared" si="1074"/>
        <v>6651898.5970700178</v>
      </c>
      <c r="H4451" s="21">
        <f t="shared" si="1075"/>
        <v>2.4483216124437353E-5</v>
      </c>
      <c r="I4451" s="21">
        <f t="shared" si="1076"/>
        <v>0.12452858064673793</v>
      </c>
      <c r="J4451" s="22">
        <f t="shared" si="1072"/>
        <v>85.764367867254961</v>
      </c>
      <c r="K4451" s="114"/>
      <c r="L4451" s="116"/>
      <c r="M4451" s="118"/>
      <c r="N4451" s="142"/>
      <c r="S4451" s="2"/>
    </row>
    <row r="4452" spans="1:19" x14ac:dyDescent="0.25">
      <c r="A4452" s="50">
        <f t="shared" si="1073"/>
        <v>111200</v>
      </c>
      <c r="B4452" s="51">
        <f t="shared" si="1081"/>
        <v>-22.682000000000016</v>
      </c>
      <c r="C4452" s="51">
        <f t="shared" si="1082"/>
        <v>13.888249428020247</v>
      </c>
      <c r="D4452" s="51">
        <f t="shared" si="1070"/>
        <v>1.849801055927108E-5</v>
      </c>
      <c r="E4452" s="51">
        <f t="shared" si="1071"/>
        <v>4.6218169982033171E-4</v>
      </c>
      <c r="F4452" s="21">
        <f>SUM(E4452:$E$5004)</f>
        <v>0.1894027989843399</v>
      </c>
      <c r="G4452" s="21">
        <f t="shared" si="1074"/>
        <v>6651898.5970700178</v>
      </c>
      <c r="H4452" s="21">
        <f t="shared" si="1075"/>
        <v>2.4483216124437353E-5</v>
      </c>
      <c r="I4452" s="21">
        <f t="shared" si="1076"/>
        <v>0.12452858064673793</v>
      </c>
      <c r="J4452" s="22">
        <f t="shared" si="1072"/>
        <v>85.722133713302114</v>
      </c>
      <c r="K4452" s="114"/>
      <c r="L4452" s="116"/>
      <c r="M4452" s="118"/>
      <c r="N4452" s="142"/>
      <c r="S4452" s="2"/>
    </row>
    <row r="4453" spans="1:19" x14ac:dyDescent="0.25">
      <c r="A4453" s="50">
        <f t="shared" si="1073"/>
        <v>111225</v>
      </c>
      <c r="B4453" s="51">
        <f t="shared" si="1081"/>
        <v>-22.64100000000002</v>
      </c>
      <c r="C4453" s="51">
        <f t="shared" si="1082"/>
        <v>13.873419905813448</v>
      </c>
      <c r="D4453" s="51">
        <f t="shared" si="1070"/>
        <v>1.8476525426355457E-5</v>
      </c>
      <c r="E4453" s="51">
        <f t="shared" si="1071"/>
        <v>4.6164490857890074E-4</v>
      </c>
      <c r="F4453" s="21">
        <f>SUM(E4453:$E$5004)</f>
        <v>0.18894061728451958</v>
      </c>
      <c r="G4453" s="21">
        <f t="shared" si="1074"/>
        <v>6651898.5970700178</v>
      </c>
      <c r="H4453" s="21">
        <f t="shared" si="1075"/>
        <v>2.4483216124437353E-5</v>
      </c>
      <c r="I4453" s="21">
        <f t="shared" si="1076"/>
        <v>0.12452858064673793</v>
      </c>
      <c r="J4453" s="22">
        <f t="shared" si="1072"/>
        <v>85.679923964966008</v>
      </c>
      <c r="K4453" s="114"/>
      <c r="L4453" s="116"/>
      <c r="M4453" s="118"/>
      <c r="N4453" s="142"/>
      <c r="S4453" s="2"/>
    </row>
    <row r="4454" spans="1:19" x14ac:dyDescent="0.25">
      <c r="A4454" s="50">
        <f t="shared" si="1073"/>
        <v>111250</v>
      </c>
      <c r="B4454" s="51">
        <f t="shared" si="1081"/>
        <v>-22.600000000000023</v>
      </c>
      <c r="C4454" s="51">
        <f t="shared" si="1082"/>
        <v>13.85860760704384</v>
      </c>
      <c r="D4454" s="51">
        <f t="shared" si="1070"/>
        <v>1.8455067259956606E-5</v>
      </c>
      <c r="E4454" s="51">
        <f t="shared" si="1071"/>
        <v>4.6110879104575126E-4</v>
      </c>
      <c r="F4454" s="21">
        <f>SUM(E4454:$E$5004)</f>
        <v>0.18847897237594069</v>
      </c>
      <c r="G4454" s="21">
        <f t="shared" si="1074"/>
        <v>6651898.5970700178</v>
      </c>
      <c r="H4454" s="21">
        <f t="shared" si="1075"/>
        <v>2.4483216124437353E-5</v>
      </c>
      <c r="I4454" s="21">
        <f t="shared" si="1076"/>
        <v>0.12452858064673793</v>
      </c>
      <c r="J4454" s="22">
        <f t="shared" si="1072"/>
        <v>85.637738612118099</v>
      </c>
      <c r="K4454" s="114"/>
      <c r="L4454" s="116"/>
      <c r="M4454" s="118"/>
      <c r="N4454" s="142"/>
      <c r="S4454" s="2"/>
    </row>
    <row r="4455" spans="1:19" x14ac:dyDescent="0.25">
      <c r="A4455" s="50">
        <f t="shared" si="1073"/>
        <v>111275</v>
      </c>
      <c r="B4455" s="51">
        <f t="shared" si="1081"/>
        <v>-22.559000000000026</v>
      </c>
      <c r="C4455" s="51">
        <f t="shared" si="1082"/>
        <v>13.843812510094883</v>
      </c>
      <c r="D4455" s="51">
        <f t="shared" si="1070"/>
        <v>1.8433636023703493E-5</v>
      </c>
      <c r="E4455" s="51">
        <f t="shared" si="1071"/>
        <v>4.605733463122627E-4</v>
      </c>
      <c r="F4455" s="21">
        <f>SUM(E4455:$E$5004)</f>
        <v>0.18801786358489492</v>
      </c>
      <c r="G4455" s="21">
        <f t="shared" si="1074"/>
        <v>6651898.5970700178</v>
      </c>
      <c r="H4455" s="21">
        <f t="shared" si="1075"/>
        <v>2.4483216124437353E-5</v>
      </c>
      <c r="I4455" s="21">
        <f t="shared" si="1076"/>
        <v>0.12452858064673793</v>
      </c>
      <c r="J4455" s="22">
        <f t="shared" si="1072"/>
        <v>85.595577644620718</v>
      </c>
      <c r="K4455" s="114"/>
      <c r="L4455" s="116"/>
      <c r="M4455" s="118"/>
      <c r="N4455" s="142"/>
      <c r="S4455" s="2"/>
    </row>
    <row r="4456" spans="1:19" x14ac:dyDescent="0.25">
      <c r="A4456" s="50">
        <f t="shared" si="1073"/>
        <v>111300</v>
      </c>
      <c r="B4456" s="51">
        <f t="shared" si="1081"/>
        <v>-22.518000000000029</v>
      </c>
      <c r="C4456" s="51">
        <f t="shared" si="1082"/>
        <v>13.829034593379181</v>
      </c>
      <c r="D4456" s="51">
        <f t="shared" si="1070"/>
        <v>1.8412231681277528E-5</v>
      </c>
      <c r="E4456" s="51">
        <f t="shared" si="1071"/>
        <v>4.6003857347112591E-4</v>
      </c>
      <c r="F4456" s="21">
        <f>SUM(E4456:$E$5004)</f>
        <v>0.18755729023858267</v>
      </c>
      <c r="G4456" s="21">
        <f t="shared" si="1074"/>
        <v>6651898.5970700178</v>
      </c>
      <c r="H4456" s="21">
        <f t="shared" si="1075"/>
        <v>2.4483216124437353E-5</v>
      </c>
      <c r="I4456" s="21">
        <f t="shared" si="1076"/>
        <v>0.12452858064673793</v>
      </c>
      <c r="J4456" s="22">
        <f t="shared" si="1072"/>
        <v>85.553441052326889</v>
      </c>
      <c r="K4456" s="114"/>
      <c r="L4456" s="116"/>
      <c r="M4456" s="118"/>
      <c r="N4456" s="142"/>
      <c r="S4456" s="2"/>
    </row>
    <row r="4457" spans="1:19" x14ac:dyDescent="0.25">
      <c r="A4457" s="50">
        <f t="shared" si="1073"/>
        <v>111325</v>
      </c>
      <c r="B4457" s="51">
        <f t="shared" si="1081"/>
        <v>-22.477000000000004</v>
      </c>
      <c r="C4457" s="51">
        <f t="shared" si="1082"/>
        <v>13.81427383533846</v>
      </c>
      <c r="D4457" s="51">
        <f t="shared" si="1070"/>
        <v>1.8390854196412539E-5</v>
      </c>
      <c r="E4457" s="51">
        <f t="shared" si="1071"/>
        <v>4.5950447161633887E-4</v>
      </c>
      <c r="F4457" s="21">
        <f>SUM(E4457:$E$5004)</f>
        <v>0.18709725166511154</v>
      </c>
      <c r="G4457" s="21">
        <f t="shared" si="1074"/>
        <v>6651898.5970700178</v>
      </c>
      <c r="H4457" s="21">
        <f t="shared" si="1075"/>
        <v>2.4483216124437353E-5</v>
      </c>
      <c r="I4457" s="21">
        <f t="shared" si="1076"/>
        <v>0.12452858064673793</v>
      </c>
      <c r="J4457" s="22">
        <f t="shared" si="1072"/>
        <v>85.511328825080838</v>
      </c>
      <c r="K4457" s="114"/>
      <c r="L4457" s="116"/>
      <c r="M4457" s="118"/>
      <c r="N4457" s="142"/>
      <c r="S4457" s="2"/>
    </row>
    <row r="4458" spans="1:19" x14ac:dyDescent="0.25">
      <c r="A4458" s="50">
        <f t="shared" si="1073"/>
        <v>111350</v>
      </c>
      <c r="B4458" s="51">
        <f t="shared" si="1081"/>
        <v>-22.436000000000007</v>
      </c>
      <c r="C4458" s="51">
        <f t="shared" si="1082"/>
        <v>13.799530214443475</v>
      </c>
      <c r="D4458" s="51">
        <f t="shared" si="1070"/>
        <v>1.8369503532894569E-5</v>
      </c>
      <c r="E4458" s="51">
        <f t="shared" si="1071"/>
        <v>4.5897103984320807E-4</v>
      </c>
      <c r="F4458" s="21">
        <f>SUM(E4458:$E$5004)</f>
        <v>0.18663774719349518</v>
      </c>
      <c r="G4458" s="21">
        <f t="shared" si="1074"/>
        <v>6651898.5970700178</v>
      </c>
      <c r="H4458" s="21">
        <f t="shared" si="1075"/>
        <v>2.4483216124437353E-5</v>
      </c>
      <c r="I4458" s="21">
        <f t="shared" si="1076"/>
        <v>0.12452858064673793</v>
      </c>
      <c r="J4458" s="22">
        <f t="shared" si="1072"/>
        <v>85.469240952717257</v>
      </c>
      <c r="K4458" s="114"/>
      <c r="L4458" s="116"/>
      <c r="M4458" s="118"/>
      <c r="N4458" s="142"/>
      <c r="S4458" s="2"/>
    </row>
    <row r="4459" spans="1:19" x14ac:dyDescent="0.25">
      <c r="A4459" s="50">
        <f t="shared" si="1073"/>
        <v>111375</v>
      </c>
      <c r="B4459" s="51">
        <f t="shared" si="1081"/>
        <v>-22.39500000000001</v>
      </c>
      <c r="C4459" s="51">
        <f t="shared" si="1082"/>
        <v>13.784803709194145</v>
      </c>
      <c r="D4459" s="51">
        <f t="shared" si="1070"/>
        <v>1.8348179654562078E-5</v>
      </c>
      <c r="E4459" s="51">
        <f t="shared" si="1071"/>
        <v>4.5843827724834264E-4</v>
      </c>
      <c r="F4459" s="21">
        <f>SUM(E4459:$E$5004)</f>
        <v>0.186178776153652</v>
      </c>
      <c r="G4459" s="21">
        <f t="shared" si="1074"/>
        <v>6651898.5970700178</v>
      </c>
      <c r="H4459" s="21">
        <f t="shared" si="1075"/>
        <v>2.4483216124437353E-5</v>
      </c>
      <c r="I4459" s="21">
        <f t="shared" si="1076"/>
        <v>0.12452858064673793</v>
      </c>
      <c r="J4459" s="22">
        <f t="shared" si="1072"/>
        <v>85.427177425062837</v>
      </c>
      <c r="K4459" s="114"/>
      <c r="L4459" s="116"/>
      <c r="M4459" s="118"/>
      <c r="N4459" s="142"/>
      <c r="S4459" s="2"/>
    </row>
    <row r="4460" spans="1:19" x14ac:dyDescent="0.25">
      <c r="A4460" s="50">
        <f t="shared" si="1073"/>
        <v>111400</v>
      </c>
      <c r="B4460" s="51">
        <f t="shared" si="1081"/>
        <v>-22.354000000000013</v>
      </c>
      <c r="C4460" s="51">
        <f t="shared" si="1082"/>
        <v>13.770094298119135</v>
      </c>
      <c r="D4460" s="51">
        <f t="shared" si="1070"/>
        <v>1.8326882525305334E-5</v>
      </c>
      <c r="E4460" s="51">
        <f t="shared" si="1071"/>
        <v>4.5790618292965483E-4</v>
      </c>
      <c r="F4460" s="21">
        <f>SUM(E4460:$E$5004)</f>
        <v>0.18572033787640366</v>
      </c>
      <c r="G4460" s="21">
        <f t="shared" si="1074"/>
        <v>6651898.5970700178</v>
      </c>
      <c r="H4460" s="21">
        <f t="shared" si="1075"/>
        <v>2.4483216124437353E-5</v>
      </c>
      <c r="I4460" s="21">
        <f t="shared" si="1076"/>
        <v>0.12452858064673793</v>
      </c>
      <c r="J4460" s="22">
        <f t="shared" si="1072"/>
        <v>85.385138231933709</v>
      </c>
      <c r="K4460" s="114"/>
      <c r="L4460" s="116"/>
      <c r="M4460" s="118"/>
      <c r="N4460" s="142"/>
      <c r="S4460" s="2"/>
    </row>
    <row r="4461" spans="1:19" x14ac:dyDescent="0.25">
      <c r="A4461" s="50">
        <f t="shared" si="1073"/>
        <v>111425</v>
      </c>
      <c r="B4461" s="51">
        <f t="shared" si="1081"/>
        <v>-22.313000000000017</v>
      </c>
      <c r="C4461" s="51">
        <f t="shared" si="1082"/>
        <v>13.755401959776338</v>
      </c>
      <c r="D4461" s="51">
        <f t="shared" si="1070"/>
        <v>1.8305612109067048E-5</v>
      </c>
      <c r="E4461" s="51">
        <f t="shared" si="1071"/>
        <v>4.5737475598635731E-4</v>
      </c>
      <c r="F4461" s="21">
        <f>SUM(E4461:$E$5004)</f>
        <v>0.18526243169347401</v>
      </c>
      <c r="G4461" s="21">
        <f t="shared" si="1074"/>
        <v>6651898.5970700178</v>
      </c>
      <c r="H4461" s="21">
        <f t="shared" si="1075"/>
        <v>2.4483216124437353E-5</v>
      </c>
      <c r="I4461" s="21">
        <f t="shared" si="1076"/>
        <v>0.12452858064673793</v>
      </c>
      <c r="J4461" s="22">
        <f t="shared" si="1072"/>
        <v>85.343123363138972</v>
      </c>
      <c r="K4461" s="114"/>
      <c r="L4461" s="116"/>
      <c r="M4461" s="118"/>
      <c r="N4461" s="142"/>
      <c r="S4461" s="2"/>
    </row>
    <row r="4462" spans="1:19" x14ac:dyDescent="0.25">
      <c r="A4462" s="50">
        <f t="shared" si="1073"/>
        <v>111450</v>
      </c>
      <c r="B4462" s="51">
        <f t="shared" si="1081"/>
        <v>-22.27200000000002</v>
      </c>
      <c r="C4462" s="51">
        <f t="shared" si="1082"/>
        <v>13.74072667275227</v>
      </c>
      <c r="D4462" s="51">
        <f t="shared" si="1070"/>
        <v>1.8284368369841537E-5</v>
      </c>
      <c r="E4462" s="51">
        <f t="shared" si="1071"/>
        <v>4.5684399551896128E-4</v>
      </c>
      <c r="F4462" s="21">
        <f>SUM(E4462:$E$5004)</f>
        <v>0.18480505693748769</v>
      </c>
      <c r="G4462" s="21">
        <f t="shared" si="1074"/>
        <v>6651898.5970700178</v>
      </c>
      <c r="H4462" s="21">
        <f t="shared" si="1075"/>
        <v>2.4483216124437353E-5</v>
      </c>
      <c r="I4462" s="21">
        <f t="shared" si="1076"/>
        <v>0.12452858064673793</v>
      </c>
      <c r="J4462" s="22">
        <f t="shared" si="1072"/>
        <v>85.301132808476993</v>
      </c>
      <c r="K4462" s="114"/>
      <c r="L4462" s="116"/>
      <c r="M4462" s="118"/>
      <c r="N4462" s="142"/>
      <c r="S4462" s="2"/>
    </row>
    <row r="4463" spans="1:19" x14ac:dyDescent="0.25">
      <c r="A4463" s="50">
        <f t="shared" si="1073"/>
        <v>111475</v>
      </c>
      <c r="B4463" s="51">
        <f t="shared" si="1081"/>
        <v>-22.231000000000023</v>
      </c>
      <c r="C4463" s="51">
        <f t="shared" si="1082"/>
        <v>13.726068415662567</v>
      </c>
      <c r="D4463" s="51">
        <f t="shared" si="1070"/>
        <v>1.8263151271675366E-5</v>
      </c>
      <c r="E4463" s="51">
        <f t="shared" si="1071"/>
        <v>4.5631390062927479E-4</v>
      </c>
      <c r="F4463" s="21">
        <f>SUM(E4463:$E$5004)</f>
        <v>0.18434821294196871</v>
      </c>
      <c r="G4463" s="21">
        <f t="shared" si="1074"/>
        <v>6651898.5970700178</v>
      </c>
      <c r="H4463" s="21">
        <f t="shared" si="1075"/>
        <v>2.4483216124437353E-5</v>
      </c>
      <c r="I4463" s="21">
        <f t="shared" si="1076"/>
        <v>0.12452858064673793</v>
      </c>
      <c r="J4463" s="22">
        <f t="shared" si="1072"/>
        <v>85.25916655773905</v>
      </c>
      <c r="K4463" s="114"/>
      <c r="L4463" s="117"/>
      <c r="M4463" s="118"/>
      <c r="N4463" s="142"/>
      <c r="S4463" s="2"/>
    </row>
    <row r="4464" spans="1:19" x14ac:dyDescent="0.25">
      <c r="A4464" s="50">
        <f t="shared" si="1073"/>
        <v>111500</v>
      </c>
      <c r="B4464" s="51">
        <f t="shared" si="1081"/>
        <v>-22.190000000000026</v>
      </c>
      <c r="C4464" s="51">
        <f t="shared" si="1082"/>
        <v>13.711427167151472</v>
      </c>
      <c r="D4464" s="51">
        <f t="shared" si="1070"/>
        <v>1.8241960778666617E-5</v>
      </c>
      <c r="E4464" s="51">
        <f t="shared" si="1071"/>
        <v>4.5578447042039885E-4</v>
      </c>
      <c r="F4464" s="21">
        <f>SUM(E4464:$E$5004)</f>
        <v>0.18389189904133943</v>
      </c>
      <c r="G4464" s="21">
        <f t="shared" si="1074"/>
        <v>6651898.5970700178</v>
      </c>
      <c r="H4464" s="21">
        <f t="shared" si="1075"/>
        <v>2.4483216124437353E-5</v>
      </c>
      <c r="I4464" s="21">
        <f t="shared" si="1076"/>
        <v>0.12452858064673793</v>
      </c>
      <c r="J4464" s="22">
        <f t="shared" si="1072"/>
        <v>85.217224600706174</v>
      </c>
      <c r="K4464" s="113">
        <f t="shared" ref="K4464" si="1083">AVERAGE(J4464:J4483)</f>
        <v>84.820387788443441</v>
      </c>
      <c r="L4464" s="115">
        <f t="shared" ref="L4464" si="1084">K4464/0.1667</f>
        <v>508.82056261813705</v>
      </c>
      <c r="M4464" s="118">
        <f>AVERAGE(A4464:A4483)</f>
        <v>111737.5</v>
      </c>
      <c r="N4464" s="141">
        <f>K4444-K4464</f>
        <v>0.83884594129268919</v>
      </c>
      <c r="S4464" s="2"/>
    </row>
    <row r="4465" spans="1:19" x14ac:dyDescent="0.25">
      <c r="A4465" s="50">
        <f t="shared" si="1073"/>
        <v>111525</v>
      </c>
      <c r="B4465" s="51">
        <f t="shared" si="1081"/>
        <v>-22.149000000000029</v>
      </c>
      <c r="C4465" s="51">
        <f t="shared" si="1082"/>
        <v>13.696802905892124</v>
      </c>
      <c r="D4465" s="51">
        <f t="shared" si="1070"/>
        <v>1.8220796854965291E-5</v>
      </c>
      <c r="E4465" s="51">
        <f t="shared" si="1071"/>
        <v>4.5525570399672859E-4</v>
      </c>
      <c r="F4465" s="21">
        <f>SUM(E4465:$E$5004)</f>
        <v>0.18343611457091902</v>
      </c>
      <c r="G4465" s="21">
        <f t="shared" si="1074"/>
        <v>6651898.5970700178</v>
      </c>
      <c r="H4465" s="21">
        <f t="shared" si="1075"/>
        <v>2.4483216124437353E-5</v>
      </c>
      <c r="I4465" s="21">
        <f t="shared" si="1076"/>
        <v>0.12452858064673793</v>
      </c>
      <c r="J4465" s="22">
        <f t="shared" si="1072"/>
        <v>85.17530692715151</v>
      </c>
      <c r="K4465" s="114"/>
      <c r="L4465" s="116"/>
      <c r="M4465" s="118"/>
      <c r="N4465" s="142"/>
      <c r="S4465" s="2"/>
    </row>
    <row r="4466" spans="1:19" x14ac:dyDescent="0.25">
      <c r="A4466" s="50">
        <f t="shared" si="1073"/>
        <v>111550</v>
      </c>
      <c r="B4466" s="51">
        <f t="shared" si="1081"/>
        <v>-22.108000000000004</v>
      </c>
      <c r="C4466" s="51">
        <f t="shared" si="1082"/>
        <v>13.682195610586367</v>
      </c>
      <c r="D4466" s="51">
        <f t="shared" si="1070"/>
        <v>1.8199659464772998E-5</v>
      </c>
      <c r="E4466" s="51">
        <f t="shared" si="1071"/>
        <v>4.5472760046394916E-4</v>
      </c>
      <c r="F4466" s="21">
        <f>SUM(E4466:$E$5004)</f>
        <v>0.18298085886692228</v>
      </c>
      <c r="G4466" s="21">
        <f t="shared" si="1074"/>
        <v>6651898.5970700178</v>
      </c>
      <c r="H4466" s="21">
        <f t="shared" si="1075"/>
        <v>2.4483216124437353E-5</v>
      </c>
      <c r="I4466" s="21">
        <f t="shared" si="1076"/>
        <v>0.12452858064673793</v>
      </c>
      <c r="J4466" s="22">
        <f t="shared" si="1072"/>
        <v>85.133413526839249</v>
      </c>
      <c r="K4466" s="114"/>
      <c r="L4466" s="116"/>
      <c r="M4466" s="118"/>
      <c r="N4466" s="142"/>
      <c r="S4466" s="2"/>
    </row>
    <row r="4467" spans="1:19" x14ac:dyDescent="0.25">
      <c r="A4467" s="50">
        <f t="shared" si="1073"/>
        <v>111575</v>
      </c>
      <c r="B4467" s="51">
        <f t="shared" si="1081"/>
        <v>-22.067000000000007</v>
      </c>
      <c r="C4467" s="51">
        <f t="shared" si="1082"/>
        <v>13.667605259964745</v>
      </c>
      <c r="D4467" s="51">
        <f t="shared" si="1070"/>
        <v>1.8178548572342934E-5</v>
      </c>
      <c r="E4467" s="51">
        <f t="shared" si="1071"/>
        <v>4.5420015892903414E-4</v>
      </c>
      <c r="F4467" s="21">
        <f>SUM(E4467:$E$5004)</f>
        <v>0.18252613126645834</v>
      </c>
      <c r="G4467" s="21">
        <f t="shared" si="1074"/>
        <v>6651898.5970700178</v>
      </c>
      <c r="H4467" s="21">
        <f t="shared" si="1075"/>
        <v>2.4483216124437353E-5</v>
      </c>
      <c r="I4467" s="21">
        <f t="shared" si="1076"/>
        <v>0.12452858064673793</v>
      </c>
      <c r="J4467" s="22">
        <f t="shared" si="1072"/>
        <v>85.091544389524941</v>
      </c>
      <c r="K4467" s="114"/>
      <c r="L4467" s="116"/>
      <c r="M4467" s="118"/>
      <c r="N4467" s="142"/>
      <c r="S4467" s="2"/>
    </row>
    <row r="4468" spans="1:19" x14ac:dyDescent="0.25">
      <c r="A4468" s="50">
        <f t="shared" si="1073"/>
        <v>111600</v>
      </c>
      <c r="B4468" s="51">
        <f t="shared" si="1081"/>
        <v>-22.02600000000001</v>
      </c>
      <c r="C4468" s="51">
        <f t="shared" si="1082"/>
        <v>13.653031832786453</v>
      </c>
      <c r="D4468" s="51">
        <f t="shared" si="1070"/>
        <v>1.8157464141979797E-5</v>
      </c>
      <c r="E4468" s="51">
        <f t="shared" si="1071"/>
        <v>4.536733785002436E-4</v>
      </c>
      <c r="F4468" s="21">
        <f>SUM(E4468:$E$5004)</f>
        <v>0.18207193110752928</v>
      </c>
      <c r="G4468" s="21">
        <f t="shared" si="1074"/>
        <v>6651898.5970700178</v>
      </c>
      <c r="H4468" s="21">
        <f t="shared" si="1075"/>
        <v>2.4483216124437353E-5</v>
      </c>
      <c r="I4468" s="21">
        <f t="shared" si="1076"/>
        <v>0.12452858064673793</v>
      </c>
      <c r="J4468" s="22">
        <f t="shared" si="1072"/>
        <v>85.049699504955584</v>
      </c>
      <c r="K4468" s="114"/>
      <c r="L4468" s="116"/>
      <c r="M4468" s="118"/>
      <c r="N4468" s="142"/>
      <c r="S4468" s="2"/>
    </row>
    <row r="4469" spans="1:19" x14ac:dyDescent="0.25">
      <c r="A4469" s="50">
        <f t="shared" si="1073"/>
        <v>111625</v>
      </c>
      <c r="B4469" s="51">
        <f t="shared" si="1081"/>
        <v>-21.985000000000014</v>
      </c>
      <c r="C4469" s="51">
        <f t="shared" si="1082"/>
        <v>13.638475307839295</v>
      </c>
      <c r="D4469" s="51">
        <f t="shared" si="1070"/>
        <v>1.8136406138039697E-5</v>
      </c>
      <c r="E4469" s="51">
        <f t="shared" si="1071"/>
        <v>4.5314725828712253E-4</v>
      </c>
      <c r="F4469" s="21">
        <f>SUM(E4469:$E$5004)</f>
        <v>0.18161825772902906</v>
      </c>
      <c r="G4469" s="21">
        <f t="shared" si="1074"/>
        <v>6651898.5970700178</v>
      </c>
      <c r="H4469" s="21">
        <f t="shared" si="1075"/>
        <v>2.4483216124437353E-5</v>
      </c>
      <c r="I4469" s="21">
        <f t="shared" si="1076"/>
        <v>0.12452858064673793</v>
      </c>
      <c r="J4469" s="22">
        <f t="shared" si="1072"/>
        <v>85.007878862869489</v>
      </c>
      <c r="K4469" s="114"/>
      <c r="L4469" s="116"/>
      <c r="M4469" s="118"/>
      <c r="N4469" s="142"/>
      <c r="S4469" s="2"/>
    </row>
    <row r="4470" spans="1:19" x14ac:dyDescent="0.25">
      <c r="A4470" s="50">
        <f t="shared" si="1073"/>
        <v>111650</v>
      </c>
      <c r="B4470" s="51">
        <f t="shared" si="1081"/>
        <v>-21.944000000000017</v>
      </c>
      <c r="C4470" s="51">
        <f t="shared" si="1082"/>
        <v>13.623935663939649</v>
      </c>
      <c r="D4470" s="51">
        <f t="shared" si="1070"/>
        <v>1.8115374524930104E-5</v>
      </c>
      <c r="E4470" s="51">
        <f t="shared" si="1071"/>
        <v>4.5262179740049806E-4</v>
      </c>
      <c r="F4470" s="21">
        <f>SUM(E4470:$E$5004)</f>
        <v>0.18116511047074191</v>
      </c>
      <c r="G4470" s="21">
        <f t="shared" si="1074"/>
        <v>6651898.5970700178</v>
      </c>
      <c r="H4470" s="21">
        <f t="shared" si="1075"/>
        <v>2.4483216124437353E-5</v>
      </c>
      <c r="I4470" s="21">
        <f t="shared" si="1076"/>
        <v>0.12452858064673793</v>
      </c>
      <c r="J4470" s="22">
        <f t="shared" si="1072"/>
        <v>84.966082452996545</v>
      </c>
      <c r="K4470" s="114"/>
      <c r="L4470" s="116"/>
      <c r="M4470" s="118"/>
      <c r="N4470" s="142"/>
      <c r="S4470" s="2"/>
    </row>
    <row r="4471" spans="1:19" x14ac:dyDescent="0.25">
      <c r="A4471" s="50">
        <f t="shared" si="1073"/>
        <v>111675</v>
      </c>
      <c r="B4471" s="51">
        <f t="shared" si="1081"/>
        <v>-21.90300000000002</v>
      </c>
      <c r="C4471" s="51">
        <f t="shared" si="1082"/>
        <v>13.609412879932423</v>
      </c>
      <c r="D4471" s="51">
        <f t="shared" si="1070"/>
        <v>1.8094369267109739E-5</v>
      </c>
      <c r="E4471" s="51">
        <f t="shared" si="1071"/>
        <v>4.5209699495247824E-4</v>
      </c>
      <c r="F4471" s="21">
        <f>SUM(E4471:$E$5004)</f>
        <v>0.18071248867334141</v>
      </c>
      <c r="G4471" s="21">
        <f t="shared" si="1074"/>
        <v>6651898.5970700178</v>
      </c>
      <c r="H4471" s="21">
        <f t="shared" si="1075"/>
        <v>2.4483216124437353E-5</v>
      </c>
      <c r="I4471" s="21">
        <f t="shared" si="1076"/>
        <v>0.12452858064673793</v>
      </c>
      <c r="J4471" s="22">
        <f t="shared" si="1072"/>
        <v>84.924310265058097</v>
      </c>
      <c r="K4471" s="114"/>
      <c r="L4471" s="116"/>
      <c r="M4471" s="118"/>
      <c r="N4471" s="142"/>
      <c r="S4471" s="2"/>
    </row>
    <row r="4472" spans="1:19" x14ac:dyDescent="0.25">
      <c r="A4472" s="50">
        <f t="shared" si="1073"/>
        <v>111700</v>
      </c>
      <c r="B4472" s="51">
        <f t="shared" si="1081"/>
        <v>-21.862000000000023</v>
      </c>
      <c r="C4472" s="51">
        <f t="shared" si="1082"/>
        <v>13.594906934691014</v>
      </c>
      <c r="D4472" s="51">
        <f t="shared" si="1070"/>
        <v>1.807339032908852E-5</v>
      </c>
      <c r="E4472" s="51">
        <f t="shared" si="1071"/>
        <v>4.5157285005644978E-4</v>
      </c>
      <c r="F4472" s="21">
        <f>SUM(E4472:$E$5004)</f>
        <v>0.18026039167838892</v>
      </c>
      <c r="G4472" s="21">
        <f t="shared" si="1074"/>
        <v>6651898.5970700178</v>
      </c>
      <c r="H4472" s="21">
        <f t="shared" si="1075"/>
        <v>2.4483216124437353E-5</v>
      </c>
      <c r="I4472" s="21">
        <f t="shared" si="1076"/>
        <v>0.12452858064673793</v>
      </c>
      <c r="J4472" s="22">
        <f t="shared" si="1072"/>
        <v>84.882562288767062</v>
      </c>
      <c r="K4472" s="114"/>
      <c r="L4472" s="116"/>
      <c r="M4472" s="118"/>
      <c r="N4472" s="142"/>
      <c r="S4472" s="2"/>
    </row>
    <row r="4473" spans="1:19" x14ac:dyDescent="0.25">
      <c r="A4473" s="50">
        <f t="shared" si="1073"/>
        <v>111725</v>
      </c>
      <c r="B4473" s="51">
        <f t="shared" si="1081"/>
        <v>-21.821000000000026</v>
      </c>
      <c r="C4473" s="51">
        <f t="shared" si="1082"/>
        <v>13.580417807117264</v>
      </c>
      <c r="D4473" s="51">
        <f t="shared" si="1070"/>
        <v>1.8052437675427462E-5</v>
      </c>
      <c r="E4473" s="51">
        <f t="shared" si="1071"/>
        <v>4.5104936182707608E-4</v>
      </c>
      <c r="F4473" s="21">
        <f>SUM(E4473:$E$5004)</f>
        <v>0.17980881882833244</v>
      </c>
      <c r="G4473" s="21">
        <f t="shared" si="1074"/>
        <v>6651898.5970700178</v>
      </c>
      <c r="H4473" s="21">
        <f t="shared" si="1075"/>
        <v>2.4483216124437353E-5</v>
      </c>
      <c r="I4473" s="21">
        <f t="shared" si="1076"/>
        <v>0.12452858064673793</v>
      </c>
      <c r="J4473" s="22">
        <f t="shared" si="1072"/>
        <v>84.840838513827947</v>
      </c>
      <c r="K4473" s="114"/>
      <c r="L4473" s="116"/>
      <c r="M4473" s="118"/>
      <c r="N4473" s="142"/>
      <c r="S4473" s="2"/>
    </row>
    <row r="4474" spans="1:19" x14ac:dyDescent="0.25">
      <c r="A4474" s="50">
        <f t="shared" si="1073"/>
        <v>111750</v>
      </c>
      <c r="B4474" s="51">
        <f t="shared" si="1081"/>
        <v>-21.78</v>
      </c>
      <c r="C4474" s="51">
        <f t="shared" si="1082"/>
        <v>13.565945476141428</v>
      </c>
      <c r="D4474" s="51">
        <f t="shared" si="1070"/>
        <v>1.803151127073862E-5</v>
      </c>
      <c r="E4474" s="51">
        <f t="shared" si="1071"/>
        <v>4.5052652938029468E-4</v>
      </c>
      <c r="F4474" s="21">
        <f>SUM(E4474:$E$5004)</f>
        <v>0.17935776946650536</v>
      </c>
      <c r="G4474" s="21">
        <f t="shared" si="1074"/>
        <v>6651898.5970700178</v>
      </c>
      <c r="H4474" s="21">
        <f t="shared" si="1075"/>
        <v>2.4483216124437353E-5</v>
      </c>
      <c r="I4474" s="21">
        <f t="shared" si="1076"/>
        <v>0.12452858064673793</v>
      </c>
      <c r="J4474" s="22">
        <f t="shared" si="1072"/>
        <v>84.799138929936944</v>
      </c>
      <c r="K4474" s="114"/>
      <c r="L4474" s="116"/>
      <c r="M4474" s="118"/>
      <c r="N4474" s="142"/>
      <c r="S4474" s="2"/>
    </row>
    <row r="4475" spans="1:19" x14ac:dyDescent="0.25">
      <c r="A4475" s="50">
        <f t="shared" si="1073"/>
        <v>111775</v>
      </c>
      <c r="B4475" s="51">
        <f t="shared" si="1081"/>
        <v>-21.739000000000004</v>
      </c>
      <c r="C4475" s="51">
        <f t="shared" si="1082"/>
        <v>13.551489920722091</v>
      </c>
      <c r="D4475" s="51">
        <f t="shared" si="1070"/>
        <v>1.8010611079684953E-5</v>
      </c>
      <c r="E4475" s="51">
        <f t="shared" si="1071"/>
        <v>4.5000435183331774E-4</v>
      </c>
      <c r="F4475" s="21">
        <f>SUM(E4475:$E$5004)</f>
        <v>0.17890724293712507</v>
      </c>
      <c r="G4475" s="21">
        <f t="shared" si="1074"/>
        <v>6651898.5970700178</v>
      </c>
      <c r="H4475" s="21">
        <f t="shared" si="1075"/>
        <v>2.4483216124437353E-5</v>
      </c>
      <c r="I4475" s="21">
        <f t="shared" si="1076"/>
        <v>0.12452858064673793</v>
      </c>
      <c r="J4475" s="22">
        <f t="shared" si="1072"/>
        <v>84.757463526781649</v>
      </c>
      <c r="K4475" s="114"/>
      <c r="L4475" s="116"/>
      <c r="M4475" s="118"/>
      <c r="N4475" s="142"/>
      <c r="S4475" s="2"/>
    </row>
    <row r="4476" spans="1:19" x14ac:dyDescent="0.25">
      <c r="A4476" s="50">
        <f t="shared" si="1073"/>
        <v>111800</v>
      </c>
      <c r="B4476" s="51">
        <f t="shared" si="1081"/>
        <v>-21.698000000000008</v>
      </c>
      <c r="C4476" s="51">
        <f t="shared" si="1082"/>
        <v>13.537051119846288</v>
      </c>
      <c r="D4476" s="51">
        <f t="shared" si="1070"/>
        <v>1.7989737066980465E-5</v>
      </c>
      <c r="E4476" s="51">
        <f t="shared" si="1071"/>
        <v>4.494828283046264E-4</v>
      </c>
      <c r="F4476" s="21">
        <f>SUM(E4476:$E$5004)</f>
        <v>0.17845723858529175</v>
      </c>
      <c r="G4476" s="21">
        <f t="shared" si="1074"/>
        <v>6651898.5970700178</v>
      </c>
      <c r="H4476" s="21">
        <f t="shared" si="1075"/>
        <v>2.4483216124437353E-5</v>
      </c>
      <c r="I4476" s="21">
        <f t="shared" si="1076"/>
        <v>0.12452858064673793</v>
      </c>
      <c r="J4476" s="22">
        <f t="shared" si="1072"/>
        <v>84.715812294042266</v>
      </c>
      <c r="K4476" s="114"/>
      <c r="L4476" s="116"/>
      <c r="M4476" s="118"/>
      <c r="N4476" s="142"/>
      <c r="S4476" s="2"/>
    </row>
    <row r="4477" spans="1:19" x14ac:dyDescent="0.25">
      <c r="A4477" s="50">
        <f t="shared" si="1073"/>
        <v>111825</v>
      </c>
      <c r="B4477" s="51">
        <f t="shared" si="1081"/>
        <v>-21.657000000000011</v>
      </c>
      <c r="C4477" s="51">
        <f t="shared" si="1082"/>
        <v>13.522629052529121</v>
      </c>
      <c r="D4477" s="51">
        <f t="shared" si="1070"/>
        <v>1.7968889197389648E-5</v>
      </c>
      <c r="E4477" s="51">
        <f t="shared" si="1071"/>
        <v>4.4896195791397151E-4</v>
      </c>
      <c r="F4477" s="21">
        <f>SUM(E4477:$E$5004)</f>
        <v>0.17800775575698713</v>
      </c>
      <c r="G4477" s="21">
        <f t="shared" si="1074"/>
        <v>6651898.5970700178</v>
      </c>
      <c r="H4477" s="21">
        <f t="shared" si="1075"/>
        <v>2.4483216124437353E-5</v>
      </c>
      <c r="I4477" s="21">
        <f t="shared" si="1076"/>
        <v>0.12452858064673793</v>
      </c>
      <c r="J4477" s="22">
        <f t="shared" si="1072"/>
        <v>84.67418522138928</v>
      </c>
      <c r="K4477" s="114"/>
      <c r="L4477" s="116"/>
      <c r="M4477" s="118"/>
      <c r="N4477" s="142"/>
      <c r="S4477" s="2"/>
    </row>
    <row r="4478" spans="1:19" x14ac:dyDescent="0.25">
      <c r="A4478" s="50">
        <f t="shared" si="1073"/>
        <v>111850</v>
      </c>
      <c r="B4478" s="51">
        <f t="shared" si="1081"/>
        <v>-21.616000000000014</v>
      </c>
      <c r="C4478" s="51">
        <f t="shared" si="1082"/>
        <v>13.508223697814183</v>
      </c>
      <c r="D4478" s="51">
        <f t="shared" si="1070"/>
        <v>1.7948067435728068E-5</v>
      </c>
      <c r="E4478" s="51">
        <f t="shared" si="1071"/>
        <v>4.4844173978237051E-4</v>
      </c>
      <c r="F4478" s="21">
        <f>SUM(E4478:$E$5004)</f>
        <v>0.17755879379907316</v>
      </c>
      <c r="G4478" s="21">
        <f t="shared" si="1074"/>
        <v>6651898.5970700178</v>
      </c>
      <c r="H4478" s="21">
        <f t="shared" si="1075"/>
        <v>2.4483216124437353E-5</v>
      </c>
      <c r="I4478" s="21">
        <f t="shared" si="1076"/>
        <v>0.12452858064673793</v>
      </c>
      <c r="J4478" s="22">
        <f t="shared" si="1072"/>
        <v>84.632582298486668</v>
      </c>
      <c r="K4478" s="114"/>
      <c r="L4478" s="116"/>
      <c r="M4478" s="118"/>
      <c r="N4478" s="142"/>
      <c r="S4478" s="2"/>
    </row>
    <row r="4479" spans="1:19" x14ac:dyDescent="0.25">
      <c r="A4479" s="50">
        <f t="shared" si="1073"/>
        <v>111875</v>
      </c>
      <c r="B4479" s="51">
        <f t="shared" si="1081"/>
        <v>-21.575000000000017</v>
      </c>
      <c r="C4479" s="51">
        <f t="shared" si="1082"/>
        <v>13.493835034773022</v>
      </c>
      <c r="D4479" s="51">
        <f t="shared" si="1070"/>
        <v>1.7927271746861571E-5</v>
      </c>
      <c r="E4479" s="51">
        <f t="shared" si="1071"/>
        <v>4.4792217303210618E-4</v>
      </c>
      <c r="F4479" s="21">
        <f>SUM(E4479:$E$5004)</f>
        <v>0.17711035205929079</v>
      </c>
      <c r="G4479" s="21">
        <f t="shared" si="1074"/>
        <v>6651898.5970700178</v>
      </c>
      <c r="H4479" s="21">
        <f t="shared" si="1075"/>
        <v>2.4483216124437353E-5</v>
      </c>
      <c r="I4479" s="21">
        <f t="shared" si="1076"/>
        <v>0.12452858064673793</v>
      </c>
      <c r="J4479" s="22">
        <f t="shared" si="1072"/>
        <v>84.591003514988572</v>
      </c>
      <c r="K4479" s="114"/>
      <c r="L4479" s="116"/>
      <c r="M4479" s="118"/>
      <c r="N4479" s="142"/>
      <c r="S4479" s="2"/>
    </row>
    <row r="4480" spans="1:19" x14ac:dyDescent="0.25">
      <c r="A4480" s="50">
        <f t="shared" si="1073"/>
        <v>111900</v>
      </c>
      <c r="B4480" s="51">
        <f t="shared" si="1081"/>
        <v>-21.53400000000002</v>
      </c>
      <c r="C4480" s="51">
        <f t="shared" si="1082"/>
        <v>13.479463042505598</v>
      </c>
      <c r="D4480" s="51">
        <f t="shared" si="1070"/>
        <v>1.7906502095706924E-5</v>
      </c>
      <c r="E4480" s="51">
        <f t="shared" si="1071"/>
        <v>4.4740325678672499E-4</v>
      </c>
      <c r="F4480" s="21">
        <f>SUM(E4480:$E$5004)</f>
        <v>0.17666242988625869</v>
      </c>
      <c r="G4480" s="21">
        <f t="shared" si="1074"/>
        <v>6651898.5970700178</v>
      </c>
      <c r="H4480" s="21">
        <f t="shared" si="1075"/>
        <v>2.4483216124437353E-5</v>
      </c>
      <c r="I4480" s="21">
        <f t="shared" si="1076"/>
        <v>0.12452858064673793</v>
      </c>
      <c r="J4480" s="22">
        <f t="shared" si="1072"/>
        <v>84.549448860542711</v>
      </c>
      <c r="K4480" s="114"/>
      <c r="L4480" s="116"/>
      <c r="M4480" s="118"/>
      <c r="N4480" s="142"/>
      <c r="S4480" s="2"/>
    </row>
    <row r="4481" spans="1:19" x14ac:dyDescent="0.25">
      <c r="A4481" s="50">
        <f t="shared" si="1073"/>
        <v>111925</v>
      </c>
      <c r="B4481" s="51">
        <f t="shared" si="1081"/>
        <v>-21.493000000000023</v>
      </c>
      <c r="C4481" s="51">
        <f t="shared" si="1082"/>
        <v>13.465107700139782</v>
      </c>
      <c r="D4481" s="51">
        <f t="shared" si="1070"/>
        <v>1.7885758447231074E-5</v>
      </c>
      <c r="E4481" s="51">
        <f t="shared" si="1071"/>
        <v>4.4688499017103261E-4</v>
      </c>
      <c r="F4481" s="21">
        <f>SUM(E4481:$E$5004)</f>
        <v>0.17621502662947197</v>
      </c>
      <c r="G4481" s="21">
        <f t="shared" si="1074"/>
        <v>6651898.5970700178</v>
      </c>
      <c r="H4481" s="21">
        <f t="shared" si="1075"/>
        <v>2.4483216124437353E-5</v>
      </c>
      <c r="I4481" s="21">
        <f t="shared" si="1076"/>
        <v>0.12452858064673793</v>
      </c>
      <c r="J4481" s="22">
        <f t="shared" si="1072"/>
        <v>84.507918324787298</v>
      </c>
      <c r="K4481" s="114"/>
      <c r="L4481" s="116"/>
      <c r="M4481" s="118"/>
      <c r="N4481" s="142"/>
      <c r="S4481" s="2"/>
    </row>
    <row r="4482" spans="1:19" x14ac:dyDescent="0.25">
      <c r="A4482" s="50">
        <f t="shared" si="1073"/>
        <v>111950</v>
      </c>
      <c r="B4482" s="51">
        <f t="shared" si="1081"/>
        <v>-21.452000000000027</v>
      </c>
      <c r="C4482" s="51">
        <f t="shared" si="1082"/>
        <v>13.450768986831635</v>
      </c>
      <c r="D4482" s="51">
        <f t="shared" si="1070"/>
        <v>1.7865040766451537E-5</v>
      </c>
      <c r="E4482" s="51">
        <f t="shared" si="1071"/>
        <v>4.4636737231109578E-4</v>
      </c>
      <c r="F4482" s="21">
        <f>SUM(E4482:$E$5004)</f>
        <v>0.17576814163930093</v>
      </c>
      <c r="G4482" s="21">
        <f t="shared" si="1074"/>
        <v>6651898.5970700178</v>
      </c>
      <c r="H4482" s="21">
        <f t="shared" si="1075"/>
        <v>2.4483216124437353E-5</v>
      </c>
      <c r="I4482" s="21">
        <f t="shared" si="1076"/>
        <v>0.12452858064673793</v>
      </c>
      <c r="J4482" s="22">
        <f t="shared" si="1072"/>
        <v>84.466411897353296</v>
      </c>
      <c r="K4482" s="114"/>
      <c r="L4482" s="116"/>
      <c r="M4482" s="118"/>
      <c r="N4482" s="142"/>
      <c r="S4482" s="2"/>
    </row>
    <row r="4483" spans="1:19" x14ac:dyDescent="0.25">
      <c r="A4483" s="50">
        <f t="shared" si="1073"/>
        <v>111975</v>
      </c>
      <c r="B4483" s="51">
        <f t="shared" si="1081"/>
        <v>-21.411000000000001</v>
      </c>
      <c r="C4483" s="51">
        <f t="shared" si="1082"/>
        <v>13.43644688176524</v>
      </c>
      <c r="D4483" s="51">
        <f t="shared" si="1070"/>
        <v>1.7844349018436125E-5</v>
      </c>
      <c r="E4483" s="51">
        <f t="shared" si="1071"/>
        <v>4.4585040233423778E-4</v>
      </c>
      <c r="F4483" s="21">
        <f>SUM(E4483:$E$5004)</f>
        <v>0.17532177426698983</v>
      </c>
      <c r="G4483" s="21">
        <f t="shared" si="1074"/>
        <v>6651898.5970700178</v>
      </c>
      <c r="H4483" s="21">
        <f t="shared" si="1075"/>
        <v>2.4483216124437353E-5</v>
      </c>
      <c r="I4483" s="21">
        <f t="shared" si="1076"/>
        <v>0.12452858064673793</v>
      </c>
      <c r="J4483" s="22">
        <f t="shared" si="1072"/>
        <v>84.424929567863487</v>
      </c>
      <c r="K4483" s="114"/>
      <c r="L4483" s="117"/>
      <c r="M4483" s="118"/>
      <c r="N4483" s="142"/>
      <c r="S4483" s="2"/>
    </row>
    <row r="4484" spans="1:19" x14ac:dyDescent="0.25">
      <c r="A4484" s="50">
        <f t="shared" si="1073"/>
        <v>112000</v>
      </c>
      <c r="B4484" s="51">
        <f t="shared" si="1081"/>
        <v>-21.370000000000005</v>
      </c>
      <c r="C4484" s="51">
        <f t="shared" si="1082"/>
        <v>13.422141364152676</v>
      </c>
      <c r="D4484" s="51">
        <f t="shared" ref="D4484:D4547" si="1085">C4484/(1718*(B4484+459.7))</f>
        <v>1.7823683168302899E-5</v>
      </c>
      <c r="E4484" s="51">
        <f t="shared" ref="E4484:E4547" si="1086">25*(D4484+D4485)/2</f>
        <v>4.4533407936903752E-4</v>
      </c>
      <c r="F4484" s="21">
        <f>SUM(E4484:$E$5004)</f>
        <v>0.17487592386465561</v>
      </c>
      <c r="G4484" s="21">
        <f t="shared" si="1074"/>
        <v>6651898.5970700178</v>
      </c>
      <c r="H4484" s="21">
        <f t="shared" si="1075"/>
        <v>2.4483216124437353E-5</v>
      </c>
      <c r="I4484" s="21">
        <f t="shared" si="1076"/>
        <v>0.12452858064673793</v>
      </c>
      <c r="J4484" s="22">
        <f t="shared" ref="J4484:J4547" si="1087">G4484*D4484*EXP(-H4484*(125000-A4484)-I4484*F4484)</f>
        <v>84.383471325932746</v>
      </c>
      <c r="K4484" s="113">
        <f t="shared" ref="K4484" si="1088">AVERAGE(J4484:J4503)</f>
        <v>83.991216038807863</v>
      </c>
      <c r="L4484" s="115">
        <f t="shared" ref="L4484" si="1089">K4484/0.1667</f>
        <v>503.84652692746175</v>
      </c>
      <c r="M4484" s="118">
        <f>AVERAGE(A4484:A4503)</f>
        <v>112237.5</v>
      </c>
      <c r="N4484" s="141">
        <f>K4464-K4484</f>
        <v>0.82917174963557727</v>
      </c>
      <c r="S4484" s="2"/>
    </row>
    <row r="4485" spans="1:19" x14ac:dyDescent="0.25">
      <c r="A4485" s="50">
        <f t="shared" ref="A4485:A4548" si="1090">A4484+25</f>
        <v>112025</v>
      </c>
      <c r="B4485" s="51">
        <f t="shared" si="1081"/>
        <v>-21.329000000000008</v>
      </c>
      <c r="C4485" s="51">
        <f t="shared" si="1082"/>
        <v>13.407852413233986</v>
      </c>
      <c r="D4485" s="51">
        <f t="shared" si="1085"/>
        <v>1.7803043181220104E-5</v>
      </c>
      <c r="E4485" s="51">
        <f t="shared" si="1086"/>
        <v>4.4481840254532708E-4</v>
      </c>
      <c r="F4485" s="21">
        <f>SUM(E4485:$E$5004)</f>
        <v>0.17443058978528661</v>
      </c>
      <c r="G4485" s="21">
        <f t="shared" ref="G4485:G4548" si="1091">$G$4</f>
        <v>6651898.5970700178</v>
      </c>
      <c r="H4485" s="21">
        <f t="shared" ref="H4485:H4548" si="1092">$H$4</f>
        <v>2.4483216124437353E-5</v>
      </c>
      <c r="I4485" s="21">
        <f t="shared" ref="I4485:I4548" si="1093">$I$4</f>
        <v>0.12452858064673793</v>
      </c>
      <c r="J4485" s="22">
        <f t="shared" si="1087"/>
        <v>84.342037161168051</v>
      </c>
      <c r="K4485" s="114"/>
      <c r="L4485" s="116"/>
      <c r="M4485" s="118"/>
      <c r="N4485" s="142"/>
      <c r="S4485" s="2"/>
    </row>
    <row r="4486" spans="1:19" x14ac:dyDescent="0.25">
      <c r="A4486" s="50">
        <f t="shared" si="1090"/>
        <v>112050</v>
      </c>
      <c r="B4486" s="51">
        <f t="shared" si="1081"/>
        <v>-21.288000000000011</v>
      </c>
      <c r="C4486" s="51">
        <f t="shared" si="1082"/>
        <v>13.393580008277128</v>
      </c>
      <c r="D4486" s="51">
        <f t="shared" si="1085"/>
        <v>1.7782429022406065E-5</v>
      </c>
      <c r="E4486" s="51">
        <f t="shared" si="1086"/>
        <v>4.4430337099419023E-4</v>
      </c>
      <c r="F4486" s="21">
        <f>SUM(E4486:$E$5004)</f>
        <v>0.17398577138274129</v>
      </c>
      <c r="G4486" s="21">
        <f t="shared" si="1091"/>
        <v>6651898.5970700178</v>
      </c>
      <c r="H4486" s="21">
        <f t="shared" si="1092"/>
        <v>2.4483216124437353E-5</v>
      </c>
      <c r="I4486" s="21">
        <f t="shared" si="1093"/>
        <v>0.12452858064673793</v>
      </c>
      <c r="J4486" s="22">
        <f t="shared" si="1087"/>
        <v>84.30062706316842</v>
      </c>
      <c r="K4486" s="114"/>
      <c r="L4486" s="116"/>
      <c r="M4486" s="118"/>
      <c r="N4486" s="142"/>
      <c r="S4486" s="2"/>
    </row>
    <row r="4487" spans="1:19" x14ac:dyDescent="0.25">
      <c r="A4487" s="50">
        <f t="shared" si="1090"/>
        <v>112075</v>
      </c>
      <c r="B4487" s="51">
        <f t="shared" si="1081"/>
        <v>-21.247000000000014</v>
      </c>
      <c r="C4487" s="51">
        <f t="shared" si="1082"/>
        <v>13.379324128577945</v>
      </c>
      <c r="D4487" s="51">
        <f t="shared" si="1085"/>
        <v>1.7761840657129153E-5</v>
      </c>
      <c r="E4487" s="51">
        <f t="shared" si="1086"/>
        <v>4.4378898384796021E-4</v>
      </c>
      <c r="F4487" s="21">
        <f>SUM(E4487:$E$5004)</f>
        <v>0.17354146801174708</v>
      </c>
      <c r="G4487" s="21">
        <f t="shared" si="1091"/>
        <v>6651898.5970700178</v>
      </c>
      <c r="H4487" s="21">
        <f t="shared" si="1092"/>
        <v>2.4483216124437353E-5</v>
      </c>
      <c r="I4487" s="21">
        <f t="shared" si="1093"/>
        <v>0.12452858064673793</v>
      </c>
      <c r="J4487" s="22">
        <f t="shared" si="1087"/>
        <v>84.259241021525185</v>
      </c>
      <c r="K4487" s="114"/>
      <c r="L4487" s="116"/>
      <c r="M4487" s="118"/>
      <c r="N4487" s="142"/>
      <c r="S4487" s="2"/>
    </row>
    <row r="4488" spans="1:19" x14ac:dyDescent="0.25">
      <c r="A4488" s="50">
        <f t="shared" si="1090"/>
        <v>112100</v>
      </c>
      <c r="B4488" s="51">
        <f t="shared" si="1081"/>
        <v>-21.206000000000017</v>
      </c>
      <c r="C4488" s="51">
        <f t="shared" si="1082"/>
        <v>13.365084753460113</v>
      </c>
      <c r="D4488" s="51">
        <f t="shared" si="1085"/>
        <v>1.774127805070766E-5</v>
      </c>
      <c r="E4488" s="51">
        <f t="shared" si="1086"/>
        <v>4.4327524024021799E-4</v>
      </c>
      <c r="F4488" s="21">
        <f>SUM(E4488:$E$5004)</f>
        <v>0.1730976790278991</v>
      </c>
      <c r="G4488" s="21">
        <f t="shared" si="1091"/>
        <v>6651898.5970700178</v>
      </c>
      <c r="H4488" s="21">
        <f t="shared" si="1092"/>
        <v>2.4483216124437353E-5</v>
      </c>
      <c r="I4488" s="21">
        <f t="shared" si="1093"/>
        <v>0.12452858064673793</v>
      </c>
      <c r="J4488" s="22">
        <f t="shared" si="1087"/>
        <v>84.217879025821759</v>
      </c>
      <c r="K4488" s="114"/>
      <c r="L4488" s="116"/>
      <c r="M4488" s="118"/>
      <c r="N4488" s="142"/>
      <c r="S4488" s="2"/>
    </row>
    <row r="4489" spans="1:19" x14ac:dyDescent="0.25">
      <c r="A4489" s="50">
        <f t="shared" si="1090"/>
        <v>112125</v>
      </c>
      <c r="B4489" s="51">
        <f t="shared" si="1081"/>
        <v>-21.16500000000002</v>
      </c>
      <c r="C4489" s="51">
        <f t="shared" si="1082"/>
        <v>13.350861862275119</v>
      </c>
      <c r="D4489" s="51">
        <f t="shared" si="1085"/>
        <v>1.7720741168509775E-5</v>
      </c>
      <c r="E4489" s="51">
        <f t="shared" si="1086"/>
        <v>4.4276213930579029E-4</v>
      </c>
      <c r="F4489" s="21">
        <f>SUM(E4489:$E$5004)</f>
        <v>0.17265440378765887</v>
      </c>
      <c r="G4489" s="21">
        <f t="shared" si="1091"/>
        <v>6651898.5970700178</v>
      </c>
      <c r="H4489" s="21">
        <f t="shared" si="1092"/>
        <v>2.4483216124437353E-5</v>
      </c>
      <c r="I4489" s="21">
        <f t="shared" si="1093"/>
        <v>0.12452858064673793</v>
      </c>
      <c r="J4489" s="22">
        <f t="shared" si="1087"/>
        <v>84.176541065633955</v>
      </c>
      <c r="K4489" s="114"/>
      <c r="L4489" s="116"/>
      <c r="M4489" s="118"/>
      <c r="N4489" s="142"/>
      <c r="S4489" s="2"/>
    </row>
    <row r="4490" spans="1:19" x14ac:dyDescent="0.25">
      <c r="A4490" s="50">
        <f t="shared" si="1090"/>
        <v>112150</v>
      </c>
      <c r="B4490" s="51">
        <f t="shared" si="1081"/>
        <v>-21.124000000000024</v>
      </c>
      <c r="C4490" s="51">
        <f t="shared" si="1082"/>
        <v>13.336655434402196</v>
      </c>
      <c r="D4490" s="51">
        <f t="shared" si="1085"/>
        <v>1.7700229975953445E-5</v>
      </c>
      <c r="E4490" s="51">
        <f t="shared" si="1086"/>
        <v>4.4224968018074774E-4</v>
      </c>
      <c r="F4490" s="21">
        <f>SUM(E4490:$E$5004)</f>
        <v>0.17221164164835306</v>
      </c>
      <c r="G4490" s="21">
        <f t="shared" si="1091"/>
        <v>6651898.5970700178</v>
      </c>
      <c r="H4490" s="21">
        <f t="shared" si="1092"/>
        <v>2.4483216124437353E-5</v>
      </c>
      <c r="I4490" s="21">
        <f t="shared" si="1093"/>
        <v>0.12452858064673793</v>
      </c>
      <c r="J4490" s="22">
        <f t="shared" si="1087"/>
        <v>84.135227130529714</v>
      </c>
      <c r="K4490" s="114"/>
      <c r="L4490" s="116"/>
      <c r="M4490" s="118"/>
      <c r="N4490" s="142"/>
      <c r="S4490" s="2"/>
    </row>
    <row r="4491" spans="1:19" x14ac:dyDescent="0.25">
      <c r="A4491" s="50">
        <f t="shared" si="1090"/>
        <v>112175</v>
      </c>
      <c r="B4491" s="51">
        <f t="shared" si="1081"/>
        <v>-21.083000000000027</v>
      </c>
      <c r="C4491" s="51">
        <f t="shared" si="1082"/>
        <v>13.322465449248311</v>
      </c>
      <c r="D4491" s="51">
        <f t="shared" si="1085"/>
        <v>1.7679744438506371E-5</v>
      </c>
      <c r="E4491" s="51">
        <f t="shared" si="1086"/>
        <v>4.4173786200240244E-4</v>
      </c>
      <c r="F4491" s="21">
        <f>SUM(E4491:$E$5004)</f>
        <v>0.17176939196817231</v>
      </c>
      <c r="G4491" s="21">
        <f t="shared" si="1091"/>
        <v>6651898.5970700178</v>
      </c>
      <c r="H4491" s="21">
        <f t="shared" si="1092"/>
        <v>2.4483216124437353E-5</v>
      </c>
      <c r="I4491" s="21">
        <f t="shared" si="1093"/>
        <v>0.12452858064673793</v>
      </c>
      <c r="J4491" s="22">
        <f t="shared" si="1087"/>
        <v>84.093937210069541</v>
      </c>
      <c r="K4491" s="114"/>
      <c r="L4491" s="116"/>
      <c r="M4491" s="118"/>
      <c r="N4491" s="142"/>
      <c r="S4491" s="2"/>
    </row>
    <row r="4492" spans="1:19" x14ac:dyDescent="0.25">
      <c r="A4492" s="50">
        <f t="shared" si="1090"/>
        <v>112200</v>
      </c>
      <c r="B4492" s="51">
        <f t="shared" si="1081"/>
        <v>-21.042000000000002</v>
      </c>
      <c r="C4492" s="51">
        <f t="shared" si="1082"/>
        <v>13.308291886248069</v>
      </c>
      <c r="D4492" s="51">
        <f t="shared" si="1085"/>
        <v>1.7659284521685825E-5</v>
      </c>
      <c r="E4492" s="51">
        <f t="shared" si="1086"/>
        <v>4.4122668390930811E-4</v>
      </c>
      <c r="F4492" s="21">
        <f>SUM(E4492:$E$5004)</f>
        <v>0.1713276541061699</v>
      </c>
      <c r="G4492" s="21">
        <f t="shared" si="1091"/>
        <v>6651898.5970700178</v>
      </c>
      <c r="H4492" s="21">
        <f t="shared" si="1092"/>
        <v>2.4483216124437353E-5</v>
      </c>
      <c r="I4492" s="21">
        <f t="shared" si="1093"/>
        <v>0.12452858064673793</v>
      </c>
      <c r="J4492" s="22">
        <f t="shared" si="1087"/>
        <v>84.052671293805915</v>
      </c>
      <c r="K4492" s="114"/>
      <c r="L4492" s="116"/>
      <c r="M4492" s="118"/>
      <c r="N4492" s="142"/>
      <c r="S4492" s="2"/>
    </row>
    <row r="4493" spans="1:19" x14ac:dyDescent="0.25">
      <c r="A4493" s="50">
        <f t="shared" si="1090"/>
        <v>112225</v>
      </c>
      <c r="B4493" s="51">
        <f t="shared" si="1081"/>
        <v>-21.001000000000005</v>
      </c>
      <c r="C4493" s="51">
        <f t="shared" si="1082"/>
        <v>13.294134724863843</v>
      </c>
      <c r="D4493" s="51">
        <f t="shared" si="1085"/>
        <v>1.7638850191058823E-5</v>
      </c>
      <c r="E4493" s="51">
        <f t="shared" si="1086"/>
        <v>4.407161450412549E-4</v>
      </c>
      <c r="F4493" s="21">
        <f>SUM(E4493:$E$5004)</f>
        <v>0.1708864274222606</v>
      </c>
      <c r="G4493" s="21">
        <f t="shared" si="1091"/>
        <v>6651898.5970700178</v>
      </c>
      <c r="H4493" s="21">
        <f t="shared" si="1092"/>
        <v>2.4483216124437353E-5</v>
      </c>
      <c r="I4493" s="21">
        <f t="shared" si="1093"/>
        <v>0.12452858064673793</v>
      </c>
      <c r="J4493" s="22">
        <f t="shared" si="1087"/>
        <v>84.011429371284635</v>
      </c>
      <c r="K4493" s="114"/>
      <c r="L4493" s="116"/>
      <c r="M4493" s="118"/>
      <c r="N4493" s="142"/>
      <c r="S4493" s="2"/>
    </row>
    <row r="4494" spans="1:19" x14ac:dyDescent="0.25">
      <c r="A4494" s="50">
        <f t="shared" si="1090"/>
        <v>112250</v>
      </c>
      <c r="B4494" s="51">
        <f t="shared" si="1081"/>
        <v>-20.960000000000008</v>
      </c>
      <c r="C4494" s="51">
        <f t="shared" si="1082"/>
        <v>13.279993944585398</v>
      </c>
      <c r="D4494" s="51">
        <f t="shared" si="1085"/>
        <v>1.761844141224157E-5</v>
      </c>
      <c r="E4494" s="51">
        <f t="shared" si="1086"/>
        <v>4.4020624453926997E-4</v>
      </c>
      <c r="F4494" s="21">
        <f>SUM(E4494:$E$5004)</f>
        <v>0.17044571127721939</v>
      </c>
      <c r="G4494" s="21">
        <f t="shared" si="1091"/>
        <v>6651898.5970700178</v>
      </c>
      <c r="H4494" s="21">
        <f t="shared" si="1092"/>
        <v>2.4483216124437353E-5</v>
      </c>
      <c r="I4494" s="21">
        <f t="shared" si="1093"/>
        <v>0.12452858064673793</v>
      </c>
      <c r="J4494" s="22">
        <f t="shared" si="1087"/>
        <v>83.970211432042518</v>
      </c>
      <c r="K4494" s="114"/>
      <c r="L4494" s="116"/>
      <c r="M4494" s="118"/>
      <c r="N4494" s="142"/>
      <c r="S4494" s="2"/>
    </row>
    <row r="4495" spans="1:19" x14ac:dyDescent="0.25">
      <c r="A4495" s="50">
        <f t="shared" si="1090"/>
        <v>112275</v>
      </c>
      <c r="B4495" s="51">
        <f t="shared" si="1081"/>
        <v>-20.919000000000011</v>
      </c>
      <c r="C4495" s="51">
        <f t="shared" si="1082"/>
        <v>13.265869524930288</v>
      </c>
      <c r="D4495" s="51">
        <f t="shared" si="1085"/>
        <v>1.7598058150900026E-5</v>
      </c>
      <c r="E4495" s="51">
        <f t="shared" si="1086"/>
        <v>4.3969698154561459E-4</v>
      </c>
      <c r="F4495" s="21">
        <f>SUM(E4495:$E$5004)</f>
        <v>0.17000550503268011</v>
      </c>
      <c r="G4495" s="21">
        <f t="shared" si="1091"/>
        <v>6651898.5970700178</v>
      </c>
      <c r="H4495" s="21">
        <f t="shared" si="1092"/>
        <v>2.4483216124437353E-5</v>
      </c>
      <c r="I4495" s="21">
        <f t="shared" si="1093"/>
        <v>0.12452858064673793</v>
      </c>
      <c r="J4495" s="22">
        <f t="shared" si="1087"/>
        <v>83.929017465610542</v>
      </c>
      <c r="K4495" s="114"/>
      <c r="L4495" s="116"/>
      <c r="M4495" s="118"/>
      <c r="N4495" s="142"/>
      <c r="S4495" s="2"/>
    </row>
    <row r="4496" spans="1:19" x14ac:dyDescent="0.25">
      <c r="A4496" s="50">
        <f t="shared" si="1090"/>
        <v>112300</v>
      </c>
      <c r="B4496" s="51">
        <f t="shared" si="1081"/>
        <v>-20.878000000000014</v>
      </c>
      <c r="C4496" s="51">
        <f t="shared" si="1082"/>
        <v>13.251761445443359</v>
      </c>
      <c r="D4496" s="51">
        <f t="shared" si="1085"/>
        <v>1.757770037274914E-5</v>
      </c>
      <c r="E4496" s="51">
        <f t="shared" si="1086"/>
        <v>4.3918835520378275E-4</v>
      </c>
      <c r="F4496" s="21">
        <f>SUM(E4496:$E$5004)</f>
        <v>0.16956580805113447</v>
      </c>
      <c r="G4496" s="21">
        <f t="shared" si="1091"/>
        <v>6651898.5970700178</v>
      </c>
      <c r="H4496" s="21">
        <f t="shared" si="1092"/>
        <v>2.4483216124437353E-5</v>
      </c>
      <c r="I4496" s="21">
        <f t="shared" si="1093"/>
        <v>0.12452858064673793</v>
      </c>
      <c r="J4496" s="22">
        <f t="shared" si="1087"/>
        <v>83.887847461510532</v>
      </c>
      <c r="K4496" s="114"/>
      <c r="L4496" s="116"/>
      <c r="M4496" s="118"/>
      <c r="N4496" s="142"/>
      <c r="S4496" s="2"/>
    </row>
    <row r="4497" spans="1:19" x14ac:dyDescent="0.25">
      <c r="A4497" s="50">
        <f t="shared" si="1090"/>
        <v>112325</v>
      </c>
      <c r="B4497" s="51">
        <f t="shared" si="1081"/>
        <v>-20.837000000000018</v>
      </c>
      <c r="C4497" s="51">
        <f t="shared" si="1082"/>
        <v>13.237669685697179</v>
      </c>
      <c r="D4497" s="51">
        <f t="shared" si="1085"/>
        <v>1.755736804355348E-5</v>
      </c>
      <c r="E4497" s="51">
        <f t="shared" si="1086"/>
        <v>4.3868036465849957E-4</v>
      </c>
      <c r="F4497" s="21">
        <f>SUM(E4497:$E$5004)</f>
        <v>0.16912661969593071</v>
      </c>
      <c r="G4497" s="21">
        <f t="shared" si="1091"/>
        <v>6651898.5970700178</v>
      </c>
      <c r="H4497" s="21">
        <f t="shared" si="1092"/>
        <v>2.4483216124437353E-5</v>
      </c>
      <c r="I4497" s="21">
        <f t="shared" si="1093"/>
        <v>0.12452858064673793</v>
      </c>
      <c r="J4497" s="22">
        <f t="shared" si="1087"/>
        <v>83.8467014092586</v>
      </c>
      <c r="K4497" s="114"/>
      <c r="L4497" s="116"/>
      <c r="M4497" s="118"/>
      <c r="N4497" s="142"/>
      <c r="S4497" s="2"/>
    </row>
    <row r="4498" spans="1:19" x14ac:dyDescent="0.25">
      <c r="A4498" s="50">
        <f t="shared" si="1090"/>
        <v>112350</v>
      </c>
      <c r="B4498" s="51">
        <f t="shared" si="1081"/>
        <v>-20.796000000000021</v>
      </c>
      <c r="C4498" s="51">
        <f t="shared" si="1082"/>
        <v>13.223594225291547</v>
      </c>
      <c r="D4498" s="51">
        <f t="shared" si="1085"/>
        <v>1.7537061129126482E-5</v>
      </c>
      <c r="E4498" s="51">
        <f t="shared" si="1086"/>
        <v>4.3817300905571709E-4</v>
      </c>
      <c r="F4498" s="21">
        <f>SUM(E4498:$E$5004)</f>
        <v>0.16868793933127221</v>
      </c>
      <c r="G4498" s="21">
        <f t="shared" si="1091"/>
        <v>6651898.5970700178</v>
      </c>
      <c r="H4498" s="21">
        <f t="shared" si="1092"/>
        <v>2.4483216124437353E-5</v>
      </c>
      <c r="I4498" s="21">
        <f t="shared" si="1093"/>
        <v>0.12452858064673793</v>
      </c>
      <c r="J4498" s="22">
        <f t="shared" si="1087"/>
        <v>83.805579298361963</v>
      </c>
      <c r="K4498" s="114"/>
      <c r="L4498" s="116"/>
      <c r="M4498" s="118"/>
      <c r="N4498" s="142"/>
      <c r="S4498" s="2"/>
    </row>
    <row r="4499" spans="1:19" x14ac:dyDescent="0.25">
      <c r="A4499" s="50">
        <f t="shared" si="1090"/>
        <v>112375</v>
      </c>
      <c r="B4499" s="51">
        <f t="shared" si="1081"/>
        <v>-20.755000000000024</v>
      </c>
      <c r="C4499" s="51">
        <f t="shared" si="1082"/>
        <v>13.20953504385378</v>
      </c>
      <c r="D4499" s="51">
        <f t="shared" si="1085"/>
        <v>1.7516779595330887E-5</v>
      </c>
      <c r="E4499" s="51">
        <f t="shared" si="1086"/>
        <v>4.3766628754261599E-4</v>
      </c>
      <c r="F4499" s="21">
        <f>SUM(E4499:$E$5004)</f>
        <v>0.1682497663222165</v>
      </c>
      <c r="G4499" s="21">
        <f t="shared" si="1091"/>
        <v>6651898.5970700178</v>
      </c>
      <c r="H4499" s="21">
        <f t="shared" si="1092"/>
        <v>2.4483216124437353E-5</v>
      </c>
      <c r="I4499" s="21">
        <f t="shared" si="1093"/>
        <v>0.12452858064673793</v>
      </c>
      <c r="J4499" s="22">
        <f t="shared" si="1087"/>
        <v>83.764481118321427</v>
      </c>
      <c r="K4499" s="114"/>
      <c r="L4499" s="116"/>
      <c r="M4499" s="118"/>
      <c r="N4499" s="142"/>
      <c r="S4499" s="2"/>
    </row>
    <row r="4500" spans="1:19" x14ac:dyDescent="0.25">
      <c r="A4500" s="50">
        <f t="shared" si="1090"/>
        <v>112400</v>
      </c>
      <c r="B4500" s="51">
        <f t="shared" si="1081"/>
        <v>-20.714000000000027</v>
      </c>
      <c r="C4500" s="51">
        <f t="shared" si="1082"/>
        <v>13.195492121038528</v>
      </c>
      <c r="D4500" s="51">
        <f t="shared" si="1085"/>
        <v>1.7496523408078394E-5</v>
      </c>
      <c r="E4500" s="51">
        <f t="shared" si="1086"/>
        <v>4.3716019926760119E-4</v>
      </c>
      <c r="F4500" s="21">
        <f>SUM(E4500:$E$5004)</f>
        <v>0.16781210003467389</v>
      </c>
      <c r="G4500" s="21">
        <f t="shared" si="1091"/>
        <v>6651898.5970700178</v>
      </c>
      <c r="H4500" s="21">
        <f t="shared" si="1092"/>
        <v>2.4483216124437353E-5</v>
      </c>
      <c r="I4500" s="21">
        <f t="shared" si="1093"/>
        <v>0.12452858064673793</v>
      </c>
      <c r="J4500" s="22">
        <f t="shared" si="1087"/>
        <v>83.723406858630128</v>
      </c>
      <c r="K4500" s="114"/>
      <c r="L4500" s="116"/>
      <c r="M4500" s="118"/>
      <c r="N4500" s="142"/>
      <c r="S4500" s="2"/>
    </row>
    <row r="4501" spans="1:19" x14ac:dyDescent="0.25">
      <c r="A4501" s="50">
        <f t="shared" si="1090"/>
        <v>112425</v>
      </c>
      <c r="B4501" s="51">
        <f t="shared" si="1081"/>
        <v>-20.673000000000002</v>
      </c>
      <c r="C4501" s="51">
        <f t="shared" si="1082"/>
        <v>13.181465436527777</v>
      </c>
      <c r="D4501" s="51">
        <f t="shared" si="1085"/>
        <v>1.74762925333297E-5</v>
      </c>
      <c r="E4501" s="51">
        <f t="shared" si="1086"/>
        <v>4.3665474338030092E-4</v>
      </c>
      <c r="F4501" s="21">
        <f>SUM(E4501:$E$5004)</f>
        <v>0.1673749398354063</v>
      </c>
      <c r="G4501" s="21">
        <f t="shared" si="1091"/>
        <v>6651898.5970700178</v>
      </c>
      <c r="H4501" s="21">
        <f t="shared" si="1092"/>
        <v>2.4483216124437353E-5</v>
      </c>
      <c r="I4501" s="21">
        <f t="shared" si="1093"/>
        <v>0.12452858064673793</v>
      </c>
      <c r="J4501" s="22">
        <f t="shared" si="1087"/>
        <v>83.682356508774092</v>
      </c>
      <c r="K4501" s="114"/>
      <c r="L4501" s="116"/>
      <c r="M4501" s="118"/>
      <c r="N4501" s="142"/>
      <c r="S4501" s="2"/>
    </row>
    <row r="4502" spans="1:19" x14ac:dyDescent="0.25">
      <c r="A4502" s="50">
        <f t="shared" si="1090"/>
        <v>112450</v>
      </c>
      <c r="B4502" s="51">
        <f t="shared" si="1081"/>
        <v>-20.632000000000005</v>
      </c>
      <c r="C4502" s="51">
        <f t="shared" si="1082"/>
        <v>13.167454970030787</v>
      </c>
      <c r="D4502" s="51">
        <f t="shared" si="1085"/>
        <v>1.7456086937094371E-5</v>
      </c>
      <c r="E4502" s="51">
        <f t="shared" si="1086"/>
        <v>4.3614991903156443E-4</v>
      </c>
      <c r="F4502" s="21">
        <f>SUM(E4502:$E$5004)</f>
        <v>0.16693828509202599</v>
      </c>
      <c r="G4502" s="21">
        <f t="shared" si="1091"/>
        <v>6651898.5970700178</v>
      </c>
      <c r="H4502" s="21">
        <f t="shared" si="1092"/>
        <v>2.4483216124437353E-5</v>
      </c>
      <c r="I4502" s="21">
        <f t="shared" si="1093"/>
        <v>0.12452858064673793</v>
      </c>
      <c r="J4502" s="22">
        <f t="shared" si="1087"/>
        <v>83.641330058232057</v>
      </c>
      <c r="K4502" s="114"/>
      <c r="L4502" s="116"/>
      <c r="M4502" s="118"/>
      <c r="N4502" s="142"/>
      <c r="S4502" s="2"/>
    </row>
    <row r="4503" spans="1:19" x14ac:dyDescent="0.25">
      <c r="A4503" s="50">
        <f t="shared" si="1090"/>
        <v>112475</v>
      </c>
      <c r="B4503" s="51">
        <f t="shared" si="1081"/>
        <v>-20.591000000000008</v>
      </c>
      <c r="C4503" s="51">
        <f t="shared" si="1082"/>
        <v>13.15346070128407</v>
      </c>
      <c r="D4503" s="51">
        <f t="shared" si="1085"/>
        <v>1.7435906585430786E-5</v>
      </c>
      <c r="E4503" s="51">
        <f t="shared" si="1086"/>
        <v>4.3564572537346043E-4</v>
      </c>
      <c r="F4503" s="21">
        <f>SUM(E4503:$E$5004)</f>
        <v>0.16650213517299445</v>
      </c>
      <c r="G4503" s="21">
        <f t="shared" si="1091"/>
        <v>6651898.5970700178</v>
      </c>
      <c r="H4503" s="21">
        <f t="shared" si="1092"/>
        <v>2.4483216124437353E-5</v>
      </c>
      <c r="I4503" s="21">
        <f t="shared" si="1093"/>
        <v>0.12452858064673793</v>
      </c>
      <c r="J4503" s="22">
        <f t="shared" si="1087"/>
        <v>83.600327496475586</v>
      </c>
      <c r="K4503" s="114"/>
      <c r="L4503" s="117"/>
      <c r="M4503" s="118"/>
      <c r="N4503" s="142"/>
      <c r="S4503" s="2"/>
    </row>
    <row r="4504" spans="1:19" x14ac:dyDescent="0.25">
      <c r="A4504" s="50">
        <f t="shared" si="1090"/>
        <v>112500</v>
      </c>
      <c r="B4504" s="51">
        <f t="shared" si="1081"/>
        <v>-20.550000000000011</v>
      </c>
      <c r="C4504" s="51">
        <f t="shared" si="1082"/>
        <v>13.139482610051331</v>
      </c>
      <c r="D4504" s="51">
        <f t="shared" si="1085"/>
        <v>1.7415751444446047E-5</v>
      </c>
      <c r="E4504" s="51">
        <f t="shared" si="1086"/>
        <v>4.3514216155927493E-4</v>
      </c>
      <c r="F4504" s="21">
        <f>SUM(E4504:$E$5004)</f>
        <v>0.16606648944762098</v>
      </c>
      <c r="G4504" s="21">
        <f t="shared" si="1091"/>
        <v>6651898.5970700178</v>
      </c>
      <c r="H4504" s="21">
        <f t="shared" si="1092"/>
        <v>2.4483216124437353E-5</v>
      </c>
      <c r="I4504" s="21">
        <f t="shared" si="1093"/>
        <v>0.12452858064673793</v>
      </c>
      <c r="J4504" s="22">
        <f t="shared" si="1087"/>
        <v>83.559348812969034</v>
      </c>
      <c r="K4504" s="113">
        <f t="shared" ref="K4504" si="1094">AVERAGE(J4504:J4523)</f>
        <v>83.171635358122643</v>
      </c>
      <c r="L4504" s="115">
        <f t="shared" ref="L4504" si="1095">K4504/0.1667</f>
        <v>498.93002614350718</v>
      </c>
      <c r="M4504" s="118">
        <f>AVERAGE(A4504:A4523)</f>
        <v>112737.5</v>
      </c>
      <c r="N4504" s="141">
        <f>K4484-K4504</f>
        <v>0.81958068068522039</v>
      </c>
      <c r="S4504" s="2"/>
    </row>
    <row r="4505" spans="1:19" x14ac:dyDescent="0.25">
      <c r="A4505" s="50">
        <f t="shared" si="1090"/>
        <v>112525</v>
      </c>
      <c r="B4505" s="51">
        <f t="shared" si="1081"/>
        <v>-20.509000000000015</v>
      </c>
      <c r="C4505" s="51">
        <f t="shared" si="1082"/>
        <v>13.125520676123463</v>
      </c>
      <c r="D4505" s="51">
        <f t="shared" si="1085"/>
        <v>1.7395621480295946E-5</v>
      </c>
      <c r="E4505" s="51">
        <f t="shared" si="1086"/>
        <v>4.3463922674350994E-4</v>
      </c>
      <c r="F4505" s="21">
        <f>SUM(E4505:$E$5004)</f>
        <v>0.16563134728606171</v>
      </c>
      <c r="G4505" s="21">
        <f t="shared" si="1091"/>
        <v>6651898.5970700178</v>
      </c>
      <c r="H4505" s="21">
        <f t="shared" si="1092"/>
        <v>2.4483216124437353E-5</v>
      </c>
      <c r="I4505" s="21">
        <f t="shared" si="1093"/>
        <v>0.12452858064673793</v>
      </c>
      <c r="J4505" s="22">
        <f t="shared" si="1087"/>
        <v>83.518393997169767</v>
      </c>
      <c r="K4505" s="114"/>
      <c r="L4505" s="116"/>
      <c r="M4505" s="118"/>
      <c r="N4505" s="142"/>
      <c r="S4505" s="2"/>
    </row>
    <row r="4506" spans="1:19" x14ac:dyDescent="0.25">
      <c r="A4506" s="50">
        <f t="shared" si="1090"/>
        <v>112550</v>
      </c>
      <c r="B4506" s="51">
        <f t="shared" si="1081"/>
        <v>-20.468000000000018</v>
      </c>
      <c r="C4506" s="51">
        <f t="shared" si="1082"/>
        <v>13.111574879318479</v>
      </c>
      <c r="D4506" s="51">
        <f t="shared" si="1085"/>
        <v>1.7375516659184845E-5</v>
      </c>
      <c r="E4506" s="51">
        <f t="shared" si="1086"/>
        <v>4.341369200818807E-4</v>
      </c>
      <c r="F4506" s="21">
        <f>SUM(E4506:$E$5004)</f>
        <v>0.16519670805931819</v>
      </c>
      <c r="G4506" s="21">
        <f t="shared" si="1091"/>
        <v>6651898.5970700178</v>
      </c>
      <c r="H4506" s="21">
        <f t="shared" si="1092"/>
        <v>2.4483216124437353E-5</v>
      </c>
      <c r="I4506" s="21">
        <f t="shared" si="1093"/>
        <v>0.12452858064673793</v>
      </c>
      <c r="J4506" s="22">
        <f t="shared" si="1087"/>
        <v>83.477463038528001</v>
      </c>
      <c r="K4506" s="114"/>
      <c r="L4506" s="116"/>
      <c r="M4506" s="118"/>
      <c r="N4506" s="142"/>
      <c r="S4506" s="2"/>
    </row>
    <row r="4507" spans="1:19" x14ac:dyDescent="0.25">
      <c r="A4507" s="50">
        <f t="shared" si="1090"/>
        <v>112575</v>
      </c>
      <c r="B4507" s="51">
        <f t="shared" si="1081"/>
        <v>-20.427000000000021</v>
      </c>
      <c r="C4507" s="51">
        <f t="shared" si="1082"/>
        <v>13.097645199481471</v>
      </c>
      <c r="D4507" s="51">
        <f t="shared" si="1085"/>
        <v>1.7355436947365614E-5</v>
      </c>
      <c r="E4507" s="51">
        <f t="shared" si="1086"/>
        <v>4.3363524073131485E-4</v>
      </c>
      <c r="F4507" s="21">
        <f>SUM(E4507:$E$5004)</f>
        <v>0.16476257113923631</v>
      </c>
      <c r="G4507" s="21">
        <f t="shared" si="1091"/>
        <v>6651898.5970700178</v>
      </c>
      <c r="H4507" s="21">
        <f t="shared" si="1092"/>
        <v>2.4483216124437353E-5</v>
      </c>
      <c r="I4507" s="21">
        <f t="shared" si="1093"/>
        <v>0.12452858064673793</v>
      </c>
      <c r="J4507" s="22">
        <f t="shared" si="1087"/>
        <v>83.436555926486903</v>
      </c>
      <c r="K4507" s="114"/>
      <c r="L4507" s="116"/>
      <c r="M4507" s="118"/>
      <c r="N4507" s="142"/>
      <c r="S4507" s="2"/>
    </row>
    <row r="4508" spans="1:19" x14ac:dyDescent="0.25">
      <c r="A4508" s="50">
        <f t="shared" si="1090"/>
        <v>112600</v>
      </c>
      <c r="B4508" s="51">
        <f t="shared" si="1081"/>
        <v>-20.386000000000024</v>
      </c>
      <c r="C4508" s="51">
        <f t="shared" si="1082"/>
        <v>13.083731616484597</v>
      </c>
      <c r="D4508" s="51">
        <f t="shared" si="1085"/>
        <v>1.7335382311139573E-5</v>
      </c>
      <c r="E4508" s="51">
        <f t="shared" si="1086"/>
        <v>4.3313418784994979E-4</v>
      </c>
      <c r="F4508" s="21">
        <f>SUM(E4508:$E$5004)</f>
        <v>0.16432893589850495</v>
      </c>
      <c r="G4508" s="21">
        <f t="shared" si="1091"/>
        <v>6651898.5970700178</v>
      </c>
      <c r="H4508" s="21">
        <f t="shared" si="1092"/>
        <v>2.4483216124437353E-5</v>
      </c>
      <c r="I4508" s="21">
        <f t="shared" si="1093"/>
        <v>0.12452858064673793</v>
      </c>
      <c r="J4508" s="22">
        <f t="shared" si="1087"/>
        <v>83.395672650482709</v>
      </c>
      <c r="K4508" s="114"/>
      <c r="L4508" s="116"/>
      <c r="M4508" s="118"/>
      <c r="N4508" s="142"/>
      <c r="S4508" s="2"/>
    </row>
    <row r="4509" spans="1:19" x14ac:dyDescent="0.25">
      <c r="A4509" s="50">
        <f t="shared" si="1090"/>
        <v>112625</v>
      </c>
      <c r="B4509" s="51">
        <f t="shared" si="1081"/>
        <v>-20.345000000000027</v>
      </c>
      <c r="C4509" s="51">
        <f t="shared" si="1082"/>
        <v>13.069834110227019</v>
      </c>
      <c r="D4509" s="51">
        <f t="shared" si="1085"/>
        <v>1.731535271685641E-5</v>
      </c>
      <c r="E4509" s="51">
        <f t="shared" si="1086"/>
        <v>4.3263376059713126E-4</v>
      </c>
      <c r="F4509" s="21">
        <f>SUM(E4509:$E$5004)</f>
        <v>0.16389580171065499</v>
      </c>
      <c r="G4509" s="21">
        <f t="shared" si="1091"/>
        <v>6651898.5970700178</v>
      </c>
      <c r="H4509" s="21">
        <f t="shared" si="1092"/>
        <v>2.4483216124437353E-5</v>
      </c>
      <c r="I4509" s="21">
        <f t="shared" si="1093"/>
        <v>0.12452858064673793</v>
      </c>
      <c r="J4509" s="22">
        <f t="shared" si="1087"/>
        <v>83.354813199944687</v>
      </c>
      <c r="K4509" s="114"/>
      <c r="L4509" s="116"/>
      <c r="M4509" s="118"/>
      <c r="N4509" s="142"/>
      <c r="S4509" s="2"/>
    </row>
    <row r="4510" spans="1:19" x14ac:dyDescent="0.25">
      <c r="A4510" s="50">
        <f t="shared" si="1090"/>
        <v>112650</v>
      </c>
      <c r="B4510" s="51">
        <f t="shared" si="1081"/>
        <v>-20.304000000000002</v>
      </c>
      <c r="C4510" s="51">
        <f t="shared" si="1082"/>
        <v>13.055952660634878</v>
      </c>
      <c r="D4510" s="51">
        <f t="shared" si="1085"/>
        <v>1.729534813091409E-5</v>
      </c>
      <c r="E4510" s="51">
        <f t="shared" si="1086"/>
        <v>4.3213395813341079E-4</v>
      </c>
      <c r="F4510" s="21">
        <f>SUM(E4510:$E$5004)</f>
        <v>0.16346316795005789</v>
      </c>
      <c r="G4510" s="21">
        <f t="shared" si="1091"/>
        <v>6651898.5970700178</v>
      </c>
      <c r="H4510" s="21">
        <f t="shared" si="1092"/>
        <v>2.4483216124437353E-5</v>
      </c>
      <c r="I4510" s="21">
        <f t="shared" si="1093"/>
        <v>0.12452858064673793</v>
      </c>
      <c r="J4510" s="22">
        <f t="shared" si="1087"/>
        <v>83.313977564295129</v>
      </c>
      <c r="K4510" s="114"/>
      <c r="L4510" s="116"/>
      <c r="M4510" s="118"/>
      <c r="N4510" s="142"/>
      <c r="S4510" s="2"/>
    </row>
    <row r="4511" spans="1:19" x14ac:dyDescent="0.25">
      <c r="A4511" s="50">
        <f t="shared" si="1090"/>
        <v>112675</v>
      </c>
      <c r="B4511" s="51">
        <f t="shared" si="1081"/>
        <v>-20.263000000000005</v>
      </c>
      <c r="C4511" s="51">
        <f t="shared" si="1082"/>
        <v>13.042087247661213</v>
      </c>
      <c r="D4511" s="51">
        <f t="shared" si="1085"/>
        <v>1.7275368519758773E-5</v>
      </c>
      <c r="E4511" s="51">
        <f t="shared" si="1086"/>
        <v>4.3163477962054593E-4</v>
      </c>
      <c r="F4511" s="21">
        <f>SUM(E4511:$E$5004)</f>
        <v>0.16303103399192445</v>
      </c>
      <c r="G4511" s="21">
        <f t="shared" si="1091"/>
        <v>6651898.5970700178</v>
      </c>
      <c r="H4511" s="21">
        <f t="shared" si="1092"/>
        <v>2.4483216124437353E-5</v>
      </c>
      <c r="I4511" s="21">
        <f t="shared" si="1093"/>
        <v>0.12452858064673793</v>
      </c>
      <c r="J4511" s="22">
        <f t="shared" si="1087"/>
        <v>83.273165732949366</v>
      </c>
      <c r="K4511" s="114"/>
      <c r="L4511" s="116"/>
      <c r="M4511" s="118"/>
      <c r="N4511" s="142"/>
      <c r="S4511" s="2"/>
    </row>
    <row r="4512" spans="1:19" x14ac:dyDescent="0.25">
      <c r="A4512" s="50">
        <f t="shared" si="1090"/>
        <v>112700</v>
      </c>
      <c r="B4512" s="51">
        <f t="shared" si="1081"/>
        <v>-20.222000000000008</v>
      </c>
      <c r="C4512" s="51">
        <f t="shared" si="1082"/>
        <v>13.028237851286075</v>
      </c>
      <c r="D4512" s="51">
        <f t="shared" si="1085"/>
        <v>1.7255413849884907E-5</v>
      </c>
      <c r="E4512" s="51">
        <f t="shared" si="1086"/>
        <v>4.3113622422149569E-4</v>
      </c>
      <c r="F4512" s="21">
        <f>SUM(E4512:$E$5004)</f>
        <v>0.1625993992123039</v>
      </c>
      <c r="G4512" s="21">
        <f t="shared" si="1091"/>
        <v>6651898.5970700178</v>
      </c>
      <c r="H4512" s="21">
        <f t="shared" si="1092"/>
        <v>2.4483216124437353E-5</v>
      </c>
      <c r="I4512" s="21">
        <f t="shared" si="1093"/>
        <v>0.12452858064673793</v>
      </c>
      <c r="J4512" s="22">
        <f t="shared" si="1087"/>
        <v>83.2323776953166</v>
      </c>
      <c r="K4512" s="114"/>
      <c r="L4512" s="116"/>
      <c r="M4512" s="118"/>
      <c r="N4512" s="142"/>
      <c r="S4512" s="2"/>
    </row>
    <row r="4513" spans="1:19" x14ac:dyDescent="0.25">
      <c r="A4513" s="50">
        <f t="shared" si="1090"/>
        <v>112725</v>
      </c>
      <c r="B4513" s="51">
        <f t="shared" si="1081"/>
        <v>-20.181000000000012</v>
      </c>
      <c r="C4513" s="51">
        <f t="shared" si="1082"/>
        <v>13.014404451516187</v>
      </c>
      <c r="D4513" s="51">
        <f t="shared" si="1085"/>
        <v>1.7235484087834746E-5</v>
      </c>
      <c r="E4513" s="51">
        <f t="shared" si="1086"/>
        <v>4.3063829110041976E-4</v>
      </c>
      <c r="F4513" s="21">
        <f>SUM(E4513:$E$5004)</f>
        <v>0.1621682629880824</v>
      </c>
      <c r="G4513" s="21">
        <f t="shared" si="1091"/>
        <v>6651898.5970700178</v>
      </c>
      <c r="H4513" s="21">
        <f t="shared" si="1092"/>
        <v>2.4483216124437353E-5</v>
      </c>
      <c r="I4513" s="21">
        <f t="shared" si="1093"/>
        <v>0.12452858064673793</v>
      </c>
      <c r="J4513" s="22">
        <f t="shared" si="1087"/>
        <v>83.19161344079788</v>
      </c>
      <c r="K4513" s="114"/>
      <c r="L4513" s="116"/>
      <c r="M4513" s="118"/>
      <c r="N4513" s="142"/>
      <c r="S4513" s="2"/>
    </row>
    <row r="4514" spans="1:19" x14ac:dyDescent="0.25">
      <c r="A4514" s="50">
        <f t="shared" si="1090"/>
        <v>112750</v>
      </c>
      <c r="B4514" s="51">
        <f t="shared" si="1081"/>
        <v>-20.140000000000015</v>
      </c>
      <c r="C4514" s="51">
        <f t="shared" si="1082"/>
        <v>13.000587028385288</v>
      </c>
      <c r="D4514" s="51">
        <f t="shared" si="1085"/>
        <v>1.7215579200198833E-5</v>
      </c>
      <c r="E4514" s="51">
        <f t="shared" si="1086"/>
        <v>4.3014097942267786E-4</v>
      </c>
      <c r="F4514" s="21">
        <f>SUM(E4514:$E$5004)</f>
        <v>0.16173762469698197</v>
      </c>
      <c r="G4514" s="21">
        <f t="shared" si="1091"/>
        <v>6651898.5970700178</v>
      </c>
      <c r="H4514" s="21">
        <f t="shared" si="1092"/>
        <v>2.4483216124437353E-5</v>
      </c>
      <c r="I4514" s="21">
        <f t="shared" si="1093"/>
        <v>0.12452858064673793</v>
      </c>
      <c r="J4514" s="22">
        <f t="shared" si="1087"/>
        <v>83.150872958788966</v>
      </c>
      <c r="K4514" s="114"/>
      <c r="L4514" s="116"/>
      <c r="M4514" s="118"/>
      <c r="N4514" s="142"/>
      <c r="S4514" s="2"/>
    </row>
    <row r="4515" spans="1:19" x14ac:dyDescent="0.25">
      <c r="A4515" s="50">
        <f t="shared" si="1090"/>
        <v>112775</v>
      </c>
      <c r="B4515" s="51">
        <f t="shared" ref="B4515:B4578" si="1096">-205.05+0.00164*A4515</f>
        <v>-20.099000000000018</v>
      </c>
      <c r="C4515" s="51">
        <f t="shared" ref="C4515:C4578" si="1097">50.8*((B4515+459.7)/389.98)^(-11.388)</f>
        <v>12.986785561953731</v>
      </c>
      <c r="D4515" s="51">
        <f t="shared" si="1085"/>
        <v>1.7195699153615394E-5</v>
      </c>
      <c r="E4515" s="51">
        <f t="shared" si="1086"/>
        <v>4.2964428835482528E-4</v>
      </c>
      <c r="F4515" s="21">
        <f>SUM(E4515:$E$5004)</f>
        <v>0.16130748371755926</v>
      </c>
      <c r="G4515" s="21">
        <f t="shared" si="1091"/>
        <v>6651898.5970700178</v>
      </c>
      <c r="H4515" s="21">
        <f t="shared" si="1092"/>
        <v>2.4483216124437353E-5</v>
      </c>
      <c r="I4515" s="21">
        <f t="shared" si="1093"/>
        <v>0.12452858064673793</v>
      </c>
      <c r="J4515" s="22">
        <f t="shared" si="1087"/>
        <v>83.110156238677732</v>
      </c>
      <c r="K4515" s="114"/>
      <c r="L4515" s="116"/>
      <c r="M4515" s="118"/>
      <c r="N4515" s="142"/>
      <c r="S4515" s="2"/>
    </row>
    <row r="4516" spans="1:19" x14ac:dyDescent="0.25">
      <c r="A4516" s="50">
        <f t="shared" si="1090"/>
        <v>112800</v>
      </c>
      <c r="B4516" s="51">
        <f t="shared" si="1096"/>
        <v>-20.058000000000021</v>
      </c>
      <c r="C4516" s="51">
        <f t="shared" si="1097"/>
        <v>12.973000032308699</v>
      </c>
      <c r="D4516" s="51">
        <f t="shared" si="1085"/>
        <v>1.7175843914770633E-5</v>
      </c>
      <c r="E4516" s="51">
        <f t="shared" si="1086"/>
        <v>4.2914821706461429E-4</v>
      </c>
      <c r="F4516" s="21">
        <f>SUM(E4516:$E$5004)</f>
        <v>0.16087783942920444</v>
      </c>
      <c r="G4516" s="21">
        <f t="shared" si="1091"/>
        <v>6651898.5970700178</v>
      </c>
      <c r="H4516" s="21">
        <f t="shared" si="1092"/>
        <v>2.4483216124437353E-5</v>
      </c>
      <c r="I4516" s="21">
        <f t="shared" si="1093"/>
        <v>0.12452858064673793</v>
      </c>
      <c r="J4516" s="22">
        <f t="shared" si="1087"/>
        <v>83.069463269845954</v>
      </c>
      <c r="K4516" s="114"/>
      <c r="L4516" s="116"/>
      <c r="M4516" s="118"/>
      <c r="N4516" s="142"/>
      <c r="S4516" s="2"/>
    </row>
    <row r="4517" spans="1:19" x14ac:dyDescent="0.25">
      <c r="A4517" s="50">
        <f t="shared" si="1090"/>
        <v>112825</v>
      </c>
      <c r="B4517" s="51">
        <f t="shared" si="1096"/>
        <v>-20.017000000000024</v>
      </c>
      <c r="C4517" s="51">
        <f t="shared" si="1097"/>
        <v>12.95923041956407</v>
      </c>
      <c r="D4517" s="51">
        <f t="shared" si="1085"/>
        <v>1.7156013450398506E-5</v>
      </c>
      <c r="E4517" s="51">
        <f t="shared" si="1086"/>
        <v>4.2865276472098967E-4</v>
      </c>
      <c r="F4517" s="21">
        <f>SUM(E4517:$E$5004)</f>
        <v>0.16044869121213987</v>
      </c>
      <c r="G4517" s="21">
        <f t="shared" si="1091"/>
        <v>6651898.5970700178</v>
      </c>
      <c r="H4517" s="21">
        <f t="shared" si="1092"/>
        <v>2.4483216124437353E-5</v>
      </c>
      <c r="I4517" s="21">
        <f t="shared" si="1093"/>
        <v>0.12452858064673793</v>
      </c>
      <c r="J4517" s="22">
        <f t="shared" si="1087"/>
        <v>83.028794041668675</v>
      </c>
      <c r="K4517" s="114"/>
      <c r="L4517" s="116"/>
      <c r="M4517" s="118"/>
      <c r="N4517" s="142"/>
      <c r="S4517" s="2"/>
    </row>
    <row r="4518" spans="1:19" x14ac:dyDescent="0.25">
      <c r="A4518" s="50">
        <f t="shared" si="1090"/>
        <v>112850</v>
      </c>
      <c r="B4518" s="51">
        <f t="shared" si="1096"/>
        <v>-19.976000000000028</v>
      </c>
      <c r="C4518" s="51">
        <f t="shared" si="1097"/>
        <v>12.945476703860372</v>
      </c>
      <c r="D4518" s="51">
        <f t="shared" si="1085"/>
        <v>1.7136207727280669E-5</v>
      </c>
      <c r="E4518" s="51">
        <f t="shared" si="1086"/>
        <v>4.2815793049408844E-4</v>
      </c>
      <c r="F4518" s="21">
        <f>SUM(E4518:$E$5004)</f>
        <v>0.16002003844741886</v>
      </c>
      <c r="G4518" s="21">
        <f t="shared" si="1091"/>
        <v>6651898.5970700178</v>
      </c>
      <c r="H4518" s="21">
        <f t="shared" si="1092"/>
        <v>2.4483216124437353E-5</v>
      </c>
      <c r="I4518" s="21">
        <f t="shared" si="1093"/>
        <v>0.12452858064673793</v>
      </c>
      <c r="J4518" s="22">
        <f t="shared" si="1087"/>
        <v>82.988148543514242</v>
      </c>
      <c r="K4518" s="114"/>
      <c r="L4518" s="116"/>
      <c r="M4518" s="118"/>
      <c r="N4518" s="142"/>
      <c r="S4518" s="2"/>
    </row>
    <row r="4519" spans="1:19" x14ac:dyDescent="0.25">
      <c r="A4519" s="50">
        <f t="shared" si="1090"/>
        <v>112875</v>
      </c>
      <c r="B4519" s="51">
        <f t="shared" si="1096"/>
        <v>-19.935000000000002</v>
      </c>
      <c r="C4519" s="51">
        <f t="shared" si="1097"/>
        <v>12.931738865364768</v>
      </c>
      <c r="D4519" s="51">
        <f t="shared" si="1085"/>
        <v>1.7116426712246406E-5</v>
      </c>
      <c r="E4519" s="51">
        <f t="shared" si="1086"/>
        <v>4.276637135552372E-4</v>
      </c>
      <c r="F4519" s="21">
        <f>SUM(E4519:$E$5004)</f>
        <v>0.15959188051692477</v>
      </c>
      <c r="G4519" s="21">
        <f t="shared" si="1091"/>
        <v>6651898.5970700178</v>
      </c>
      <c r="H4519" s="21">
        <f t="shared" si="1092"/>
        <v>2.4483216124437353E-5</v>
      </c>
      <c r="I4519" s="21">
        <f t="shared" si="1093"/>
        <v>0.12452858064673793</v>
      </c>
      <c r="J4519" s="22">
        <f t="shared" si="1087"/>
        <v>82.947526764744495</v>
      </c>
      <c r="K4519" s="114"/>
      <c r="L4519" s="116"/>
      <c r="M4519" s="118"/>
      <c r="N4519" s="142"/>
      <c r="S4519" s="2"/>
    </row>
    <row r="4520" spans="1:19" x14ac:dyDescent="0.25">
      <c r="A4520" s="50">
        <f t="shared" si="1090"/>
        <v>112900</v>
      </c>
      <c r="B4520" s="51">
        <f t="shared" si="1096"/>
        <v>-19.894000000000005</v>
      </c>
      <c r="C4520" s="51">
        <f t="shared" si="1097"/>
        <v>12.918016884271005</v>
      </c>
      <c r="D4520" s="51">
        <f t="shared" si="1085"/>
        <v>1.7096670372172568E-5</v>
      </c>
      <c r="E4520" s="51">
        <f t="shared" si="1086"/>
        <v>4.2717011307695079E-4</v>
      </c>
      <c r="F4520" s="21">
        <f>SUM(E4520:$E$5004)</f>
        <v>0.15916421680336953</v>
      </c>
      <c r="G4520" s="21">
        <f t="shared" si="1091"/>
        <v>6651898.5970700178</v>
      </c>
      <c r="H4520" s="21">
        <f t="shared" si="1092"/>
        <v>2.4483216124437353E-5</v>
      </c>
      <c r="I4520" s="21">
        <f t="shared" si="1093"/>
        <v>0.12452858064673793</v>
      </c>
      <c r="J4520" s="22">
        <f t="shared" si="1087"/>
        <v>82.906928694714708</v>
      </c>
      <c r="K4520" s="114"/>
      <c r="L4520" s="116"/>
      <c r="M4520" s="118"/>
      <c r="N4520" s="142"/>
      <c r="S4520" s="2"/>
    </row>
    <row r="4521" spans="1:19" x14ac:dyDescent="0.25">
      <c r="A4521" s="50">
        <f t="shared" si="1090"/>
        <v>112925</v>
      </c>
      <c r="B4521" s="51">
        <f t="shared" si="1096"/>
        <v>-19.853000000000009</v>
      </c>
      <c r="C4521" s="51">
        <f t="shared" si="1097"/>
        <v>12.904310740799389</v>
      </c>
      <c r="D4521" s="51">
        <f t="shared" si="1085"/>
        <v>1.7076938673983492E-5</v>
      </c>
      <c r="E4521" s="51">
        <f t="shared" si="1086"/>
        <v>4.2667712823293011E-4</v>
      </c>
      <c r="F4521" s="21">
        <f>SUM(E4521:$E$5004)</f>
        <v>0.15873704669029259</v>
      </c>
      <c r="G4521" s="21">
        <f t="shared" si="1091"/>
        <v>6651898.5970700178</v>
      </c>
      <c r="H4521" s="21">
        <f t="shared" si="1092"/>
        <v>2.4483216124437353E-5</v>
      </c>
      <c r="I4521" s="21">
        <f t="shared" si="1093"/>
        <v>0.12452858064673793</v>
      </c>
      <c r="J4521" s="22">
        <f t="shared" si="1087"/>
        <v>82.866354322773674</v>
      </c>
      <c r="K4521" s="114"/>
      <c r="L4521" s="116"/>
      <c r="M4521" s="118"/>
      <c r="N4521" s="142"/>
      <c r="S4521" s="2"/>
    </row>
    <row r="4522" spans="1:19" x14ac:dyDescent="0.25">
      <c r="A4522" s="50">
        <f t="shared" si="1090"/>
        <v>112950</v>
      </c>
      <c r="B4522" s="51">
        <f t="shared" si="1096"/>
        <v>-19.812000000000012</v>
      </c>
      <c r="C4522" s="51">
        <f t="shared" si="1097"/>
        <v>12.890620415196727</v>
      </c>
      <c r="D4522" s="51">
        <f t="shared" si="1085"/>
        <v>1.7057231584650917E-5</v>
      </c>
      <c r="E4522" s="51">
        <f t="shared" si="1086"/>
        <v>4.2618475819806051E-4</v>
      </c>
      <c r="F4522" s="21">
        <f>SUM(E4522:$E$5004)</f>
        <v>0.15831036956205966</v>
      </c>
      <c r="G4522" s="21">
        <f t="shared" si="1091"/>
        <v>6651898.5970700178</v>
      </c>
      <c r="H4522" s="21">
        <f t="shared" si="1092"/>
        <v>2.4483216124437353E-5</v>
      </c>
      <c r="I4522" s="21">
        <f t="shared" si="1093"/>
        <v>0.12452858064673793</v>
      </c>
      <c r="J4522" s="22">
        <f t="shared" si="1087"/>
        <v>82.825803638263693</v>
      </c>
      <c r="K4522" s="114"/>
      <c r="L4522" s="116"/>
      <c r="M4522" s="118"/>
      <c r="N4522" s="142"/>
      <c r="S4522" s="2"/>
    </row>
    <row r="4523" spans="1:19" x14ac:dyDescent="0.25">
      <c r="A4523" s="50">
        <f t="shared" si="1090"/>
        <v>112975</v>
      </c>
      <c r="B4523" s="51">
        <f t="shared" si="1096"/>
        <v>-19.771000000000015</v>
      </c>
      <c r="C4523" s="51">
        <f t="shared" si="1097"/>
        <v>12.876945887736305</v>
      </c>
      <c r="D4523" s="51">
        <f t="shared" si="1085"/>
        <v>1.7037549071193924E-5</v>
      </c>
      <c r="E4523" s="51">
        <f t="shared" si="1086"/>
        <v>4.2569300214841013E-4</v>
      </c>
      <c r="F4523" s="21">
        <f>SUM(E4523:$E$5004)</f>
        <v>0.1578841848038616</v>
      </c>
      <c r="G4523" s="21">
        <f t="shared" si="1091"/>
        <v>6651898.5970700178</v>
      </c>
      <c r="H4523" s="21">
        <f t="shared" si="1092"/>
        <v>2.4483216124437353E-5</v>
      </c>
      <c r="I4523" s="21">
        <f t="shared" si="1093"/>
        <v>0.12452858064673793</v>
      </c>
      <c r="J4523" s="22">
        <f t="shared" si="1087"/>
        <v>82.785276630520613</v>
      </c>
      <c r="K4523" s="114"/>
      <c r="L4523" s="117"/>
      <c r="M4523" s="118"/>
      <c r="N4523" s="142"/>
      <c r="S4523" s="2"/>
    </row>
    <row r="4524" spans="1:19" x14ac:dyDescent="0.25">
      <c r="A4524" s="50">
        <f t="shared" si="1090"/>
        <v>113000</v>
      </c>
      <c r="B4524" s="51">
        <f t="shared" si="1096"/>
        <v>-19.730000000000018</v>
      </c>
      <c r="C4524" s="51">
        <f t="shared" si="1097"/>
        <v>12.863287138717855</v>
      </c>
      <c r="D4524" s="51">
        <f t="shared" si="1085"/>
        <v>1.7017891100678886E-5</v>
      </c>
      <c r="E4524" s="51">
        <f t="shared" si="1086"/>
        <v>4.2520185926122787E-4</v>
      </c>
      <c r="F4524" s="21">
        <f>SUM(E4524:$E$5004)</f>
        <v>0.15745849180171317</v>
      </c>
      <c r="G4524" s="21">
        <f t="shared" si="1091"/>
        <v>6651898.5970700178</v>
      </c>
      <c r="H4524" s="21">
        <f t="shared" si="1092"/>
        <v>2.4483216124437353E-5</v>
      </c>
      <c r="I4524" s="21">
        <f t="shared" si="1093"/>
        <v>0.12452858064673793</v>
      </c>
      <c r="J4524" s="22">
        <f t="shared" si="1087"/>
        <v>82.744773288874043</v>
      </c>
      <c r="K4524" s="113">
        <f t="shared" ref="K4524" si="1098">AVERAGE(J4524:J4543)</f>
        <v>82.361561425408652</v>
      </c>
      <c r="L4524" s="115">
        <f t="shared" ref="L4524" si="1099">K4524/0.1667</f>
        <v>494.07055444156362</v>
      </c>
      <c r="M4524" s="118">
        <f>AVERAGE(A4524:A4543)</f>
        <v>113237.5</v>
      </c>
      <c r="N4524" s="141">
        <f>K4504-K4524</f>
        <v>0.81007393271399053</v>
      </c>
      <c r="S4524" s="2"/>
    </row>
    <row r="4525" spans="1:19" x14ac:dyDescent="0.25">
      <c r="A4525" s="50">
        <f t="shared" si="1090"/>
        <v>113025</v>
      </c>
      <c r="B4525" s="51">
        <f t="shared" si="1096"/>
        <v>-19.689000000000021</v>
      </c>
      <c r="C4525" s="51">
        <f t="shared" si="1097"/>
        <v>12.849644148467492</v>
      </c>
      <c r="D4525" s="51">
        <f t="shared" si="1085"/>
        <v>1.6998257640219345E-5</v>
      </c>
      <c r="E4525" s="51">
        <f t="shared" si="1086"/>
        <v>4.2471132871494164E-4</v>
      </c>
      <c r="F4525" s="21">
        <f>SUM(E4525:$E$5004)</f>
        <v>0.15703328994245197</v>
      </c>
      <c r="G4525" s="21">
        <f t="shared" si="1091"/>
        <v>6651898.5970700178</v>
      </c>
      <c r="H4525" s="21">
        <f t="shared" si="1092"/>
        <v>2.4483216124437353E-5</v>
      </c>
      <c r="I4525" s="21">
        <f t="shared" si="1093"/>
        <v>0.12452858064673793</v>
      </c>
      <c r="J4525" s="22">
        <f t="shared" si="1087"/>
        <v>82.704293602647041</v>
      </c>
      <c r="K4525" s="114"/>
      <c r="L4525" s="116"/>
      <c r="M4525" s="118"/>
      <c r="N4525" s="142"/>
      <c r="S4525" s="2"/>
    </row>
    <row r="4526" spans="1:19" x14ac:dyDescent="0.25">
      <c r="A4526" s="50">
        <f t="shared" si="1090"/>
        <v>113050</v>
      </c>
      <c r="B4526" s="51">
        <f t="shared" si="1096"/>
        <v>-19.648000000000025</v>
      </c>
      <c r="C4526" s="51">
        <f t="shared" si="1097"/>
        <v>12.836016897337704</v>
      </c>
      <c r="D4526" s="51">
        <f t="shared" si="1085"/>
        <v>1.6978648656975984E-5</v>
      </c>
      <c r="E4526" s="51">
        <f t="shared" si="1086"/>
        <v>4.2422140968915631E-4</v>
      </c>
      <c r="F4526" s="21">
        <f>SUM(E4526:$E$5004)</f>
        <v>0.15660857861373703</v>
      </c>
      <c r="G4526" s="21">
        <f t="shared" si="1091"/>
        <v>6651898.5970700178</v>
      </c>
      <c r="H4526" s="21">
        <f t="shared" si="1092"/>
        <v>2.4483216124437353E-5</v>
      </c>
      <c r="I4526" s="21">
        <f t="shared" si="1093"/>
        <v>0.12452858064673793</v>
      </c>
      <c r="J4526" s="22">
        <f t="shared" si="1087"/>
        <v>82.663837561156512</v>
      </c>
      <c r="K4526" s="114"/>
      <c r="L4526" s="116"/>
      <c r="M4526" s="118"/>
      <c r="N4526" s="142"/>
      <c r="S4526" s="2"/>
    </row>
    <row r="4527" spans="1:19" x14ac:dyDescent="0.25">
      <c r="A4527" s="50">
        <f t="shared" si="1090"/>
        <v>113075</v>
      </c>
      <c r="B4527" s="51">
        <f t="shared" si="1096"/>
        <v>-19.607000000000028</v>
      </c>
      <c r="C4527" s="51">
        <f t="shared" si="1097"/>
        <v>12.822405365707295</v>
      </c>
      <c r="D4527" s="51">
        <f t="shared" si="1085"/>
        <v>1.6959064118156525E-5</v>
      </c>
      <c r="E4527" s="51">
        <f t="shared" si="1086"/>
        <v>4.2373210136465209E-4</v>
      </c>
      <c r="F4527" s="21">
        <f>SUM(E4527:$E$5004)</f>
        <v>0.15618435720404789</v>
      </c>
      <c r="G4527" s="21">
        <f t="shared" si="1091"/>
        <v>6651898.5970700178</v>
      </c>
      <c r="H4527" s="21">
        <f t="shared" si="1092"/>
        <v>2.4483216124437353E-5</v>
      </c>
      <c r="I4527" s="21">
        <f t="shared" si="1093"/>
        <v>0.12452858064673793</v>
      </c>
      <c r="J4527" s="22">
        <f t="shared" si="1087"/>
        <v>82.623405153712937</v>
      </c>
      <c r="K4527" s="114"/>
      <c r="L4527" s="116"/>
      <c r="M4527" s="118"/>
      <c r="N4527" s="142"/>
      <c r="S4527" s="2"/>
    </row>
    <row r="4528" spans="1:19" x14ac:dyDescent="0.25">
      <c r="A4528" s="50">
        <f t="shared" si="1090"/>
        <v>113100</v>
      </c>
      <c r="B4528" s="51">
        <f t="shared" si="1096"/>
        <v>-19.566000000000003</v>
      </c>
      <c r="C4528" s="51">
        <f t="shared" si="1097"/>
        <v>12.808809533981327</v>
      </c>
      <c r="D4528" s="51">
        <f t="shared" si="1085"/>
        <v>1.6939503991015644E-5</v>
      </c>
      <c r="E4528" s="51">
        <f t="shared" si="1086"/>
        <v>4.2324340292338412E-4</v>
      </c>
      <c r="F4528" s="21">
        <f>SUM(E4528:$E$5004)</f>
        <v>0.15576062510268324</v>
      </c>
      <c r="G4528" s="21">
        <f t="shared" si="1091"/>
        <v>6651898.5970700178</v>
      </c>
      <c r="H4528" s="21">
        <f t="shared" si="1092"/>
        <v>2.4483216124437353E-5</v>
      </c>
      <c r="I4528" s="21">
        <f t="shared" si="1093"/>
        <v>0.12452858064673793</v>
      </c>
      <c r="J4528" s="22">
        <f t="shared" si="1087"/>
        <v>82.582996369620474</v>
      </c>
      <c r="K4528" s="114"/>
      <c r="L4528" s="116"/>
      <c r="M4528" s="118"/>
      <c r="N4528" s="142"/>
      <c r="S4528" s="2"/>
    </row>
    <row r="4529" spans="1:19" x14ac:dyDescent="0.25">
      <c r="A4529" s="50">
        <f t="shared" si="1090"/>
        <v>113125</v>
      </c>
      <c r="B4529" s="51">
        <f t="shared" si="1096"/>
        <v>-19.525000000000006</v>
      </c>
      <c r="C4529" s="51">
        <f t="shared" si="1097"/>
        <v>12.795229382591231</v>
      </c>
      <c r="D4529" s="51">
        <f t="shared" si="1085"/>
        <v>1.6919968242855086E-5</v>
      </c>
      <c r="E4529" s="51">
        <f t="shared" si="1086"/>
        <v>4.2275531354847795E-4</v>
      </c>
      <c r="F4529" s="21">
        <f>SUM(E4529:$E$5004)</f>
        <v>0.15533738169975989</v>
      </c>
      <c r="G4529" s="21">
        <f t="shared" si="1091"/>
        <v>6651898.5970700178</v>
      </c>
      <c r="H4529" s="21">
        <f t="shared" si="1092"/>
        <v>2.4483216124437353E-5</v>
      </c>
      <c r="I4529" s="21">
        <f t="shared" si="1093"/>
        <v>0.12452858064673793</v>
      </c>
      <c r="J4529" s="22">
        <f t="shared" si="1087"/>
        <v>82.542611198177838</v>
      </c>
      <c r="K4529" s="114"/>
      <c r="L4529" s="116"/>
      <c r="M4529" s="118"/>
      <c r="N4529" s="142"/>
      <c r="S4529" s="2"/>
    </row>
    <row r="4530" spans="1:19" x14ac:dyDescent="0.25">
      <c r="A4530" s="50">
        <f t="shared" si="1090"/>
        <v>113150</v>
      </c>
      <c r="B4530" s="51">
        <f t="shared" si="1096"/>
        <v>-19.484000000000009</v>
      </c>
      <c r="C4530" s="51">
        <f t="shared" si="1097"/>
        <v>12.78166489199444</v>
      </c>
      <c r="D4530" s="51">
        <f t="shared" si="1085"/>
        <v>1.6900456841023148E-5</v>
      </c>
      <c r="E4530" s="51">
        <f t="shared" si="1086"/>
        <v>4.2226783242422947E-4</v>
      </c>
      <c r="F4530" s="21">
        <f>SUM(E4530:$E$5004)</f>
        <v>0.15491462638621137</v>
      </c>
      <c r="G4530" s="21">
        <f t="shared" si="1091"/>
        <v>6651898.5970700178</v>
      </c>
      <c r="H4530" s="21">
        <f t="shared" si="1092"/>
        <v>2.4483216124437353E-5</v>
      </c>
      <c r="I4530" s="21">
        <f t="shared" si="1093"/>
        <v>0.12452858064673793</v>
      </c>
      <c r="J4530" s="22">
        <f t="shared" si="1087"/>
        <v>82.502249628676182</v>
      </c>
      <c r="K4530" s="114"/>
      <c r="L4530" s="116"/>
      <c r="M4530" s="118"/>
      <c r="N4530" s="142"/>
      <c r="S4530" s="2"/>
    </row>
    <row r="4531" spans="1:19" x14ac:dyDescent="0.25">
      <c r="A4531" s="50">
        <f t="shared" si="1090"/>
        <v>113175</v>
      </c>
      <c r="B4531" s="51">
        <f t="shared" si="1096"/>
        <v>-19.443000000000012</v>
      </c>
      <c r="C4531" s="51">
        <f t="shared" si="1097"/>
        <v>12.768116042674789</v>
      </c>
      <c r="D4531" s="51">
        <f t="shared" si="1085"/>
        <v>1.6880969752915208E-5</v>
      </c>
      <c r="E4531" s="51">
        <f t="shared" si="1086"/>
        <v>4.2178095873610349E-4</v>
      </c>
      <c r="F4531" s="21">
        <f>SUM(E4531:$E$5004)</f>
        <v>0.15449235855378712</v>
      </c>
      <c r="G4531" s="21">
        <f t="shared" si="1091"/>
        <v>6651898.5970700178</v>
      </c>
      <c r="H4531" s="21">
        <f t="shared" si="1092"/>
        <v>2.4483216124437353E-5</v>
      </c>
      <c r="I4531" s="21">
        <f t="shared" si="1093"/>
        <v>0.12452858064673793</v>
      </c>
      <c r="J4531" s="22">
        <f t="shared" si="1087"/>
        <v>82.461911650402058</v>
      </c>
      <c r="K4531" s="114"/>
      <c r="L4531" s="116"/>
      <c r="M4531" s="118"/>
      <c r="N4531" s="142"/>
      <c r="S4531" s="2"/>
    </row>
    <row r="4532" spans="1:19" x14ac:dyDescent="0.25">
      <c r="A4532" s="50">
        <f t="shared" si="1090"/>
        <v>113200</v>
      </c>
      <c r="B4532" s="51">
        <f t="shared" si="1096"/>
        <v>-19.402000000000015</v>
      </c>
      <c r="C4532" s="51">
        <f t="shared" si="1097"/>
        <v>12.754582815142051</v>
      </c>
      <c r="D4532" s="51">
        <f t="shared" si="1085"/>
        <v>1.6861506945973068E-5</v>
      </c>
      <c r="E4532" s="51">
        <f t="shared" si="1086"/>
        <v>4.2129469167072992E-4</v>
      </c>
      <c r="F4532" s="21">
        <f>SUM(E4532:$E$5004)</f>
        <v>0.15407057759505102</v>
      </c>
      <c r="G4532" s="21">
        <f t="shared" si="1091"/>
        <v>6651898.5970700178</v>
      </c>
      <c r="H4532" s="21">
        <f t="shared" si="1092"/>
        <v>2.4483216124437353E-5</v>
      </c>
      <c r="I4532" s="21">
        <f t="shared" si="1093"/>
        <v>0.12452858064673793</v>
      </c>
      <c r="J4532" s="22">
        <f t="shared" si="1087"/>
        <v>82.421597252634612</v>
      </c>
      <c r="K4532" s="114"/>
      <c r="L4532" s="116"/>
      <c r="M4532" s="118"/>
      <c r="N4532" s="142"/>
      <c r="S4532" s="2"/>
    </row>
    <row r="4533" spans="1:19" x14ac:dyDescent="0.25">
      <c r="A4533" s="50">
        <f t="shared" si="1090"/>
        <v>113225</v>
      </c>
      <c r="B4533" s="51">
        <f t="shared" si="1096"/>
        <v>-19.361000000000018</v>
      </c>
      <c r="C4533" s="51">
        <f t="shared" si="1097"/>
        <v>12.741065189932213</v>
      </c>
      <c r="D4533" s="51">
        <f t="shared" si="1085"/>
        <v>1.6842068387685325E-5</v>
      </c>
      <c r="E4533" s="51">
        <f t="shared" si="1086"/>
        <v>4.2080903041590473E-4</v>
      </c>
      <c r="F4533" s="21">
        <f>SUM(E4533:$E$5004)</f>
        <v>0.15364928290338029</v>
      </c>
      <c r="G4533" s="21">
        <f t="shared" si="1091"/>
        <v>6651898.5970700178</v>
      </c>
      <c r="H4533" s="21">
        <f t="shared" si="1092"/>
        <v>2.4483216124437353E-5</v>
      </c>
      <c r="I4533" s="21">
        <f t="shared" si="1093"/>
        <v>0.12452858064673793</v>
      </c>
      <c r="J4533" s="22">
        <f t="shared" si="1087"/>
        <v>82.381306424647761</v>
      </c>
      <c r="K4533" s="114"/>
      <c r="L4533" s="116"/>
      <c r="M4533" s="118"/>
      <c r="N4533" s="142"/>
      <c r="S4533" s="2"/>
    </row>
    <row r="4534" spans="1:19" x14ac:dyDescent="0.25">
      <c r="A4534" s="50">
        <f t="shared" si="1090"/>
        <v>113250</v>
      </c>
      <c r="B4534" s="51">
        <f t="shared" si="1096"/>
        <v>-19.320000000000022</v>
      </c>
      <c r="C4534" s="51">
        <f t="shared" si="1097"/>
        <v>12.727563147607286</v>
      </c>
      <c r="D4534" s="51">
        <f t="shared" si="1085"/>
        <v>1.6822654045587054E-5</v>
      </c>
      <c r="E4534" s="51">
        <f t="shared" si="1086"/>
        <v>4.2032397416058624E-4</v>
      </c>
      <c r="F4534" s="21">
        <f>SUM(E4534:$E$5004)</f>
        <v>0.1532284738729644</v>
      </c>
      <c r="G4534" s="21">
        <f t="shared" si="1091"/>
        <v>6651898.5970700178</v>
      </c>
      <c r="H4534" s="21">
        <f t="shared" si="1092"/>
        <v>2.4483216124437353E-5</v>
      </c>
      <c r="I4534" s="21">
        <f t="shared" si="1093"/>
        <v>0.12452858064673793</v>
      </c>
      <c r="J4534" s="22">
        <f t="shared" si="1087"/>
        <v>82.341039155709012</v>
      </c>
      <c r="K4534" s="114"/>
      <c r="L4534" s="116"/>
      <c r="M4534" s="118"/>
      <c r="N4534" s="142"/>
      <c r="S4534" s="2"/>
    </row>
    <row r="4535" spans="1:19" x14ac:dyDescent="0.25">
      <c r="A4535" s="50">
        <f t="shared" si="1090"/>
        <v>113275</v>
      </c>
      <c r="B4535" s="51">
        <f t="shared" si="1096"/>
        <v>-19.279000000000025</v>
      </c>
      <c r="C4535" s="51">
        <f t="shared" si="1097"/>
        <v>12.714076668755308</v>
      </c>
      <c r="D4535" s="51">
        <f t="shared" si="1085"/>
        <v>1.6803263887259841E-5</v>
      </c>
      <c r="E4535" s="51">
        <f t="shared" si="1086"/>
        <v>4.1983952209489399E-4</v>
      </c>
      <c r="F4535" s="21">
        <f>SUM(E4535:$E$5004)</f>
        <v>0.15280814989880379</v>
      </c>
      <c r="G4535" s="21">
        <f t="shared" si="1091"/>
        <v>6651898.5970700178</v>
      </c>
      <c r="H4535" s="21">
        <f t="shared" si="1092"/>
        <v>2.4483216124437353E-5</v>
      </c>
      <c r="I4535" s="21">
        <f t="shared" si="1093"/>
        <v>0.12452858064673793</v>
      </c>
      <c r="J4535" s="22">
        <f t="shared" si="1087"/>
        <v>82.300795435080076</v>
      </c>
      <c r="K4535" s="114"/>
      <c r="L4535" s="116"/>
      <c r="M4535" s="118"/>
      <c r="N4535" s="142"/>
      <c r="S4535" s="2"/>
    </row>
    <row r="4536" spans="1:19" x14ac:dyDescent="0.25">
      <c r="A4536" s="50">
        <f t="shared" si="1090"/>
        <v>113300</v>
      </c>
      <c r="B4536" s="51">
        <f t="shared" si="1096"/>
        <v>-19.238000000000028</v>
      </c>
      <c r="C4536" s="51">
        <f t="shared" si="1097"/>
        <v>12.700605733990308</v>
      </c>
      <c r="D4536" s="51">
        <f t="shared" si="1085"/>
        <v>1.6783897880331678E-5</v>
      </c>
      <c r="E4536" s="51">
        <f t="shared" si="1086"/>
        <v>4.1935567341010719E-4</v>
      </c>
      <c r="F4536" s="21">
        <f>SUM(E4536:$E$5004)</f>
        <v>0.15238831037670891</v>
      </c>
      <c r="G4536" s="21">
        <f t="shared" si="1091"/>
        <v>6651898.5970700178</v>
      </c>
      <c r="H4536" s="21">
        <f t="shared" si="1092"/>
        <v>2.4483216124437353E-5</v>
      </c>
      <c r="I4536" s="21">
        <f t="shared" si="1093"/>
        <v>0.12452858064673793</v>
      </c>
      <c r="J4536" s="22">
        <f t="shared" si="1087"/>
        <v>82.260575252016608</v>
      </c>
      <c r="K4536" s="114"/>
      <c r="L4536" s="116"/>
      <c r="M4536" s="118"/>
      <c r="N4536" s="142"/>
      <c r="S4536" s="2"/>
    </row>
    <row r="4537" spans="1:19" x14ac:dyDescent="0.25">
      <c r="A4537" s="50">
        <f t="shared" si="1090"/>
        <v>113325</v>
      </c>
      <c r="B4537" s="51">
        <f t="shared" si="1096"/>
        <v>-19.197000000000003</v>
      </c>
      <c r="C4537" s="51">
        <f t="shared" si="1097"/>
        <v>12.68715032395226</v>
      </c>
      <c r="D4537" s="51">
        <f t="shared" si="1085"/>
        <v>1.6764555992476899E-5</v>
      </c>
      <c r="E4537" s="51">
        <f t="shared" si="1086"/>
        <v>4.1887242729866231E-4</v>
      </c>
      <c r="F4537" s="21">
        <f>SUM(E4537:$E$5004)</f>
        <v>0.15196895470329877</v>
      </c>
      <c r="G4537" s="21">
        <f t="shared" si="1091"/>
        <v>6651898.5970700178</v>
      </c>
      <c r="H4537" s="21">
        <f t="shared" si="1092"/>
        <v>2.4483216124437353E-5</v>
      </c>
      <c r="I4537" s="21">
        <f t="shared" si="1093"/>
        <v>0.12452858064673793</v>
      </c>
      <c r="J4537" s="22">
        <f t="shared" si="1087"/>
        <v>82.220378595768437</v>
      </c>
      <c r="K4537" s="114"/>
      <c r="L4537" s="116"/>
      <c r="M4537" s="118"/>
      <c r="N4537" s="142"/>
      <c r="S4537" s="2"/>
    </row>
    <row r="4538" spans="1:19" x14ac:dyDescent="0.25">
      <c r="A4538" s="50">
        <f t="shared" si="1090"/>
        <v>113350</v>
      </c>
      <c r="B4538" s="51">
        <f t="shared" si="1096"/>
        <v>-19.156000000000006</v>
      </c>
      <c r="C4538" s="51">
        <f t="shared" si="1097"/>
        <v>12.673710419307042</v>
      </c>
      <c r="D4538" s="51">
        <f t="shared" si="1085"/>
        <v>1.6745238191416091E-5</v>
      </c>
      <c r="E4538" s="51">
        <f t="shared" si="1086"/>
        <v>4.1838978295415189E-4</v>
      </c>
      <c r="F4538" s="21">
        <f>SUM(E4538:$E$5004)</f>
        <v>0.15155008227600011</v>
      </c>
      <c r="G4538" s="21">
        <f t="shared" si="1091"/>
        <v>6651898.5970700178</v>
      </c>
      <c r="H4538" s="21">
        <f t="shared" si="1092"/>
        <v>2.4483216124437353E-5</v>
      </c>
      <c r="I4538" s="21">
        <f t="shared" si="1093"/>
        <v>0.12452858064673793</v>
      </c>
      <c r="J4538" s="22">
        <f t="shared" si="1087"/>
        <v>82.180205455579383</v>
      </c>
      <c r="K4538" s="114"/>
      <c r="L4538" s="116"/>
      <c r="M4538" s="118"/>
      <c r="N4538" s="142"/>
      <c r="S4538" s="2"/>
    </row>
    <row r="4539" spans="1:19" x14ac:dyDescent="0.25">
      <c r="A4539" s="50">
        <f t="shared" si="1090"/>
        <v>113375</v>
      </c>
      <c r="B4539" s="51">
        <f t="shared" si="1096"/>
        <v>-19.115000000000009</v>
      </c>
      <c r="C4539" s="51">
        <f t="shared" si="1097"/>
        <v>12.660286000746419</v>
      </c>
      <c r="D4539" s="51">
        <f t="shared" si="1085"/>
        <v>1.6725944444916059E-5</v>
      </c>
      <c r="E4539" s="51">
        <f t="shared" si="1086"/>
        <v>4.1790773957132228E-4</v>
      </c>
      <c r="F4539" s="21">
        <f>SUM(E4539:$E$5004)</f>
        <v>0.151131692493046</v>
      </c>
      <c r="G4539" s="21">
        <f t="shared" si="1091"/>
        <v>6651898.5970700178</v>
      </c>
      <c r="H4539" s="21">
        <f t="shared" si="1092"/>
        <v>2.4483216124437353E-5</v>
      </c>
      <c r="I4539" s="21">
        <f t="shared" si="1093"/>
        <v>0.12452858064673793</v>
      </c>
      <c r="J4539" s="22">
        <f t="shared" si="1087"/>
        <v>82.140055820687536</v>
      </c>
      <c r="K4539" s="114"/>
      <c r="L4539" s="116"/>
      <c r="M4539" s="118"/>
      <c r="N4539" s="142"/>
      <c r="S4539" s="2"/>
    </row>
    <row r="4540" spans="1:19" x14ac:dyDescent="0.25">
      <c r="A4540" s="50">
        <f t="shared" si="1090"/>
        <v>113400</v>
      </c>
      <c r="B4540" s="51">
        <f t="shared" si="1096"/>
        <v>-19.074000000000012</v>
      </c>
      <c r="C4540" s="51">
        <f t="shared" si="1097"/>
        <v>12.646877048987983</v>
      </c>
      <c r="D4540" s="51">
        <f t="shared" si="1085"/>
        <v>1.670667472078972E-5</v>
      </c>
      <c r="E4540" s="51">
        <f t="shared" si="1086"/>
        <v>4.1742629634607239E-4</v>
      </c>
      <c r="F4540" s="21">
        <f>SUM(E4540:$E$5004)</f>
        <v>0.15071378475347472</v>
      </c>
      <c r="G4540" s="21">
        <f t="shared" si="1091"/>
        <v>6651898.5970700178</v>
      </c>
      <c r="H4540" s="21">
        <f t="shared" si="1092"/>
        <v>2.4483216124437353E-5</v>
      </c>
      <c r="I4540" s="21">
        <f t="shared" si="1093"/>
        <v>0.12452858064673793</v>
      </c>
      <c r="J4540" s="22">
        <f t="shared" si="1087"/>
        <v>82.09992968032509</v>
      </c>
      <c r="K4540" s="114"/>
      <c r="L4540" s="116"/>
      <c r="M4540" s="118"/>
      <c r="N4540" s="142"/>
      <c r="S4540" s="2"/>
    </row>
    <row r="4541" spans="1:19" x14ac:dyDescent="0.25">
      <c r="A4541" s="50">
        <f t="shared" si="1090"/>
        <v>113425</v>
      </c>
      <c r="B4541" s="51">
        <f t="shared" si="1096"/>
        <v>-19.033000000000015</v>
      </c>
      <c r="C4541" s="51">
        <f t="shared" si="1097"/>
        <v>12.633483544775132</v>
      </c>
      <c r="D4541" s="51">
        <f t="shared" si="1085"/>
        <v>1.6687428986896066E-5</v>
      </c>
      <c r="E4541" s="51">
        <f t="shared" si="1086"/>
        <v>4.1694545247545158E-4</v>
      </c>
      <c r="F4541" s="21">
        <f>SUM(E4541:$E$5004)</f>
        <v>0.15029635845712863</v>
      </c>
      <c r="G4541" s="21">
        <f t="shared" si="1091"/>
        <v>6651898.5970700178</v>
      </c>
      <c r="H4541" s="21">
        <f t="shared" si="1092"/>
        <v>2.4483216124437353E-5</v>
      </c>
      <c r="I4541" s="21">
        <f t="shared" si="1093"/>
        <v>0.12452858064673793</v>
      </c>
      <c r="J4541" s="22">
        <f t="shared" si="1087"/>
        <v>82.05982702371854</v>
      </c>
      <c r="K4541" s="114"/>
      <c r="L4541" s="116"/>
      <c r="M4541" s="118"/>
      <c r="N4541" s="142"/>
      <c r="S4541" s="2"/>
    </row>
    <row r="4542" spans="1:19" x14ac:dyDescent="0.25">
      <c r="A4542" s="50">
        <f t="shared" si="1090"/>
        <v>113450</v>
      </c>
      <c r="B4542" s="51">
        <f t="shared" si="1096"/>
        <v>-18.992000000000019</v>
      </c>
      <c r="C4542" s="51">
        <f t="shared" si="1097"/>
        <v>12.620105468877023</v>
      </c>
      <c r="D4542" s="51">
        <f t="shared" si="1085"/>
        <v>1.6668207211140065E-5</v>
      </c>
      <c r="E4542" s="51">
        <f t="shared" si="1086"/>
        <v>4.1646520715765841E-4</v>
      </c>
      <c r="F4542" s="21">
        <f>SUM(E4542:$E$5004)</f>
        <v>0.14987941300465316</v>
      </c>
      <c r="G4542" s="21">
        <f t="shared" si="1091"/>
        <v>6651898.5970700178</v>
      </c>
      <c r="H4542" s="21">
        <f t="shared" si="1092"/>
        <v>2.4483216124437353E-5</v>
      </c>
      <c r="I4542" s="21">
        <f t="shared" si="1093"/>
        <v>0.12452858064673793</v>
      </c>
      <c r="J4542" s="22">
        <f t="shared" si="1087"/>
        <v>82.019747840088584</v>
      </c>
      <c r="K4542" s="114"/>
      <c r="L4542" s="116"/>
      <c r="M4542" s="118"/>
      <c r="N4542" s="142"/>
      <c r="S4542" s="2"/>
    </row>
    <row r="4543" spans="1:19" x14ac:dyDescent="0.25">
      <c r="A4543" s="50">
        <f t="shared" si="1090"/>
        <v>113475</v>
      </c>
      <c r="B4543" s="51">
        <f t="shared" si="1096"/>
        <v>-18.951000000000022</v>
      </c>
      <c r="C4543" s="51">
        <f t="shared" si="1097"/>
        <v>12.606742802088545</v>
      </c>
      <c r="D4543" s="51">
        <f t="shared" si="1085"/>
        <v>1.6649009361472605E-5</v>
      </c>
      <c r="E4543" s="51">
        <f t="shared" si="1086"/>
        <v>4.1598555959203792E-4</v>
      </c>
      <c r="F4543" s="21">
        <f>SUM(E4543:$E$5004)</f>
        <v>0.14946294779749553</v>
      </c>
      <c r="G4543" s="21">
        <f t="shared" si="1091"/>
        <v>6651898.5970700178</v>
      </c>
      <c r="H4543" s="21">
        <f t="shared" si="1092"/>
        <v>2.4483216124437353E-5</v>
      </c>
      <c r="I4543" s="21">
        <f t="shared" si="1093"/>
        <v>0.12452858064673793</v>
      </c>
      <c r="J4543" s="22">
        <f t="shared" si="1087"/>
        <v>81.979692118650206</v>
      </c>
      <c r="K4543" s="114"/>
      <c r="L4543" s="117"/>
      <c r="M4543" s="118"/>
      <c r="N4543" s="142"/>
      <c r="S4543" s="2"/>
    </row>
    <row r="4544" spans="1:19" x14ac:dyDescent="0.25">
      <c r="A4544" s="50">
        <f t="shared" si="1090"/>
        <v>113500</v>
      </c>
      <c r="B4544" s="51">
        <f t="shared" si="1096"/>
        <v>-18.910000000000025</v>
      </c>
      <c r="C4544" s="51">
        <f t="shared" si="1097"/>
        <v>12.593395525230275</v>
      </c>
      <c r="D4544" s="51">
        <f t="shared" si="1085"/>
        <v>1.6629835405890426E-5</v>
      </c>
      <c r="E4544" s="51">
        <f t="shared" si="1086"/>
        <v>4.1550650897908094E-4</v>
      </c>
      <c r="F4544" s="21">
        <f>SUM(E4544:$E$5004)</f>
        <v>0.14904696223790345</v>
      </c>
      <c r="G4544" s="21">
        <f t="shared" si="1091"/>
        <v>6651898.5970700178</v>
      </c>
      <c r="H4544" s="21">
        <f t="shared" si="1092"/>
        <v>2.4483216124437353E-5</v>
      </c>
      <c r="I4544" s="21">
        <f t="shared" si="1093"/>
        <v>0.12452858064673793</v>
      </c>
      <c r="J4544" s="22">
        <f t="shared" si="1087"/>
        <v>81.939659848612791</v>
      </c>
      <c r="K4544" s="113">
        <f t="shared" ref="K4544" si="1100">AVERAGE(J4544:J4563)</f>
        <v>81.560908845434113</v>
      </c>
      <c r="L4544" s="115">
        <f t="shared" ref="L4544" si="1101">K4544/0.1667</f>
        <v>489.26759955269421</v>
      </c>
      <c r="M4544" s="118">
        <f>AVERAGE(A4544:A4563)</f>
        <v>113737.5</v>
      </c>
      <c r="N4544" s="141">
        <f>K4524-K4544</f>
        <v>0.80065257997453898</v>
      </c>
      <c r="S4544" s="2"/>
    </row>
    <row r="4545" spans="1:19" x14ac:dyDescent="0.25">
      <c r="A4545" s="50">
        <f t="shared" si="1090"/>
        <v>113525</v>
      </c>
      <c r="B4545" s="51">
        <f t="shared" si="1096"/>
        <v>-18.869000000000028</v>
      </c>
      <c r="C4545" s="51">
        <f t="shared" si="1097"/>
        <v>12.58006361914844</v>
      </c>
      <c r="D4545" s="51">
        <f t="shared" si="1085"/>
        <v>1.661068531243605E-5</v>
      </c>
      <c r="E4545" s="51">
        <f t="shared" si="1086"/>
        <v>4.1502805452042188E-4</v>
      </c>
      <c r="F4545" s="21">
        <f>SUM(E4545:$E$5004)</f>
        <v>0.14863145572892439</v>
      </c>
      <c r="G4545" s="21">
        <f t="shared" si="1091"/>
        <v>6651898.5970700178</v>
      </c>
      <c r="H4545" s="21">
        <f t="shared" si="1092"/>
        <v>2.4483216124437353E-5</v>
      </c>
      <c r="I4545" s="21">
        <f t="shared" si="1093"/>
        <v>0.12452858064673793</v>
      </c>
      <c r="J4545" s="22">
        <f t="shared" si="1087"/>
        <v>81.899651019180084</v>
      </c>
      <c r="K4545" s="114"/>
      <c r="L4545" s="116"/>
      <c r="M4545" s="118"/>
      <c r="N4545" s="142"/>
      <c r="S4545" s="2"/>
    </row>
    <row r="4546" spans="1:19" x14ac:dyDescent="0.25">
      <c r="A4546" s="50">
        <f t="shared" si="1090"/>
        <v>113550</v>
      </c>
      <c r="B4546" s="51">
        <f t="shared" si="1096"/>
        <v>-18.828000000000003</v>
      </c>
      <c r="C4546" s="51">
        <f t="shared" si="1097"/>
        <v>12.566747064714887</v>
      </c>
      <c r="D4546" s="51">
        <f t="shared" si="1085"/>
        <v>1.6591559049197696E-5</v>
      </c>
      <c r="E4546" s="51">
        <f t="shared" si="1086"/>
        <v>4.1455019541883603E-4</v>
      </c>
      <c r="F4546" s="21">
        <f>SUM(E4546:$E$5004)</f>
        <v>0.14821642767440393</v>
      </c>
      <c r="G4546" s="21">
        <f t="shared" si="1091"/>
        <v>6651898.5970700178</v>
      </c>
      <c r="H4546" s="21">
        <f t="shared" si="1092"/>
        <v>2.4483216124437353E-5</v>
      </c>
      <c r="I4546" s="21">
        <f t="shared" si="1093"/>
        <v>0.12452858064673793</v>
      </c>
      <c r="J4546" s="22">
        <f t="shared" si="1087"/>
        <v>81.859665619550142</v>
      </c>
      <c r="K4546" s="114"/>
      <c r="L4546" s="116"/>
      <c r="M4546" s="118"/>
      <c r="N4546" s="142"/>
      <c r="S4546" s="2"/>
    </row>
    <row r="4547" spans="1:19" x14ac:dyDescent="0.25">
      <c r="A4547" s="50">
        <f t="shared" si="1090"/>
        <v>113575</v>
      </c>
      <c r="B4547" s="51">
        <f t="shared" si="1096"/>
        <v>-18.787000000000006</v>
      </c>
      <c r="C4547" s="51">
        <f t="shared" si="1097"/>
        <v>12.553445842827012</v>
      </c>
      <c r="D4547" s="51">
        <f t="shared" si="1085"/>
        <v>1.6572456584309186E-5</v>
      </c>
      <c r="E4547" s="51">
        <f t="shared" si="1086"/>
        <v>4.1407293087824062E-4</v>
      </c>
      <c r="F4547" s="21">
        <f>SUM(E4547:$E$5004)</f>
        <v>0.1478018774789851</v>
      </c>
      <c r="G4547" s="21">
        <f t="shared" si="1091"/>
        <v>6651898.5970700178</v>
      </c>
      <c r="H4547" s="21">
        <f t="shared" si="1092"/>
        <v>2.4483216124437353E-5</v>
      </c>
      <c r="I4547" s="21">
        <f t="shared" si="1093"/>
        <v>0.12452858064673793</v>
      </c>
      <c r="J4547" s="22">
        <f t="shared" si="1087"/>
        <v>81.819703638915328</v>
      </c>
      <c r="K4547" s="114"/>
      <c r="L4547" s="116"/>
      <c r="M4547" s="118"/>
      <c r="N4547" s="142"/>
      <c r="S4547" s="2"/>
    </row>
    <row r="4548" spans="1:19" x14ac:dyDescent="0.25">
      <c r="A4548" s="50">
        <f t="shared" si="1090"/>
        <v>113600</v>
      </c>
      <c r="B4548" s="51">
        <f t="shared" si="1096"/>
        <v>-18.746000000000009</v>
      </c>
      <c r="C4548" s="51">
        <f t="shared" si="1097"/>
        <v>12.540159934407862</v>
      </c>
      <c r="D4548" s="51">
        <f t="shared" ref="D4548:D4611" si="1102">C4548/(1718*(B4548+459.7))</f>
        <v>1.6553377885950063E-5</v>
      </c>
      <c r="E4548" s="51">
        <f t="shared" ref="E4548:E4611" si="1103">25*(D4548+D4549)/2</f>
        <v>4.1359626010369018E-4</v>
      </c>
      <c r="F4548" s="21">
        <f>SUM(E4548:$E$5004)</f>
        <v>0.14738780454810688</v>
      </c>
      <c r="G4548" s="21">
        <f t="shared" si="1091"/>
        <v>6651898.5970700178</v>
      </c>
      <c r="H4548" s="21">
        <f t="shared" si="1092"/>
        <v>2.4483216124437353E-5</v>
      </c>
      <c r="I4548" s="21">
        <f t="shared" si="1093"/>
        <v>0.12452858064673793</v>
      </c>
      <c r="J4548" s="22">
        <f t="shared" ref="J4548:J4611" si="1104">G4548*D4548*EXP(-H4548*(125000-A4548)-I4548*F4548)</f>
        <v>81.779765066463185</v>
      </c>
      <c r="K4548" s="114"/>
      <c r="L4548" s="116"/>
      <c r="M4548" s="118"/>
      <c r="N4548" s="142"/>
      <c r="S4548" s="2"/>
    </row>
    <row r="4549" spans="1:19" x14ac:dyDescent="0.25">
      <c r="A4549" s="50">
        <f t="shared" ref="A4549:A4612" si="1105">A4548+25</f>
        <v>113625</v>
      </c>
      <c r="B4549" s="51">
        <f t="shared" si="1096"/>
        <v>-18.705000000000013</v>
      </c>
      <c r="C4549" s="51">
        <f t="shared" si="1097"/>
        <v>12.526889320405838</v>
      </c>
      <c r="D4549" s="51">
        <f t="shared" si="1102"/>
        <v>1.6534322922345156E-5</v>
      </c>
      <c r="E4549" s="51">
        <f t="shared" si="1103"/>
        <v>4.1312018230137522E-4</v>
      </c>
      <c r="F4549" s="21">
        <f>SUM(E4549:$E$5004)</f>
        <v>0.14697420828800323</v>
      </c>
      <c r="G4549" s="21">
        <f t="shared" ref="G4549:G4612" si="1106">$G$4</f>
        <v>6651898.5970700178</v>
      </c>
      <c r="H4549" s="21">
        <f t="shared" ref="H4549:H4612" si="1107">$H$4</f>
        <v>2.4483216124437353E-5</v>
      </c>
      <c r="I4549" s="21">
        <f t="shared" ref="I4549:I4612" si="1108">$I$4</f>
        <v>0.12452858064673793</v>
      </c>
      <c r="J4549" s="22">
        <f t="shared" si="1104"/>
        <v>81.739849891374732</v>
      </c>
      <c r="K4549" s="114"/>
      <c r="L4549" s="116"/>
      <c r="M4549" s="118"/>
      <c r="N4549" s="142"/>
      <c r="S4549" s="2"/>
    </row>
    <row r="4550" spans="1:19" x14ac:dyDescent="0.25">
      <c r="A4550" s="50">
        <f t="shared" si="1105"/>
        <v>113650</v>
      </c>
      <c r="B4550" s="51">
        <f t="shared" si="1096"/>
        <v>-18.664000000000016</v>
      </c>
      <c r="C4550" s="51">
        <f t="shared" si="1097"/>
        <v>12.513633981794904</v>
      </c>
      <c r="D4550" s="51">
        <f t="shared" si="1102"/>
        <v>1.6515291661764866E-5</v>
      </c>
      <c r="E4550" s="51">
        <f t="shared" si="1103"/>
        <v>4.1264469667862212E-4</v>
      </c>
      <c r="F4550" s="21">
        <f>SUM(E4550:$E$5004)</f>
        <v>0.14656108810570181</v>
      </c>
      <c r="G4550" s="21">
        <f t="shared" si="1106"/>
        <v>6651898.5970700178</v>
      </c>
      <c r="H4550" s="21">
        <f t="shared" si="1107"/>
        <v>2.4483216124437353E-5</v>
      </c>
      <c r="I4550" s="21">
        <f t="shared" si="1108"/>
        <v>0.12452858064673793</v>
      </c>
      <c r="J4550" s="22">
        <f t="shared" si="1104"/>
        <v>81.69995810282623</v>
      </c>
      <c r="K4550" s="114"/>
      <c r="L4550" s="116"/>
      <c r="M4550" s="118"/>
      <c r="N4550" s="142"/>
      <c r="S4550" s="2"/>
    </row>
    <row r="4551" spans="1:19" x14ac:dyDescent="0.25">
      <c r="A4551" s="50">
        <f t="shared" si="1105"/>
        <v>113675</v>
      </c>
      <c r="B4551" s="51">
        <f t="shared" si="1096"/>
        <v>-18.623000000000019</v>
      </c>
      <c r="C4551" s="51">
        <f t="shared" si="1097"/>
        <v>12.500393899574442</v>
      </c>
      <c r="D4551" s="51">
        <f t="shared" si="1102"/>
        <v>1.6496284072524905E-5</v>
      </c>
      <c r="E4551" s="51">
        <f t="shared" si="1103"/>
        <v>4.1216980244389008E-4</v>
      </c>
      <c r="F4551" s="21">
        <f>SUM(E4551:$E$5004)</f>
        <v>0.14614844340902322</v>
      </c>
      <c r="G4551" s="21">
        <f t="shared" si="1106"/>
        <v>6651898.5970700178</v>
      </c>
      <c r="H4551" s="21">
        <f t="shared" si="1107"/>
        <v>2.4483216124437353E-5</v>
      </c>
      <c r="I4551" s="21">
        <f t="shared" si="1108"/>
        <v>0.12452858064673793</v>
      </c>
      <c r="J4551" s="22">
        <f t="shared" si="1104"/>
        <v>81.660089689988254</v>
      </c>
      <c r="K4551" s="114"/>
      <c r="L4551" s="116"/>
      <c r="M4551" s="118"/>
      <c r="N4551" s="142"/>
      <c r="S4551" s="2"/>
    </row>
    <row r="4552" spans="1:19" x14ac:dyDescent="0.25">
      <c r="A4552" s="50">
        <f t="shared" si="1105"/>
        <v>113700</v>
      </c>
      <c r="B4552" s="51">
        <f t="shared" si="1096"/>
        <v>-18.582000000000022</v>
      </c>
      <c r="C4552" s="51">
        <f t="shared" si="1097"/>
        <v>12.487169054769225</v>
      </c>
      <c r="D4552" s="51">
        <f t="shared" si="1102"/>
        <v>1.64773001229863E-5</v>
      </c>
      <c r="E4552" s="51">
        <f t="shared" si="1103"/>
        <v>4.1169549880676993E-4</v>
      </c>
      <c r="F4552" s="21">
        <f>SUM(E4552:$E$5004)</f>
        <v>0.14573627360657931</v>
      </c>
      <c r="G4552" s="21">
        <f t="shared" si="1106"/>
        <v>6651898.5970700178</v>
      </c>
      <c r="H4552" s="21">
        <f t="shared" si="1107"/>
        <v>2.4483216124437353E-5</v>
      </c>
      <c r="I4552" s="21">
        <f t="shared" si="1108"/>
        <v>0.12452858064673793</v>
      </c>
      <c r="J4552" s="22">
        <f t="shared" si="1104"/>
        <v>81.620244642026051</v>
      </c>
      <c r="K4552" s="114"/>
      <c r="L4552" s="116"/>
      <c r="M4552" s="118"/>
      <c r="N4552" s="142"/>
      <c r="S4552" s="2"/>
    </row>
    <row r="4553" spans="1:19" x14ac:dyDescent="0.25">
      <c r="A4553" s="50">
        <f t="shared" si="1105"/>
        <v>113725</v>
      </c>
      <c r="B4553" s="51">
        <f t="shared" si="1096"/>
        <v>-18.541000000000025</v>
      </c>
      <c r="C4553" s="51">
        <f t="shared" si="1097"/>
        <v>12.473959428429398</v>
      </c>
      <c r="D4553" s="51">
        <f t="shared" si="1102"/>
        <v>1.6458339781555293E-5</v>
      </c>
      <c r="E4553" s="51">
        <f t="shared" si="1103"/>
        <v>4.11221784977982E-4</v>
      </c>
      <c r="F4553" s="21">
        <f>SUM(E4553:$E$5004)</f>
        <v>0.14532457810777255</v>
      </c>
      <c r="G4553" s="21">
        <f t="shared" si="1106"/>
        <v>6651898.5970700178</v>
      </c>
      <c r="H4553" s="21">
        <f t="shared" si="1107"/>
        <v>2.4483216124437353E-5</v>
      </c>
      <c r="I4553" s="21">
        <f t="shared" si="1108"/>
        <v>0.12452858064673793</v>
      </c>
      <c r="J4553" s="22">
        <f t="shared" si="1104"/>
        <v>81.580422948099553</v>
      </c>
      <c r="K4553" s="114"/>
      <c r="L4553" s="116"/>
      <c r="M4553" s="118"/>
      <c r="N4553" s="142"/>
      <c r="S4553" s="2"/>
    </row>
    <row r="4554" spans="1:19" x14ac:dyDescent="0.25">
      <c r="A4554" s="50">
        <f t="shared" si="1105"/>
        <v>113750</v>
      </c>
      <c r="B4554" s="51">
        <f t="shared" si="1096"/>
        <v>-18.500000000000028</v>
      </c>
      <c r="C4554" s="51">
        <f t="shared" si="1097"/>
        <v>12.46076500163041</v>
      </c>
      <c r="D4554" s="51">
        <f t="shared" si="1102"/>
        <v>1.6439403016683271E-5</v>
      </c>
      <c r="E4554" s="51">
        <f t="shared" si="1103"/>
        <v>4.1074866016937479E-4</v>
      </c>
      <c r="F4554" s="21">
        <f>SUM(E4554:$E$5004)</f>
        <v>0.14491335632279459</v>
      </c>
      <c r="G4554" s="21">
        <f t="shared" si="1106"/>
        <v>6651898.5970700178</v>
      </c>
      <c r="H4554" s="21">
        <f t="shared" si="1107"/>
        <v>2.4483216124437353E-5</v>
      </c>
      <c r="I4554" s="21">
        <f t="shared" si="1108"/>
        <v>0.12452858064673793</v>
      </c>
      <c r="J4554" s="22">
        <f t="shared" si="1104"/>
        <v>81.540624597363291</v>
      </c>
      <c r="K4554" s="114"/>
      <c r="L4554" s="116"/>
      <c r="M4554" s="118"/>
      <c r="N4554" s="142"/>
      <c r="S4554" s="2"/>
    </row>
    <row r="4555" spans="1:19" x14ac:dyDescent="0.25">
      <c r="A4555" s="50">
        <f t="shared" si="1105"/>
        <v>113775</v>
      </c>
      <c r="B4555" s="51">
        <f t="shared" si="1096"/>
        <v>-18.459000000000003</v>
      </c>
      <c r="C4555" s="51">
        <f t="shared" si="1097"/>
        <v>12.447585755473018</v>
      </c>
      <c r="D4555" s="51">
        <f t="shared" si="1102"/>
        <v>1.6420489796866712E-5</v>
      </c>
      <c r="E4555" s="51">
        <f t="shared" si="1103"/>
        <v>4.1027612359392291E-4</v>
      </c>
      <c r="F4555" s="21">
        <f>SUM(E4555:$E$5004)</f>
        <v>0.14450260766262524</v>
      </c>
      <c r="G4555" s="21">
        <f t="shared" si="1106"/>
        <v>6651898.5970700178</v>
      </c>
      <c r="H4555" s="21">
        <f t="shared" si="1107"/>
        <v>2.4483216124437353E-5</v>
      </c>
      <c r="I4555" s="21">
        <f t="shared" si="1108"/>
        <v>0.12452858064673793</v>
      </c>
      <c r="J4555" s="22">
        <f t="shared" si="1104"/>
        <v>81.500849578966495</v>
      </c>
      <c r="K4555" s="114"/>
      <c r="L4555" s="116"/>
      <c r="M4555" s="118"/>
      <c r="N4555" s="142"/>
      <c r="S4555" s="2"/>
    </row>
    <row r="4556" spans="1:19" x14ac:dyDescent="0.25">
      <c r="A4556" s="50">
        <f t="shared" si="1105"/>
        <v>113800</v>
      </c>
      <c r="B4556" s="51">
        <f t="shared" si="1096"/>
        <v>-18.418000000000006</v>
      </c>
      <c r="C4556" s="51">
        <f t="shared" si="1097"/>
        <v>12.434421671083221</v>
      </c>
      <c r="D4556" s="51">
        <f t="shared" si="1102"/>
        <v>1.6401600090647124E-5</v>
      </c>
      <c r="E4556" s="51">
        <f t="shared" si="1103"/>
        <v>4.0980417446572599E-4</v>
      </c>
      <c r="F4556" s="21">
        <f>SUM(E4556:$E$5004)</f>
        <v>0.14409233153903128</v>
      </c>
      <c r="G4556" s="21">
        <f t="shared" si="1106"/>
        <v>6651898.5970700178</v>
      </c>
      <c r="H4556" s="21">
        <f t="shared" si="1107"/>
        <v>2.4483216124437353E-5</v>
      </c>
      <c r="I4556" s="21">
        <f t="shared" si="1108"/>
        <v>0.12452858064673793</v>
      </c>
      <c r="J4556" s="22">
        <f t="shared" si="1104"/>
        <v>81.461097882053238</v>
      </c>
      <c r="K4556" s="114"/>
      <c r="L4556" s="116"/>
      <c r="M4556" s="118"/>
      <c r="N4556" s="142"/>
      <c r="S4556" s="2"/>
    </row>
    <row r="4557" spans="1:19" x14ac:dyDescent="0.25">
      <c r="A4557" s="50">
        <f t="shared" si="1105"/>
        <v>113825</v>
      </c>
      <c r="B4557" s="51">
        <f t="shared" si="1096"/>
        <v>-18.37700000000001</v>
      </c>
      <c r="C4557" s="51">
        <f t="shared" si="1097"/>
        <v>12.421272729612244</v>
      </c>
      <c r="D4557" s="51">
        <f t="shared" si="1102"/>
        <v>1.638273386661095E-5</v>
      </c>
      <c r="E4557" s="51">
        <f t="shared" si="1103"/>
        <v>4.093328120000058E-4</v>
      </c>
      <c r="F4557" s="21">
        <f>SUM(E4557:$E$5004)</f>
        <v>0.14368252736456555</v>
      </c>
      <c r="G4557" s="21">
        <f t="shared" si="1106"/>
        <v>6651898.5970700178</v>
      </c>
      <c r="H4557" s="21">
        <f t="shared" si="1107"/>
        <v>2.4483216124437353E-5</v>
      </c>
      <c r="I4557" s="21">
        <f t="shared" si="1108"/>
        <v>0.12452858064673793</v>
      </c>
      <c r="J4557" s="22">
        <f t="shared" si="1104"/>
        <v>81.421369495762278</v>
      </c>
      <c r="K4557" s="114"/>
      <c r="L4557" s="116"/>
      <c r="M4557" s="118"/>
      <c r="N4557" s="142"/>
      <c r="S4557" s="2"/>
    </row>
    <row r="4558" spans="1:19" x14ac:dyDescent="0.25">
      <c r="A4558" s="50">
        <f t="shared" si="1105"/>
        <v>113850</v>
      </c>
      <c r="B4558" s="51">
        <f t="shared" si="1096"/>
        <v>-18.336000000000013</v>
      </c>
      <c r="C4558" s="51">
        <f t="shared" si="1097"/>
        <v>12.408138912236479</v>
      </c>
      <c r="D4558" s="51">
        <f t="shared" si="1102"/>
        <v>1.6363891093389516E-5</v>
      </c>
      <c r="E4558" s="51">
        <f t="shared" si="1103"/>
        <v>4.08862035413106E-4</v>
      </c>
      <c r="F4558" s="21">
        <f>SUM(E4558:$E$5004)</f>
        <v>0.14327319455256554</v>
      </c>
      <c r="G4558" s="21">
        <f t="shared" si="1106"/>
        <v>6651898.5970700178</v>
      </c>
      <c r="H4558" s="21">
        <f t="shared" si="1107"/>
        <v>2.4483216124437353E-5</v>
      </c>
      <c r="I4558" s="21">
        <f t="shared" si="1108"/>
        <v>0.12452858064673793</v>
      </c>
      <c r="J4558" s="22">
        <f t="shared" si="1104"/>
        <v>81.381664409227241</v>
      </c>
      <c r="K4558" s="114"/>
      <c r="L4558" s="116"/>
      <c r="M4558" s="118"/>
      <c r="N4558" s="142"/>
      <c r="S4558" s="2"/>
    </row>
    <row r="4559" spans="1:19" x14ac:dyDescent="0.25">
      <c r="A4559" s="50">
        <f t="shared" si="1105"/>
        <v>113875</v>
      </c>
      <c r="B4559" s="51">
        <f t="shared" si="1096"/>
        <v>-18.295000000000016</v>
      </c>
      <c r="C4559" s="51">
        <f t="shared" si="1097"/>
        <v>12.395020200157473</v>
      </c>
      <c r="D4559" s="51">
        <f t="shared" si="1102"/>
        <v>1.6345071739658962E-5</v>
      </c>
      <c r="E4559" s="51">
        <f t="shared" si="1103"/>
        <v>4.083918439224891E-4</v>
      </c>
      <c r="F4559" s="21">
        <f>SUM(E4559:$E$5004)</f>
        <v>0.14286433251715241</v>
      </c>
      <c r="G4559" s="21">
        <f t="shared" si="1106"/>
        <v>6651898.5970700178</v>
      </c>
      <c r="H4559" s="21">
        <f t="shared" si="1107"/>
        <v>2.4483216124437353E-5</v>
      </c>
      <c r="I4559" s="21">
        <f t="shared" si="1108"/>
        <v>0.12452858064673793</v>
      </c>
      <c r="J4559" s="22">
        <f t="shared" si="1104"/>
        <v>81.341982611576583</v>
      </c>
      <c r="K4559" s="114"/>
      <c r="L4559" s="116"/>
      <c r="M4559" s="118"/>
      <c r="N4559" s="142"/>
      <c r="S4559" s="2"/>
    </row>
    <row r="4560" spans="1:19" x14ac:dyDescent="0.25">
      <c r="A4560" s="50">
        <f t="shared" si="1105"/>
        <v>113900</v>
      </c>
      <c r="B4560" s="51">
        <f t="shared" si="1096"/>
        <v>-18.254000000000019</v>
      </c>
      <c r="C4560" s="51">
        <f t="shared" si="1097"/>
        <v>12.381916574601876</v>
      </c>
      <c r="D4560" s="51">
        <f t="shared" si="1102"/>
        <v>1.6326275774140166E-5</v>
      </c>
      <c r="E4560" s="51">
        <f t="shared" si="1103"/>
        <v>4.0792223674673584E-4</v>
      </c>
      <c r="F4560" s="21">
        <f>SUM(E4560:$E$5004)</f>
        <v>0.14245594067322992</v>
      </c>
      <c r="G4560" s="21">
        <f t="shared" si="1106"/>
        <v>6651898.5970700178</v>
      </c>
      <c r="H4560" s="21">
        <f t="shared" si="1107"/>
        <v>2.4483216124437353E-5</v>
      </c>
      <c r="I4560" s="21">
        <f t="shared" si="1108"/>
        <v>0.12452858064673793</v>
      </c>
      <c r="J4560" s="22">
        <f t="shared" si="1104"/>
        <v>81.302324091933571</v>
      </c>
      <c r="K4560" s="114"/>
      <c r="L4560" s="116"/>
      <c r="M4560" s="118"/>
      <c r="N4560" s="142"/>
      <c r="S4560" s="2"/>
    </row>
    <row r="4561" spans="1:19" x14ac:dyDescent="0.25">
      <c r="A4561" s="50">
        <f t="shared" si="1105"/>
        <v>113925</v>
      </c>
      <c r="B4561" s="51">
        <f t="shared" si="1096"/>
        <v>-18.213000000000022</v>
      </c>
      <c r="C4561" s="51">
        <f t="shared" si="1097"/>
        <v>12.368828016821416</v>
      </c>
      <c r="D4561" s="51">
        <f t="shared" si="1102"/>
        <v>1.6307503165598699E-5</v>
      </c>
      <c r="E4561" s="51">
        <f t="shared" si="1103"/>
        <v>4.0745321310554276E-4</v>
      </c>
      <c r="F4561" s="21">
        <f>SUM(E4561:$E$5004)</f>
        <v>0.14204801843648318</v>
      </c>
      <c r="G4561" s="21">
        <f t="shared" si="1106"/>
        <v>6651898.5970700178</v>
      </c>
      <c r="H4561" s="21">
        <f t="shared" si="1107"/>
        <v>2.4483216124437353E-5</v>
      </c>
      <c r="I4561" s="21">
        <f t="shared" si="1108"/>
        <v>0.12452858064673793</v>
      </c>
      <c r="J4561" s="22">
        <f t="shared" si="1104"/>
        <v>81.262688839416541</v>
      </c>
      <c r="K4561" s="114"/>
      <c r="L4561" s="116"/>
      <c r="M4561" s="118"/>
      <c r="N4561" s="142"/>
      <c r="S4561" s="2"/>
    </row>
    <row r="4562" spans="1:19" x14ac:dyDescent="0.25">
      <c r="A4562" s="50">
        <f t="shared" si="1105"/>
        <v>113950</v>
      </c>
      <c r="B4562" s="51">
        <f t="shared" si="1096"/>
        <v>-18.172000000000025</v>
      </c>
      <c r="C4562" s="51">
        <f t="shared" si="1097"/>
        <v>12.355754508092852</v>
      </c>
      <c r="D4562" s="51">
        <f t="shared" si="1102"/>
        <v>1.6288753882844721E-5</v>
      </c>
      <c r="E4562" s="51">
        <f t="shared" si="1103"/>
        <v>4.0698477221972067E-4</v>
      </c>
      <c r="F4562" s="21">
        <f>SUM(E4562:$E$5004)</f>
        <v>0.14164056522337762</v>
      </c>
      <c r="G4562" s="21">
        <f t="shared" si="1106"/>
        <v>6651898.5970700178</v>
      </c>
      <c r="H4562" s="21">
        <f t="shared" si="1107"/>
        <v>2.4483216124437353E-5</v>
      </c>
      <c r="I4562" s="21">
        <f t="shared" si="1108"/>
        <v>0.12452858064673793</v>
      </c>
      <c r="J4562" s="22">
        <f t="shared" si="1104"/>
        <v>81.223076843138628</v>
      </c>
      <c r="K4562" s="114"/>
      <c r="L4562" s="116"/>
      <c r="M4562" s="118"/>
      <c r="N4562" s="142"/>
      <c r="S4562" s="2"/>
    </row>
    <row r="4563" spans="1:19" x14ac:dyDescent="0.25">
      <c r="A4563" s="50">
        <f t="shared" si="1105"/>
        <v>113975</v>
      </c>
      <c r="B4563" s="51">
        <f t="shared" si="1096"/>
        <v>-18.131000000000029</v>
      </c>
      <c r="C4563" s="51">
        <f t="shared" si="1097"/>
        <v>12.342696029717942</v>
      </c>
      <c r="D4563" s="51">
        <f t="shared" si="1102"/>
        <v>1.6270027894732932E-5</v>
      </c>
      <c r="E4563" s="51">
        <f t="shared" si="1103"/>
        <v>4.0651691331119273E-4</v>
      </c>
      <c r="F4563" s="21">
        <f>SUM(E4563:$E$5004)</f>
        <v>0.14123358045115791</v>
      </c>
      <c r="G4563" s="21">
        <f t="shared" si="1106"/>
        <v>6651898.5970700178</v>
      </c>
      <c r="H4563" s="21">
        <f t="shared" si="1107"/>
        <v>2.4483216124437353E-5</v>
      </c>
      <c r="I4563" s="21">
        <f t="shared" si="1108"/>
        <v>0.12452858064673793</v>
      </c>
      <c r="J4563" s="22">
        <f t="shared" si="1104"/>
        <v>81.183488092207995</v>
      </c>
      <c r="K4563" s="114"/>
      <c r="L4563" s="117"/>
      <c r="M4563" s="118"/>
      <c r="N4563" s="142"/>
      <c r="S4563" s="2"/>
    </row>
    <row r="4564" spans="1:19" x14ac:dyDescent="0.25">
      <c r="A4564" s="50">
        <f t="shared" si="1105"/>
        <v>114000</v>
      </c>
      <c r="B4564" s="51">
        <f t="shared" si="1096"/>
        <v>-18.090000000000003</v>
      </c>
      <c r="C4564" s="51">
        <f t="shared" si="1097"/>
        <v>12.329652563023389</v>
      </c>
      <c r="D4564" s="51">
        <f t="shared" si="1102"/>
        <v>1.6251325170162481E-5</v>
      </c>
      <c r="E4564" s="51">
        <f t="shared" si="1103"/>
        <v>4.0604963560299435E-4</v>
      </c>
      <c r="F4564" s="21">
        <f>SUM(E4564:$E$5004)</f>
        <v>0.14082706353784674</v>
      </c>
      <c r="G4564" s="21">
        <f t="shared" si="1106"/>
        <v>6651898.5970700178</v>
      </c>
      <c r="H4564" s="21">
        <f t="shared" si="1107"/>
        <v>2.4483216124437353E-5</v>
      </c>
      <c r="I4564" s="21">
        <f t="shared" si="1108"/>
        <v>0.12452858064673793</v>
      </c>
      <c r="J4564" s="22">
        <f t="shared" si="1104"/>
        <v>81.143922575727629</v>
      </c>
      <c r="K4564" s="113">
        <f t="shared" ref="K4564" si="1109">AVERAGE(J4564:J4583)</f>
        <v>80.769591266442291</v>
      </c>
      <c r="L4564" s="115">
        <f t="shared" ref="L4564" si="1110">K4564/0.1667</f>
        <v>484.52064346995979</v>
      </c>
      <c r="M4564" s="118">
        <f>AVERAGE(A4564:A4583)</f>
        <v>114237.5</v>
      </c>
      <c r="N4564" s="141">
        <f>K4544-K4564</f>
        <v>0.79131757899182276</v>
      </c>
      <c r="S4564" s="2"/>
    </row>
    <row r="4565" spans="1:19" x14ac:dyDescent="0.25">
      <c r="A4565" s="50">
        <f t="shared" si="1105"/>
        <v>114025</v>
      </c>
      <c r="B4565" s="51">
        <f t="shared" si="1096"/>
        <v>-18.049000000000007</v>
      </c>
      <c r="C4565" s="51">
        <f t="shared" si="1097"/>
        <v>12.316624089360937</v>
      </c>
      <c r="D4565" s="51">
        <f t="shared" si="1102"/>
        <v>1.6232645678077068E-5</v>
      </c>
      <c r="E4565" s="51">
        <f t="shared" si="1103"/>
        <v>4.0558293831926949E-4</v>
      </c>
      <c r="F4565" s="21">
        <f>SUM(E4565:$E$5004)</f>
        <v>0.14042101390224376</v>
      </c>
      <c r="G4565" s="21">
        <f t="shared" si="1106"/>
        <v>6651898.5970700178</v>
      </c>
      <c r="H4565" s="21">
        <f t="shared" si="1107"/>
        <v>2.4483216124437353E-5</v>
      </c>
      <c r="I4565" s="21">
        <f t="shared" si="1108"/>
        <v>0.12452858064673793</v>
      </c>
      <c r="J4565" s="22">
        <f t="shared" si="1104"/>
        <v>81.10438028279637</v>
      </c>
      <c r="K4565" s="114"/>
      <c r="L4565" s="116"/>
      <c r="M4565" s="118"/>
      <c r="N4565" s="142"/>
      <c r="S4565" s="2"/>
    </row>
    <row r="4566" spans="1:19" x14ac:dyDescent="0.25">
      <c r="A4566" s="50">
        <f t="shared" si="1105"/>
        <v>114050</v>
      </c>
      <c r="B4566" s="51">
        <f t="shared" si="1096"/>
        <v>-18.00800000000001</v>
      </c>
      <c r="C4566" s="51">
        <f t="shared" si="1097"/>
        <v>12.303610590107047</v>
      </c>
      <c r="D4566" s="51">
        <f t="shared" si="1102"/>
        <v>1.6213989387464492E-5</v>
      </c>
      <c r="E4566" s="51">
        <f t="shared" si="1103"/>
        <v>4.0511682068526857E-4</v>
      </c>
      <c r="F4566" s="21">
        <f>SUM(E4566:$E$5004)</f>
        <v>0.14001543096392449</v>
      </c>
      <c r="G4566" s="21">
        <f t="shared" si="1106"/>
        <v>6651898.5970700178</v>
      </c>
      <c r="H4566" s="21">
        <f t="shared" si="1107"/>
        <v>2.4483216124437353E-5</v>
      </c>
      <c r="I4566" s="21">
        <f t="shared" si="1108"/>
        <v>0.12452858064673793</v>
      </c>
      <c r="J4566" s="22">
        <f t="shared" si="1104"/>
        <v>81.06486120250689</v>
      </c>
      <c r="K4566" s="114"/>
      <c r="L4566" s="116"/>
      <c r="M4566" s="118"/>
      <c r="N4566" s="142"/>
      <c r="S4566" s="2"/>
    </row>
    <row r="4567" spans="1:19" x14ac:dyDescent="0.25">
      <c r="A4567" s="50">
        <f t="shared" si="1105"/>
        <v>114075</v>
      </c>
      <c r="B4567" s="51">
        <f t="shared" si="1096"/>
        <v>-17.967000000000013</v>
      </c>
      <c r="C4567" s="51">
        <f t="shared" si="1097"/>
        <v>12.29061204666316</v>
      </c>
      <c r="D4567" s="51">
        <f t="shared" si="1102"/>
        <v>1.6195356267356992E-5</v>
      </c>
      <c r="E4567" s="51">
        <f t="shared" si="1103"/>
        <v>4.0465128192734926E-4</v>
      </c>
      <c r="F4567" s="21">
        <f>SUM(E4567:$E$5004)</f>
        <v>0.13961031414323921</v>
      </c>
      <c r="G4567" s="21">
        <f t="shared" si="1106"/>
        <v>6651898.5970700178</v>
      </c>
      <c r="H4567" s="21">
        <f t="shared" si="1107"/>
        <v>2.4483216124437353E-5</v>
      </c>
      <c r="I4567" s="21">
        <f t="shared" si="1108"/>
        <v>0.12452858064673793</v>
      </c>
      <c r="J4567" s="22">
        <f t="shared" si="1104"/>
        <v>81.025365323947867</v>
      </c>
      <c r="K4567" s="114"/>
      <c r="L4567" s="116"/>
      <c r="M4567" s="118"/>
      <c r="N4567" s="142"/>
      <c r="S4567" s="2"/>
    </row>
    <row r="4568" spans="1:19" x14ac:dyDescent="0.25">
      <c r="A4568" s="50">
        <f t="shared" si="1105"/>
        <v>114100</v>
      </c>
      <c r="B4568" s="51">
        <f t="shared" si="1096"/>
        <v>-17.926000000000016</v>
      </c>
      <c r="C4568" s="51">
        <f t="shared" si="1097"/>
        <v>12.277628440455508</v>
      </c>
      <c r="D4568" s="51">
        <f t="shared" si="1102"/>
        <v>1.6176746286830953E-5</v>
      </c>
      <c r="E4568" s="51">
        <f t="shared" si="1103"/>
        <v>4.0418632127297324E-4</v>
      </c>
      <c r="F4568" s="21">
        <f>SUM(E4568:$E$5004)</f>
        <v>0.13920566286131186</v>
      </c>
      <c r="G4568" s="21">
        <f t="shared" si="1106"/>
        <v>6651898.5970700178</v>
      </c>
      <c r="H4568" s="21">
        <f t="shared" si="1107"/>
        <v>2.4483216124437353E-5</v>
      </c>
      <c r="I4568" s="21">
        <f t="shared" si="1108"/>
        <v>0.12452858064673793</v>
      </c>
      <c r="J4568" s="22">
        <f t="shared" si="1104"/>
        <v>80.98589263620282</v>
      </c>
      <c r="K4568" s="114"/>
      <c r="L4568" s="116"/>
      <c r="M4568" s="118"/>
      <c r="N4568" s="142"/>
      <c r="S4568" s="2"/>
    </row>
    <row r="4569" spans="1:19" x14ac:dyDescent="0.25">
      <c r="A4569" s="50">
        <f t="shared" si="1105"/>
        <v>114125</v>
      </c>
      <c r="B4569" s="51">
        <f t="shared" si="1096"/>
        <v>-17.885000000000019</v>
      </c>
      <c r="C4569" s="51">
        <f t="shared" si="1097"/>
        <v>12.26465975293511</v>
      </c>
      <c r="D4569" s="51">
        <f t="shared" si="1102"/>
        <v>1.6158159415006905E-5</v>
      </c>
      <c r="E4569" s="51">
        <f t="shared" si="1103"/>
        <v>4.0372193795070436E-4</v>
      </c>
      <c r="F4569" s="21">
        <f>SUM(E4569:$E$5004)</f>
        <v>0.13880147654003891</v>
      </c>
      <c r="G4569" s="21">
        <f t="shared" si="1106"/>
        <v>6651898.5970700178</v>
      </c>
      <c r="H4569" s="21">
        <f t="shared" si="1107"/>
        <v>2.4483216124437353E-5</v>
      </c>
      <c r="I4569" s="21">
        <f t="shared" si="1108"/>
        <v>0.12452858064673793</v>
      </c>
      <c r="J4569" s="22">
        <f t="shared" si="1104"/>
        <v>80.946443128350481</v>
      </c>
      <c r="K4569" s="114"/>
      <c r="L4569" s="116"/>
      <c r="M4569" s="118"/>
      <c r="N4569" s="142"/>
      <c r="S4569" s="2"/>
    </row>
    <row r="4570" spans="1:19" x14ac:dyDescent="0.25">
      <c r="A4570" s="50">
        <f t="shared" si="1105"/>
        <v>114150</v>
      </c>
      <c r="B4570" s="51">
        <f t="shared" si="1096"/>
        <v>-17.844000000000023</v>
      </c>
      <c r="C4570" s="51">
        <f t="shared" si="1097"/>
        <v>12.251705965577742</v>
      </c>
      <c r="D4570" s="51">
        <f t="shared" si="1102"/>
        <v>1.6139595621049446E-5</v>
      </c>
      <c r="E4570" s="51">
        <f t="shared" si="1103"/>
        <v>4.0325813119020787E-4</v>
      </c>
      <c r="F4570" s="21">
        <f>SUM(E4570:$E$5004)</f>
        <v>0.13839775460208822</v>
      </c>
      <c r="G4570" s="21">
        <f t="shared" si="1106"/>
        <v>6651898.5970700178</v>
      </c>
      <c r="H4570" s="21">
        <f t="shared" si="1107"/>
        <v>2.4483216124437353E-5</v>
      </c>
      <c r="I4570" s="21">
        <f t="shared" si="1108"/>
        <v>0.12452858064673793</v>
      </c>
      <c r="J4570" s="22">
        <f t="shared" si="1104"/>
        <v>80.907016789464834</v>
      </c>
      <c r="K4570" s="114"/>
      <c r="L4570" s="116"/>
      <c r="M4570" s="118"/>
      <c r="N4570" s="142"/>
      <c r="S4570" s="2"/>
    </row>
    <row r="4571" spans="1:19" x14ac:dyDescent="0.25">
      <c r="A4571" s="50">
        <f t="shared" si="1105"/>
        <v>114175</v>
      </c>
      <c r="B4571" s="51">
        <f t="shared" si="1096"/>
        <v>-17.803000000000026</v>
      </c>
      <c r="C4571" s="51">
        <f t="shared" si="1097"/>
        <v>12.238767059883893</v>
      </c>
      <c r="D4571" s="51">
        <f t="shared" si="1102"/>
        <v>1.6121054874167188E-5</v>
      </c>
      <c r="E4571" s="51">
        <f t="shared" si="1103"/>
        <v>4.0279490022224787E-4</v>
      </c>
      <c r="F4571" s="21">
        <f>SUM(E4571:$E$5004)</f>
        <v>0.13799449647089801</v>
      </c>
      <c r="G4571" s="21">
        <f t="shared" si="1106"/>
        <v>6651898.5970700178</v>
      </c>
      <c r="H4571" s="21">
        <f t="shared" si="1107"/>
        <v>2.4483216124437353E-5</v>
      </c>
      <c r="I4571" s="21">
        <f t="shared" si="1108"/>
        <v>0.12452858064673793</v>
      </c>
      <c r="J4571" s="22">
        <f t="shared" si="1104"/>
        <v>80.867613608615116</v>
      </c>
      <c r="K4571" s="114"/>
      <c r="L4571" s="116"/>
      <c r="M4571" s="118"/>
      <c r="N4571" s="142"/>
      <c r="S4571" s="2"/>
    </row>
    <row r="4572" spans="1:19" x14ac:dyDescent="0.25">
      <c r="A4572" s="50">
        <f t="shared" si="1105"/>
        <v>114200</v>
      </c>
      <c r="B4572" s="51">
        <f t="shared" si="1096"/>
        <v>-17.762000000000029</v>
      </c>
      <c r="C4572" s="51">
        <f t="shared" si="1097"/>
        <v>12.225843017378731</v>
      </c>
      <c r="D4572" s="51">
        <f t="shared" si="1102"/>
        <v>1.6102537143612642E-5</v>
      </c>
      <c r="E4572" s="51">
        <f t="shared" si="1103"/>
        <v>4.023322442786857E-4</v>
      </c>
      <c r="F4572" s="21">
        <f>SUM(E4572:$E$5004)</f>
        <v>0.13759170157067577</v>
      </c>
      <c r="G4572" s="21">
        <f t="shared" si="1106"/>
        <v>6651898.5970700178</v>
      </c>
      <c r="H4572" s="21">
        <f t="shared" si="1107"/>
        <v>2.4483216124437353E-5</v>
      </c>
      <c r="I4572" s="21">
        <f t="shared" si="1108"/>
        <v>0.12452858064673793</v>
      </c>
      <c r="J4572" s="22">
        <f t="shared" si="1104"/>
        <v>80.828233574865692</v>
      </c>
      <c r="K4572" s="114"/>
      <c r="L4572" s="116"/>
      <c r="M4572" s="118"/>
      <c r="N4572" s="142"/>
      <c r="S4572" s="2"/>
    </row>
    <row r="4573" spans="1:19" x14ac:dyDescent="0.25">
      <c r="A4573" s="50">
        <f t="shared" si="1105"/>
        <v>114225</v>
      </c>
      <c r="B4573" s="51">
        <f t="shared" si="1096"/>
        <v>-17.721000000000004</v>
      </c>
      <c r="C4573" s="51">
        <f t="shared" si="1097"/>
        <v>12.21293381961207</v>
      </c>
      <c r="D4573" s="51">
        <f t="shared" si="1102"/>
        <v>1.6084042398682212E-5</v>
      </c>
      <c r="E4573" s="51">
        <f t="shared" si="1103"/>
        <v>4.01870162592479E-4</v>
      </c>
      <c r="F4573" s="21">
        <f>SUM(E4573:$E$5004)</f>
        <v>0.13718936932639705</v>
      </c>
      <c r="G4573" s="21">
        <f t="shared" si="1106"/>
        <v>6651898.5970700178</v>
      </c>
      <c r="H4573" s="21">
        <f t="shared" si="1107"/>
        <v>2.4483216124437353E-5</v>
      </c>
      <c r="I4573" s="21">
        <f t="shared" si="1108"/>
        <v>0.12452858064673793</v>
      </c>
      <c r="J4573" s="22">
        <f t="shared" si="1104"/>
        <v>80.788876677276377</v>
      </c>
      <c r="K4573" s="114"/>
      <c r="L4573" s="116"/>
      <c r="M4573" s="118"/>
      <c r="N4573" s="142"/>
      <c r="S4573" s="2"/>
    </row>
    <row r="4574" spans="1:19" x14ac:dyDescent="0.25">
      <c r="A4574" s="50">
        <f t="shared" si="1105"/>
        <v>114250</v>
      </c>
      <c r="B4574" s="51">
        <f t="shared" si="1096"/>
        <v>-17.680000000000007</v>
      </c>
      <c r="C4574" s="51">
        <f t="shared" si="1097"/>
        <v>12.200039448158345</v>
      </c>
      <c r="D4574" s="51">
        <f t="shared" si="1102"/>
        <v>1.606557060871611E-5</v>
      </c>
      <c r="E4574" s="51">
        <f t="shared" si="1103"/>
        <v>4.0140865439767978E-4</v>
      </c>
      <c r="F4574" s="21">
        <f>SUM(E4574:$E$5004)</f>
        <v>0.13678749916380459</v>
      </c>
      <c r="G4574" s="21">
        <f t="shared" si="1106"/>
        <v>6651898.5970700178</v>
      </c>
      <c r="H4574" s="21">
        <f t="shared" si="1107"/>
        <v>2.4483216124437353E-5</v>
      </c>
      <c r="I4574" s="21">
        <f t="shared" si="1108"/>
        <v>0.12452858064673793</v>
      </c>
      <c r="J4574" s="22">
        <f t="shared" si="1104"/>
        <v>80.749542904902356</v>
      </c>
      <c r="K4574" s="114"/>
      <c r="L4574" s="116"/>
      <c r="M4574" s="118"/>
      <c r="N4574" s="142"/>
      <c r="S4574" s="2"/>
    </row>
    <row r="4575" spans="1:19" x14ac:dyDescent="0.25">
      <c r="A4575" s="50">
        <f t="shared" si="1105"/>
        <v>114275</v>
      </c>
      <c r="B4575" s="51">
        <f t="shared" si="1096"/>
        <v>-17.63900000000001</v>
      </c>
      <c r="C4575" s="51">
        <f t="shared" si="1097"/>
        <v>12.187159884616561</v>
      </c>
      <c r="D4575" s="51">
        <f t="shared" si="1102"/>
        <v>1.6047121743098269E-5</v>
      </c>
      <c r="E4575" s="51">
        <f t="shared" si="1103"/>
        <v>4.0094771892943196E-4</v>
      </c>
      <c r="F4575" s="21">
        <f>SUM(E4575:$E$5004)</f>
        <v>0.13638609050940689</v>
      </c>
      <c r="G4575" s="21">
        <f t="shared" si="1106"/>
        <v>6651898.5970700178</v>
      </c>
      <c r="H4575" s="21">
        <f t="shared" si="1107"/>
        <v>2.4483216124437353E-5</v>
      </c>
      <c r="I4575" s="21">
        <f t="shared" si="1108"/>
        <v>0.12452858064673793</v>
      </c>
      <c r="J4575" s="22">
        <f t="shared" si="1104"/>
        <v>80.710232246794064</v>
      </c>
      <c r="K4575" s="114"/>
      <c r="L4575" s="116"/>
      <c r="M4575" s="118"/>
      <c r="N4575" s="142"/>
      <c r="S4575" s="2"/>
    </row>
    <row r="4576" spans="1:19" x14ac:dyDescent="0.25">
      <c r="A4576" s="50">
        <f t="shared" si="1105"/>
        <v>114300</v>
      </c>
      <c r="B4576" s="51">
        <f t="shared" si="1096"/>
        <v>-17.598000000000013</v>
      </c>
      <c r="C4576" s="51">
        <f t="shared" si="1097"/>
        <v>12.174295110610259</v>
      </c>
      <c r="D4576" s="51">
        <f t="shared" si="1102"/>
        <v>1.6028695771256286E-5</v>
      </c>
      <c r="E4576" s="51">
        <f t="shared" si="1103"/>
        <v>4.0048735542397068E-4</v>
      </c>
      <c r="F4576" s="21">
        <f>SUM(E4576:$E$5004)</f>
        <v>0.13598514279047746</v>
      </c>
      <c r="G4576" s="21">
        <f t="shared" si="1106"/>
        <v>6651898.5970700178</v>
      </c>
      <c r="H4576" s="21">
        <f t="shared" si="1107"/>
        <v>2.4483216124437353E-5</v>
      </c>
      <c r="I4576" s="21">
        <f t="shared" si="1108"/>
        <v>0.12452858064673793</v>
      </c>
      <c r="J4576" s="22">
        <f t="shared" si="1104"/>
        <v>80.670944691997377</v>
      </c>
      <c r="K4576" s="114"/>
      <c r="L4576" s="116"/>
      <c r="M4576" s="118"/>
      <c r="N4576" s="142"/>
      <c r="S4576" s="2"/>
    </row>
    <row r="4577" spans="1:19" x14ac:dyDescent="0.25">
      <c r="A4577" s="50">
        <f t="shared" si="1105"/>
        <v>114325</v>
      </c>
      <c r="B4577" s="51">
        <f t="shared" si="1096"/>
        <v>-17.557000000000016</v>
      </c>
      <c r="C4577" s="51">
        <f t="shared" si="1097"/>
        <v>12.161445107787493</v>
      </c>
      <c r="D4577" s="51">
        <f t="shared" si="1102"/>
        <v>1.6010292662661369E-5</v>
      </c>
      <c r="E4577" s="51">
        <f t="shared" si="1103"/>
        <v>4.0002756311862059E-4</v>
      </c>
      <c r="F4577" s="21">
        <f>SUM(E4577:$E$5004)</f>
        <v>0.13558465543505349</v>
      </c>
      <c r="G4577" s="21">
        <f t="shared" si="1106"/>
        <v>6651898.5970700178</v>
      </c>
      <c r="H4577" s="21">
        <f t="shared" si="1107"/>
        <v>2.4483216124437353E-5</v>
      </c>
      <c r="I4577" s="21">
        <f t="shared" si="1108"/>
        <v>0.12452858064673793</v>
      </c>
      <c r="J4577" s="22">
        <f t="shared" si="1104"/>
        <v>80.63168022955368</v>
      </c>
      <c r="K4577" s="114"/>
      <c r="L4577" s="116"/>
      <c r="M4577" s="118"/>
      <c r="N4577" s="142"/>
      <c r="S4577" s="2"/>
    </row>
    <row r="4578" spans="1:19" x14ac:dyDescent="0.25">
      <c r="A4578" s="50">
        <f t="shared" si="1105"/>
        <v>114350</v>
      </c>
      <c r="B4578" s="51">
        <f t="shared" si="1096"/>
        <v>-17.51600000000002</v>
      </c>
      <c r="C4578" s="51">
        <f t="shared" si="1097"/>
        <v>12.148609857820794</v>
      </c>
      <c r="D4578" s="51">
        <f t="shared" si="1102"/>
        <v>1.5991912386828273E-5</v>
      </c>
      <c r="E4578" s="51">
        <f t="shared" si="1103"/>
        <v>3.995683412517932E-4</v>
      </c>
      <c r="F4578" s="21">
        <f>SUM(E4578:$E$5004)</f>
        <v>0.13518462787193489</v>
      </c>
      <c r="G4578" s="21">
        <f t="shared" si="1106"/>
        <v>6651898.5970700178</v>
      </c>
      <c r="H4578" s="21">
        <f t="shared" si="1107"/>
        <v>2.4483216124437353E-5</v>
      </c>
      <c r="I4578" s="21">
        <f t="shared" si="1108"/>
        <v>0.12452858064673793</v>
      </c>
      <c r="J4578" s="22">
        <f t="shared" si="1104"/>
        <v>80.59243884849981</v>
      </c>
      <c r="K4578" s="114"/>
      <c r="L4578" s="116"/>
      <c r="M4578" s="118"/>
      <c r="N4578" s="142"/>
      <c r="S4578" s="2"/>
    </row>
    <row r="4579" spans="1:19" x14ac:dyDescent="0.25">
      <c r="A4579" s="50">
        <f t="shared" si="1105"/>
        <v>114375</v>
      </c>
      <c r="B4579" s="51">
        <f t="shared" ref="B4579:B4642" si="1111">-205.05+0.00164*A4579</f>
        <v>-17.475000000000023</v>
      </c>
      <c r="C4579" s="51">
        <f t="shared" ref="C4579:C4642" si="1112">50.8*((B4579+459.7)/389.98)^(-11.388)</f>
        <v>12.135789342407108</v>
      </c>
      <c r="D4579" s="51">
        <f t="shared" si="1102"/>
        <v>1.5973554913315186E-5</v>
      </c>
      <c r="E4579" s="51">
        <f t="shared" si="1103"/>
        <v>3.991096890629865E-4</v>
      </c>
      <c r="F4579" s="21">
        <f>SUM(E4579:$E$5004)</f>
        <v>0.13478505953068309</v>
      </c>
      <c r="G4579" s="21">
        <f t="shared" si="1106"/>
        <v>6651898.5970700178</v>
      </c>
      <c r="H4579" s="21">
        <f t="shared" si="1107"/>
        <v>2.4483216124437353E-5</v>
      </c>
      <c r="I4579" s="21">
        <f t="shared" si="1108"/>
        <v>0.12452858064673793</v>
      </c>
      <c r="J4579" s="22">
        <f t="shared" si="1104"/>
        <v>80.553220537867972</v>
      </c>
      <c r="K4579" s="114"/>
      <c r="L4579" s="116"/>
      <c r="M4579" s="118"/>
      <c r="N4579" s="142"/>
      <c r="S4579" s="2"/>
    </row>
    <row r="4580" spans="1:19" x14ac:dyDescent="0.25">
      <c r="A4580" s="50">
        <f t="shared" si="1105"/>
        <v>114400</v>
      </c>
      <c r="B4580" s="51">
        <f t="shared" si="1111"/>
        <v>-17.434000000000026</v>
      </c>
      <c r="C4580" s="51">
        <f t="shared" si="1112"/>
        <v>12.1229835432678</v>
      </c>
      <c r="D4580" s="51">
        <f t="shared" si="1102"/>
        <v>1.5955220211723733E-5</v>
      </c>
      <c r="E4580" s="51">
        <f t="shared" si="1103"/>
        <v>3.9865160579278245E-4</v>
      </c>
      <c r="F4580" s="21">
        <f>SUM(E4580:$E$5004)</f>
        <v>0.13438594984162011</v>
      </c>
      <c r="G4580" s="21">
        <f t="shared" si="1106"/>
        <v>6651898.5970700178</v>
      </c>
      <c r="H4580" s="21">
        <f t="shared" si="1107"/>
        <v>2.4483216124437353E-5</v>
      </c>
      <c r="I4580" s="21">
        <f t="shared" si="1108"/>
        <v>0.12452858064673793</v>
      </c>
      <c r="J4580" s="22">
        <f t="shared" si="1104"/>
        <v>80.514025286686064</v>
      </c>
      <c r="K4580" s="114"/>
      <c r="L4580" s="116"/>
      <c r="M4580" s="118"/>
      <c r="N4580" s="142"/>
      <c r="S4580" s="2"/>
    </row>
    <row r="4581" spans="1:19" x14ac:dyDescent="0.25">
      <c r="A4581" s="50">
        <f t="shared" si="1105"/>
        <v>114425</v>
      </c>
      <c r="B4581" s="51">
        <f t="shared" si="1111"/>
        <v>-17.393000000000029</v>
      </c>
      <c r="C4581" s="51">
        <f t="shared" si="1112"/>
        <v>12.110192442148604</v>
      </c>
      <c r="D4581" s="51">
        <f t="shared" si="1102"/>
        <v>1.5936908251698864E-5</v>
      </c>
      <c r="E4581" s="51">
        <f t="shared" si="1103"/>
        <v>3.9819409068284593E-4</v>
      </c>
      <c r="F4581" s="21">
        <f>SUM(E4581:$E$5004)</f>
        <v>0.13398729823582733</v>
      </c>
      <c r="G4581" s="21">
        <f t="shared" si="1106"/>
        <v>6651898.5970700178</v>
      </c>
      <c r="H4581" s="21">
        <f t="shared" si="1107"/>
        <v>2.4483216124437353E-5</v>
      </c>
      <c r="I4581" s="21">
        <f t="shared" si="1108"/>
        <v>0.12452858064673793</v>
      </c>
      <c r="J4581" s="22">
        <f t="shared" si="1104"/>
        <v>80.474853083977479</v>
      </c>
      <c r="K4581" s="114"/>
      <c r="L4581" s="116"/>
      <c r="M4581" s="118"/>
      <c r="N4581" s="142"/>
      <c r="S4581" s="2"/>
    </row>
    <row r="4582" spans="1:19" x14ac:dyDescent="0.25">
      <c r="A4582" s="50">
        <f t="shared" si="1105"/>
        <v>114450</v>
      </c>
      <c r="B4582" s="51">
        <f t="shared" si="1111"/>
        <v>-17.352000000000004</v>
      </c>
      <c r="C4582" s="51">
        <f t="shared" si="1112"/>
        <v>12.097416020819574</v>
      </c>
      <c r="D4582" s="51">
        <f t="shared" si="1102"/>
        <v>1.5918619002928809E-5</v>
      </c>
      <c r="E4582" s="51">
        <f t="shared" si="1103"/>
        <v>3.9773714297592245E-4</v>
      </c>
      <c r="F4582" s="21">
        <f>SUM(E4582:$E$5004)</f>
        <v>0.13358910414514449</v>
      </c>
      <c r="G4582" s="21">
        <f t="shared" si="1106"/>
        <v>6651898.5970700178</v>
      </c>
      <c r="H4582" s="21">
        <f t="shared" si="1107"/>
        <v>2.4483216124437353E-5</v>
      </c>
      <c r="I4582" s="21">
        <f t="shared" si="1108"/>
        <v>0.12452858064673793</v>
      </c>
      <c r="J4582" s="22">
        <f t="shared" si="1104"/>
        <v>80.435703918761277</v>
      </c>
      <c r="K4582" s="114"/>
      <c r="L4582" s="116"/>
      <c r="M4582" s="118"/>
      <c r="N4582" s="142"/>
      <c r="S4582" s="2"/>
    </row>
    <row r="4583" spans="1:19" x14ac:dyDescent="0.25">
      <c r="A4583" s="50">
        <f t="shared" si="1105"/>
        <v>114475</v>
      </c>
      <c r="B4583" s="51">
        <f t="shared" si="1111"/>
        <v>-17.311000000000007</v>
      </c>
      <c r="C4583" s="51">
        <f t="shared" si="1112"/>
        <v>12.084654261075068</v>
      </c>
      <c r="D4583" s="51">
        <f t="shared" si="1102"/>
        <v>1.5900352435144986E-5</v>
      </c>
      <c r="E4583" s="51">
        <f t="shared" si="1103"/>
        <v>3.9728076191583692E-4</v>
      </c>
      <c r="F4583" s="21">
        <f>SUM(E4583:$E$5004)</f>
        <v>0.13319136700216858</v>
      </c>
      <c r="G4583" s="21">
        <f t="shared" si="1106"/>
        <v>6651898.5970700178</v>
      </c>
      <c r="H4583" s="21">
        <f t="shared" si="1107"/>
        <v>2.4483216124437353E-5</v>
      </c>
      <c r="I4583" s="21">
        <f t="shared" si="1108"/>
        <v>0.12452858064673793</v>
      </c>
      <c r="J4583" s="22">
        <f t="shared" si="1104"/>
        <v>80.396577780051999</v>
      </c>
      <c r="K4583" s="114"/>
      <c r="L4583" s="117"/>
      <c r="M4583" s="118"/>
      <c r="N4583" s="142"/>
      <c r="S4583" s="2"/>
    </row>
    <row r="4584" spans="1:19" x14ac:dyDescent="0.25">
      <c r="A4584" s="50">
        <f t="shared" si="1105"/>
        <v>114500</v>
      </c>
      <c r="B4584" s="51">
        <f t="shared" si="1111"/>
        <v>-17.27000000000001</v>
      </c>
      <c r="C4584" s="51">
        <f t="shared" si="1112"/>
        <v>12.0719071447337</v>
      </c>
      <c r="D4584" s="51">
        <f t="shared" si="1102"/>
        <v>1.5882108518121967E-5</v>
      </c>
      <c r="E4584" s="51">
        <f t="shared" si="1103"/>
        <v>3.9682494674749208E-4</v>
      </c>
      <c r="F4584" s="21">
        <f>SUM(E4584:$E$5004)</f>
        <v>0.13279408624025274</v>
      </c>
      <c r="G4584" s="21">
        <f t="shared" si="1106"/>
        <v>6651898.5970700178</v>
      </c>
      <c r="H4584" s="21">
        <f t="shared" si="1107"/>
        <v>2.4483216124437353E-5</v>
      </c>
      <c r="I4584" s="21">
        <f t="shared" si="1108"/>
        <v>0.12452858064673793</v>
      </c>
      <c r="J4584" s="22">
        <f t="shared" si="1104"/>
        <v>80.357474656859992</v>
      </c>
      <c r="K4584" s="113">
        <f t="shared" ref="K4584" si="1113">AVERAGE(J4584:J4603)</f>
        <v>79.98752149185438</v>
      </c>
      <c r="L4584" s="115">
        <f t="shared" ref="L4584" si="1114">K4584/0.1667</f>
        <v>479.82916311850261</v>
      </c>
      <c r="M4584" s="118">
        <f>AVERAGE(A4584:A4603)</f>
        <v>114737.5</v>
      </c>
      <c r="N4584" s="141">
        <f>K4564-K4584</f>
        <v>0.78206977458791016</v>
      </c>
      <c r="S4584" s="2"/>
    </row>
    <row r="4585" spans="1:19" x14ac:dyDescent="0.25">
      <c r="A4585" s="50">
        <f t="shared" si="1105"/>
        <v>114525</v>
      </c>
      <c r="B4585" s="51">
        <f t="shared" si="1111"/>
        <v>-17.229000000000013</v>
      </c>
      <c r="C4585" s="51">
        <f t="shared" si="1112"/>
        <v>12.059174653638324</v>
      </c>
      <c r="D4585" s="51">
        <f t="shared" si="1102"/>
        <v>1.5863887221677399E-5</v>
      </c>
      <c r="E4585" s="51">
        <f t="shared" si="1103"/>
        <v>3.9636969671686659E-4</v>
      </c>
      <c r="F4585" s="21">
        <f>SUM(E4585:$E$5004)</f>
        <v>0.13239726129350526</v>
      </c>
      <c r="G4585" s="21">
        <f t="shared" si="1106"/>
        <v>6651898.5970700178</v>
      </c>
      <c r="H4585" s="21">
        <f t="shared" si="1107"/>
        <v>2.4483216124437353E-5</v>
      </c>
      <c r="I4585" s="21">
        <f t="shared" si="1108"/>
        <v>0.12452858064673793</v>
      </c>
      <c r="J4585" s="22">
        <f t="shared" si="1104"/>
        <v>80.3183945381912</v>
      </c>
      <c r="K4585" s="114"/>
      <c r="L4585" s="116"/>
      <c r="M4585" s="118"/>
      <c r="N4585" s="142"/>
      <c r="S4585" s="2"/>
    </row>
    <row r="4586" spans="1:19" x14ac:dyDescent="0.25">
      <c r="A4586" s="50">
        <f t="shared" si="1105"/>
        <v>114550</v>
      </c>
      <c r="B4586" s="51">
        <f t="shared" si="1111"/>
        <v>-17.188000000000017</v>
      </c>
      <c r="C4586" s="51">
        <f t="shared" si="1112"/>
        <v>12.046456769655972</v>
      </c>
      <c r="D4586" s="51">
        <f t="shared" si="1102"/>
        <v>1.5845688515671927E-5</v>
      </c>
      <c r="E4586" s="51">
        <f t="shared" si="1103"/>
        <v>3.9591501107101362E-4</v>
      </c>
      <c r="F4586" s="21">
        <f>SUM(E4586:$E$5004)</f>
        <v>0.13200089159678838</v>
      </c>
      <c r="G4586" s="21">
        <f t="shared" si="1106"/>
        <v>6651898.5970700178</v>
      </c>
      <c r="H4586" s="21">
        <f t="shared" si="1107"/>
        <v>2.4483216124437353E-5</v>
      </c>
      <c r="I4586" s="21">
        <f t="shared" si="1108"/>
        <v>0.12452858064673793</v>
      </c>
      <c r="J4586" s="22">
        <f t="shared" si="1104"/>
        <v>80.279337413047301</v>
      </c>
      <c r="K4586" s="114"/>
      <c r="L4586" s="116"/>
      <c r="M4586" s="118"/>
      <c r="N4586" s="142"/>
      <c r="S4586" s="2"/>
    </row>
    <row r="4587" spans="1:19" x14ac:dyDescent="0.25">
      <c r="A4587" s="50">
        <f t="shared" si="1105"/>
        <v>114575</v>
      </c>
      <c r="B4587" s="51">
        <f t="shared" si="1111"/>
        <v>-17.14700000000002</v>
      </c>
      <c r="C4587" s="51">
        <f t="shared" si="1112"/>
        <v>12.033753474677855</v>
      </c>
      <c r="D4587" s="51">
        <f t="shared" si="1102"/>
        <v>1.5827512370009165E-5</v>
      </c>
      <c r="E4587" s="51">
        <f t="shared" si="1103"/>
        <v>3.9546088905805931E-4</v>
      </c>
      <c r="F4587" s="21">
        <f>SUM(E4587:$E$5004)</f>
        <v>0.13160497658571738</v>
      </c>
      <c r="G4587" s="21">
        <f t="shared" si="1106"/>
        <v>6651898.5970700178</v>
      </c>
      <c r="H4587" s="21">
        <f t="shared" si="1107"/>
        <v>2.4483216124437353E-5</v>
      </c>
      <c r="I4587" s="21">
        <f t="shared" si="1108"/>
        <v>0.12452858064673793</v>
      </c>
      <c r="J4587" s="22">
        <f t="shared" si="1104"/>
        <v>80.240303270425841</v>
      </c>
      <c r="K4587" s="114"/>
      <c r="L4587" s="116"/>
      <c r="M4587" s="118"/>
      <c r="N4587" s="142"/>
      <c r="S4587" s="2"/>
    </row>
    <row r="4588" spans="1:19" x14ac:dyDescent="0.25">
      <c r="A4588" s="50">
        <f t="shared" si="1105"/>
        <v>114600</v>
      </c>
      <c r="B4588" s="51">
        <f t="shared" si="1111"/>
        <v>-17.106000000000023</v>
      </c>
      <c r="C4588" s="51">
        <f t="shared" si="1112"/>
        <v>12.02106475061929</v>
      </c>
      <c r="D4588" s="51">
        <f t="shared" si="1102"/>
        <v>1.5809358754635581E-5</v>
      </c>
      <c r="E4588" s="51">
        <f t="shared" si="1103"/>
        <v>3.9500732992720064E-4</v>
      </c>
      <c r="F4588" s="21">
        <f>SUM(E4588:$E$5004)</f>
        <v>0.13120951569665931</v>
      </c>
      <c r="G4588" s="21">
        <f t="shared" si="1106"/>
        <v>6651898.5970700178</v>
      </c>
      <c r="H4588" s="21">
        <f t="shared" si="1107"/>
        <v>2.4483216124437353E-5</v>
      </c>
      <c r="I4588" s="21">
        <f t="shared" si="1108"/>
        <v>0.12452858064673793</v>
      </c>
      <c r="J4588" s="22">
        <f t="shared" si="1104"/>
        <v>80.201292099320014</v>
      </c>
      <c r="K4588" s="114"/>
      <c r="L4588" s="116"/>
      <c r="M4588" s="118"/>
      <c r="N4588" s="142"/>
      <c r="S4588" s="2"/>
    </row>
    <row r="4589" spans="1:19" x14ac:dyDescent="0.25">
      <c r="A4589" s="50">
        <f t="shared" si="1105"/>
        <v>114625</v>
      </c>
      <c r="B4589" s="51">
        <f t="shared" si="1111"/>
        <v>-17.065000000000026</v>
      </c>
      <c r="C4589" s="51">
        <f t="shared" si="1112"/>
        <v>12.008390579419695</v>
      </c>
      <c r="D4589" s="51">
        <f t="shared" si="1102"/>
        <v>1.5791227639540469E-5</v>
      </c>
      <c r="E4589" s="51">
        <f t="shared" si="1103"/>
        <v>3.9455433292870411E-4</v>
      </c>
      <c r="F4589" s="21">
        <f>SUM(E4589:$E$5004)</f>
        <v>0.13081450836673214</v>
      </c>
      <c r="G4589" s="21">
        <f t="shared" si="1106"/>
        <v>6651898.5970700178</v>
      </c>
      <c r="H4589" s="21">
        <f t="shared" si="1107"/>
        <v>2.4483216124437353E-5</v>
      </c>
      <c r="I4589" s="21">
        <f t="shared" si="1108"/>
        <v>0.12452858064673793</v>
      </c>
      <c r="J4589" s="22">
        <f t="shared" si="1104"/>
        <v>80.162303888718895</v>
      </c>
      <c r="K4589" s="114"/>
      <c r="L4589" s="116"/>
      <c r="M4589" s="118"/>
      <c r="N4589" s="142"/>
      <c r="S4589" s="2"/>
    </row>
    <row r="4590" spans="1:19" x14ac:dyDescent="0.25">
      <c r="A4590" s="50">
        <f t="shared" si="1105"/>
        <v>114650</v>
      </c>
      <c r="B4590" s="51">
        <f t="shared" si="1111"/>
        <v>-17.024000000000029</v>
      </c>
      <c r="C4590" s="51">
        <f t="shared" si="1112"/>
        <v>11.995730943042531</v>
      </c>
      <c r="D4590" s="51">
        <f t="shared" si="1102"/>
        <v>1.5773118994755862E-5</v>
      </c>
      <c r="E4590" s="51">
        <f t="shared" si="1103"/>
        <v>3.9410189731390439E-4</v>
      </c>
      <c r="F4590" s="21">
        <f>SUM(E4590:$E$5004)</f>
        <v>0.13041995403380341</v>
      </c>
      <c r="G4590" s="21">
        <f t="shared" si="1106"/>
        <v>6651898.5970700178</v>
      </c>
      <c r="H4590" s="21">
        <f t="shared" si="1107"/>
        <v>2.4483216124437353E-5</v>
      </c>
      <c r="I4590" s="21">
        <f t="shared" si="1108"/>
        <v>0.12452858064673793</v>
      </c>
      <c r="J4590" s="22">
        <f t="shared" si="1104"/>
        <v>80.123338627607339</v>
      </c>
      <c r="K4590" s="114"/>
      <c r="L4590" s="116"/>
      <c r="M4590" s="118"/>
      <c r="N4590" s="142"/>
      <c r="S4590" s="2"/>
    </row>
    <row r="4591" spans="1:19" x14ac:dyDescent="0.25">
      <c r="A4591" s="50">
        <f t="shared" si="1105"/>
        <v>114675</v>
      </c>
      <c r="B4591" s="51">
        <f t="shared" si="1111"/>
        <v>-16.983000000000004</v>
      </c>
      <c r="C4591" s="51">
        <f t="shared" si="1112"/>
        <v>11.983085823475301</v>
      </c>
      <c r="D4591" s="51">
        <f t="shared" si="1102"/>
        <v>1.575503279035649E-5</v>
      </c>
      <c r="E4591" s="51">
        <f t="shared" si="1103"/>
        <v>3.9365002233520243E-4</v>
      </c>
      <c r="F4591" s="21">
        <f>SUM(E4591:$E$5004)</f>
        <v>0.13002585213648951</v>
      </c>
      <c r="G4591" s="21">
        <f t="shared" si="1106"/>
        <v>6651898.5970700178</v>
      </c>
      <c r="H4591" s="21">
        <f t="shared" si="1107"/>
        <v>2.4483216124437353E-5</v>
      </c>
      <c r="I4591" s="21">
        <f t="shared" si="1108"/>
        <v>0.12452858064673793</v>
      </c>
      <c r="J4591" s="22">
        <f t="shared" si="1104"/>
        <v>80.084396304966177</v>
      </c>
      <c r="K4591" s="114"/>
      <c r="L4591" s="116"/>
      <c r="M4591" s="118"/>
      <c r="N4591" s="142"/>
      <c r="S4591" s="2"/>
    </row>
    <row r="4592" spans="1:19" x14ac:dyDescent="0.25">
      <c r="A4592" s="50">
        <f t="shared" si="1105"/>
        <v>114700</v>
      </c>
      <c r="B4592" s="51">
        <f t="shared" si="1111"/>
        <v>-16.942000000000007</v>
      </c>
      <c r="C4592" s="51">
        <f t="shared" si="1112"/>
        <v>11.970455202729481</v>
      </c>
      <c r="D4592" s="51">
        <f t="shared" si="1102"/>
        <v>1.5736968996459704E-5</v>
      </c>
      <c r="E4592" s="51">
        <f t="shared" si="1103"/>
        <v>3.9319870724606378E-4</v>
      </c>
      <c r="F4592" s="21">
        <f>SUM(E4592:$E$5004)</f>
        <v>0.12963220211415433</v>
      </c>
      <c r="G4592" s="21">
        <f t="shared" si="1106"/>
        <v>6651898.5970700178</v>
      </c>
      <c r="H4592" s="21">
        <f t="shared" si="1107"/>
        <v>2.4483216124437353E-5</v>
      </c>
      <c r="I4592" s="21">
        <f t="shared" si="1108"/>
        <v>0.12452858064673793</v>
      </c>
      <c r="J4592" s="22">
        <f t="shared" si="1104"/>
        <v>80.045476909772106</v>
      </c>
      <c r="K4592" s="114"/>
      <c r="L4592" s="116"/>
      <c r="M4592" s="118"/>
      <c r="N4592" s="142"/>
      <c r="S4592" s="2"/>
    </row>
    <row r="4593" spans="1:19" x14ac:dyDescent="0.25">
      <c r="A4593" s="50">
        <f t="shared" si="1105"/>
        <v>114725</v>
      </c>
      <c r="B4593" s="51">
        <f t="shared" si="1111"/>
        <v>-16.90100000000001</v>
      </c>
      <c r="C4593" s="51">
        <f t="shared" si="1112"/>
        <v>11.957839062840499</v>
      </c>
      <c r="D4593" s="51">
        <f t="shared" si="1102"/>
        <v>1.5718927583225396E-5</v>
      </c>
      <c r="E4593" s="51">
        <f t="shared" si="1103"/>
        <v>3.9274795130101684E-4</v>
      </c>
      <c r="F4593" s="21">
        <f>SUM(E4593:$E$5004)</f>
        <v>0.12923900340690825</v>
      </c>
      <c r="G4593" s="21">
        <f t="shared" si="1106"/>
        <v>6651898.5970700178</v>
      </c>
      <c r="H4593" s="21">
        <f t="shared" si="1107"/>
        <v>2.4483216124437353E-5</v>
      </c>
      <c r="I4593" s="21">
        <f t="shared" si="1108"/>
        <v>0.12452858064673793</v>
      </c>
      <c r="J4593" s="22">
        <f t="shared" si="1104"/>
        <v>80.006580430997772</v>
      </c>
      <c r="K4593" s="114"/>
      <c r="L4593" s="116"/>
      <c r="M4593" s="118"/>
      <c r="N4593" s="142"/>
      <c r="S4593" s="2"/>
    </row>
    <row r="4594" spans="1:19" x14ac:dyDescent="0.25">
      <c r="A4594" s="50">
        <f t="shared" si="1105"/>
        <v>114750</v>
      </c>
      <c r="B4594" s="51">
        <f t="shared" si="1111"/>
        <v>-16.860000000000014</v>
      </c>
      <c r="C4594" s="51">
        <f t="shared" si="1112"/>
        <v>11.945237385867708</v>
      </c>
      <c r="D4594" s="51">
        <f t="shared" si="1102"/>
        <v>1.5700908520855951E-5</v>
      </c>
      <c r="E4594" s="51">
        <f t="shared" si="1103"/>
        <v>3.9229775375565175E-4</v>
      </c>
      <c r="F4594" s="21">
        <f>SUM(E4594:$E$5004)</f>
        <v>0.12884625545560724</v>
      </c>
      <c r="G4594" s="21">
        <f t="shared" si="1106"/>
        <v>6651898.5970700178</v>
      </c>
      <c r="H4594" s="21">
        <f t="shared" si="1107"/>
        <v>2.4483216124437353E-5</v>
      </c>
      <c r="I4594" s="21">
        <f t="shared" si="1108"/>
        <v>0.12452858064673793</v>
      </c>
      <c r="J4594" s="22">
        <f t="shared" si="1104"/>
        <v>79.967706857611702</v>
      </c>
      <c r="K4594" s="114"/>
      <c r="L4594" s="116"/>
      <c r="M4594" s="118"/>
      <c r="N4594" s="142"/>
      <c r="S4594" s="2"/>
    </row>
    <row r="4595" spans="1:19" x14ac:dyDescent="0.25">
      <c r="A4595" s="50">
        <f t="shared" si="1105"/>
        <v>114775</v>
      </c>
      <c r="B4595" s="51">
        <f t="shared" si="1111"/>
        <v>-16.819000000000017</v>
      </c>
      <c r="C4595" s="51">
        <f t="shared" si="1112"/>
        <v>11.932650153894347</v>
      </c>
      <c r="D4595" s="51">
        <f t="shared" si="1102"/>
        <v>1.5682911779596191E-5</v>
      </c>
      <c r="E4595" s="51">
        <f t="shared" si="1103"/>
        <v>3.9184811386661859E-4</v>
      </c>
      <c r="F4595" s="21">
        <f>SUM(E4595:$E$5004)</f>
        <v>0.12845395770185158</v>
      </c>
      <c r="G4595" s="21">
        <f t="shared" si="1106"/>
        <v>6651898.5970700178</v>
      </c>
      <c r="H4595" s="21">
        <f t="shared" si="1107"/>
        <v>2.4483216124437353E-5</v>
      </c>
      <c r="I4595" s="21">
        <f t="shared" si="1108"/>
        <v>0.12452858064673793</v>
      </c>
      <c r="J4595" s="22">
        <f t="shared" si="1104"/>
        <v>79.928856178578556</v>
      </c>
      <c r="K4595" s="114"/>
      <c r="L4595" s="116"/>
      <c r="M4595" s="118"/>
      <c r="N4595" s="142"/>
      <c r="S4595" s="2"/>
    </row>
    <row r="4596" spans="1:19" x14ac:dyDescent="0.25">
      <c r="A4596" s="50">
        <f t="shared" si="1105"/>
        <v>114800</v>
      </c>
      <c r="B4596" s="51">
        <f t="shared" si="1111"/>
        <v>-16.77800000000002</v>
      </c>
      <c r="C4596" s="51">
        <f t="shared" si="1112"/>
        <v>11.920077349027506</v>
      </c>
      <c r="D4596" s="51">
        <f t="shared" si="1102"/>
        <v>1.5664937329733298E-5</v>
      </c>
      <c r="E4596" s="51">
        <f t="shared" si="1103"/>
        <v>3.9139903089162542E-4</v>
      </c>
      <c r="F4596" s="21">
        <f>SUM(E4596:$E$5004)</f>
        <v>0.12806210958798497</v>
      </c>
      <c r="G4596" s="21">
        <f t="shared" si="1106"/>
        <v>6651898.5970700178</v>
      </c>
      <c r="H4596" s="21">
        <f t="shared" si="1107"/>
        <v>2.4483216124437353E-5</v>
      </c>
      <c r="I4596" s="21">
        <f t="shared" si="1108"/>
        <v>0.12452858064673793</v>
      </c>
      <c r="J4596" s="22">
        <f t="shared" si="1104"/>
        <v>79.890028382859001</v>
      </c>
      <c r="K4596" s="114"/>
      <c r="L4596" s="116"/>
      <c r="M4596" s="118"/>
      <c r="N4596" s="142"/>
      <c r="S4596" s="2"/>
    </row>
    <row r="4597" spans="1:19" x14ac:dyDescent="0.25">
      <c r="A4597" s="50">
        <f t="shared" si="1105"/>
        <v>114825</v>
      </c>
      <c r="B4597" s="51">
        <f t="shared" si="1111"/>
        <v>-16.737000000000023</v>
      </c>
      <c r="C4597" s="51">
        <f t="shared" si="1112"/>
        <v>11.907518953398082</v>
      </c>
      <c r="D4597" s="51">
        <f t="shared" si="1102"/>
        <v>1.5646985141596736E-5</v>
      </c>
      <c r="E4597" s="51">
        <f t="shared" si="1103"/>
        <v>3.9095050408943685E-4</v>
      </c>
      <c r="F4597" s="21">
        <f>SUM(E4597:$E$5004)</f>
        <v>0.12767071055709336</v>
      </c>
      <c r="G4597" s="21">
        <f t="shared" si="1106"/>
        <v>6651898.5970700178</v>
      </c>
      <c r="H4597" s="21">
        <f t="shared" si="1107"/>
        <v>2.4483216124437353E-5</v>
      </c>
      <c r="I4597" s="21">
        <f t="shared" si="1108"/>
        <v>0.12452858064673793</v>
      </c>
      <c r="J4597" s="22">
        <f t="shared" si="1104"/>
        <v>79.851223459409681</v>
      </c>
      <c r="K4597" s="114"/>
      <c r="L4597" s="116"/>
      <c r="M4597" s="118"/>
      <c r="N4597" s="142"/>
      <c r="S4597" s="2"/>
    </row>
    <row r="4598" spans="1:19" x14ac:dyDescent="0.25">
      <c r="A4598" s="50">
        <f t="shared" si="1105"/>
        <v>114850</v>
      </c>
      <c r="B4598" s="51">
        <f t="shared" si="1111"/>
        <v>-16.696000000000026</v>
      </c>
      <c r="C4598" s="51">
        <f t="shared" si="1112"/>
        <v>11.894974949160765</v>
      </c>
      <c r="D4598" s="51">
        <f t="shared" si="1102"/>
        <v>1.5629055185558213E-5</v>
      </c>
      <c r="E4598" s="51">
        <f t="shared" si="1103"/>
        <v>3.9050253271987281E-4</v>
      </c>
      <c r="F4598" s="21">
        <f>SUM(E4598:$E$5004)</f>
        <v>0.12727976005300395</v>
      </c>
      <c r="G4598" s="21">
        <f t="shared" si="1106"/>
        <v>6651898.5970700178</v>
      </c>
      <c r="H4598" s="21">
        <f t="shared" si="1107"/>
        <v>2.4483216124437353E-5</v>
      </c>
      <c r="I4598" s="21">
        <f t="shared" si="1108"/>
        <v>0.12452858064673793</v>
      </c>
      <c r="J4598" s="22">
        <f t="shared" si="1104"/>
        <v>79.812441397183392</v>
      </c>
      <c r="K4598" s="114"/>
      <c r="L4598" s="116"/>
      <c r="M4598" s="118"/>
      <c r="N4598" s="142"/>
      <c r="S4598" s="2"/>
    </row>
    <row r="4599" spans="1:19" x14ac:dyDescent="0.25">
      <c r="A4599" s="50">
        <f t="shared" si="1105"/>
        <v>114875</v>
      </c>
      <c r="B4599" s="51">
        <f t="shared" si="1111"/>
        <v>-16.65500000000003</v>
      </c>
      <c r="C4599" s="51">
        <f t="shared" si="1112"/>
        <v>11.882445318493998</v>
      </c>
      <c r="D4599" s="51">
        <f t="shared" si="1102"/>
        <v>1.5611147432031613E-5</v>
      </c>
      <c r="E4599" s="51">
        <f t="shared" si="1103"/>
        <v>3.9005511604380661E-4</v>
      </c>
      <c r="F4599" s="21">
        <f>SUM(E4599:$E$5004)</f>
        <v>0.12688925752028407</v>
      </c>
      <c r="G4599" s="21">
        <f t="shared" si="1106"/>
        <v>6651898.5970700178</v>
      </c>
      <c r="H4599" s="21">
        <f t="shared" si="1107"/>
        <v>2.4483216124437353E-5</v>
      </c>
      <c r="I4599" s="21">
        <f t="shared" si="1108"/>
        <v>0.12452858064673793</v>
      </c>
      <c r="J4599" s="22">
        <f t="shared" si="1104"/>
        <v>79.773682185129061</v>
      </c>
      <c r="K4599" s="114"/>
      <c r="L4599" s="116"/>
      <c r="M4599" s="118"/>
      <c r="N4599" s="142"/>
      <c r="S4599" s="2"/>
    </row>
    <row r="4600" spans="1:19" x14ac:dyDescent="0.25">
      <c r="A4600" s="50">
        <f t="shared" si="1105"/>
        <v>114900</v>
      </c>
      <c r="B4600" s="51">
        <f t="shared" si="1111"/>
        <v>-16.614000000000004</v>
      </c>
      <c r="C4600" s="51">
        <f t="shared" si="1112"/>
        <v>11.869930043599927</v>
      </c>
      <c r="D4600" s="51">
        <f t="shared" si="1102"/>
        <v>1.5593261851472913E-5</v>
      </c>
      <c r="E4600" s="51">
        <f t="shared" si="1103"/>
        <v>3.8960825332316328E-4</v>
      </c>
      <c r="F4600" s="21">
        <f>SUM(E4600:$E$5004)</f>
        <v>0.12649920240424029</v>
      </c>
      <c r="G4600" s="21">
        <f t="shared" si="1106"/>
        <v>6651898.5970700178</v>
      </c>
      <c r="H4600" s="21">
        <f t="shared" si="1107"/>
        <v>2.4483216124437353E-5</v>
      </c>
      <c r="I4600" s="21">
        <f t="shared" si="1108"/>
        <v>0.12452858064673793</v>
      </c>
      <c r="J4600" s="22">
        <f t="shared" si="1104"/>
        <v>79.734945812191739</v>
      </c>
      <c r="K4600" s="114"/>
      <c r="L4600" s="116"/>
      <c r="M4600" s="118"/>
      <c r="N4600" s="142"/>
      <c r="S4600" s="2"/>
    </row>
    <row r="4601" spans="1:19" x14ac:dyDescent="0.25">
      <c r="A4601" s="50">
        <f t="shared" si="1105"/>
        <v>114925</v>
      </c>
      <c r="B4601" s="51">
        <f t="shared" si="1111"/>
        <v>-16.573000000000008</v>
      </c>
      <c r="C4601" s="51">
        <f t="shared" si="1112"/>
        <v>11.857429106704396</v>
      </c>
      <c r="D4601" s="51">
        <f t="shared" si="1102"/>
        <v>1.557539841438015E-5</v>
      </c>
      <c r="E4601" s="51">
        <f t="shared" si="1103"/>
        <v>3.8916194382091813E-4</v>
      </c>
      <c r="F4601" s="21">
        <f>SUM(E4601:$E$5004)</f>
        <v>0.12610959415091713</v>
      </c>
      <c r="G4601" s="21">
        <f t="shared" si="1106"/>
        <v>6651898.5970700178</v>
      </c>
      <c r="H4601" s="21">
        <f t="shared" si="1107"/>
        <v>2.4483216124437353E-5</v>
      </c>
      <c r="I4601" s="21">
        <f t="shared" si="1108"/>
        <v>0.12452858064673793</v>
      </c>
      <c r="J4601" s="22">
        <f t="shared" si="1104"/>
        <v>79.696232267312766</v>
      </c>
      <c r="K4601" s="114"/>
      <c r="L4601" s="116"/>
      <c r="M4601" s="118"/>
      <c r="N4601" s="142"/>
      <c r="S4601" s="2"/>
    </row>
    <row r="4602" spans="1:19" x14ac:dyDescent="0.25">
      <c r="A4602" s="50">
        <f t="shared" si="1105"/>
        <v>114950</v>
      </c>
      <c r="B4602" s="51">
        <f t="shared" si="1111"/>
        <v>-16.532000000000011</v>
      </c>
      <c r="C4602" s="51">
        <f t="shared" si="1112"/>
        <v>11.844942490056876</v>
      </c>
      <c r="D4602" s="51">
        <f t="shared" si="1102"/>
        <v>1.55575570912933E-5</v>
      </c>
      <c r="E4602" s="51">
        <f t="shared" si="1103"/>
        <v>3.8871618680109515E-4</v>
      </c>
      <c r="F4602" s="21">
        <f>SUM(E4602:$E$5004)</f>
        <v>0.12572043220709619</v>
      </c>
      <c r="G4602" s="21">
        <f t="shared" si="1106"/>
        <v>6651898.5970700178</v>
      </c>
      <c r="H4602" s="21">
        <f t="shared" si="1107"/>
        <v>2.4483216124437353E-5</v>
      </c>
      <c r="I4602" s="21">
        <f t="shared" si="1108"/>
        <v>0.12452858064673793</v>
      </c>
      <c r="J4602" s="22">
        <f t="shared" si="1104"/>
        <v>79.657541539429431</v>
      </c>
      <c r="K4602" s="114"/>
      <c r="L4602" s="116"/>
      <c r="M4602" s="118"/>
      <c r="N4602" s="142"/>
      <c r="S4602" s="2"/>
    </row>
    <row r="4603" spans="1:19" x14ac:dyDescent="0.25">
      <c r="A4603" s="50">
        <f t="shared" si="1105"/>
        <v>114975</v>
      </c>
      <c r="B4603" s="51">
        <f t="shared" si="1111"/>
        <v>-16.491000000000014</v>
      </c>
      <c r="C4603" s="51">
        <f t="shared" si="1112"/>
        <v>11.832470175930474</v>
      </c>
      <c r="D4603" s="51">
        <f t="shared" si="1102"/>
        <v>1.553973785279431E-5</v>
      </c>
      <c r="E4603" s="51">
        <f t="shared" si="1103"/>
        <v>3.882709815287654E-4</v>
      </c>
      <c r="F4603" s="21">
        <f>SUM(E4603:$E$5004)</f>
        <v>0.12533171602029508</v>
      </c>
      <c r="G4603" s="21">
        <f t="shared" si="1106"/>
        <v>6651898.5970700178</v>
      </c>
      <c r="H4603" s="21">
        <f t="shared" si="1107"/>
        <v>2.4483216124437353E-5</v>
      </c>
      <c r="I4603" s="21">
        <f t="shared" si="1108"/>
        <v>0.12452858064673793</v>
      </c>
      <c r="J4603" s="22">
        <f t="shared" si="1104"/>
        <v>79.618873617475643</v>
      </c>
      <c r="K4603" s="114"/>
      <c r="L4603" s="117"/>
      <c r="M4603" s="118"/>
      <c r="N4603" s="142"/>
      <c r="S4603" s="2"/>
    </row>
    <row r="4604" spans="1:19" x14ac:dyDescent="0.25">
      <c r="A4604" s="50">
        <f t="shared" si="1105"/>
        <v>115000</v>
      </c>
      <c r="B4604" s="51">
        <f t="shared" si="1111"/>
        <v>-16.450000000000017</v>
      </c>
      <c r="C4604" s="51">
        <f t="shared" si="1112"/>
        <v>11.82001214662186</v>
      </c>
      <c r="D4604" s="51">
        <f t="shared" si="1102"/>
        <v>1.5521940669506917E-5</v>
      </c>
      <c r="E4604" s="51">
        <f t="shared" si="1103"/>
        <v>3.8782632727004518E-4</v>
      </c>
      <c r="F4604" s="21">
        <f>SUM(E4604:$E$5004)</f>
        <v>0.12494344503876634</v>
      </c>
      <c r="G4604" s="21">
        <f t="shared" si="1106"/>
        <v>6651898.5970700178</v>
      </c>
      <c r="H4604" s="21">
        <f t="shared" si="1107"/>
        <v>2.4483216124437353E-5</v>
      </c>
      <c r="I4604" s="21">
        <f t="shared" si="1108"/>
        <v>0.12452858064673793</v>
      </c>
      <c r="J4604" s="22">
        <f t="shared" si="1104"/>
        <v>79.580228490381174</v>
      </c>
      <c r="K4604" s="113">
        <f t="shared" ref="K4604" si="1115">AVERAGE(J4604:J4623)</f>
        <v>79.214611586203745</v>
      </c>
      <c r="L4604" s="115">
        <f t="shared" ref="L4604" si="1116">K4604/0.1667</f>
        <v>475.19263099102432</v>
      </c>
      <c r="M4604" s="118">
        <f>AVERAGE(A4604:A4623)</f>
        <v>115237.5</v>
      </c>
      <c r="N4604" s="141">
        <f>K4584-K4604</f>
        <v>0.77290990565063566</v>
      </c>
      <c r="S4604" s="2"/>
    </row>
    <row r="4605" spans="1:19" x14ac:dyDescent="0.25">
      <c r="A4605" s="50">
        <f t="shared" si="1105"/>
        <v>115025</v>
      </c>
      <c r="B4605" s="51">
        <f t="shared" si="1111"/>
        <v>-16.40900000000002</v>
      </c>
      <c r="C4605" s="51">
        <f t="shared" si="1112"/>
        <v>11.807568384451264</v>
      </c>
      <c r="D4605" s="51">
        <f t="shared" si="1102"/>
        <v>1.5504165512096693E-5</v>
      </c>
      <c r="E4605" s="51">
        <f t="shared" si="1103"/>
        <v>3.8738222329209502E-4</v>
      </c>
      <c r="F4605" s="21">
        <f>SUM(E4605:$E$5004)</f>
        <v>0.12455561871149629</v>
      </c>
      <c r="G4605" s="21">
        <f t="shared" si="1106"/>
        <v>6651898.5970700178</v>
      </c>
      <c r="H4605" s="21">
        <f t="shared" si="1107"/>
        <v>2.4483216124437353E-5</v>
      </c>
      <c r="I4605" s="21">
        <f t="shared" si="1108"/>
        <v>0.12452858064673793</v>
      </c>
      <c r="J4605" s="22">
        <f t="shared" si="1104"/>
        <v>79.541606147072443</v>
      </c>
      <c r="K4605" s="114"/>
      <c r="L4605" s="116"/>
      <c r="M4605" s="118"/>
      <c r="N4605" s="142"/>
      <c r="S4605" s="2"/>
    </row>
    <row r="4606" spans="1:19" x14ac:dyDescent="0.25">
      <c r="A4606" s="50">
        <f t="shared" si="1105"/>
        <v>115050</v>
      </c>
      <c r="B4606" s="51">
        <f t="shared" si="1111"/>
        <v>-16.368000000000023</v>
      </c>
      <c r="C4606" s="51">
        <f t="shared" si="1112"/>
        <v>11.795138871762427</v>
      </c>
      <c r="D4606" s="51">
        <f t="shared" si="1102"/>
        <v>1.5486412351270913E-5</v>
      </c>
      <c r="E4606" s="51">
        <f t="shared" si="1103"/>
        <v>3.8693866886311781E-4</v>
      </c>
      <c r="F4606" s="21">
        <f>SUM(E4606:$E$5004)</f>
        <v>0.12416823648820419</v>
      </c>
      <c r="G4606" s="21">
        <f t="shared" si="1106"/>
        <v>6651898.5970700178</v>
      </c>
      <c r="H4606" s="21">
        <f t="shared" si="1107"/>
        <v>2.4483216124437353E-5</v>
      </c>
      <c r="I4606" s="21">
        <f t="shared" si="1108"/>
        <v>0.12452858064673793</v>
      </c>
      <c r="J4606" s="22">
        <f t="shared" si="1104"/>
        <v>79.503006576472046</v>
      </c>
      <c r="K4606" s="114"/>
      <c r="L4606" s="116"/>
      <c r="M4606" s="118"/>
      <c r="N4606" s="142"/>
      <c r="S4606" s="2"/>
    </row>
    <row r="4607" spans="1:19" x14ac:dyDescent="0.25">
      <c r="A4607" s="50">
        <f t="shared" si="1105"/>
        <v>115075</v>
      </c>
      <c r="B4607" s="51">
        <f t="shared" si="1111"/>
        <v>-16.327000000000027</v>
      </c>
      <c r="C4607" s="51">
        <f t="shared" si="1112"/>
        <v>11.782723590922563</v>
      </c>
      <c r="D4607" s="51">
        <f t="shared" si="1102"/>
        <v>1.5468681157778512E-5</v>
      </c>
      <c r="E4607" s="51">
        <f t="shared" si="1103"/>
        <v>3.8649566325235684E-4</v>
      </c>
      <c r="F4607" s="21">
        <f>SUM(E4607:$E$5004)</f>
        <v>0.12378129781934108</v>
      </c>
      <c r="G4607" s="21">
        <f t="shared" si="1106"/>
        <v>6651898.5970700178</v>
      </c>
      <c r="H4607" s="21">
        <f t="shared" si="1107"/>
        <v>2.4483216124437353E-5</v>
      </c>
      <c r="I4607" s="21">
        <f t="shared" si="1108"/>
        <v>0.12452858064673793</v>
      </c>
      <c r="J4607" s="22">
        <f t="shared" si="1104"/>
        <v>79.464429767498913</v>
      </c>
      <c r="K4607" s="114"/>
      <c r="L4607" s="116"/>
      <c r="M4607" s="118"/>
      <c r="N4607" s="142"/>
      <c r="S4607" s="2"/>
    </row>
    <row r="4608" spans="1:19" x14ac:dyDescent="0.25">
      <c r="A4608" s="50">
        <f t="shared" si="1105"/>
        <v>115100</v>
      </c>
      <c r="B4608" s="51">
        <f t="shared" si="1111"/>
        <v>-16.286000000000001</v>
      </c>
      <c r="C4608" s="51">
        <f t="shared" si="1112"/>
        <v>11.770322524322349</v>
      </c>
      <c r="D4608" s="51">
        <f t="shared" si="1102"/>
        <v>1.5450971902410036E-5</v>
      </c>
      <c r="E4608" s="51">
        <f t="shared" si="1103"/>
        <v>3.8605320573009466E-4</v>
      </c>
      <c r="F4608" s="21">
        <f>SUM(E4608:$E$5004)</f>
        <v>0.12339480215608872</v>
      </c>
      <c r="G4608" s="21">
        <f t="shared" si="1106"/>
        <v>6651898.5970700178</v>
      </c>
      <c r="H4608" s="21">
        <f t="shared" si="1107"/>
        <v>2.4483216124437353E-5</v>
      </c>
      <c r="I4608" s="21">
        <f t="shared" si="1108"/>
        <v>0.12452858064673793</v>
      </c>
      <c r="J4608" s="22">
        <f t="shared" si="1104"/>
        <v>79.425875709068478</v>
      </c>
      <c r="K4608" s="114"/>
      <c r="L4608" s="116"/>
      <c r="M4608" s="118"/>
      <c r="N4608" s="142"/>
      <c r="S4608" s="2"/>
    </row>
    <row r="4609" spans="1:19" x14ac:dyDescent="0.25">
      <c r="A4609" s="50">
        <f t="shared" si="1105"/>
        <v>115125</v>
      </c>
      <c r="B4609" s="51">
        <f t="shared" si="1111"/>
        <v>-16.245000000000005</v>
      </c>
      <c r="C4609" s="51">
        <f t="shared" si="1112"/>
        <v>11.757935654375848</v>
      </c>
      <c r="D4609" s="51">
        <f t="shared" si="1102"/>
        <v>1.5433284555997539E-5</v>
      </c>
      <c r="E4609" s="51">
        <f t="shared" si="1103"/>
        <v>3.8561129556765158E-4</v>
      </c>
      <c r="F4609" s="21">
        <f>SUM(E4609:$E$5004)</f>
        <v>0.12300874895035863</v>
      </c>
      <c r="G4609" s="21">
        <f t="shared" si="1106"/>
        <v>6651898.5970700178</v>
      </c>
      <c r="H4609" s="21">
        <f t="shared" si="1107"/>
        <v>2.4483216124437353E-5</v>
      </c>
      <c r="I4609" s="21">
        <f t="shared" si="1108"/>
        <v>0.12452858064673793</v>
      </c>
      <c r="J4609" s="22">
        <f t="shared" si="1104"/>
        <v>79.387344390092437</v>
      </c>
      <c r="K4609" s="114"/>
      <c r="L4609" s="116"/>
      <c r="M4609" s="118"/>
      <c r="N4609" s="142"/>
      <c r="S4609" s="2"/>
    </row>
    <row r="4610" spans="1:19" x14ac:dyDescent="0.25">
      <c r="A4610" s="50">
        <f t="shared" si="1105"/>
        <v>115150</v>
      </c>
      <c r="B4610" s="51">
        <f t="shared" si="1111"/>
        <v>-16.204000000000008</v>
      </c>
      <c r="C4610" s="51">
        <f t="shared" si="1112"/>
        <v>11.745562963520541</v>
      </c>
      <c r="D4610" s="51">
        <f t="shared" si="1102"/>
        <v>1.5415619089414587E-5</v>
      </c>
      <c r="E4610" s="51">
        <f t="shared" si="1103"/>
        <v>3.8516993203738373E-4</v>
      </c>
      <c r="F4610" s="21">
        <f>SUM(E4610:$E$5004)</f>
        <v>0.12262313765479099</v>
      </c>
      <c r="G4610" s="21">
        <f t="shared" si="1106"/>
        <v>6651898.5970700178</v>
      </c>
      <c r="H4610" s="21">
        <f t="shared" si="1107"/>
        <v>2.4483216124437353E-5</v>
      </c>
      <c r="I4610" s="21">
        <f t="shared" si="1108"/>
        <v>0.12452858064673793</v>
      </c>
      <c r="J4610" s="22">
        <f t="shared" si="1104"/>
        <v>79.348835799479147</v>
      </c>
      <c r="K4610" s="114"/>
      <c r="L4610" s="116"/>
      <c r="M4610" s="118"/>
      <c r="N4610" s="142"/>
      <c r="S4610" s="2"/>
    </row>
    <row r="4611" spans="1:19" x14ac:dyDescent="0.25">
      <c r="A4611" s="50">
        <f t="shared" si="1105"/>
        <v>115175</v>
      </c>
      <c r="B4611" s="51">
        <f t="shared" si="1111"/>
        <v>-16.163000000000011</v>
      </c>
      <c r="C4611" s="51">
        <f t="shared" si="1112"/>
        <v>11.733204434217217</v>
      </c>
      <c r="D4611" s="51">
        <f t="shared" si="1102"/>
        <v>1.5397975473576106E-5</v>
      </c>
      <c r="E4611" s="51">
        <f t="shared" si="1103"/>
        <v>3.8472911441268158E-4</v>
      </c>
      <c r="F4611" s="21">
        <f>SUM(E4611:$E$5004)</f>
        <v>0.12223796772275361</v>
      </c>
      <c r="G4611" s="21">
        <f t="shared" si="1106"/>
        <v>6651898.5970700178</v>
      </c>
      <c r="H4611" s="21">
        <f t="shared" si="1107"/>
        <v>2.4483216124437353E-5</v>
      </c>
      <c r="I4611" s="21">
        <f t="shared" si="1108"/>
        <v>0.12452858064673793</v>
      </c>
      <c r="J4611" s="22">
        <f t="shared" si="1104"/>
        <v>79.310349926133185</v>
      </c>
      <c r="K4611" s="114"/>
      <c r="L4611" s="116"/>
      <c r="M4611" s="118"/>
      <c r="N4611" s="142"/>
      <c r="S4611" s="2"/>
    </row>
    <row r="4612" spans="1:19" x14ac:dyDescent="0.25">
      <c r="A4612" s="50">
        <f t="shared" si="1105"/>
        <v>115200</v>
      </c>
      <c r="B4612" s="51">
        <f t="shared" si="1111"/>
        <v>-16.122000000000014</v>
      </c>
      <c r="C4612" s="51">
        <f t="shared" si="1112"/>
        <v>11.720860048950012</v>
      </c>
      <c r="D4612" s="51">
        <f t="shared" ref="D4612:D4675" si="1117">C4612/(1718*(B4612+459.7))</f>
        <v>1.538035367943842E-5</v>
      </c>
      <c r="E4612" s="51">
        <f t="shared" ref="E4612:E4675" si="1118">25*(D4612+D4613)/2</f>
        <v>3.8428884196796897E-4</v>
      </c>
      <c r="F4612" s="21">
        <f>SUM(E4612:$E$5004)</f>
        <v>0.12185323860834091</v>
      </c>
      <c r="G4612" s="21">
        <f t="shared" si="1106"/>
        <v>6651898.5970700178</v>
      </c>
      <c r="H4612" s="21">
        <f t="shared" si="1107"/>
        <v>2.4483216124437353E-5</v>
      </c>
      <c r="I4612" s="21">
        <f t="shared" si="1108"/>
        <v>0.12452858064673793</v>
      </c>
      <c r="J4612" s="22">
        <f t="shared" ref="J4612:J4675" si="1119">G4612*D4612*EXP(-H4612*(125000-A4612)-I4612*F4612)</f>
        <v>79.27188675895593</v>
      </c>
      <c r="K4612" s="114"/>
      <c r="L4612" s="116"/>
      <c r="M4612" s="118"/>
      <c r="N4612" s="142"/>
      <c r="S4612" s="2"/>
    </row>
    <row r="4613" spans="1:19" x14ac:dyDescent="0.25">
      <c r="A4613" s="50">
        <f t="shared" ref="A4613:A4676" si="1120">A4612+25</f>
        <v>115225</v>
      </c>
      <c r="B4613" s="51">
        <f t="shared" si="1111"/>
        <v>-16.081000000000017</v>
      </c>
      <c r="C4613" s="51">
        <f t="shared" si="1112"/>
        <v>11.708529790226322</v>
      </c>
      <c r="D4613" s="51">
        <f t="shared" si="1117"/>
        <v>1.5362753677999096E-5</v>
      </c>
      <c r="E4613" s="51">
        <f t="shared" si="1118"/>
        <v>3.8384911397870052E-4</v>
      </c>
      <c r="F4613" s="21">
        <f>SUM(E4613:$E$5004)</f>
        <v>0.12146894976637296</v>
      </c>
      <c r="G4613" s="21">
        <f t="shared" ref="G4613:G4676" si="1121">$G$4</f>
        <v>6651898.5970700178</v>
      </c>
      <c r="H4613" s="21">
        <f t="shared" ref="H4613:H4676" si="1122">$H$4</f>
        <v>2.4483216124437353E-5</v>
      </c>
      <c r="I4613" s="21">
        <f t="shared" ref="I4613:I4676" si="1123">$I$4</f>
        <v>0.12452858064673793</v>
      </c>
      <c r="J4613" s="22">
        <f t="shared" si="1119"/>
        <v>79.233446286845037</v>
      </c>
      <c r="K4613" s="114"/>
      <c r="L4613" s="116"/>
      <c r="M4613" s="118"/>
      <c r="N4613" s="142"/>
      <c r="S4613" s="2"/>
    </row>
    <row r="4614" spans="1:19" x14ac:dyDescent="0.25">
      <c r="A4614" s="50">
        <f t="shared" si="1120"/>
        <v>115250</v>
      </c>
      <c r="B4614" s="51">
        <f t="shared" si="1111"/>
        <v>-16.04000000000002</v>
      </c>
      <c r="C4614" s="51">
        <f t="shared" si="1112"/>
        <v>11.696213640576797</v>
      </c>
      <c r="D4614" s="51">
        <f t="shared" si="1117"/>
        <v>1.5345175440296943E-5</v>
      </c>
      <c r="E4614" s="51">
        <f t="shared" si="1118"/>
        <v>3.8340992972136069E-4</v>
      </c>
      <c r="F4614" s="21">
        <f>SUM(E4614:$E$5004)</f>
        <v>0.12108510065239425</v>
      </c>
      <c r="G4614" s="21">
        <f t="shared" si="1121"/>
        <v>6651898.5970700178</v>
      </c>
      <c r="H4614" s="21">
        <f t="shared" si="1122"/>
        <v>2.4483216124437353E-5</v>
      </c>
      <c r="I4614" s="21">
        <f t="shared" si="1123"/>
        <v>0.12452858064673793</v>
      </c>
      <c r="J4614" s="22">
        <f t="shared" si="1119"/>
        <v>79.195028498694896</v>
      </c>
      <c r="K4614" s="114"/>
      <c r="L4614" s="116"/>
      <c r="M4614" s="118"/>
      <c r="N4614" s="142"/>
      <c r="S4614" s="2"/>
    </row>
    <row r="4615" spans="1:19" x14ac:dyDescent="0.25">
      <c r="A4615" s="50">
        <f t="shared" si="1120"/>
        <v>115275</v>
      </c>
      <c r="B4615" s="51">
        <f t="shared" si="1111"/>
        <v>-15.999000000000024</v>
      </c>
      <c r="C4615" s="51">
        <f t="shared" si="1112"/>
        <v>11.6839115825553</v>
      </c>
      <c r="D4615" s="51">
        <f t="shared" si="1117"/>
        <v>1.5327618937411913E-5</v>
      </c>
      <c r="E4615" s="51">
        <f t="shared" si="1118"/>
        <v>3.8297128847346247E-4</v>
      </c>
      <c r="F4615" s="21">
        <f>SUM(E4615:$E$5004)</f>
        <v>0.12070169072267289</v>
      </c>
      <c r="G4615" s="21">
        <f t="shared" si="1121"/>
        <v>6651898.5970700178</v>
      </c>
      <c r="H4615" s="21">
        <f t="shared" si="1122"/>
        <v>2.4483216124437353E-5</v>
      </c>
      <c r="I4615" s="21">
        <f t="shared" si="1123"/>
        <v>0.12452858064673793</v>
      </c>
      <c r="J4615" s="22">
        <f t="shared" si="1119"/>
        <v>79.156633383396368</v>
      </c>
      <c r="K4615" s="114"/>
      <c r="L4615" s="116"/>
      <c r="M4615" s="118"/>
      <c r="N4615" s="142"/>
      <c r="S4615" s="2"/>
    </row>
    <row r="4616" spans="1:19" x14ac:dyDescent="0.25">
      <c r="A4616" s="50">
        <f t="shared" si="1120"/>
        <v>115300</v>
      </c>
      <c r="B4616" s="51">
        <f t="shared" si="1111"/>
        <v>-15.958000000000027</v>
      </c>
      <c r="C4616" s="51">
        <f t="shared" si="1112"/>
        <v>11.671623598738885</v>
      </c>
      <c r="D4616" s="51">
        <f t="shared" si="1117"/>
        <v>1.5310084140465084E-5</v>
      </c>
      <c r="E4616" s="51">
        <f t="shared" si="1118"/>
        <v>3.8253318951354522E-4</v>
      </c>
      <c r="F4616" s="21">
        <f>SUM(E4616:$E$5004)</f>
        <v>0.12031871943419942</v>
      </c>
      <c r="G4616" s="21">
        <f t="shared" si="1121"/>
        <v>6651898.5970700178</v>
      </c>
      <c r="H4616" s="21">
        <f t="shared" si="1122"/>
        <v>2.4483216124437353E-5</v>
      </c>
      <c r="I4616" s="21">
        <f t="shared" si="1123"/>
        <v>0.12452858064673793</v>
      </c>
      <c r="J4616" s="22">
        <f t="shared" si="1119"/>
        <v>79.118260929837092</v>
      </c>
      <c r="K4616" s="114"/>
      <c r="L4616" s="116"/>
      <c r="M4616" s="118"/>
      <c r="N4616" s="142"/>
      <c r="S4616" s="2"/>
    </row>
    <row r="4617" spans="1:19" x14ac:dyDescent="0.25">
      <c r="A4617" s="50">
        <f t="shared" si="1120"/>
        <v>115325</v>
      </c>
      <c r="B4617" s="51">
        <f t="shared" si="1111"/>
        <v>-15.917000000000002</v>
      </c>
      <c r="C4617" s="51">
        <f t="shared" si="1112"/>
        <v>11.659349671727739</v>
      </c>
      <c r="D4617" s="51">
        <f t="shared" si="1117"/>
        <v>1.5292571020618531E-5</v>
      </c>
      <c r="E4617" s="51">
        <f t="shared" si="1118"/>
        <v>3.8209563212117332E-4</v>
      </c>
      <c r="F4617" s="21">
        <f>SUM(E4617:$E$5004)</f>
        <v>0.11993618624468588</v>
      </c>
      <c r="G4617" s="21">
        <f t="shared" si="1121"/>
        <v>6651898.5970700178</v>
      </c>
      <c r="H4617" s="21">
        <f t="shared" si="1122"/>
        <v>2.4483216124437353E-5</v>
      </c>
      <c r="I4617" s="21">
        <f t="shared" si="1123"/>
        <v>0.12452858064673793</v>
      </c>
      <c r="J4617" s="22">
        <f t="shared" si="1119"/>
        <v>79.079911126901223</v>
      </c>
      <c r="K4617" s="114"/>
      <c r="L4617" s="116"/>
      <c r="M4617" s="118"/>
      <c r="N4617" s="142"/>
      <c r="S4617" s="2"/>
    </row>
    <row r="4618" spans="1:19" x14ac:dyDescent="0.25">
      <c r="A4618" s="50">
        <f t="shared" si="1120"/>
        <v>115350</v>
      </c>
      <c r="B4618" s="51">
        <f t="shared" si="1111"/>
        <v>-15.876000000000005</v>
      </c>
      <c r="C4618" s="51">
        <f t="shared" si="1112"/>
        <v>11.647089784145177</v>
      </c>
      <c r="D4618" s="51">
        <f t="shared" si="1117"/>
        <v>1.5275079549075337E-5</v>
      </c>
      <c r="E4618" s="51">
        <f t="shared" si="1118"/>
        <v>3.8165861557693507E-4</v>
      </c>
      <c r="F4618" s="21">
        <f>SUM(E4618:$E$5004)</f>
        <v>0.1195540906125647</v>
      </c>
      <c r="G4618" s="21">
        <f t="shared" si="1121"/>
        <v>6651898.5970700178</v>
      </c>
      <c r="H4618" s="21">
        <f t="shared" si="1122"/>
        <v>2.4483216124437353E-5</v>
      </c>
      <c r="I4618" s="21">
        <f t="shared" si="1123"/>
        <v>0.12452858064673793</v>
      </c>
      <c r="J4618" s="22">
        <f t="shared" si="1119"/>
        <v>79.041583963469705</v>
      </c>
      <c r="K4618" s="114"/>
      <c r="L4618" s="116"/>
      <c r="M4618" s="118"/>
      <c r="N4618" s="142"/>
      <c r="S4618" s="2"/>
    </row>
    <row r="4619" spans="1:19" x14ac:dyDescent="0.25">
      <c r="A4619" s="50">
        <f t="shared" si="1120"/>
        <v>115375</v>
      </c>
      <c r="B4619" s="51">
        <f t="shared" si="1111"/>
        <v>-15.835000000000008</v>
      </c>
      <c r="C4619" s="51">
        <f t="shared" si="1112"/>
        <v>11.634843918637596</v>
      </c>
      <c r="D4619" s="51">
        <f t="shared" si="1117"/>
        <v>1.5257609697079465E-5</v>
      </c>
      <c r="E4619" s="51">
        <f t="shared" si="1118"/>
        <v>3.8122213916244011E-4</v>
      </c>
      <c r="F4619" s="21">
        <f>SUM(E4619:$E$5004)</f>
        <v>0.11917243199698779</v>
      </c>
      <c r="G4619" s="21">
        <f t="shared" si="1121"/>
        <v>6651898.5970700178</v>
      </c>
      <c r="H4619" s="21">
        <f t="shared" si="1122"/>
        <v>2.4483216124437353E-5</v>
      </c>
      <c r="I4619" s="21">
        <f t="shared" si="1123"/>
        <v>0.12452858064673793</v>
      </c>
      <c r="J4619" s="22">
        <f t="shared" si="1119"/>
        <v>79.003279428420072</v>
      </c>
      <c r="K4619" s="114"/>
      <c r="L4619" s="116"/>
      <c r="M4619" s="118"/>
      <c r="N4619" s="142"/>
      <c r="S4619" s="2"/>
    </row>
    <row r="4620" spans="1:19" x14ac:dyDescent="0.25">
      <c r="A4620" s="50">
        <f t="shared" si="1120"/>
        <v>115400</v>
      </c>
      <c r="B4620" s="51">
        <f t="shared" si="1111"/>
        <v>-15.794000000000011</v>
      </c>
      <c r="C4620" s="51">
        <f t="shared" si="1112"/>
        <v>11.622612057874431</v>
      </c>
      <c r="D4620" s="51">
        <f t="shared" si="1117"/>
        <v>1.5240161435915742E-5</v>
      </c>
      <c r="E4620" s="51">
        <f t="shared" si="1118"/>
        <v>3.8078620216031907E-4</v>
      </c>
      <c r="F4620" s="21">
        <f>SUM(E4620:$E$5004)</f>
        <v>0.11879120985782535</v>
      </c>
      <c r="G4620" s="21">
        <f t="shared" si="1121"/>
        <v>6651898.5970700178</v>
      </c>
      <c r="H4620" s="21">
        <f t="shared" si="1122"/>
        <v>2.4483216124437353E-5</v>
      </c>
      <c r="I4620" s="21">
        <f t="shared" si="1123"/>
        <v>0.12452858064673793</v>
      </c>
      <c r="J4620" s="22">
        <f t="shared" si="1119"/>
        <v>78.964997510626688</v>
      </c>
      <c r="K4620" s="114"/>
      <c r="L4620" s="116"/>
      <c r="M4620" s="118"/>
      <c r="N4620" s="142"/>
      <c r="S4620" s="2"/>
    </row>
    <row r="4621" spans="1:19" x14ac:dyDescent="0.25">
      <c r="A4621" s="50">
        <f t="shared" si="1120"/>
        <v>115425</v>
      </c>
      <c r="B4621" s="51">
        <f t="shared" si="1111"/>
        <v>-15.753000000000014</v>
      </c>
      <c r="C4621" s="51">
        <f t="shared" si="1112"/>
        <v>11.610394184548152</v>
      </c>
      <c r="D4621" s="51">
        <f t="shared" si="1117"/>
        <v>1.5222734736909783E-5</v>
      </c>
      <c r="E4621" s="51">
        <f t="shared" si="1118"/>
        <v>3.8035080385422136E-4</v>
      </c>
      <c r="F4621" s="21">
        <f>SUM(E4621:$E$5004)</f>
        <v>0.11841042365566504</v>
      </c>
      <c r="G4621" s="21">
        <f t="shared" si="1121"/>
        <v>6651898.5970700178</v>
      </c>
      <c r="H4621" s="21">
        <f t="shared" si="1122"/>
        <v>2.4483216124437353E-5</v>
      </c>
      <c r="I4621" s="21">
        <f t="shared" si="1123"/>
        <v>0.12452858064673793</v>
      </c>
      <c r="J4621" s="22">
        <f t="shared" si="1119"/>
        <v>78.926738198960692</v>
      </c>
      <c r="K4621" s="114"/>
      <c r="L4621" s="116"/>
      <c r="M4621" s="118"/>
      <c r="N4621" s="142"/>
      <c r="S4621" s="2"/>
    </row>
    <row r="4622" spans="1:19" x14ac:dyDescent="0.25">
      <c r="A4622" s="50">
        <f t="shared" si="1120"/>
        <v>115450</v>
      </c>
      <c r="B4622" s="51">
        <f t="shared" si="1111"/>
        <v>-15.712000000000018</v>
      </c>
      <c r="C4622" s="51">
        <f t="shared" si="1112"/>
        <v>11.598190281374203</v>
      </c>
      <c r="D4622" s="51">
        <f t="shared" si="1117"/>
        <v>1.5205329571427924E-5</v>
      </c>
      <c r="E4622" s="51">
        <f t="shared" si="1118"/>
        <v>3.7991594352881344E-4</v>
      </c>
      <c r="F4622" s="21">
        <f>SUM(E4622:$E$5004)</f>
        <v>0.1180300728518108</v>
      </c>
      <c r="G4622" s="21">
        <f t="shared" si="1121"/>
        <v>6651898.5970700178</v>
      </c>
      <c r="H4622" s="21">
        <f t="shared" si="1122"/>
        <v>2.4483216124437353E-5</v>
      </c>
      <c r="I4622" s="21">
        <f t="shared" si="1123"/>
        <v>0.12452858064673793</v>
      </c>
      <c r="J4622" s="22">
        <f t="shared" si="1119"/>
        <v>78.888501482289982</v>
      </c>
      <c r="K4622" s="114"/>
      <c r="L4622" s="116"/>
      <c r="M4622" s="118"/>
      <c r="N4622" s="142"/>
      <c r="S4622" s="2"/>
    </row>
    <row r="4623" spans="1:19" x14ac:dyDescent="0.25">
      <c r="A4623" s="50">
        <f t="shared" si="1120"/>
        <v>115475</v>
      </c>
      <c r="B4623" s="51">
        <f t="shared" si="1111"/>
        <v>-15.671000000000021</v>
      </c>
      <c r="C4623" s="51">
        <f t="shared" si="1112"/>
        <v>11.586000331090979</v>
      </c>
      <c r="D4623" s="51">
        <f t="shared" si="1117"/>
        <v>1.5187945910877155E-5</v>
      </c>
      <c r="E4623" s="51">
        <f t="shared" si="1118"/>
        <v>3.7948162046977813E-4</v>
      </c>
      <c r="F4623" s="21">
        <f>SUM(E4623:$E$5004)</f>
        <v>0.11765015690828201</v>
      </c>
      <c r="G4623" s="21">
        <f t="shared" si="1121"/>
        <v>6651898.5970700178</v>
      </c>
      <c r="H4623" s="21">
        <f t="shared" si="1122"/>
        <v>2.4483216124437353E-5</v>
      </c>
      <c r="I4623" s="21">
        <f t="shared" si="1123"/>
        <v>0.12452858064673793</v>
      </c>
      <c r="J4623" s="22">
        <f t="shared" si="1119"/>
        <v>78.850287349479231</v>
      </c>
      <c r="K4623" s="114"/>
      <c r="L4623" s="117"/>
      <c r="M4623" s="118"/>
      <c r="N4623" s="142"/>
      <c r="S4623" s="2"/>
    </row>
    <row r="4624" spans="1:19" x14ac:dyDescent="0.25">
      <c r="A4624" s="50">
        <f t="shared" si="1120"/>
        <v>115500</v>
      </c>
      <c r="B4624" s="51">
        <f t="shared" si="1111"/>
        <v>-15.630000000000024</v>
      </c>
      <c r="C4624" s="51">
        <f t="shared" si="1112"/>
        <v>11.573824316459804</v>
      </c>
      <c r="D4624" s="51">
        <f t="shared" si="1117"/>
        <v>1.5170583726705094E-5</v>
      </c>
      <c r="E4624" s="51">
        <f t="shared" si="1118"/>
        <v>3.7904783396381199E-4</v>
      </c>
      <c r="F4624" s="21">
        <f>SUM(E4624:$E$5004)</f>
        <v>0.11727067528781221</v>
      </c>
      <c r="G4624" s="21">
        <f t="shared" si="1121"/>
        <v>6651898.5970700178</v>
      </c>
      <c r="H4624" s="21">
        <f t="shared" si="1122"/>
        <v>2.4483216124437353E-5</v>
      </c>
      <c r="I4624" s="21">
        <f t="shared" si="1123"/>
        <v>0.12452858064673793</v>
      </c>
      <c r="J4624" s="22">
        <f t="shared" si="1119"/>
        <v>78.812095789390128</v>
      </c>
      <c r="K4624" s="113">
        <f t="shared" ref="K4624" si="1124">AVERAGE(J4624:J4643)</f>
        <v>78.450772975549782</v>
      </c>
      <c r="L4624" s="115">
        <f t="shared" ref="L4624" si="1125">K4624/0.1667</f>
        <v>470.61051575014869</v>
      </c>
      <c r="M4624" s="118">
        <f>AVERAGE(A4624:A4643)</f>
        <v>115737.5</v>
      </c>
      <c r="N4624" s="141">
        <f>K4604-K4624</f>
        <v>0.76383861065396275</v>
      </c>
      <c r="S4624" s="2"/>
    </row>
    <row r="4625" spans="1:19" x14ac:dyDescent="0.25">
      <c r="A4625" s="50">
        <f t="shared" si="1120"/>
        <v>115525</v>
      </c>
      <c r="B4625" s="51">
        <f t="shared" si="1111"/>
        <v>-15.589000000000027</v>
      </c>
      <c r="C4625" s="51">
        <f t="shared" si="1112"/>
        <v>11.561662220264878</v>
      </c>
      <c r="D4625" s="51">
        <f t="shared" si="1117"/>
        <v>1.5153242990399868E-5</v>
      </c>
      <c r="E4625" s="51">
        <f t="shared" si="1118"/>
        <v>3.7861458329862467E-4</v>
      </c>
      <c r="F4625" s="21">
        <f>SUM(E4625:$E$5004)</f>
        <v>0.1168916274538484</v>
      </c>
      <c r="G4625" s="21">
        <f t="shared" si="1121"/>
        <v>6651898.5970700178</v>
      </c>
      <c r="H4625" s="21">
        <f t="shared" si="1122"/>
        <v>2.4483216124437353E-5</v>
      </c>
      <c r="I4625" s="21">
        <f t="shared" si="1123"/>
        <v>0.12452858064673793</v>
      </c>
      <c r="J4625" s="22">
        <f t="shared" si="1119"/>
        <v>78.773926790881063</v>
      </c>
      <c r="K4625" s="114"/>
      <c r="L4625" s="116"/>
      <c r="M4625" s="118"/>
      <c r="N4625" s="142"/>
      <c r="S4625" s="2"/>
    </row>
    <row r="4626" spans="1:19" x14ac:dyDescent="0.25">
      <c r="A4626" s="50">
        <f t="shared" si="1120"/>
        <v>115550</v>
      </c>
      <c r="B4626" s="51">
        <f t="shared" si="1111"/>
        <v>-15.548000000000002</v>
      </c>
      <c r="C4626" s="51">
        <f t="shared" si="1112"/>
        <v>11.549514025313265</v>
      </c>
      <c r="D4626" s="51">
        <f t="shared" si="1117"/>
        <v>1.5135923673490106E-5</v>
      </c>
      <c r="E4626" s="51">
        <f t="shared" si="1118"/>
        <v>3.7818186776293692E-4</v>
      </c>
      <c r="F4626" s="21">
        <f>SUM(E4626:$E$5004)</f>
        <v>0.11651301287054977</v>
      </c>
      <c r="G4626" s="21">
        <f t="shared" si="1121"/>
        <v>6651898.5970700178</v>
      </c>
      <c r="H4626" s="21">
        <f t="shared" si="1122"/>
        <v>2.4483216124437353E-5</v>
      </c>
      <c r="I4626" s="21">
        <f t="shared" si="1123"/>
        <v>0.12452858064673793</v>
      </c>
      <c r="J4626" s="22">
        <f t="shared" si="1119"/>
        <v>78.735780342807445</v>
      </c>
      <c r="K4626" s="114"/>
      <c r="L4626" s="116"/>
      <c r="M4626" s="118"/>
      <c r="N4626" s="142"/>
      <c r="S4626" s="2"/>
    </row>
    <row r="4627" spans="1:19" x14ac:dyDescent="0.25">
      <c r="A4627" s="50">
        <f t="shared" si="1120"/>
        <v>115575</v>
      </c>
      <c r="B4627" s="51">
        <f t="shared" si="1111"/>
        <v>-15.507000000000005</v>
      </c>
      <c r="C4627" s="51">
        <f t="shared" si="1112"/>
        <v>11.537379714434843</v>
      </c>
      <c r="D4627" s="51">
        <f t="shared" si="1117"/>
        <v>1.5118625747544845E-5</v>
      </c>
      <c r="E4627" s="51">
        <f t="shared" si="1118"/>
        <v>3.7774968664647907E-4</v>
      </c>
      <c r="F4627" s="21">
        <f>SUM(E4627:$E$5004)</f>
        <v>0.11613483100278685</v>
      </c>
      <c r="G4627" s="21">
        <f t="shared" si="1121"/>
        <v>6651898.5970700178</v>
      </c>
      <c r="H4627" s="21">
        <f t="shared" si="1122"/>
        <v>2.4483216124437353E-5</v>
      </c>
      <c r="I4627" s="21">
        <f t="shared" si="1123"/>
        <v>0.12452858064673793</v>
      </c>
      <c r="J4627" s="22">
        <f t="shared" si="1119"/>
        <v>78.697656434021582</v>
      </c>
      <c r="K4627" s="114"/>
      <c r="L4627" s="116"/>
      <c r="M4627" s="118"/>
      <c r="N4627" s="142"/>
      <c r="S4627" s="2"/>
    </row>
    <row r="4628" spans="1:19" x14ac:dyDescent="0.25">
      <c r="A4628" s="50">
        <f t="shared" si="1120"/>
        <v>115600</v>
      </c>
      <c r="B4628" s="51">
        <f t="shared" si="1111"/>
        <v>-15.466000000000008</v>
      </c>
      <c r="C4628" s="51">
        <f t="shared" si="1112"/>
        <v>11.525259270482287</v>
      </c>
      <c r="D4628" s="51">
        <f t="shared" si="1117"/>
        <v>1.5101349184173484E-5</v>
      </c>
      <c r="E4628" s="51">
        <f t="shared" si="1118"/>
        <v>3.7731803923998991E-4</v>
      </c>
      <c r="F4628" s="21">
        <f>SUM(E4628:$E$5004)</f>
        <v>0.11575708131614038</v>
      </c>
      <c r="G4628" s="21">
        <f t="shared" si="1121"/>
        <v>6651898.5970700178</v>
      </c>
      <c r="H4628" s="21">
        <f t="shared" si="1122"/>
        <v>2.4483216124437353E-5</v>
      </c>
      <c r="I4628" s="21">
        <f t="shared" si="1123"/>
        <v>0.12452858064673793</v>
      </c>
      <c r="J4628" s="22">
        <f t="shared" si="1119"/>
        <v>78.659555053372785</v>
      </c>
      <c r="K4628" s="114"/>
      <c r="L4628" s="116"/>
      <c r="M4628" s="118"/>
      <c r="N4628" s="142"/>
      <c r="S4628" s="2"/>
    </row>
    <row r="4629" spans="1:19" x14ac:dyDescent="0.25">
      <c r="A4629" s="50">
        <f t="shared" si="1120"/>
        <v>115625</v>
      </c>
      <c r="B4629" s="51">
        <f t="shared" si="1111"/>
        <v>-15.425000000000011</v>
      </c>
      <c r="C4629" s="51">
        <f t="shared" si="1112"/>
        <v>11.513152676331023</v>
      </c>
      <c r="D4629" s="51">
        <f t="shared" si="1117"/>
        <v>1.508409395502571E-5</v>
      </c>
      <c r="E4629" s="51">
        <f t="shared" si="1118"/>
        <v>3.7688692483521454E-4</v>
      </c>
      <c r="F4629" s="21">
        <f>SUM(E4629:$E$5004)</f>
        <v>0.11537976327690039</v>
      </c>
      <c r="G4629" s="21">
        <f t="shared" si="1121"/>
        <v>6651898.5970700178</v>
      </c>
      <c r="H4629" s="21">
        <f t="shared" si="1122"/>
        <v>2.4483216124437353E-5</v>
      </c>
      <c r="I4629" s="21">
        <f t="shared" si="1123"/>
        <v>0.12452858064673793</v>
      </c>
      <c r="J4629" s="22">
        <f t="shared" si="1119"/>
        <v>78.621476189707295</v>
      </c>
      <c r="K4629" s="114"/>
      <c r="L4629" s="116"/>
      <c r="M4629" s="118"/>
      <c r="N4629" s="142"/>
      <c r="S4629" s="2"/>
    </row>
    <row r="4630" spans="1:19" x14ac:dyDescent="0.25">
      <c r="A4630" s="50">
        <f t="shared" si="1120"/>
        <v>115650</v>
      </c>
      <c r="B4630" s="51">
        <f t="shared" si="1111"/>
        <v>-15.384000000000015</v>
      </c>
      <c r="C4630" s="51">
        <f t="shared" si="1112"/>
        <v>11.501059914879203</v>
      </c>
      <c r="D4630" s="51">
        <f t="shared" si="1117"/>
        <v>1.5066860031791452E-5</v>
      </c>
      <c r="E4630" s="51">
        <f t="shared" si="1118"/>
        <v>3.7645634272490326E-4</v>
      </c>
      <c r="F4630" s="21">
        <f>SUM(E4630:$E$5004)</f>
        <v>0.11500287635206516</v>
      </c>
      <c r="G4630" s="21">
        <f t="shared" si="1121"/>
        <v>6651898.5970700178</v>
      </c>
      <c r="H4630" s="21">
        <f t="shared" si="1122"/>
        <v>2.4483216124437353E-5</v>
      </c>
      <c r="I4630" s="21">
        <f t="shared" si="1123"/>
        <v>0.12452858064673793</v>
      </c>
      <c r="J4630" s="22">
        <f t="shared" si="1119"/>
        <v>78.583419831868426</v>
      </c>
      <c r="K4630" s="114"/>
      <c r="L4630" s="116"/>
      <c r="M4630" s="118"/>
      <c r="N4630" s="142"/>
      <c r="S4630" s="2"/>
    </row>
    <row r="4631" spans="1:19" x14ac:dyDescent="0.25">
      <c r="A4631" s="50">
        <f t="shared" si="1120"/>
        <v>115675</v>
      </c>
      <c r="B4631" s="51">
        <f t="shared" si="1111"/>
        <v>-15.343000000000018</v>
      </c>
      <c r="C4631" s="51">
        <f t="shared" si="1112"/>
        <v>11.488980969047676</v>
      </c>
      <c r="D4631" s="51">
        <f t="shared" si="1117"/>
        <v>1.5049647386200807E-5</v>
      </c>
      <c r="E4631" s="51">
        <f t="shared" si="1118"/>
        <v>3.7602629220281002E-4</v>
      </c>
      <c r="F4631" s="21">
        <f>SUM(E4631:$E$5004)</f>
        <v>0.11462642000934029</v>
      </c>
      <c r="G4631" s="21">
        <f t="shared" si="1121"/>
        <v>6651898.5970700178</v>
      </c>
      <c r="H4631" s="21">
        <f t="shared" si="1122"/>
        <v>2.4483216124437353E-5</v>
      </c>
      <c r="I4631" s="21">
        <f t="shared" si="1123"/>
        <v>0.12452858064673793</v>
      </c>
      <c r="J4631" s="22">
        <f t="shared" si="1119"/>
        <v>78.545385968696507</v>
      </c>
      <c r="K4631" s="114"/>
      <c r="L4631" s="116"/>
      <c r="M4631" s="118"/>
      <c r="N4631" s="142"/>
      <c r="S4631" s="2"/>
    </row>
    <row r="4632" spans="1:19" x14ac:dyDescent="0.25">
      <c r="A4632" s="50">
        <f t="shared" si="1120"/>
        <v>115700</v>
      </c>
      <c r="B4632" s="51">
        <f t="shared" si="1111"/>
        <v>-15.302000000000021</v>
      </c>
      <c r="C4632" s="51">
        <f t="shared" si="1112"/>
        <v>11.476915821779947</v>
      </c>
      <c r="D4632" s="51">
        <f t="shared" si="1117"/>
        <v>1.5032455990023997E-5</v>
      </c>
      <c r="E4632" s="51">
        <f t="shared" si="1118"/>
        <v>3.7559677256369104E-4</v>
      </c>
      <c r="F4632" s="21">
        <f>SUM(E4632:$E$5004)</f>
        <v>0.11425039371713747</v>
      </c>
      <c r="G4632" s="21">
        <f t="shared" si="1121"/>
        <v>6651898.5970700178</v>
      </c>
      <c r="H4632" s="21">
        <f t="shared" si="1122"/>
        <v>2.4483216124437353E-5</v>
      </c>
      <c r="I4632" s="21">
        <f t="shared" si="1123"/>
        <v>0.12452858064673793</v>
      </c>
      <c r="J4632" s="22">
        <f t="shared" si="1119"/>
        <v>78.507374589028984</v>
      </c>
      <c r="K4632" s="114"/>
      <c r="L4632" s="116"/>
      <c r="M4632" s="118"/>
      <c r="N4632" s="142"/>
      <c r="S4632" s="2"/>
    </row>
    <row r="4633" spans="1:19" x14ac:dyDescent="0.25">
      <c r="A4633" s="50">
        <f t="shared" si="1120"/>
        <v>115725</v>
      </c>
      <c r="B4633" s="51">
        <f t="shared" si="1111"/>
        <v>-15.261000000000024</v>
      </c>
      <c r="C4633" s="51">
        <f t="shared" si="1112"/>
        <v>11.464864456042152</v>
      </c>
      <c r="D4633" s="51">
        <f t="shared" si="1117"/>
        <v>1.5015285815071283E-5</v>
      </c>
      <c r="E4633" s="51">
        <f t="shared" si="1118"/>
        <v>3.7516778310330262E-4</v>
      </c>
      <c r="F4633" s="21">
        <f>SUM(E4633:$E$5004)</f>
        <v>0.11387479694457378</v>
      </c>
      <c r="G4633" s="21">
        <f t="shared" si="1121"/>
        <v>6651898.5970700178</v>
      </c>
      <c r="H4633" s="21">
        <f t="shared" si="1122"/>
        <v>2.4483216124437353E-5</v>
      </c>
      <c r="I4633" s="21">
        <f t="shared" si="1123"/>
        <v>0.12452858064673793</v>
      </c>
      <c r="J4633" s="22">
        <f t="shared" si="1119"/>
        <v>78.469385681700373</v>
      </c>
      <c r="K4633" s="114"/>
      <c r="L4633" s="116"/>
      <c r="M4633" s="118"/>
      <c r="N4633" s="142"/>
      <c r="S4633" s="2"/>
    </row>
    <row r="4634" spans="1:19" x14ac:dyDescent="0.25">
      <c r="A4634" s="50">
        <f t="shared" si="1120"/>
        <v>115750</v>
      </c>
      <c r="B4634" s="51">
        <f t="shared" si="1111"/>
        <v>-15.220000000000027</v>
      </c>
      <c r="C4634" s="51">
        <f t="shared" si="1112"/>
        <v>11.452826854823023</v>
      </c>
      <c r="D4634" s="51">
        <f t="shared" si="1117"/>
        <v>1.4998136833192928E-5</v>
      </c>
      <c r="E4634" s="51">
        <f t="shared" si="1118"/>
        <v>3.7473932311840065E-4</v>
      </c>
      <c r="F4634" s="21">
        <f>SUM(E4634:$E$5004)</f>
        <v>0.11349962916147049</v>
      </c>
      <c r="G4634" s="21">
        <f t="shared" si="1121"/>
        <v>6651898.5970700178</v>
      </c>
      <c r="H4634" s="21">
        <f t="shared" si="1122"/>
        <v>2.4483216124437353E-5</v>
      </c>
      <c r="I4634" s="21">
        <f t="shared" si="1123"/>
        <v>0.12452858064673793</v>
      </c>
      <c r="J4634" s="22">
        <f t="shared" si="1119"/>
        <v>78.431419235542336</v>
      </c>
      <c r="K4634" s="114"/>
      <c r="L4634" s="116"/>
      <c r="M4634" s="118"/>
      <c r="N4634" s="142"/>
      <c r="S4634" s="2"/>
    </row>
    <row r="4635" spans="1:19" x14ac:dyDescent="0.25">
      <c r="A4635" s="50">
        <f t="shared" si="1120"/>
        <v>115775</v>
      </c>
      <c r="B4635" s="51">
        <f t="shared" si="1111"/>
        <v>-15.179000000000002</v>
      </c>
      <c r="C4635" s="51">
        <f t="shared" si="1112"/>
        <v>11.440803001133856</v>
      </c>
      <c r="D4635" s="51">
        <f t="shared" si="1117"/>
        <v>1.4981009016279122E-5</v>
      </c>
      <c r="E4635" s="51">
        <f t="shared" si="1118"/>
        <v>3.7431139190673807E-4</v>
      </c>
      <c r="F4635" s="21">
        <f>SUM(E4635:$E$5004)</f>
        <v>0.11312488983835209</v>
      </c>
      <c r="G4635" s="21">
        <f t="shared" si="1121"/>
        <v>6651898.5970700178</v>
      </c>
      <c r="H4635" s="21">
        <f t="shared" si="1122"/>
        <v>2.4483216124437353E-5</v>
      </c>
      <c r="I4635" s="21">
        <f t="shared" si="1123"/>
        <v>0.12452858064673793</v>
      </c>
      <c r="J4635" s="22">
        <f t="shared" si="1119"/>
        <v>78.393475239383719</v>
      </c>
      <c r="K4635" s="114"/>
      <c r="L4635" s="116"/>
      <c r="M4635" s="118"/>
      <c r="N4635" s="142"/>
      <c r="S4635" s="2"/>
    </row>
    <row r="4636" spans="1:19" x14ac:dyDescent="0.25">
      <c r="A4636" s="50">
        <f t="shared" si="1120"/>
        <v>115800</v>
      </c>
      <c r="B4636" s="51">
        <f t="shared" si="1111"/>
        <v>-15.138000000000005</v>
      </c>
      <c r="C4636" s="51">
        <f t="shared" si="1112"/>
        <v>11.428792878008478</v>
      </c>
      <c r="D4636" s="51">
        <f t="shared" si="1117"/>
        <v>1.4963902336259925E-5</v>
      </c>
      <c r="E4636" s="51">
        <f t="shared" si="1118"/>
        <v>3.7388398876706425E-4</v>
      </c>
      <c r="F4636" s="21">
        <f>SUM(E4636:$E$5004)</f>
        <v>0.11275057844644534</v>
      </c>
      <c r="G4636" s="21">
        <f t="shared" si="1121"/>
        <v>6651898.5970700178</v>
      </c>
      <c r="H4636" s="21">
        <f t="shared" si="1122"/>
        <v>2.4483216124437353E-5</v>
      </c>
      <c r="I4636" s="21">
        <f t="shared" si="1123"/>
        <v>0.12452858064673793</v>
      </c>
      <c r="J4636" s="22">
        <f t="shared" si="1119"/>
        <v>78.35555368205047</v>
      </c>
      <c r="K4636" s="114"/>
      <c r="L4636" s="116"/>
      <c r="M4636" s="118"/>
      <c r="N4636" s="142"/>
      <c r="S4636" s="2"/>
    </row>
    <row r="4637" spans="1:19" x14ac:dyDescent="0.25">
      <c r="A4637" s="50">
        <f t="shared" si="1120"/>
        <v>115825</v>
      </c>
      <c r="B4637" s="51">
        <f t="shared" si="1111"/>
        <v>-15.097000000000008</v>
      </c>
      <c r="C4637" s="51">
        <f t="shared" si="1112"/>
        <v>11.416796468503216</v>
      </c>
      <c r="D4637" s="51">
        <f t="shared" si="1117"/>
        <v>1.4946816765105218E-5</v>
      </c>
      <c r="E4637" s="51">
        <f t="shared" si="1118"/>
        <v>3.7345711299912302E-4</v>
      </c>
      <c r="F4637" s="21">
        <f>SUM(E4637:$E$5004)</f>
        <v>0.11237669445767828</v>
      </c>
      <c r="G4637" s="21">
        <f t="shared" si="1121"/>
        <v>6651898.5970700178</v>
      </c>
      <c r="H4637" s="21">
        <f t="shared" si="1122"/>
        <v>2.4483216124437353E-5</v>
      </c>
      <c r="I4637" s="21">
        <f t="shared" si="1123"/>
        <v>0.12452858064673793</v>
      </c>
      <c r="J4637" s="22">
        <f t="shared" si="1119"/>
        <v>78.31765455236588</v>
      </c>
      <c r="K4637" s="114"/>
      <c r="L4637" s="116"/>
      <c r="M4637" s="118"/>
      <c r="N4637" s="142"/>
      <c r="S4637" s="2"/>
    </row>
    <row r="4638" spans="1:19" x14ac:dyDescent="0.25">
      <c r="A4638" s="50">
        <f t="shared" si="1120"/>
        <v>115850</v>
      </c>
      <c r="B4638" s="51">
        <f t="shared" si="1111"/>
        <v>-15.056000000000012</v>
      </c>
      <c r="C4638" s="51">
        <f t="shared" si="1112"/>
        <v>11.404813755696871</v>
      </c>
      <c r="D4638" s="51">
        <f t="shared" si="1117"/>
        <v>1.4929752274824623E-5</v>
      </c>
      <c r="E4638" s="51">
        <f t="shared" si="1118"/>
        <v>3.7303076390365095E-4</v>
      </c>
      <c r="F4638" s="21">
        <f>SUM(E4638:$E$5004)</f>
        <v>0.11200323734467915</v>
      </c>
      <c r="G4638" s="21">
        <f t="shared" si="1121"/>
        <v>6651898.5970700178</v>
      </c>
      <c r="H4638" s="21">
        <f t="shared" si="1122"/>
        <v>2.4483216124437353E-5</v>
      </c>
      <c r="I4638" s="21">
        <f t="shared" si="1123"/>
        <v>0.12452858064673793</v>
      </c>
      <c r="J4638" s="22">
        <f t="shared" si="1119"/>
        <v>78.279777839150384</v>
      </c>
      <c r="K4638" s="114"/>
      <c r="L4638" s="116"/>
      <c r="M4638" s="118"/>
      <c r="N4638" s="142"/>
      <c r="S4638" s="2"/>
    </row>
    <row r="4639" spans="1:19" x14ac:dyDescent="0.25">
      <c r="A4639" s="50">
        <f t="shared" si="1120"/>
        <v>115875</v>
      </c>
      <c r="B4639" s="51">
        <f t="shared" si="1111"/>
        <v>-15.015000000000015</v>
      </c>
      <c r="C4639" s="51">
        <f t="shared" si="1112"/>
        <v>11.39284472269067</v>
      </c>
      <c r="D4639" s="51">
        <f t="shared" si="1117"/>
        <v>1.4912708837467454E-5</v>
      </c>
      <c r="E4639" s="51">
        <f t="shared" si="1118"/>
        <v>3.7260494078237638E-4</v>
      </c>
      <c r="F4639" s="21">
        <f>SUM(E4639:$E$5004)</f>
        <v>0.11163020658077549</v>
      </c>
      <c r="G4639" s="21">
        <f t="shared" si="1121"/>
        <v>6651898.5970700178</v>
      </c>
      <c r="H4639" s="21">
        <f t="shared" si="1122"/>
        <v>2.4483216124437353E-5</v>
      </c>
      <c r="I4639" s="21">
        <f t="shared" si="1123"/>
        <v>0.12452858064673793</v>
      </c>
      <c r="J4639" s="22">
        <f t="shared" si="1119"/>
        <v>78.241923531221701</v>
      </c>
      <c r="K4639" s="114"/>
      <c r="L4639" s="116"/>
      <c r="M4639" s="118"/>
      <c r="N4639" s="142"/>
      <c r="S4639" s="2"/>
    </row>
    <row r="4640" spans="1:19" x14ac:dyDescent="0.25">
      <c r="A4640" s="50">
        <f t="shared" si="1120"/>
        <v>115900</v>
      </c>
      <c r="B4640" s="51">
        <f t="shared" si="1111"/>
        <v>-14.974000000000018</v>
      </c>
      <c r="C4640" s="51">
        <f t="shared" si="1112"/>
        <v>11.380889352608254</v>
      </c>
      <c r="D4640" s="51">
        <f t="shared" si="1117"/>
        <v>1.4895686425122659E-5</v>
      </c>
      <c r="E4640" s="51">
        <f t="shared" si="1118"/>
        <v>3.7217964293801792E-4</v>
      </c>
      <c r="F4640" s="21">
        <f>SUM(E4640:$E$5004)</f>
        <v>0.11125760163999313</v>
      </c>
      <c r="G4640" s="21">
        <f t="shared" si="1121"/>
        <v>6651898.5970700178</v>
      </c>
      <c r="H4640" s="21">
        <f t="shared" si="1122"/>
        <v>2.4483216124437353E-5</v>
      </c>
      <c r="I4640" s="21">
        <f t="shared" si="1123"/>
        <v>0.12452858064673793</v>
      </c>
      <c r="J4640" s="22">
        <f t="shared" si="1119"/>
        <v>78.204091617394852</v>
      </c>
      <c r="K4640" s="114"/>
      <c r="L4640" s="116"/>
      <c r="M4640" s="118"/>
      <c r="N4640" s="142"/>
      <c r="S4640" s="2"/>
    </row>
    <row r="4641" spans="1:19" x14ac:dyDescent="0.25">
      <c r="A4641" s="50">
        <f t="shared" si="1120"/>
        <v>115925</v>
      </c>
      <c r="B4641" s="51">
        <f t="shared" si="1111"/>
        <v>-14.933000000000021</v>
      </c>
      <c r="C4641" s="51">
        <f t="shared" si="1112"/>
        <v>11.36894762859564</v>
      </c>
      <c r="D4641" s="51">
        <f t="shared" si="1117"/>
        <v>1.4878685009918774E-5</v>
      </c>
      <c r="E4641" s="51">
        <f t="shared" si="1118"/>
        <v>3.7175486967428226E-4</v>
      </c>
      <c r="F4641" s="21">
        <f>SUM(E4641:$E$5004)</f>
        <v>0.11088542199705512</v>
      </c>
      <c r="G4641" s="21">
        <f t="shared" si="1121"/>
        <v>6651898.5970700178</v>
      </c>
      <c r="H4641" s="21">
        <f t="shared" si="1122"/>
        <v>2.4483216124437353E-5</v>
      </c>
      <c r="I4641" s="21">
        <f t="shared" si="1123"/>
        <v>0.12452858064673793</v>
      </c>
      <c r="J4641" s="22">
        <f t="shared" si="1119"/>
        <v>78.166282086482269</v>
      </c>
      <c r="K4641" s="114"/>
      <c r="L4641" s="116"/>
      <c r="M4641" s="118"/>
      <c r="N4641" s="142"/>
      <c r="S4641" s="2"/>
    </row>
    <row r="4642" spans="1:19" x14ac:dyDescent="0.25">
      <c r="A4642" s="50">
        <f t="shared" si="1120"/>
        <v>115950</v>
      </c>
      <c r="B4642" s="51">
        <f t="shared" si="1111"/>
        <v>-14.892000000000024</v>
      </c>
      <c r="C4642" s="51">
        <f t="shared" si="1112"/>
        <v>11.357019533821168</v>
      </c>
      <c r="D4642" s="51">
        <f t="shared" si="1117"/>
        <v>1.4861704564023805E-5</v>
      </c>
      <c r="E4642" s="51">
        <f t="shared" si="1118"/>
        <v>3.7133062029586351E-4</v>
      </c>
      <c r="F4642" s="21">
        <f>SUM(E4642:$E$5004)</f>
        <v>0.11051366712738081</v>
      </c>
      <c r="G4642" s="21">
        <f t="shared" si="1121"/>
        <v>6651898.5970700178</v>
      </c>
      <c r="H4642" s="21">
        <f t="shared" si="1122"/>
        <v>2.4483216124437353E-5</v>
      </c>
      <c r="I4642" s="21">
        <f t="shared" si="1123"/>
        <v>0.12452858064673793</v>
      </c>
      <c r="J4642" s="22">
        <f t="shared" si="1119"/>
        <v>78.128494927293545</v>
      </c>
      <c r="K4642" s="114"/>
      <c r="L4642" s="116"/>
      <c r="M4642" s="118"/>
      <c r="N4642" s="142"/>
      <c r="S4642" s="2"/>
    </row>
    <row r="4643" spans="1:19" x14ac:dyDescent="0.25">
      <c r="A4643" s="50">
        <f t="shared" si="1120"/>
        <v>115975</v>
      </c>
      <c r="B4643" s="51">
        <f t="shared" ref="B4643:B4706" si="1126">-205.05+0.00164*A4643</f>
        <v>-14.851000000000028</v>
      </c>
      <c r="C4643" s="51">
        <f t="shared" ref="C4643:C4706" si="1127">50.8*((B4643+459.7)/389.98)^(-11.388)</f>
        <v>11.34510505147553</v>
      </c>
      <c r="D4643" s="51">
        <f t="shared" si="1117"/>
        <v>1.484474505964528E-5</v>
      </c>
      <c r="E4643" s="51">
        <f t="shared" si="1118"/>
        <v>3.7090689410844077E-4</v>
      </c>
      <c r="F4643" s="21">
        <f>SUM(E4643:$E$5004)</f>
        <v>0.11014233650708496</v>
      </c>
      <c r="G4643" s="21">
        <f t="shared" si="1121"/>
        <v>6651898.5970700178</v>
      </c>
      <c r="H4643" s="21">
        <f t="shared" si="1122"/>
        <v>2.4483216124437353E-5</v>
      </c>
      <c r="I4643" s="21">
        <f t="shared" si="1123"/>
        <v>0.12452858064673793</v>
      </c>
      <c r="J4643" s="22">
        <f t="shared" si="1119"/>
        <v>78.090730128635983</v>
      </c>
      <c r="K4643" s="114"/>
      <c r="L4643" s="117"/>
      <c r="M4643" s="118"/>
      <c r="N4643" s="142"/>
      <c r="S4643" s="2"/>
    </row>
    <row r="4644" spans="1:19" x14ac:dyDescent="0.25">
      <c r="A4644" s="50">
        <f t="shared" si="1120"/>
        <v>116000</v>
      </c>
      <c r="B4644" s="51">
        <f t="shared" si="1126"/>
        <v>-14.810000000000002</v>
      </c>
      <c r="C4644" s="51">
        <f t="shared" si="1127"/>
        <v>11.333204164771594</v>
      </c>
      <c r="D4644" s="51">
        <f t="shared" si="1117"/>
        <v>1.4827806469029982E-5</v>
      </c>
      <c r="E4644" s="51">
        <f t="shared" si="1118"/>
        <v>3.7048369041867737E-4</v>
      </c>
      <c r="F4644" s="21">
        <f>SUM(E4644:$E$5004)</f>
        <v>0.10977142961297653</v>
      </c>
      <c r="G4644" s="21">
        <f t="shared" si="1121"/>
        <v>6651898.5970700178</v>
      </c>
      <c r="H4644" s="21">
        <f t="shared" si="1122"/>
        <v>2.4483216124437353E-5</v>
      </c>
      <c r="I4644" s="21">
        <f t="shared" si="1123"/>
        <v>0.12452858064673793</v>
      </c>
      <c r="J4644" s="22">
        <f t="shared" si="1119"/>
        <v>78.05298767931356</v>
      </c>
      <c r="K4644" s="113">
        <f t="shared" ref="K4644" si="1128">AVERAGE(J4644:J4663)</f>
        <v>77.695916542608686</v>
      </c>
      <c r="L4644" s="115">
        <f t="shared" ref="L4644" si="1129">K4644/0.1667</f>
        <v>466.08228279909235</v>
      </c>
      <c r="M4644" s="118">
        <f>AVERAGE(A4644:A4663)</f>
        <v>116237.5</v>
      </c>
      <c r="N4644" s="141">
        <f>K4624-K4644</f>
        <v>0.7548564329410965</v>
      </c>
      <c r="S4644" s="2"/>
    </row>
    <row r="4645" spans="1:19" x14ac:dyDescent="0.25">
      <c r="A4645" s="50">
        <f t="shared" si="1120"/>
        <v>116025</v>
      </c>
      <c r="B4645" s="51">
        <f t="shared" si="1126"/>
        <v>-14.769000000000005</v>
      </c>
      <c r="C4645" s="51">
        <f t="shared" si="1127"/>
        <v>11.321316856944616</v>
      </c>
      <c r="D4645" s="51">
        <f t="shared" si="1117"/>
        <v>1.4810888764464211E-5</v>
      </c>
      <c r="E4645" s="51">
        <f t="shared" si="1118"/>
        <v>3.7006100853422029E-4</v>
      </c>
      <c r="F4645" s="21">
        <f>SUM(E4645:$E$5004)</f>
        <v>0.10940094592255786</v>
      </c>
      <c r="G4645" s="21">
        <f t="shared" si="1121"/>
        <v>6651898.5970700178</v>
      </c>
      <c r="H4645" s="21">
        <f t="shared" si="1122"/>
        <v>2.4483216124437353E-5</v>
      </c>
      <c r="I4645" s="21">
        <f t="shared" si="1123"/>
        <v>0.12452858064673793</v>
      </c>
      <c r="J4645" s="22">
        <f t="shared" si="1119"/>
        <v>78.015267568128664</v>
      </c>
      <c r="K4645" s="114"/>
      <c r="L4645" s="116"/>
      <c r="M4645" s="118"/>
      <c r="N4645" s="142"/>
      <c r="S4645" s="2"/>
    </row>
    <row r="4646" spans="1:19" x14ac:dyDescent="0.25">
      <c r="A4646" s="50">
        <f t="shared" si="1120"/>
        <v>116050</v>
      </c>
      <c r="B4646" s="51">
        <f t="shared" si="1126"/>
        <v>-14.728000000000009</v>
      </c>
      <c r="C4646" s="51">
        <f t="shared" si="1127"/>
        <v>11.309443111251969</v>
      </c>
      <c r="D4646" s="51">
        <f t="shared" si="1117"/>
        <v>1.4793991918273412E-5</v>
      </c>
      <c r="E4646" s="51">
        <f t="shared" si="1118"/>
        <v>3.6963884776369631E-4</v>
      </c>
      <c r="F4646" s="21">
        <f>SUM(E4646:$E$5004)</f>
        <v>0.10903088491402363</v>
      </c>
      <c r="G4646" s="21">
        <f t="shared" si="1121"/>
        <v>6651898.5970700178</v>
      </c>
      <c r="H4646" s="21">
        <f t="shared" si="1122"/>
        <v>2.4483216124437353E-5</v>
      </c>
      <c r="I4646" s="21">
        <f t="shared" si="1123"/>
        <v>0.12452858064673793</v>
      </c>
      <c r="J4646" s="22">
        <f t="shared" si="1119"/>
        <v>77.977569783880483</v>
      </c>
      <c r="K4646" s="114"/>
      <c r="L4646" s="116"/>
      <c r="M4646" s="118"/>
      <c r="N4646" s="142"/>
      <c r="S4646" s="2"/>
    </row>
    <row r="4647" spans="1:19" x14ac:dyDescent="0.25">
      <c r="A4647" s="50">
        <f t="shared" si="1120"/>
        <v>116075</v>
      </c>
      <c r="B4647" s="51">
        <f t="shared" si="1126"/>
        <v>-14.687000000000012</v>
      </c>
      <c r="C4647" s="51">
        <f t="shared" si="1127"/>
        <v>11.297582910973246</v>
      </c>
      <c r="D4647" s="51">
        <f t="shared" si="1117"/>
        <v>1.4777115902822295E-5</v>
      </c>
      <c r="E4647" s="51">
        <f t="shared" si="1118"/>
        <v>3.6921720741671247E-4</v>
      </c>
      <c r="F4647" s="21">
        <f>SUM(E4647:$E$5004)</f>
        <v>0.10866124606625993</v>
      </c>
      <c r="G4647" s="21">
        <f t="shared" si="1121"/>
        <v>6651898.5970700178</v>
      </c>
      <c r="H4647" s="21">
        <f t="shared" si="1122"/>
        <v>2.4483216124437353E-5</v>
      </c>
      <c r="I4647" s="21">
        <f t="shared" si="1123"/>
        <v>0.12452858064673793</v>
      </c>
      <c r="J4647" s="22">
        <f t="shared" si="1119"/>
        <v>77.939894315365947</v>
      </c>
      <c r="K4647" s="114"/>
      <c r="L4647" s="116"/>
      <c r="M4647" s="118"/>
      <c r="N4647" s="142"/>
      <c r="S4647" s="2"/>
    </row>
    <row r="4648" spans="1:19" x14ac:dyDescent="0.25">
      <c r="A4648" s="50">
        <f t="shared" si="1120"/>
        <v>116100</v>
      </c>
      <c r="B4648" s="51">
        <f t="shared" si="1126"/>
        <v>-14.646000000000015</v>
      </c>
      <c r="C4648" s="51">
        <f t="shared" si="1127"/>
        <v>11.285736239410175</v>
      </c>
      <c r="D4648" s="51">
        <f t="shared" si="1117"/>
        <v>1.4760260690514702E-5</v>
      </c>
      <c r="E4648" s="51">
        <f t="shared" si="1118"/>
        <v>3.6879608680385356E-4</v>
      </c>
      <c r="F4648" s="21">
        <f>SUM(E4648:$E$5004)</f>
        <v>0.1082920288588432</v>
      </c>
      <c r="G4648" s="21">
        <f t="shared" si="1121"/>
        <v>6651898.5970700178</v>
      </c>
      <c r="H4648" s="21">
        <f t="shared" si="1122"/>
        <v>2.4483216124437353E-5</v>
      </c>
      <c r="I4648" s="21">
        <f t="shared" si="1123"/>
        <v>0.12452858064673793</v>
      </c>
      <c r="J4648" s="22">
        <f t="shared" si="1119"/>
        <v>77.902241151379343</v>
      </c>
      <c r="K4648" s="114"/>
      <c r="L4648" s="116"/>
      <c r="M4648" s="118"/>
      <c r="N4648" s="142"/>
      <c r="S4648" s="2"/>
    </row>
    <row r="4649" spans="1:19" x14ac:dyDescent="0.25">
      <c r="A4649" s="50">
        <f t="shared" si="1120"/>
        <v>116125</v>
      </c>
      <c r="B4649" s="51">
        <f t="shared" si="1126"/>
        <v>-14.605000000000018</v>
      </c>
      <c r="C4649" s="51">
        <f t="shared" si="1127"/>
        <v>11.273903079886612</v>
      </c>
      <c r="D4649" s="51">
        <f t="shared" si="1117"/>
        <v>1.4743426253793581E-5</v>
      </c>
      <c r="E4649" s="51">
        <f t="shared" si="1118"/>
        <v>3.6837548523668134E-4</v>
      </c>
      <c r="F4649" s="21">
        <f>SUM(E4649:$E$5004)</f>
        <v>0.10792323277203936</v>
      </c>
      <c r="G4649" s="21">
        <f t="shared" si="1121"/>
        <v>6651898.5970700178</v>
      </c>
      <c r="H4649" s="21">
        <f t="shared" si="1122"/>
        <v>2.4483216124437353E-5</v>
      </c>
      <c r="I4649" s="21">
        <f t="shared" si="1123"/>
        <v>0.12452858064673793</v>
      </c>
      <c r="J4649" s="22">
        <f t="shared" si="1119"/>
        <v>77.864610280712583</v>
      </c>
      <c r="K4649" s="114"/>
      <c r="L4649" s="116"/>
      <c r="M4649" s="118"/>
      <c r="N4649" s="142"/>
      <c r="S4649" s="2"/>
    </row>
    <row r="4650" spans="1:19" x14ac:dyDescent="0.25">
      <c r="A4650" s="50">
        <f t="shared" si="1120"/>
        <v>116150</v>
      </c>
      <c r="B4650" s="51">
        <f t="shared" si="1126"/>
        <v>-14.564000000000021</v>
      </c>
      <c r="C4650" s="51">
        <f t="shared" si="1127"/>
        <v>11.262083415748508</v>
      </c>
      <c r="D4650" s="51">
        <f t="shared" si="1117"/>
        <v>1.4726612565140926E-5</v>
      </c>
      <c r="E4650" s="51">
        <f t="shared" si="1118"/>
        <v>3.6795540202773272E-4</v>
      </c>
      <c r="F4650" s="21">
        <f>SUM(E4650:$E$5004)</f>
        <v>0.10755485728680267</v>
      </c>
      <c r="G4650" s="21">
        <f t="shared" si="1121"/>
        <v>6651898.5970700178</v>
      </c>
      <c r="H4650" s="21">
        <f t="shared" si="1122"/>
        <v>2.4483216124437353E-5</v>
      </c>
      <c r="I4650" s="21">
        <f t="shared" si="1123"/>
        <v>0.12452858064673793</v>
      </c>
      <c r="J4650" s="22">
        <f t="shared" si="1119"/>
        <v>77.827001692155136</v>
      </c>
      <c r="K4650" s="114"/>
      <c r="L4650" s="116"/>
      <c r="M4650" s="118"/>
      <c r="N4650" s="142"/>
      <c r="S4650" s="2"/>
    </row>
    <row r="4651" spans="1:19" x14ac:dyDescent="0.25">
      <c r="A4651" s="50">
        <f t="shared" si="1120"/>
        <v>116175</v>
      </c>
      <c r="B4651" s="51">
        <f t="shared" si="1126"/>
        <v>-14.523000000000025</v>
      </c>
      <c r="C4651" s="51">
        <f t="shared" si="1127"/>
        <v>11.250277230363862</v>
      </c>
      <c r="D4651" s="51">
        <f t="shared" si="1117"/>
        <v>1.4709819597077692E-5</v>
      </c>
      <c r="E4651" s="51">
        <f t="shared" si="1118"/>
        <v>3.6753583649051823E-4</v>
      </c>
      <c r="F4651" s="21">
        <f>SUM(E4651:$E$5004)</f>
        <v>0.10718690188477495</v>
      </c>
      <c r="G4651" s="21">
        <f t="shared" si="1121"/>
        <v>6651898.5970700178</v>
      </c>
      <c r="H4651" s="21">
        <f t="shared" si="1122"/>
        <v>2.4483216124437353E-5</v>
      </c>
      <c r="I4651" s="21">
        <f t="shared" si="1123"/>
        <v>0.12452858064673793</v>
      </c>
      <c r="J4651" s="22">
        <f t="shared" si="1119"/>
        <v>77.789415374494027</v>
      </c>
      <c r="K4651" s="114"/>
      <c r="L4651" s="116"/>
      <c r="M4651" s="118"/>
      <c r="N4651" s="142"/>
      <c r="S4651" s="2"/>
    </row>
    <row r="4652" spans="1:19" x14ac:dyDescent="0.25">
      <c r="A4652" s="50">
        <f t="shared" si="1120"/>
        <v>116200</v>
      </c>
      <c r="B4652" s="51">
        <f t="shared" si="1126"/>
        <v>-14.482000000000028</v>
      </c>
      <c r="C4652" s="51">
        <f t="shared" si="1127"/>
        <v>11.238484507122706</v>
      </c>
      <c r="D4652" s="51">
        <f t="shared" si="1117"/>
        <v>1.4693047322163765E-5</v>
      </c>
      <c r="E4652" s="51">
        <f t="shared" si="1118"/>
        <v>3.6711678793952066E-4</v>
      </c>
      <c r="F4652" s="21">
        <f>SUM(E4652:$E$5004)</f>
        <v>0.10681936604828443</v>
      </c>
      <c r="G4652" s="21">
        <f t="shared" si="1121"/>
        <v>6651898.5970700178</v>
      </c>
      <c r="H4652" s="21">
        <f t="shared" si="1122"/>
        <v>2.4483216124437353E-5</v>
      </c>
      <c r="I4652" s="21">
        <f t="shared" si="1123"/>
        <v>0.12452858064673793</v>
      </c>
      <c r="J4652" s="22">
        <f t="shared" si="1119"/>
        <v>77.75185131651395</v>
      </c>
      <c r="K4652" s="114"/>
      <c r="L4652" s="116"/>
      <c r="M4652" s="118"/>
      <c r="N4652" s="142"/>
      <c r="S4652" s="2"/>
    </row>
    <row r="4653" spans="1:19" x14ac:dyDescent="0.25">
      <c r="A4653" s="50">
        <f t="shared" si="1120"/>
        <v>116225</v>
      </c>
      <c r="B4653" s="51">
        <f t="shared" si="1126"/>
        <v>-14.441000000000003</v>
      </c>
      <c r="C4653" s="51">
        <f t="shared" si="1127"/>
        <v>11.226705229437062</v>
      </c>
      <c r="D4653" s="51">
        <f t="shared" si="1117"/>
        <v>1.4676295712997886E-5</v>
      </c>
      <c r="E4653" s="51">
        <f t="shared" si="1118"/>
        <v>3.6669825569019378E-4</v>
      </c>
      <c r="F4653" s="21">
        <f>SUM(E4653:$E$5004)</f>
        <v>0.10645224926034491</v>
      </c>
      <c r="G4653" s="21">
        <f t="shared" si="1121"/>
        <v>6651898.5970700178</v>
      </c>
      <c r="H4653" s="21">
        <f t="shared" si="1122"/>
        <v>2.4483216124437353E-5</v>
      </c>
      <c r="I4653" s="21">
        <f t="shared" si="1123"/>
        <v>0.12452858064673793</v>
      </c>
      <c r="J4653" s="22">
        <f t="shared" si="1119"/>
        <v>77.714309506997154</v>
      </c>
      <c r="K4653" s="114"/>
      <c r="L4653" s="116"/>
      <c r="M4653" s="118"/>
      <c r="N4653" s="142"/>
      <c r="S4653" s="2"/>
    </row>
    <row r="4654" spans="1:19" x14ac:dyDescent="0.25">
      <c r="A4654" s="50">
        <f t="shared" si="1120"/>
        <v>116250</v>
      </c>
      <c r="B4654" s="51">
        <f t="shared" si="1126"/>
        <v>-14.400000000000006</v>
      </c>
      <c r="C4654" s="51">
        <f t="shared" si="1127"/>
        <v>11.214939380740926</v>
      </c>
      <c r="D4654" s="51">
        <f t="shared" si="1117"/>
        <v>1.4659564742217615E-5</v>
      </c>
      <c r="E4654" s="51">
        <f t="shared" si="1118"/>
        <v>3.6628023905896048E-4</v>
      </c>
      <c r="F4654" s="21">
        <f>SUM(E4654:$E$5004)</f>
        <v>0.10608555100465472</v>
      </c>
      <c r="G4654" s="21">
        <f t="shared" si="1121"/>
        <v>6651898.5970700178</v>
      </c>
      <c r="H4654" s="21">
        <f t="shared" si="1122"/>
        <v>2.4483216124437353E-5</v>
      </c>
      <c r="I4654" s="21">
        <f t="shared" si="1123"/>
        <v>0.12452858064673793</v>
      </c>
      <c r="J4654" s="22">
        <f t="shared" si="1119"/>
        <v>77.676789934723701</v>
      </c>
      <c r="K4654" s="114"/>
      <c r="L4654" s="116"/>
      <c r="M4654" s="118"/>
      <c r="N4654" s="142"/>
      <c r="S4654" s="2"/>
    </row>
    <row r="4655" spans="1:19" x14ac:dyDescent="0.25">
      <c r="A4655" s="50">
        <f t="shared" si="1120"/>
        <v>116275</v>
      </c>
      <c r="B4655" s="51">
        <f t="shared" si="1126"/>
        <v>-14.359000000000009</v>
      </c>
      <c r="C4655" s="51">
        <f t="shared" si="1127"/>
        <v>11.203186944490215</v>
      </c>
      <c r="D4655" s="51">
        <f t="shared" si="1117"/>
        <v>1.4642854382499223E-5</v>
      </c>
      <c r="E4655" s="51">
        <f t="shared" si="1118"/>
        <v>3.6586273736321145E-4</v>
      </c>
      <c r="F4655" s="21">
        <f>SUM(E4655:$E$5004)</f>
        <v>0.10571927076559576</v>
      </c>
      <c r="G4655" s="21">
        <f t="shared" si="1121"/>
        <v>6651898.5970700178</v>
      </c>
      <c r="H4655" s="21">
        <f t="shared" si="1122"/>
        <v>2.4483216124437353E-5</v>
      </c>
      <c r="I4655" s="21">
        <f t="shared" si="1123"/>
        <v>0.12452858064673793</v>
      </c>
      <c r="J4655" s="22">
        <f t="shared" si="1119"/>
        <v>77.639292588471179</v>
      </c>
      <c r="K4655" s="114"/>
      <c r="L4655" s="116"/>
      <c r="M4655" s="118"/>
      <c r="N4655" s="142"/>
      <c r="S4655" s="2"/>
    </row>
    <row r="4656" spans="1:19" x14ac:dyDescent="0.25">
      <c r="A4656" s="50">
        <f t="shared" si="1120"/>
        <v>116300</v>
      </c>
      <c r="B4656" s="51">
        <f t="shared" si="1126"/>
        <v>-14.318000000000012</v>
      </c>
      <c r="C4656" s="51">
        <f t="shared" si="1127"/>
        <v>11.191447904162754</v>
      </c>
      <c r="D4656" s="51">
        <f t="shared" si="1117"/>
        <v>1.4626164606557692E-5</v>
      </c>
      <c r="E4656" s="51">
        <f t="shared" si="1118"/>
        <v>3.6544574992130392E-4</v>
      </c>
      <c r="F4656" s="21">
        <f>SUM(E4656:$E$5004)</f>
        <v>0.10535340802823256</v>
      </c>
      <c r="G4656" s="21">
        <f t="shared" si="1121"/>
        <v>6651898.5970700178</v>
      </c>
      <c r="H4656" s="21">
        <f t="shared" si="1122"/>
        <v>2.4483216124437353E-5</v>
      </c>
      <c r="I4656" s="21">
        <f t="shared" si="1123"/>
        <v>0.12452858064673793</v>
      </c>
      <c r="J4656" s="22">
        <f t="shared" si="1119"/>
        <v>77.601817457014974</v>
      </c>
      <c r="K4656" s="114"/>
      <c r="L4656" s="116"/>
      <c r="M4656" s="118"/>
      <c r="N4656" s="142"/>
      <c r="S4656" s="2"/>
    </row>
    <row r="4657" spans="1:19" x14ac:dyDescent="0.25">
      <c r="A4657" s="50">
        <f t="shared" si="1120"/>
        <v>116325</v>
      </c>
      <c r="B4657" s="51">
        <f t="shared" si="1126"/>
        <v>-14.277000000000015</v>
      </c>
      <c r="C4657" s="51">
        <f t="shared" si="1127"/>
        <v>11.17972224325824</v>
      </c>
      <c r="D4657" s="51">
        <f t="shared" si="1117"/>
        <v>1.4609495387146623E-5</v>
      </c>
      <c r="E4657" s="51">
        <f t="shared" si="1118"/>
        <v>3.6502927605256026E-4</v>
      </c>
      <c r="F4657" s="21">
        <f>SUM(E4657:$E$5004)</f>
        <v>0.10498796227831125</v>
      </c>
      <c r="G4657" s="21">
        <f t="shared" si="1121"/>
        <v>6651898.5970700178</v>
      </c>
      <c r="H4657" s="21">
        <f t="shared" si="1122"/>
        <v>2.4483216124437353E-5</v>
      </c>
      <c r="I4657" s="21">
        <f t="shared" si="1123"/>
        <v>0.12452858064673793</v>
      </c>
      <c r="J4657" s="22">
        <f t="shared" si="1119"/>
        <v>77.564364529128198</v>
      </c>
      <c r="K4657" s="114"/>
      <c r="L4657" s="116"/>
      <c r="M4657" s="118"/>
      <c r="N4657" s="142"/>
      <c r="S4657" s="2"/>
    </row>
    <row r="4658" spans="1:19" x14ac:dyDescent="0.25">
      <c r="A4658" s="50">
        <f t="shared" si="1120"/>
        <v>116350</v>
      </c>
      <c r="B4658" s="51">
        <f t="shared" si="1126"/>
        <v>-14.236000000000018</v>
      </c>
      <c r="C4658" s="51">
        <f t="shared" si="1127"/>
        <v>11.168009945298214</v>
      </c>
      <c r="D4658" s="51">
        <f t="shared" si="1117"/>
        <v>1.4592846697058198E-5</v>
      </c>
      <c r="E4658" s="51">
        <f t="shared" si="1118"/>
        <v>3.6461331507726594E-4</v>
      </c>
      <c r="F4658" s="21">
        <f>SUM(E4658:$E$5004)</f>
        <v>0.10462293300225869</v>
      </c>
      <c r="G4658" s="21">
        <f t="shared" si="1121"/>
        <v>6651898.5970700178</v>
      </c>
      <c r="H4658" s="21">
        <f t="shared" si="1122"/>
        <v>2.4483216124437353E-5</v>
      </c>
      <c r="I4658" s="21">
        <f t="shared" si="1123"/>
        <v>0.12452858064673793</v>
      </c>
      <c r="J4658" s="22">
        <f t="shared" si="1119"/>
        <v>77.526933793581847</v>
      </c>
      <c r="K4658" s="114"/>
      <c r="L4658" s="116"/>
      <c r="M4658" s="118"/>
      <c r="N4658" s="142"/>
      <c r="S4658" s="2"/>
    </row>
    <row r="4659" spans="1:19" x14ac:dyDescent="0.25">
      <c r="A4659" s="50">
        <f t="shared" si="1120"/>
        <v>116375</v>
      </c>
      <c r="B4659" s="51">
        <f t="shared" si="1126"/>
        <v>-14.195000000000022</v>
      </c>
      <c r="C4659" s="51">
        <f t="shared" si="1127"/>
        <v>11.156310993826015</v>
      </c>
      <c r="D4659" s="51">
        <f t="shared" si="1117"/>
        <v>1.4576218509123079E-5</v>
      </c>
      <c r="E4659" s="51">
        <f t="shared" si="1118"/>
        <v>3.6419786631666914E-4</v>
      </c>
      <c r="F4659" s="21">
        <f>SUM(E4659:$E$5004)</f>
        <v>0.10425831968718144</v>
      </c>
      <c r="G4659" s="21">
        <f t="shared" si="1121"/>
        <v>6651898.5970700178</v>
      </c>
      <c r="H4659" s="21">
        <f t="shared" si="1122"/>
        <v>2.4483216124437353E-5</v>
      </c>
      <c r="I4659" s="21">
        <f t="shared" si="1123"/>
        <v>0.12452858064673793</v>
      </c>
      <c r="J4659" s="22">
        <f t="shared" si="1119"/>
        <v>77.48952523914447</v>
      </c>
      <c r="K4659" s="114"/>
      <c r="L4659" s="116"/>
      <c r="M4659" s="118"/>
      <c r="N4659" s="142"/>
      <c r="S4659" s="2"/>
    </row>
    <row r="4660" spans="1:19" x14ac:dyDescent="0.25">
      <c r="A4660" s="50">
        <f t="shared" si="1120"/>
        <v>116400</v>
      </c>
      <c r="B4660" s="51">
        <f t="shared" si="1126"/>
        <v>-14.154000000000025</v>
      </c>
      <c r="C4660" s="51">
        <f t="shared" si="1127"/>
        <v>11.144625372406798</v>
      </c>
      <c r="D4660" s="51">
        <f t="shared" si="1117"/>
        <v>1.4559610796210451E-5</v>
      </c>
      <c r="E4660" s="51">
        <f t="shared" si="1118"/>
        <v>3.637829290929773E-4</v>
      </c>
      <c r="F4660" s="21">
        <f>SUM(E4660:$E$5004)</f>
        <v>0.10389412182086477</v>
      </c>
      <c r="G4660" s="21">
        <f t="shared" si="1121"/>
        <v>6651898.5970700178</v>
      </c>
      <c r="H4660" s="21">
        <f t="shared" si="1122"/>
        <v>2.4483216124437353E-5</v>
      </c>
      <c r="I4660" s="21">
        <f t="shared" si="1123"/>
        <v>0.12452858064673793</v>
      </c>
      <c r="J4660" s="22">
        <f t="shared" si="1119"/>
        <v>77.452138854582884</v>
      </c>
      <c r="K4660" s="114"/>
      <c r="L4660" s="116"/>
      <c r="M4660" s="118"/>
      <c r="N4660" s="142"/>
      <c r="S4660" s="2"/>
    </row>
    <row r="4661" spans="1:19" x14ac:dyDescent="0.25">
      <c r="A4661" s="50">
        <f t="shared" si="1120"/>
        <v>116425</v>
      </c>
      <c r="B4661" s="51">
        <f t="shared" si="1126"/>
        <v>-14.113000000000028</v>
      </c>
      <c r="C4661" s="51">
        <f t="shared" si="1127"/>
        <v>11.132953064627356</v>
      </c>
      <c r="D4661" s="51">
        <f t="shared" si="1117"/>
        <v>1.4543023531227732E-5</v>
      </c>
      <c r="E4661" s="51">
        <f t="shared" si="1118"/>
        <v>3.633685027293578E-4</v>
      </c>
      <c r="F4661" s="21">
        <f>SUM(E4661:$E$5004)</f>
        <v>0.10353033889177177</v>
      </c>
      <c r="G4661" s="21">
        <f t="shared" si="1121"/>
        <v>6651898.5970700178</v>
      </c>
      <c r="H4661" s="21">
        <f t="shared" si="1122"/>
        <v>2.4483216124437353E-5</v>
      </c>
      <c r="I4661" s="21">
        <f t="shared" si="1123"/>
        <v>0.12452858064673793</v>
      </c>
      <c r="J4661" s="22">
        <f t="shared" si="1119"/>
        <v>77.414774628660851</v>
      </c>
      <c r="K4661" s="114"/>
      <c r="L4661" s="116"/>
      <c r="M4661" s="118"/>
      <c r="N4661" s="142"/>
      <c r="S4661" s="2"/>
    </row>
    <row r="4662" spans="1:19" x14ac:dyDescent="0.25">
      <c r="A4662" s="50">
        <f t="shared" si="1120"/>
        <v>116450</v>
      </c>
      <c r="B4662" s="51">
        <f t="shared" si="1126"/>
        <v>-14.072000000000003</v>
      </c>
      <c r="C4662" s="51">
        <f t="shared" si="1127"/>
        <v>11.121294054096353</v>
      </c>
      <c r="D4662" s="51">
        <f t="shared" si="1117"/>
        <v>1.4526456687120891E-5</v>
      </c>
      <c r="E4662" s="51">
        <f t="shared" si="1118"/>
        <v>3.6295458654993652E-4</v>
      </c>
      <c r="F4662" s="21">
        <f>SUM(E4662:$E$5004)</f>
        <v>0.10316697038904243</v>
      </c>
      <c r="G4662" s="21">
        <f t="shared" si="1121"/>
        <v>6651898.5970700178</v>
      </c>
      <c r="H4662" s="21">
        <f t="shared" si="1122"/>
        <v>2.4483216124437353E-5</v>
      </c>
      <c r="I4662" s="21">
        <f t="shared" si="1123"/>
        <v>0.12452858064673793</v>
      </c>
      <c r="J4662" s="22">
        <f t="shared" si="1119"/>
        <v>77.377432550141151</v>
      </c>
      <c r="K4662" s="114"/>
      <c r="L4662" s="116"/>
      <c r="M4662" s="118"/>
      <c r="N4662" s="142"/>
      <c r="S4662" s="2"/>
    </row>
    <row r="4663" spans="1:19" x14ac:dyDescent="0.25">
      <c r="A4663" s="50">
        <f t="shared" si="1120"/>
        <v>116475</v>
      </c>
      <c r="B4663" s="51">
        <f t="shared" si="1126"/>
        <v>-14.031000000000006</v>
      </c>
      <c r="C4663" s="51">
        <f t="shared" si="1127"/>
        <v>11.109648324444036</v>
      </c>
      <c r="D4663" s="51">
        <f t="shared" si="1117"/>
        <v>1.4509910236874033E-5</v>
      </c>
      <c r="E4663" s="51">
        <f t="shared" si="1118"/>
        <v>3.6254117987979446E-4</v>
      </c>
      <c r="F4663" s="21">
        <f>SUM(E4663:$E$5004)</f>
        <v>0.10280401580249249</v>
      </c>
      <c r="G4663" s="21">
        <f t="shared" si="1121"/>
        <v>6651898.5970700178</v>
      </c>
      <c r="H4663" s="21">
        <f t="shared" si="1122"/>
        <v>2.4483216124437353E-5</v>
      </c>
      <c r="I4663" s="21">
        <f t="shared" si="1123"/>
        <v>0.12452858064673793</v>
      </c>
      <c r="J4663" s="22">
        <f t="shared" si="1119"/>
        <v>77.340112607783738</v>
      </c>
      <c r="K4663" s="114"/>
      <c r="L4663" s="117"/>
      <c r="M4663" s="118"/>
      <c r="N4663" s="142"/>
      <c r="S4663" s="2"/>
    </row>
    <row r="4664" spans="1:19" x14ac:dyDescent="0.25">
      <c r="A4664" s="50">
        <f t="shared" si="1120"/>
        <v>116500</v>
      </c>
      <c r="B4664" s="51">
        <f t="shared" si="1126"/>
        <v>-13.990000000000009</v>
      </c>
      <c r="C4664" s="51">
        <f t="shared" si="1127"/>
        <v>11.098015859322334</v>
      </c>
      <c r="D4664" s="51">
        <f t="shared" si="1117"/>
        <v>1.4493384153509526E-5</v>
      </c>
      <c r="E4664" s="51">
        <f t="shared" si="1118"/>
        <v>3.6212828204496781E-4</v>
      </c>
      <c r="F4664" s="21">
        <f>SUM(E4664:$E$5004)</f>
        <v>0.10244147462261272</v>
      </c>
      <c r="G4664" s="21">
        <f t="shared" si="1121"/>
        <v>6651898.5970700178</v>
      </c>
      <c r="H4664" s="21">
        <f t="shared" si="1122"/>
        <v>2.4483216124437353E-5</v>
      </c>
      <c r="I4664" s="21">
        <f t="shared" si="1123"/>
        <v>0.12452858064673793</v>
      </c>
      <c r="J4664" s="22">
        <f t="shared" si="1119"/>
        <v>77.302814790346645</v>
      </c>
      <c r="K4664" s="113">
        <f t="shared" ref="K4664" si="1130">AVERAGE(J4664:J4683)</f>
        <v>76.949952716830637</v>
      </c>
      <c r="L4664" s="115">
        <f t="shared" ref="L4664" si="1131">K4664/0.1667</f>
        <v>461.60739482201944</v>
      </c>
      <c r="M4664" s="118">
        <f>AVERAGE(A4664:A4683)</f>
        <v>116737.5</v>
      </c>
      <c r="N4664" s="141">
        <f>K4644-K4664</f>
        <v>0.74596382577804832</v>
      </c>
      <c r="S4664" s="2"/>
    </row>
    <row r="4665" spans="1:19" x14ac:dyDescent="0.25">
      <c r="A4665" s="50">
        <f t="shared" si="1120"/>
        <v>116525</v>
      </c>
      <c r="B4665" s="51">
        <f t="shared" si="1126"/>
        <v>-13.949000000000012</v>
      </c>
      <c r="C4665" s="51">
        <f t="shared" si="1127"/>
        <v>11.086396642404805</v>
      </c>
      <c r="D4665" s="51">
        <f t="shared" si="1117"/>
        <v>1.4476878410087898E-5</v>
      </c>
      <c r="E4665" s="51">
        <f t="shared" si="1118"/>
        <v>3.6171589237244609E-4</v>
      </c>
      <c r="F4665" s="21">
        <f>SUM(E4665:$E$5004)</f>
        <v>0.10207934634056773</v>
      </c>
      <c r="G4665" s="21">
        <f t="shared" si="1121"/>
        <v>6651898.5970700178</v>
      </c>
      <c r="H4665" s="21">
        <f t="shared" si="1122"/>
        <v>2.4483216124437353E-5</v>
      </c>
      <c r="I4665" s="21">
        <f t="shared" si="1123"/>
        <v>0.12452858064673793</v>
      </c>
      <c r="J4665" s="22">
        <f t="shared" si="1119"/>
        <v>77.265539086585889</v>
      </c>
      <c r="K4665" s="114"/>
      <c r="L4665" s="116"/>
      <c r="M4665" s="118"/>
      <c r="N4665" s="142"/>
      <c r="S4665" s="2"/>
    </row>
    <row r="4666" spans="1:19" x14ac:dyDescent="0.25">
      <c r="A4666" s="50">
        <f t="shared" si="1120"/>
        <v>116550</v>
      </c>
      <c r="B4666" s="51">
        <f t="shared" si="1126"/>
        <v>-13.908000000000015</v>
      </c>
      <c r="C4666" s="51">
        <f t="shared" si="1127"/>
        <v>11.074790657386599</v>
      </c>
      <c r="D4666" s="51">
        <f t="shared" si="1117"/>
        <v>1.446039297970779E-5</v>
      </c>
      <c r="E4666" s="51">
        <f t="shared" si="1118"/>
        <v>3.6130401019017087E-4</v>
      </c>
      <c r="F4666" s="21">
        <f>SUM(E4666:$E$5004)</f>
        <v>0.10171763044819529</v>
      </c>
      <c r="G4666" s="21">
        <f t="shared" si="1121"/>
        <v>6651898.5970700178</v>
      </c>
      <c r="H4666" s="21">
        <f t="shared" si="1122"/>
        <v>2.4483216124437353E-5</v>
      </c>
      <c r="I4666" s="21">
        <f t="shared" si="1123"/>
        <v>0.12452858064673793</v>
      </c>
      <c r="J4666" s="22">
        <f t="shared" si="1119"/>
        <v>77.228285485255483</v>
      </c>
      <c r="K4666" s="114"/>
      <c r="L4666" s="116"/>
      <c r="M4666" s="118"/>
      <c r="N4666" s="142"/>
      <c r="S4666" s="2"/>
    </row>
    <row r="4667" spans="1:19" x14ac:dyDescent="0.25">
      <c r="A4667" s="50">
        <f t="shared" si="1120"/>
        <v>116575</v>
      </c>
      <c r="B4667" s="51">
        <f t="shared" si="1126"/>
        <v>-13.867000000000019</v>
      </c>
      <c r="C4667" s="51">
        <f t="shared" si="1127"/>
        <v>11.063197887984426</v>
      </c>
      <c r="D4667" s="51">
        <f t="shared" si="1117"/>
        <v>1.4443927835505882E-5</v>
      </c>
      <c r="E4667" s="51">
        <f t="shared" si="1118"/>
        <v>3.6089263482703412E-4</v>
      </c>
      <c r="F4667" s="21">
        <f>SUM(E4667:$E$5004)</f>
        <v>0.10135632643800513</v>
      </c>
      <c r="G4667" s="21">
        <f t="shared" si="1121"/>
        <v>6651898.5970700178</v>
      </c>
      <c r="H4667" s="21">
        <f t="shared" si="1122"/>
        <v>2.4483216124437353E-5</v>
      </c>
      <c r="I4667" s="21">
        <f t="shared" si="1123"/>
        <v>0.12452858064673793</v>
      </c>
      <c r="J4667" s="22">
        <f t="shared" si="1119"/>
        <v>77.19105397510738</v>
      </c>
      <c r="K4667" s="114"/>
      <c r="L4667" s="116"/>
      <c r="M4667" s="118"/>
      <c r="N4667" s="142"/>
      <c r="S4667" s="2"/>
    </row>
    <row r="4668" spans="1:19" x14ac:dyDescent="0.25">
      <c r="A4668" s="50">
        <f t="shared" si="1120"/>
        <v>116600</v>
      </c>
      <c r="B4668" s="51">
        <f t="shared" si="1126"/>
        <v>-13.826000000000022</v>
      </c>
      <c r="C4668" s="51">
        <f t="shared" si="1127"/>
        <v>11.051618317936532</v>
      </c>
      <c r="D4668" s="51">
        <f t="shared" si="1117"/>
        <v>1.4427482950656848E-5</v>
      </c>
      <c r="E4668" s="51">
        <f t="shared" si="1118"/>
        <v>3.6048176561287681E-4</v>
      </c>
      <c r="F4668" s="21">
        <f>SUM(E4668:$E$5004)</f>
        <v>0.1009954338031781</v>
      </c>
      <c r="G4668" s="21">
        <f t="shared" si="1121"/>
        <v>6651898.5970700178</v>
      </c>
      <c r="H4668" s="21">
        <f t="shared" si="1122"/>
        <v>2.4483216124437353E-5</v>
      </c>
      <c r="I4668" s="21">
        <f t="shared" si="1123"/>
        <v>0.12452858064673793</v>
      </c>
      <c r="J4668" s="22">
        <f t="shared" si="1119"/>
        <v>77.153844544891584</v>
      </c>
      <c r="K4668" s="114"/>
      <c r="L4668" s="116"/>
      <c r="M4668" s="118"/>
      <c r="N4668" s="142"/>
      <c r="S4668" s="2"/>
    </row>
    <row r="4669" spans="1:19" x14ac:dyDescent="0.25">
      <c r="A4669" s="50">
        <f t="shared" si="1120"/>
        <v>116625</v>
      </c>
      <c r="B4669" s="51">
        <f t="shared" si="1126"/>
        <v>-13.785000000000025</v>
      </c>
      <c r="C4669" s="51">
        <f t="shared" si="1127"/>
        <v>11.04005193100266</v>
      </c>
      <c r="D4669" s="51">
        <f t="shared" si="1117"/>
        <v>1.4411058298373293E-5</v>
      </c>
      <c r="E4669" s="51">
        <f t="shared" si="1118"/>
        <v>3.6007140187848758E-4</v>
      </c>
      <c r="F4669" s="21">
        <f>SUM(E4669:$E$5004)</f>
        <v>0.10063495203756523</v>
      </c>
      <c r="G4669" s="21">
        <f t="shared" si="1121"/>
        <v>6651898.5970700178</v>
      </c>
      <c r="H4669" s="21">
        <f t="shared" si="1122"/>
        <v>2.4483216124437353E-5</v>
      </c>
      <c r="I4669" s="21">
        <f t="shared" si="1123"/>
        <v>0.12452858064673793</v>
      </c>
      <c r="J4669" s="22">
        <f t="shared" si="1119"/>
        <v>77.116657183356097</v>
      </c>
      <c r="K4669" s="114"/>
      <c r="L4669" s="116"/>
      <c r="M4669" s="118"/>
      <c r="N4669" s="142"/>
      <c r="S4669" s="2"/>
    </row>
    <row r="4670" spans="1:19" x14ac:dyDescent="0.25">
      <c r="A4670" s="50">
        <f t="shared" si="1120"/>
        <v>116650</v>
      </c>
      <c r="B4670" s="51">
        <f t="shared" si="1126"/>
        <v>-13.744000000000028</v>
      </c>
      <c r="C4670" s="51">
        <f t="shared" si="1127"/>
        <v>11.028498710964039</v>
      </c>
      <c r="D4670" s="51">
        <f t="shared" si="1117"/>
        <v>1.4394653851905715E-5</v>
      </c>
      <c r="E4670" s="51">
        <f t="shared" si="1118"/>
        <v>3.5966154295560159E-4</v>
      </c>
      <c r="F4670" s="21">
        <f>SUM(E4670:$E$5004)</f>
        <v>0.10027488063568674</v>
      </c>
      <c r="G4670" s="21">
        <f t="shared" si="1121"/>
        <v>6651898.5970700178</v>
      </c>
      <c r="H4670" s="21">
        <f t="shared" si="1122"/>
        <v>2.4483216124437353E-5</v>
      </c>
      <c r="I4670" s="21">
        <f t="shared" si="1123"/>
        <v>0.12452858064673793</v>
      </c>
      <c r="J4670" s="22">
        <f t="shared" si="1119"/>
        <v>77.079491879247115</v>
      </c>
      <c r="K4670" s="114"/>
      <c r="L4670" s="116"/>
      <c r="M4670" s="118"/>
      <c r="N4670" s="142"/>
      <c r="S4670" s="2"/>
    </row>
    <row r="4671" spans="1:19" x14ac:dyDescent="0.25">
      <c r="A4671" s="50">
        <f t="shared" si="1120"/>
        <v>116675</v>
      </c>
      <c r="B4671" s="51">
        <f t="shared" si="1126"/>
        <v>-13.703000000000003</v>
      </c>
      <c r="C4671" s="51">
        <f t="shared" si="1127"/>
        <v>11.016958641623324</v>
      </c>
      <c r="D4671" s="51">
        <f t="shared" si="1117"/>
        <v>1.4378269584542413E-5</v>
      </c>
      <c r="E4671" s="51">
        <f t="shared" si="1118"/>
        <v>3.5925218817689839E-4</v>
      </c>
      <c r="F4671" s="21">
        <f>SUM(E4671:$E$5004)</f>
        <v>9.9915219092731128E-2</v>
      </c>
      <c r="G4671" s="21">
        <f t="shared" si="1121"/>
        <v>6651898.5970700178</v>
      </c>
      <c r="H4671" s="21">
        <f t="shared" si="1122"/>
        <v>2.4483216124437353E-5</v>
      </c>
      <c r="I4671" s="21">
        <f t="shared" si="1123"/>
        <v>0.12452858064673793</v>
      </c>
      <c r="J4671" s="22">
        <f t="shared" si="1119"/>
        <v>77.042348621308832</v>
      </c>
      <c r="K4671" s="114"/>
      <c r="L4671" s="116"/>
      <c r="M4671" s="118"/>
      <c r="N4671" s="142"/>
      <c r="S4671" s="2"/>
    </row>
    <row r="4672" spans="1:19" x14ac:dyDescent="0.25">
      <c r="A4672" s="50">
        <f t="shared" si="1120"/>
        <v>116700</v>
      </c>
      <c r="B4672" s="51">
        <f t="shared" si="1126"/>
        <v>-13.662000000000006</v>
      </c>
      <c r="C4672" s="51">
        <f t="shared" si="1127"/>
        <v>11.005431706804593</v>
      </c>
      <c r="D4672" s="51">
        <f t="shared" si="1117"/>
        <v>1.4361905469609458E-5</v>
      </c>
      <c r="E4672" s="51">
        <f t="shared" si="1118"/>
        <v>3.5884333687600096E-4</v>
      </c>
      <c r="F4672" s="21">
        <f>SUM(E4672:$E$5004)</f>
        <v>9.9555966904554233E-2</v>
      </c>
      <c r="G4672" s="21">
        <f t="shared" si="1121"/>
        <v>6651898.5970700178</v>
      </c>
      <c r="H4672" s="21">
        <f t="shared" si="1122"/>
        <v>2.4483216124437353E-5</v>
      </c>
      <c r="I4672" s="21">
        <f t="shared" si="1123"/>
        <v>0.12452858064673793</v>
      </c>
      <c r="J4672" s="22">
        <f t="shared" si="1119"/>
        <v>77.005227398283566</v>
      </c>
      <c r="K4672" s="114"/>
      <c r="L4672" s="116"/>
      <c r="M4672" s="118"/>
      <c r="N4672" s="142"/>
      <c r="S4672" s="2"/>
    </row>
    <row r="4673" spans="1:19" x14ac:dyDescent="0.25">
      <c r="A4673" s="50">
        <f t="shared" si="1120"/>
        <v>116725</v>
      </c>
      <c r="B4673" s="51">
        <f t="shared" si="1126"/>
        <v>-13.621000000000009</v>
      </c>
      <c r="C4673" s="51">
        <f t="shared" si="1127"/>
        <v>10.993917890353295</v>
      </c>
      <c r="D4673" s="51">
        <f t="shared" si="1117"/>
        <v>1.434556148047062E-5</v>
      </c>
      <c r="E4673" s="51">
        <f t="shared" si="1118"/>
        <v>3.5843498838747438E-4</v>
      </c>
      <c r="F4673" s="21">
        <f>SUM(E4673:$E$5004)</f>
        <v>9.9197123567678236E-2</v>
      </c>
      <c r="G4673" s="21">
        <f t="shared" si="1121"/>
        <v>6651898.5970700178</v>
      </c>
      <c r="H4673" s="21">
        <f t="shared" si="1122"/>
        <v>2.4483216124437353E-5</v>
      </c>
      <c r="I4673" s="21">
        <f t="shared" si="1123"/>
        <v>0.12452858064673793</v>
      </c>
      <c r="J4673" s="22">
        <f t="shared" si="1119"/>
        <v>76.968128198911813</v>
      </c>
      <c r="K4673" s="114"/>
      <c r="L4673" s="116"/>
      <c r="M4673" s="118"/>
      <c r="N4673" s="142"/>
      <c r="S4673" s="2"/>
    </row>
    <row r="4674" spans="1:19" x14ac:dyDescent="0.25">
      <c r="A4674" s="50">
        <f t="shared" si="1120"/>
        <v>116750</v>
      </c>
      <c r="B4674" s="51">
        <f t="shared" si="1126"/>
        <v>-13.580000000000013</v>
      </c>
      <c r="C4674" s="51">
        <f t="shared" si="1127"/>
        <v>10.982417176136241</v>
      </c>
      <c r="D4674" s="51">
        <f t="shared" si="1117"/>
        <v>1.4329237590527333E-5</v>
      </c>
      <c r="E4674" s="51">
        <f t="shared" si="1118"/>
        <v>3.5802714204682446E-4</v>
      </c>
      <c r="F4674" s="21">
        <f>SUM(E4674:$E$5004)</f>
        <v>9.8838688579290762E-2</v>
      </c>
      <c r="G4674" s="21">
        <f t="shared" si="1121"/>
        <v>6651898.5970700178</v>
      </c>
      <c r="H4674" s="21">
        <f t="shared" si="1122"/>
        <v>2.4483216124437353E-5</v>
      </c>
      <c r="I4674" s="21">
        <f t="shared" si="1123"/>
        <v>0.12452858064673793</v>
      </c>
      <c r="J4674" s="22">
        <f t="shared" si="1119"/>
        <v>76.931051011932269</v>
      </c>
      <c r="K4674" s="114"/>
      <c r="L4674" s="116"/>
      <c r="M4674" s="118"/>
      <c r="N4674" s="142"/>
      <c r="S4674" s="2"/>
    </row>
    <row r="4675" spans="1:19" x14ac:dyDescent="0.25">
      <c r="A4675" s="50">
        <f t="shared" si="1120"/>
        <v>116775</v>
      </c>
      <c r="B4675" s="51">
        <f t="shared" si="1126"/>
        <v>-13.539000000000016</v>
      </c>
      <c r="C4675" s="51">
        <f t="shared" si="1127"/>
        <v>10.970929548041561</v>
      </c>
      <c r="D4675" s="51">
        <f t="shared" si="1117"/>
        <v>1.431293377321862E-5</v>
      </c>
      <c r="E4675" s="51">
        <f t="shared" si="1118"/>
        <v>3.5761979719049568E-4</v>
      </c>
      <c r="F4675" s="21">
        <f>SUM(E4675:$E$5004)</f>
        <v>9.8480661437243933E-2</v>
      </c>
      <c r="G4675" s="21">
        <f t="shared" si="1121"/>
        <v>6651898.5970700178</v>
      </c>
      <c r="H4675" s="21">
        <f t="shared" si="1122"/>
        <v>2.4483216124437353E-5</v>
      </c>
      <c r="I4675" s="21">
        <f t="shared" si="1123"/>
        <v>0.12452858064673793</v>
      </c>
      <c r="J4675" s="22">
        <f t="shared" si="1119"/>
        <v>76.89399582608182</v>
      </c>
      <c r="K4675" s="114"/>
      <c r="L4675" s="116"/>
      <c r="M4675" s="118"/>
      <c r="N4675" s="142"/>
      <c r="S4675" s="2"/>
    </row>
    <row r="4676" spans="1:19" x14ac:dyDescent="0.25">
      <c r="A4676" s="50">
        <f t="shared" si="1120"/>
        <v>116800</v>
      </c>
      <c r="B4676" s="51">
        <f t="shared" si="1126"/>
        <v>-13.498000000000019</v>
      </c>
      <c r="C4676" s="51">
        <f t="shared" si="1127"/>
        <v>10.959454989978671</v>
      </c>
      <c r="D4676" s="51">
        <f t="shared" ref="D4676:D4739" si="1132">C4676/(1718*(B4676+459.7))</f>
        <v>1.4296650002021031E-5</v>
      </c>
      <c r="E4676" s="51">
        <f t="shared" ref="E4676:E4739" si="1133">25*(D4676+D4677)/2</f>
        <v>3.5721295315587067E-4</v>
      </c>
      <c r="F4676" s="21">
        <f>SUM(E4676:$E$5004)</f>
        <v>9.8123041640053449E-2</v>
      </c>
      <c r="G4676" s="21">
        <f t="shared" si="1121"/>
        <v>6651898.5970700178</v>
      </c>
      <c r="H4676" s="21">
        <f t="shared" si="1122"/>
        <v>2.4483216124437353E-5</v>
      </c>
      <c r="I4676" s="21">
        <f t="shared" si="1123"/>
        <v>0.12452858064673793</v>
      </c>
      <c r="J4676" s="22">
        <f t="shared" ref="J4676:J4739" si="1134">G4676*D4676*EXP(-H4676*(125000-A4676)-I4676*F4676)</f>
        <v>76.856962630095509</v>
      </c>
      <c r="K4676" s="114"/>
      <c r="L4676" s="116"/>
      <c r="M4676" s="118"/>
      <c r="N4676" s="142"/>
      <c r="S4676" s="2"/>
    </row>
    <row r="4677" spans="1:19" x14ac:dyDescent="0.25">
      <c r="A4677" s="50">
        <f t="shared" ref="A4677:A4740" si="1135">A4676+25</f>
        <v>116825</v>
      </c>
      <c r="B4677" s="51">
        <f t="shared" si="1126"/>
        <v>-13.457000000000022</v>
      </c>
      <c r="C4677" s="51">
        <f t="shared" si="1127"/>
        <v>10.947993485878269</v>
      </c>
      <c r="D4677" s="51">
        <f t="shared" si="1132"/>
        <v>1.4280386250448626E-5</v>
      </c>
      <c r="E4677" s="51">
        <f t="shared" si="1133"/>
        <v>3.5680660928126751E-4</v>
      </c>
      <c r="F4677" s="21">
        <f>SUM(E4677:$E$5004)</f>
        <v>9.7765828686897593E-2</v>
      </c>
      <c r="G4677" s="21">
        <f t="shared" ref="G4677:G4740" si="1136">$G$4</f>
        <v>6651898.5970700178</v>
      </c>
      <c r="H4677" s="21">
        <f t="shared" ref="H4677:H4740" si="1137">$H$4</f>
        <v>2.4483216124437353E-5</v>
      </c>
      <c r="I4677" s="21">
        <f t="shared" ref="I4677:I4740" si="1138">$I$4</f>
        <v>0.12452858064673793</v>
      </c>
      <c r="J4677" s="22">
        <f t="shared" si="1134"/>
        <v>76.819951412706828</v>
      </c>
      <c r="K4677" s="114"/>
      <c r="L4677" s="116"/>
      <c r="M4677" s="118"/>
      <c r="N4677" s="142"/>
      <c r="S4677" s="2"/>
    </row>
    <row r="4678" spans="1:19" x14ac:dyDescent="0.25">
      <c r="A4678" s="50">
        <f t="shared" si="1135"/>
        <v>116850</v>
      </c>
      <c r="B4678" s="51">
        <f t="shared" si="1126"/>
        <v>-13.416000000000025</v>
      </c>
      <c r="C4678" s="51">
        <f t="shared" si="1127"/>
        <v>10.936545019692197</v>
      </c>
      <c r="D4678" s="51">
        <f t="shared" si="1132"/>
        <v>1.4264142492052775E-5</v>
      </c>
      <c r="E4678" s="51">
        <f t="shared" si="1133"/>
        <v>3.5640076490594012E-4</v>
      </c>
      <c r="F4678" s="21">
        <f>SUM(E4678:$E$5004)</f>
        <v>9.7409022077616314E-2</v>
      </c>
      <c r="G4678" s="21">
        <f t="shared" si="1136"/>
        <v>6651898.5970700178</v>
      </c>
      <c r="H4678" s="21">
        <f t="shared" si="1137"/>
        <v>2.4483216124437353E-5</v>
      </c>
      <c r="I4678" s="21">
        <f t="shared" si="1138"/>
        <v>0.12452858064673793</v>
      </c>
      <c r="J4678" s="22">
        <f t="shared" si="1134"/>
        <v>76.782962162646896</v>
      </c>
      <c r="K4678" s="114"/>
      <c r="L4678" s="116"/>
      <c r="M4678" s="118"/>
      <c r="N4678" s="142"/>
      <c r="S4678" s="2"/>
    </row>
    <row r="4679" spans="1:19" x14ac:dyDescent="0.25">
      <c r="A4679" s="50">
        <f t="shared" si="1135"/>
        <v>116875</v>
      </c>
      <c r="B4679" s="51">
        <f t="shared" si="1126"/>
        <v>-13.375000000000028</v>
      </c>
      <c r="C4679" s="51">
        <f t="shared" si="1127"/>
        <v>10.925109575393657</v>
      </c>
      <c r="D4679" s="51">
        <f t="shared" si="1132"/>
        <v>1.4247918700422431E-5</v>
      </c>
      <c r="E4679" s="51">
        <f t="shared" si="1133"/>
        <v>3.5599541937007535E-4</v>
      </c>
      <c r="F4679" s="21">
        <f>SUM(E4679:$E$5004)</f>
        <v>9.7052621312710391E-2</v>
      </c>
      <c r="G4679" s="21">
        <f t="shared" si="1136"/>
        <v>6651898.5970700178</v>
      </c>
      <c r="H4679" s="21">
        <f t="shared" si="1137"/>
        <v>2.4483216124437353E-5</v>
      </c>
      <c r="I4679" s="21">
        <f t="shared" si="1138"/>
        <v>0.12452858064673793</v>
      </c>
      <c r="J4679" s="22">
        <f t="shared" si="1134"/>
        <v>76.745994868646292</v>
      </c>
      <c r="K4679" s="114"/>
      <c r="L4679" s="116"/>
      <c r="M4679" s="118"/>
      <c r="N4679" s="142"/>
      <c r="S4679" s="2"/>
    </row>
    <row r="4680" spans="1:19" x14ac:dyDescent="0.25">
      <c r="A4680" s="50">
        <f t="shared" si="1135"/>
        <v>116900</v>
      </c>
      <c r="B4680" s="51">
        <f t="shared" si="1126"/>
        <v>-13.334000000000003</v>
      </c>
      <c r="C4680" s="51">
        <f t="shared" si="1127"/>
        <v>10.913687136976838</v>
      </c>
      <c r="D4680" s="51">
        <f t="shared" si="1132"/>
        <v>1.4231714849183599E-5</v>
      </c>
      <c r="E4680" s="51">
        <f t="shared" si="1133"/>
        <v>3.5559057201479195E-4</v>
      </c>
      <c r="F4680" s="21">
        <f>SUM(E4680:$E$5004)</f>
        <v>9.6696625893340327E-2</v>
      </c>
      <c r="G4680" s="21">
        <f t="shared" si="1136"/>
        <v>6651898.5970700178</v>
      </c>
      <c r="H4680" s="21">
        <f t="shared" si="1137"/>
        <v>2.4483216124437353E-5</v>
      </c>
      <c r="I4680" s="21">
        <f t="shared" si="1138"/>
        <v>0.12452858064673793</v>
      </c>
      <c r="J4680" s="22">
        <f t="shared" si="1134"/>
        <v>76.709049519432526</v>
      </c>
      <c r="K4680" s="114"/>
      <c r="L4680" s="116"/>
      <c r="M4680" s="118"/>
      <c r="N4680" s="142"/>
      <c r="S4680" s="2"/>
    </row>
    <row r="4681" spans="1:19" x14ac:dyDescent="0.25">
      <c r="A4681" s="50">
        <f t="shared" si="1135"/>
        <v>116925</v>
      </c>
      <c r="B4681" s="51">
        <f t="shared" si="1126"/>
        <v>-13.293000000000006</v>
      </c>
      <c r="C4681" s="51">
        <f t="shared" si="1127"/>
        <v>10.902277688457225</v>
      </c>
      <c r="D4681" s="51">
        <f t="shared" si="1132"/>
        <v>1.4215530911999758E-5</v>
      </c>
      <c r="E4681" s="51">
        <f t="shared" si="1133"/>
        <v>3.5518622218214059E-4</v>
      </c>
      <c r="F4681" s="21">
        <f>SUM(E4681:$E$5004)</f>
        <v>9.6341035321325513E-2</v>
      </c>
      <c r="G4681" s="21">
        <f t="shared" si="1136"/>
        <v>6651898.5970700178</v>
      </c>
      <c r="H4681" s="21">
        <f t="shared" si="1137"/>
        <v>2.4483216124437353E-5</v>
      </c>
      <c r="I4681" s="21">
        <f t="shared" si="1138"/>
        <v>0.12452858064673793</v>
      </c>
      <c r="J4681" s="22">
        <f t="shared" si="1134"/>
        <v>76.672126103732637</v>
      </c>
      <c r="K4681" s="114"/>
      <c r="L4681" s="116"/>
      <c r="M4681" s="118"/>
      <c r="N4681" s="142"/>
      <c r="S4681" s="2"/>
    </row>
    <row r="4682" spans="1:19" x14ac:dyDescent="0.25">
      <c r="A4682" s="50">
        <f t="shared" si="1135"/>
        <v>116950</v>
      </c>
      <c r="B4682" s="51">
        <f t="shared" si="1126"/>
        <v>-13.25200000000001</v>
      </c>
      <c r="C4682" s="51">
        <f t="shared" si="1127"/>
        <v>10.89088121387134</v>
      </c>
      <c r="D4682" s="51">
        <f t="shared" si="1132"/>
        <v>1.4199366862571489E-5</v>
      </c>
      <c r="E4682" s="51">
        <f t="shared" si="1133"/>
        <v>3.5478236921509984E-4</v>
      </c>
      <c r="F4682" s="21">
        <f>SUM(E4682:$E$5004)</f>
        <v>9.5985849099143372E-2</v>
      </c>
      <c r="G4682" s="21">
        <f t="shared" si="1136"/>
        <v>6651898.5970700178</v>
      </c>
      <c r="H4682" s="21">
        <f t="shared" si="1137"/>
        <v>2.4483216124437353E-5</v>
      </c>
      <c r="I4682" s="21">
        <f t="shared" si="1138"/>
        <v>0.12452858064673793</v>
      </c>
      <c r="J4682" s="22">
        <f t="shared" si="1134"/>
        <v>76.635224610271507</v>
      </c>
      <c r="K4682" s="114"/>
      <c r="L4682" s="116"/>
      <c r="M4682" s="118"/>
      <c r="N4682" s="142"/>
      <c r="S4682" s="2"/>
    </row>
    <row r="4683" spans="1:19" x14ac:dyDescent="0.25">
      <c r="A4683" s="50">
        <f t="shared" si="1135"/>
        <v>116975</v>
      </c>
      <c r="B4683" s="51">
        <f t="shared" si="1126"/>
        <v>-13.211000000000013</v>
      </c>
      <c r="C4683" s="51">
        <f t="shared" si="1127"/>
        <v>10.879497697276781</v>
      </c>
      <c r="D4683" s="51">
        <f t="shared" si="1132"/>
        <v>1.4183222674636498E-5</v>
      </c>
      <c r="E4683" s="51">
        <f t="shared" si="1133"/>
        <v>3.5437901245757646E-4</v>
      </c>
      <c r="F4683" s="21">
        <f>SUM(E4683:$E$5004)</f>
        <v>9.5631066729928271E-2</v>
      </c>
      <c r="G4683" s="21">
        <f t="shared" si="1136"/>
        <v>6651898.5970700178</v>
      </c>
      <c r="H4683" s="21">
        <f t="shared" si="1137"/>
        <v>2.4483216124437353E-5</v>
      </c>
      <c r="I4683" s="21">
        <f t="shared" si="1138"/>
        <v>0.12452858064673793</v>
      </c>
      <c r="J4683" s="22">
        <f t="shared" si="1134"/>
        <v>76.598345027772297</v>
      </c>
      <c r="K4683" s="114"/>
      <c r="L4683" s="117"/>
      <c r="M4683" s="118"/>
      <c r="N4683" s="142"/>
      <c r="S4683" s="2"/>
    </row>
    <row r="4684" spans="1:19" x14ac:dyDescent="0.25">
      <c r="A4684" s="50">
        <f t="shared" si="1135"/>
        <v>117000</v>
      </c>
      <c r="B4684" s="51">
        <f t="shared" si="1126"/>
        <v>-13.170000000000016</v>
      </c>
      <c r="C4684" s="51">
        <f t="shared" si="1127"/>
        <v>10.868127122752222</v>
      </c>
      <c r="D4684" s="51">
        <f t="shared" si="1132"/>
        <v>1.4167098321969619E-5</v>
      </c>
      <c r="E4684" s="51">
        <f t="shared" si="1133"/>
        <v>3.5397615125440401E-4</v>
      </c>
      <c r="F4684" s="21">
        <f>SUM(E4684:$E$5004)</f>
        <v>9.5276687717470693E-2</v>
      </c>
      <c r="G4684" s="21">
        <f t="shared" si="1136"/>
        <v>6651898.5970700178</v>
      </c>
      <c r="H4684" s="21">
        <f t="shared" si="1137"/>
        <v>2.4483216124437353E-5</v>
      </c>
      <c r="I4684" s="21">
        <f t="shared" si="1138"/>
        <v>0.12452858064673793</v>
      </c>
      <c r="J4684" s="22">
        <f t="shared" si="1134"/>
        <v>76.561487344956831</v>
      </c>
      <c r="K4684" s="113">
        <f t="shared" ref="K4684" si="1139">AVERAGE(J4684:J4703)</f>
        <v>76.212791559643748</v>
      </c>
      <c r="L4684" s="115">
        <f t="shared" ref="L4684" si="1140">K4684/0.1667</f>
        <v>457.18531229540343</v>
      </c>
      <c r="M4684" s="118">
        <f>AVERAGE(A4684:A4703)</f>
        <v>117237.5</v>
      </c>
      <c r="N4684" s="141">
        <f>K4664-K4684</f>
        <v>0.73716115718688968</v>
      </c>
      <c r="S4684" s="2"/>
    </row>
    <row r="4685" spans="1:19" x14ac:dyDescent="0.25">
      <c r="A4685" s="50">
        <f t="shared" si="1135"/>
        <v>117025</v>
      </c>
      <c r="B4685" s="51">
        <f t="shared" si="1126"/>
        <v>-13.129000000000019</v>
      </c>
      <c r="C4685" s="51">
        <f t="shared" si="1127"/>
        <v>10.856769474397352</v>
      </c>
      <c r="D4685" s="51">
        <f t="shared" si="1132"/>
        <v>1.4150993778382702E-5</v>
      </c>
      <c r="E4685" s="51">
        <f t="shared" si="1133"/>
        <v>3.5357378495134089E-4</v>
      </c>
      <c r="F4685" s="21">
        <f>SUM(E4685:$E$5004)</f>
        <v>9.4922711566216317E-2</v>
      </c>
      <c r="G4685" s="21">
        <f t="shared" si="1136"/>
        <v>6651898.5970700178</v>
      </c>
      <c r="H4685" s="21">
        <f t="shared" si="1137"/>
        <v>2.4483216124437353E-5</v>
      </c>
      <c r="I4685" s="21">
        <f t="shared" si="1138"/>
        <v>0.12452858064673793</v>
      </c>
      <c r="J4685" s="22">
        <f t="shared" si="1134"/>
        <v>76.524651550545258</v>
      </c>
      <c r="K4685" s="114"/>
      <c r="L4685" s="116"/>
      <c r="M4685" s="118"/>
      <c r="N4685" s="142"/>
      <c r="S4685" s="2"/>
    </row>
    <row r="4686" spans="1:19" x14ac:dyDescent="0.25">
      <c r="A4686" s="50">
        <f t="shared" si="1135"/>
        <v>117050</v>
      </c>
      <c r="B4686" s="51">
        <f t="shared" si="1126"/>
        <v>-13.088000000000022</v>
      </c>
      <c r="C4686" s="51">
        <f t="shared" si="1127"/>
        <v>10.845424736332841</v>
      </c>
      <c r="D4686" s="51">
        <f t="shared" si="1132"/>
        <v>1.413490901772457E-5</v>
      </c>
      <c r="E4686" s="51">
        <f t="shared" si="1133"/>
        <v>3.5317191289506916E-4</v>
      </c>
      <c r="F4686" s="21">
        <f>SUM(E4686:$E$5004)</f>
        <v>9.4569137781264967E-2</v>
      </c>
      <c r="G4686" s="21">
        <f t="shared" si="1136"/>
        <v>6651898.5970700178</v>
      </c>
      <c r="H4686" s="21">
        <f t="shared" si="1137"/>
        <v>2.4483216124437353E-5</v>
      </c>
      <c r="I4686" s="21">
        <f t="shared" si="1138"/>
        <v>0.12452858064673793</v>
      </c>
      <c r="J4686" s="22">
        <f t="shared" si="1134"/>
        <v>76.487837633256234</v>
      </c>
      <c r="K4686" s="114"/>
      <c r="L4686" s="116"/>
      <c r="M4686" s="118"/>
      <c r="N4686" s="142"/>
      <c r="S4686" s="2"/>
    </row>
    <row r="4687" spans="1:19" x14ac:dyDescent="0.25">
      <c r="A4687" s="50">
        <f t="shared" si="1135"/>
        <v>117075</v>
      </c>
      <c r="B4687" s="51">
        <f t="shared" si="1126"/>
        <v>-13.047000000000025</v>
      </c>
      <c r="C4687" s="51">
        <f t="shared" si="1127"/>
        <v>10.83409289270033</v>
      </c>
      <c r="D4687" s="51">
        <f t="shared" si="1132"/>
        <v>1.4118844013880962E-5</v>
      </c>
      <c r="E4687" s="51">
        <f t="shared" si="1133"/>
        <v>3.5277053443319331E-4</v>
      </c>
      <c r="F4687" s="21">
        <f>SUM(E4687:$E$5004)</f>
        <v>9.4215965868369889E-2</v>
      </c>
      <c r="G4687" s="21">
        <f t="shared" si="1136"/>
        <v>6651898.5970700178</v>
      </c>
      <c r="H4687" s="21">
        <f t="shared" si="1137"/>
        <v>2.4483216124437353E-5</v>
      </c>
      <c r="I4687" s="21">
        <f t="shared" si="1138"/>
        <v>0.12452858064673793</v>
      </c>
      <c r="J4687" s="22">
        <f t="shared" si="1134"/>
        <v>76.45104558180681</v>
      </c>
      <c r="K4687" s="114"/>
      <c r="L4687" s="116"/>
      <c r="M4687" s="118"/>
      <c r="N4687" s="142"/>
      <c r="S4687" s="2"/>
    </row>
    <row r="4688" spans="1:19" x14ac:dyDescent="0.25">
      <c r="A4688" s="50">
        <f t="shared" si="1135"/>
        <v>117100</v>
      </c>
      <c r="B4688" s="51">
        <f t="shared" si="1126"/>
        <v>-13.006000000000029</v>
      </c>
      <c r="C4688" s="51">
        <f t="shared" si="1127"/>
        <v>10.8227739276624</v>
      </c>
      <c r="D4688" s="51">
        <f t="shared" si="1132"/>
        <v>1.4102798740774503E-5</v>
      </c>
      <c r="E4688" s="51">
        <f t="shared" si="1133"/>
        <v>3.5236964891423875E-4</v>
      </c>
      <c r="F4688" s="21">
        <f>SUM(E4688:$E$5004)</f>
        <v>9.3863195333936708E-2</v>
      </c>
      <c r="G4688" s="21">
        <f t="shared" si="1136"/>
        <v>6651898.5970700178</v>
      </c>
      <c r="H4688" s="21">
        <f t="shared" si="1137"/>
        <v>2.4483216124437353E-5</v>
      </c>
      <c r="I4688" s="21">
        <f t="shared" si="1138"/>
        <v>0.12452858064673793</v>
      </c>
      <c r="J4688" s="22">
        <f t="shared" si="1134"/>
        <v>76.414275384912699</v>
      </c>
      <c r="K4688" s="114"/>
      <c r="L4688" s="116"/>
      <c r="M4688" s="118"/>
      <c r="N4688" s="142"/>
      <c r="S4688" s="2"/>
    </row>
    <row r="4689" spans="1:19" x14ac:dyDescent="0.25">
      <c r="A4689" s="50">
        <f t="shared" si="1135"/>
        <v>117125</v>
      </c>
      <c r="B4689" s="51">
        <f t="shared" si="1126"/>
        <v>-12.965000000000003</v>
      </c>
      <c r="C4689" s="51">
        <f t="shared" si="1127"/>
        <v>10.81146782540252</v>
      </c>
      <c r="D4689" s="51">
        <f t="shared" si="1132"/>
        <v>1.4086773172364598E-5</v>
      </c>
      <c r="E4689" s="51">
        <f t="shared" si="1133"/>
        <v>3.5196925568765035E-4</v>
      </c>
      <c r="F4689" s="21">
        <f>SUM(E4689:$E$5004)</f>
        <v>9.3510825685022461E-2</v>
      </c>
      <c r="G4689" s="21">
        <f t="shared" si="1136"/>
        <v>6651898.5970700178</v>
      </c>
      <c r="H4689" s="21">
        <f t="shared" si="1137"/>
        <v>2.4483216124437353E-5</v>
      </c>
      <c r="I4689" s="21">
        <f t="shared" si="1138"/>
        <v>0.12452858064673793</v>
      </c>
      <c r="J4689" s="22">
        <f t="shared" si="1134"/>
        <v>76.377527031287997</v>
      </c>
      <c r="K4689" s="114"/>
      <c r="L4689" s="116"/>
      <c r="M4689" s="118"/>
      <c r="N4689" s="142"/>
      <c r="S4689" s="2"/>
    </row>
    <row r="4690" spans="1:19" x14ac:dyDescent="0.25">
      <c r="A4690" s="50">
        <f t="shared" si="1135"/>
        <v>117150</v>
      </c>
      <c r="B4690" s="51">
        <f t="shared" si="1126"/>
        <v>-12.924000000000007</v>
      </c>
      <c r="C4690" s="51">
        <f t="shared" si="1127"/>
        <v>10.800174570125046</v>
      </c>
      <c r="D4690" s="51">
        <f t="shared" si="1132"/>
        <v>1.4070767282647429E-5</v>
      </c>
      <c r="E4690" s="51">
        <f t="shared" si="1133"/>
        <v>3.5156935410379108E-4</v>
      </c>
      <c r="F4690" s="21">
        <f>SUM(E4690:$E$5004)</f>
        <v>9.3158856429334816E-2</v>
      </c>
      <c r="G4690" s="21">
        <f t="shared" si="1136"/>
        <v>6651898.5970700178</v>
      </c>
      <c r="H4690" s="21">
        <f t="shared" si="1137"/>
        <v>2.4483216124437353E-5</v>
      </c>
      <c r="I4690" s="21">
        <f t="shared" si="1138"/>
        <v>0.12452858064673793</v>
      </c>
      <c r="J4690" s="22">
        <f t="shared" si="1134"/>
        <v>76.340800509645476</v>
      </c>
      <c r="K4690" s="114"/>
      <c r="L4690" s="116"/>
      <c r="M4690" s="118"/>
      <c r="N4690" s="142"/>
      <c r="S4690" s="2"/>
    </row>
    <row r="4691" spans="1:19" x14ac:dyDescent="0.25">
      <c r="A4691" s="50">
        <f t="shared" si="1135"/>
        <v>117175</v>
      </c>
      <c r="B4691" s="51">
        <f t="shared" si="1126"/>
        <v>-12.88300000000001</v>
      </c>
      <c r="C4691" s="51">
        <f t="shared" si="1127"/>
        <v>10.788894146055167</v>
      </c>
      <c r="D4691" s="51">
        <f t="shared" si="1132"/>
        <v>1.405478104565586E-5</v>
      </c>
      <c r="E4691" s="51">
        <f t="shared" si="1133"/>
        <v>3.5116994351394094E-4</v>
      </c>
      <c r="F4691" s="21">
        <f>SUM(E4691:$E$5004)</f>
        <v>9.2807287075231018E-2</v>
      </c>
      <c r="G4691" s="21">
        <f t="shared" si="1136"/>
        <v>6651898.5970700178</v>
      </c>
      <c r="H4691" s="21">
        <f t="shared" si="1137"/>
        <v>2.4483216124437353E-5</v>
      </c>
      <c r="I4691" s="21">
        <f t="shared" si="1138"/>
        <v>0.12452858064673793</v>
      </c>
      <c r="J4691" s="22">
        <f t="shared" si="1134"/>
        <v>76.304095808696403</v>
      </c>
      <c r="K4691" s="114"/>
      <c r="L4691" s="116"/>
      <c r="M4691" s="118"/>
      <c r="N4691" s="142"/>
      <c r="S4691" s="2"/>
    </row>
    <row r="4692" spans="1:19" x14ac:dyDescent="0.25">
      <c r="A4692" s="50">
        <f t="shared" si="1135"/>
        <v>117200</v>
      </c>
      <c r="B4692" s="51">
        <f t="shared" si="1126"/>
        <v>-12.842000000000013</v>
      </c>
      <c r="C4692" s="51">
        <f t="shared" si="1127"/>
        <v>10.777626537438898</v>
      </c>
      <c r="D4692" s="51">
        <f t="shared" si="1132"/>
        <v>1.4038814435459416E-5</v>
      </c>
      <c r="E4692" s="51">
        <f t="shared" si="1133"/>
        <v>3.5077102327029492E-4</v>
      </c>
      <c r="F4692" s="21">
        <f>SUM(E4692:$E$5004)</f>
        <v>9.2456117131717072E-2</v>
      </c>
      <c r="G4692" s="21">
        <f t="shared" si="1136"/>
        <v>6651898.5970700178</v>
      </c>
      <c r="H4692" s="21">
        <f t="shared" si="1137"/>
        <v>2.4483216124437353E-5</v>
      </c>
      <c r="I4692" s="21">
        <f t="shared" si="1138"/>
        <v>0.12452858064673793</v>
      </c>
      <c r="J4692" s="22">
        <f t="shared" si="1134"/>
        <v>76.26741291715075</v>
      </c>
      <c r="K4692" s="114"/>
      <c r="L4692" s="116"/>
      <c r="M4692" s="118"/>
      <c r="N4692" s="142"/>
      <c r="S4692" s="2"/>
    </row>
    <row r="4693" spans="1:19" x14ac:dyDescent="0.25">
      <c r="A4693" s="50">
        <f t="shared" si="1135"/>
        <v>117225</v>
      </c>
      <c r="B4693" s="51">
        <f t="shared" si="1126"/>
        <v>-12.801000000000016</v>
      </c>
      <c r="C4693" s="51">
        <f t="shared" si="1127"/>
        <v>10.766371728543024</v>
      </c>
      <c r="D4693" s="51">
        <f t="shared" si="1132"/>
        <v>1.4022867426164181E-5</v>
      </c>
      <c r="E4693" s="51">
        <f t="shared" si="1133"/>
        <v>3.5037259272596271E-4</v>
      </c>
      <c r="F4693" s="21">
        <f>SUM(E4693:$E$5004)</f>
        <v>9.2105346108446784E-2</v>
      </c>
      <c r="G4693" s="21">
        <f t="shared" si="1136"/>
        <v>6651898.5970700178</v>
      </c>
      <c r="H4693" s="21">
        <f t="shared" si="1137"/>
        <v>2.4483216124437353E-5</v>
      </c>
      <c r="I4693" s="21">
        <f t="shared" si="1138"/>
        <v>0.12452858064673793</v>
      </c>
      <c r="J4693" s="22">
        <f t="shared" si="1134"/>
        <v>76.230751823716943</v>
      </c>
      <c r="K4693" s="114"/>
      <c r="L4693" s="116"/>
      <c r="M4693" s="118"/>
      <c r="N4693" s="142"/>
      <c r="S4693" s="2"/>
    </row>
    <row r="4694" spans="1:19" x14ac:dyDescent="0.25">
      <c r="A4694" s="50">
        <f t="shared" si="1135"/>
        <v>117250</v>
      </c>
      <c r="B4694" s="51">
        <f t="shared" si="1126"/>
        <v>-12.760000000000019</v>
      </c>
      <c r="C4694" s="51">
        <f t="shared" si="1127"/>
        <v>10.755129703655129</v>
      </c>
      <c r="D4694" s="51">
        <f t="shared" si="1132"/>
        <v>1.4006939991912839E-5</v>
      </c>
      <c r="E4694" s="51">
        <f t="shared" si="1133"/>
        <v>3.4997465123496544E-4</v>
      </c>
      <c r="F4694" s="21">
        <f>SUM(E4694:$E$5004)</f>
        <v>9.1754973515720831E-2</v>
      </c>
      <c r="G4694" s="21">
        <f t="shared" si="1136"/>
        <v>6651898.5970700178</v>
      </c>
      <c r="H4694" s="21">
        <f t="shared" si="1137"/>
        <v>2.4483216124437353E-5</v>
      </c>
      <c r="I4694" s="21">
        <f t="shared" si="1138"/>
        <v>0.12452858064673793</v>
      </c>
      <c r="J4694" s="22">
        <f t="shared" si="1134"/>
        <v>76.194112517102411</v>
      </c>
      <c r="K4694" s="114"/>
      <c r="L4694" s="116"/>
      <c r="M4694" s="118"/>
      <c r="N4694" s="142"/>
      <c r="S4694" s="2"/>
    </row>
    <row r="4695" spans="1:19" x14ac:dyDescent="0.25">
      <c r="A4695" s="50">
        <f t="shared" si="1135"/>
        <v>117275</v>
      </c>
      <c r="B4695" s="51">
        <f t="shared" si="1126"/>
        <v>-12.719000000000023</v>
      </c>
      <c r="C4695" s="51">
        <f t="shared" si="1127"/>
        <v>10.743900447083412</v>
      </c>
      <c r="D4695" s="51">
        <f t="shared" si="1132"/>
        <v>1.3991032106884397E-5</v>
      </c>
      <c r="E4695" s="51">
        <f t="shared" si="1133"/>
        <v>3.4957719815223659E-4</v>
      </c>
      <c r="F4695" s="21">
        <f>SUM(E4695:$E$5004)</f>
        <v>9.1404998864485859E-2</v>
      </c>
      <c r="G4695" s="21">
        <f t="shared" si="1136"/>
        <v>6651898.5970700178</v>
      </c>
      <c r="H4695" s="21">
        <f t="shared" si="1137"/>
        <v>2.4483216124437353E-5</v>
      </c>
      <c r="I4695" s="21">
        <f t="shared" si="1138"/>
        <v>0.12452858064673793</v>
      </c>
      <c r="J4695" s="22">
        <f t="shared" si="1134"/>
        <v>76.157494986012452</v>
      </c>
      <c r="K4695" s="114"/>
      <c r="L4695" s="116"/>
      <c r="M4695" s="118"/>
      <c r="N4695" s="142"/>
      <c r="S4695" s="2"/>
    </row>
    <row r="4696" spans="1:19" x14ac:dyDescent="0.25">
      <c r="A4696" s="50">
        <f t="shared" si="1135"/>
        <v>117300</v>
      </c>
      <c r="B4696" s="51">
        <f t="shared" si="1126"/>
        <v>-12.678000000000026</v>
      </c>
      <c r="C4696" s="51">
        <f t="shared" si="1127"/>
        <v>10.73268394315695</v>
      </c>
      <c r="D4696" s="51">
        <f t="shared" si="1132"/>
        <v>1.3975143745294531E-5</v>
      </c>
      <c r="E4696" s="51">
        <f t="shared" si="1133"/>
        <v>3.4918023283361929E-4</v>
      </c>
      <c r="F4696" s="21">
        <f>SUM(E4696:$E$5004)</f>
        <v>9.1055421666333625E-2</v>
      </c>
      <c r="G4696" s="21">
        <f t="shared" si="1136"/>
        <v>6651898.5970700178</v>
      </c>
      <c r="H4696" s="21">
        <f t="shared" si="1137"/>
        <v>2.4483216124437353E-5</v>
      </c>
      <c r="I4696" s="21">
        <f t="shared" si="1138"/>
        <v>0.12452858064673793</v>
      </c>
      <c r="J4696" s="22">
        <f t="shared" si="1134"/>
        <v>76.120899219152392</v>
      </c>
      <c r="K4696" s="114"/>
      <c r="L4696" s="116"/>
      <c r="M4696" s="118"/>
      <c r="N4696" s="142"/>
      <c r="S4696" s="2"/>
    </row>
    <row r="4697" spans="1:19" x14ac:dyDescent="0.25">
      <c r="A4697" s="50">
        <f t="shared" si="1135"/>
        <v>117325</v>
      </c>
      <c r="B4697" s="51">
        <f t="shared" si="1126"/>
        <v>-12.637000000000029</v>
      </c>
      <c r="C4697" s="51">
        <f t="shared" si="1127"/>
        <v>10.721480176225285</v>
      </c>
      <c r="D4697" s="51">
        <f t="shared" si="1132"/>
        <v>1.395927488139501E-5</v>
      </c>
      <c r="E4697" s="51">
        <f t="shared" si="1133"/>
        <v>3.4878375463586451E-4</v>
      </c>
      <c r="F4697" s="21">
        <f>SUM(E4697:$E$5004)</f>
        <v>9.0706241433500007E-2</v>
      </c>
      <c r="G4697" s="21">
        <f t="shared" si="1136"/>
        <v>6651898.5970700178</v>
      </c>
      <c r="H4697" s="21">
        <f t="shared" si="1137"/>
        <v>2.4483216124437353E-5</v>
      </c>
      <c r="I4697" s="21">
        <f t="shared" si="1138"/>
        <v>0.12452858064673793</v>
      </c>
      <c r="J4697" s="22">
        <f t="shared" si="1134"/>
        <v>76.084325205224729</v>
      </c>
      <c r="K4697" s="114"/>
      <c r="L4697" s="116"/>
      <c r="M4697" s="118"/>
      <c r="N4697" s="142"/>
      <c r="S4697" s="2"/>
    </row>
    <row r="4698" spans="1:19" x14ac:dyDescent="0.25">
      <c r="A4698" s="50">
        <f t="shared" si="1135"/>
        <v>117350</v>
      </c>
      <c r="B4698" s="51">
        <f t="shared" si="1126"/>
        <v>-12.596000000000004</v>
      </c>
      <c r="C4698" s="51">
        <f t="shared" si="1127"/>
        <v>10.71028913065877</v>
      </c>
      <c r="D4698" s="51">
        <f t="shared" si="1132"/>
        <v>1.3943425489474149E-5</v>
      </c>
      <c r="E4698" s="51">
        <f t="shared" si="1133"/>
        <v>3.4838776291663197E-4</v>
      </c>
      <c r="F4698" s="21">
        <f>SUM(E4698:$E$5004)</f>
        <v>9.0357457678864134E-2</v>
      </c>
      <c r="G4698" s="21">
        <f t="shared" si="1136"/>
        <v>6651898.5970700178</v>
      </c>
      <c r="H4698" s="21">
        <f t="shared" si="1137"/>
        <v>2.4483216124437353E-5</v>
      </c>
      <c r="I4698" s="21">
        <f t="shared" si="1138"/>
        <v>0.12452858064673793</v>
      </c>
      <c r="J4698" s="22">
        <f t="shared" si="1134"/>
        <v>76.04777293293202</v>
      </c>
      <c r="K4698" s="114"/>
      <c r="L4698" s="116"/>
      <c r="M4698" s="118"/>
      <c r="N4698" s="142"/>
      <c r="S4698" s="2"/>
    </row>
    <row r="4699" spans="1:19" x14ac:dyDescent="0.25">
      <c r="A4699" s="50">
        <f t="shared" si="1135"/>
        <v>117375</v>
      </c>
      <c r="B4699" s="51">
        <f t="shared" si="1126"/>
        <v>-12.555000000000007</v>
      </c>
      <c r="C4699" s="51">
        <f t="shared" si="1127"/>
        <v>10.699110790848282</v>
      </c>
      <c r="D4699" s="51">
        <f t="shared" si="1132"/>
        <v>1.3927595543856406E-5</v>
      </c>
      <c r="E4699" s="51">
        <f t="shared" si="1133"/>
        <v>3.479922570344858E-4</v>
      </c>
      <c r="F4699" s="21">
        <f>SUM(E4699:$E$5004)</f>
        <v>9.0009069915947509E-2</v>
      </c>
      <c r="G4699" s="21">
        <f t="shared" si="1136"/>
        <v>6651898.5970700178</v>
      </c>
      <c r="H4699" s="21">
        <f t="shared" si="1137"/>
        <v>2.4483216124437353E-5</v>
      </c>
      <c r="I4699" s="21">
        <f t="shared" si="1138"/>
        <v>0.12452858064673793</v>
      </c>
      <c r="J4699" s="22">
        <f t="shared" si="1134"/>
        <v>76.011242390974914</v>
      </c>
      <c r="K4699" s="114"/>
      <c r="L4699" s="116"/>
      <c r="M4699" s="118"/>
      <c r="N4699" s="142"/>
      <c r="S4699" s="2"/>
    </row>
    <row r="4700" spans="1:19" x14ac:dyDescent="0.25">
      <c r="A4700" s="50">
        <f t="shared" si="1135"/>
        <v>117400</v>
      </c>
      <c r="B4700" s="51">
        <f t="shared" si="1126"/>
        <v>-12.51400000000001</v>
      </c>
      <c r="C4700" s="51">
        <f t="shared" si="1127"/>
        <v>10.68794514120529</v>
      </c>
      <c r="D4700" s="51">
        <f t="shared" si="1132"/>
        <v>1.3911785018902462E-5</v>
      </c>
      <c r="E4700" s="51">
        <f t="shared" si="1133"/>
        <v>3.475972363488951E-4</v>
      </c>
      <c r="F4700" s="21">
        <f>SUM(E4700:$E$5004)</f>
        <v>8.9661077658913027E-2</v>
      </c>
      <c r="G4700" s="21">
        <f t="shared" si="1136"/>
        <v>6651898.5970700178</v>
      </c>
      <c r="H4700" s="21">
        <f t="shared" si="1137"/>
        <v>2.4483216124437353E-5</v>
      </c>
      <c r="I4700" s="21">
        <f t="shared" si="1138"/>
        <v>0.12452858064673793</v>
      </c>
      <c r="J4700" s="22">
        <f t="shared" si="1134"/>
        <v>75.974733568052983</v>
      </c>
      <c r="K4700" s="114"/>
      <c r="L4700" s="116"/>
      <c r="M4700" s="118"/>
      <c r="N4700" s="142"/>
      <c r="S4700" s="2"/>
    </row>
    <row r="4701" spans="1:19" x14ac:dyDescent="0.25">
      <c r="A4701" s="50">
        <f t="shared" si="1135"/>
        <v>117425</v>
      </c>
      <c r="B4701" s="51">
        <f t="shared" si="1126"/>
        <v>-12.473000000000013</v>
      </c>
      <c r="C4701" s="51">
        <f t="shared" si="1127"/>
        <v>10.676792166161816</v>
      </c>
      <c r="D4701" s="51">
        <f t="shared" si="1132"/>
        <v>1.3895993889009147E-5</v>
      </c>
      <c r="E4701" s="51">
        <f t="shared" si="1133"/>
        <v>3.472027002202318E-4</v>
      </c>
      <c r="F4701" s="21">
        <f>SUM(E4701:$E$5004)</f>
        <v>8.9313480422564137E-2</v>
      </c>
      <c r="G4701" s="21">
        <f t="shared" si="1136"/>
        <v>6651898.5970700178</v>
      </c>
      <c r="H4701" s="21">
        <f t="shared" si="1137"/>
        <v>2.4483216124437353E-5</v>
      </c>
      <c r="I4701" s="21">
        <f t="shared" si="1138"/>
        <v>0.12452858064673793</v>
      </c>
      <c r="J4701" s="22">
        <f t="shared" si="1134"/>
        <v>75.938246452864576</v>
      </c>
      <c r="K4701" s="114"/>
      <c r="L4701" s="116"/>
      <c r="M4701" s="118"/>
      <c r="N4701" s="142"/>
      <c r="S4701" s="2"/>
    </row>
    <row r="4702" spans="1:19" x14ac:dyDescent="0.25">
      <c r="A4702" s="50">
        <f t="shared" si="1135"/>
        <v>117450</v>
      </c>
      <c r="B4702" s="51">
        <f t="shared" si="1126"/>
        <v>-12.432000000000016</v>
      </c>
      <c r="C4702" s="51">
        <f t="shared" si="1127"/>
        <v>10.665651850170415</v>
      </c>
      <c r="D4702" s="51">
        <f t="shared" si="1132"/>
        <v>1.3880222128609396E-5</v>
      </c>
      <c r="E4702" s="51">
        <f t="shared" si="1133"/>
        <v>3.4680864800976975E-4</v>
      </c>
      <c r="F4702" s="21">
        <f>SUM(E4702:$E$5004)</f>
        <v>8.8966277722343903E-2</v>
      </c>
      <c r="G4702" s="21">
        <f t="shared" si="1136"/>
        <v>6651898.5970700178</v>
      </c>
      <c r="H4702" s="21">
        <f t="shared" si="1137"/>
        <v>2.4483216124437353E-5</v>
      </c>
      <c r="I4702" s="21">
        <f t="shared" si="1138"/>
        <v>0.12452858064673793</v>
      </c>
      <c r="J4702" s="22">
        <f t="shared" si="1134"/>
        <v>75.901781034106918</v>
      </c>
      <c r="K4702" s="114"/>
      <c r="L4702" s="116"/>
      <c r="M4702" s="118"/>
      <c r="N4702" s="142"/>
      <c r="S4702" s="2"/>
    </row>
    <row r="4703" spans="1:19" x14ac:dyDescent="0.25">
      <c r="A4703" s="50">
        <f t="shared" si="1135"/>
        <v>117475</v>
      </c>
      <c r="B4703" s="51">
        <f t="shared" si="1126"/>
        <v>-12.39100000000002</v>
      </c>
      <c r="C4703" s="51">
        <f t="shared" si="1127"/>
        <v>10.654524177704122</v>
      </c>
      <c r="D4703" s="51">
        <f t="shared" si="1132"/>
        <v>1.3864469712172183E-5</v>
      </c>
      <c r="E4703" s="51">
        <f t="shared" si="1133"/>
        <v>3.4641507907968316E-4</v>
      </c>
      <c r="F4703" s="21">
        <f>SUM(E4703:$E$5004)</f>
        <v>8.8619469074334128E-2</v>
      </c>
      <c r="G4703" s="21">
        <f t="shared" si="1136"/>
        <v>6651898.5970700178</v>
      </c>
      <c r="H4703" s="21">
        <f t="shared" si="1137"/>
        <v>2.4483216124437353E-5</v>
      </c>
      <c r="I4703" s="21">
        <f t="shared" si="1138"/>
        <v>0.12452858064673793</v>
      </c>
      <c r="J4703" s="22">
        <f t="shared" si="1134"/>
        <v>75.865337300476071</v>
      </c>
      <c r="K4703" s="114"/>
      <c r="L4703" s="117"/>
      <c r="M4703" s="118"/>
      <c r="N4703" s="142"/>
      <c r="S4703" s="2"/>
    </row>
    <row r="4704" spans="1:19" x14ac:dyDescent="0.25">
      <c r="A4704" s="50">
        <f t="shared" si="1135"/>
        <v>117500</v>
      </c>
      <c r="B4704" s="51">
        <f t="shared" si="1126"/>
        <v>-12.350000000000023</v>
      </c>
      <c r="C4704" s="51">
        <f t="shared" si="1127"/>
        <v>10.64340913325645</v>
      </c>
      <c r="D4704" s="51">
        <f t="shared" si="1132"/>
        <v>1.3848736614202471E-5</v>
      </c>
      <c r="E4704" s="51">
        <f t="shared" si="1133"/>
        <v>3.4602199279304538E-4</v>
      </c>
      <c r="F4704" s="21">
        <f>SUM(E4704:$E$5004)</f>
        <v>8.8273053995254425E-2</v>
      </c>
      <c r="G4704" s="21">
        <f t="shared" si="1136"/>
        <v>6651898.5970700178</v>
      </c>
      <c r="H4704" s="21">
        <f t="shared" si="1137"/>
        <v>2.4483216124437353E-5</v>
      </c>
      <c r="I4704" s="21">
        <f t="shared" si="1138"/>
        <v>0.12452858064673793</v>
      </c>
      <c r="J4704" s="22">
        <f t="shared" si="1134"/>
        <v>75.82891524066703</v>
      </c>
      <c r="K4704" s="113">
        <f t="shared" ref="K4704" si="1141">AVERAGE(J4704:J4723)</f>
        <v>75.484342845076611</v>
      </c>
      <c r="L4704" s="115">
        <f t="shared" ref="L4704" si="1142">K4704/0.1667</f>
        <v>452.81549397166538</v>
      </c>
      <c r="M4704" s="118">
        <f>AVERAGE(A4704:A4723)</f>
        <v>117737.5</v>
      </c>
      <c r="N4704" s="141">
        <f>K4684-K4704</f>
        <v>0.72844871456713634</v>
      </c>
      <c r="S4704" s="2"/>
    </row>
    <row r="4705" spans="1:19" x14ac:dyDescent="0.25">
      <c r="A4705" s="50">
        <f t="shared" si="1135"/>
        <v>117525</v>
      </c>
      <c r="B4705" s="51">
        <f t="shared" si="1126"/>
        <v>-12.309000000000026</v>
      </c>
      <c r="C4705" s="51">
        <f t="shared" si="1127"/>
        <v>10.632306701341344</v>
      </c>
      <c r="D4705" s="51">
        <f t="shared" si="1132"/>
        <v>1.3833022809241159E-5</v>
      </c>
      <c r="E4705" s="51">
        <f t="shared" si="1133"/>
        <v>3.456293885138273E-4</v>
      </c>
      <c r="F4705" s="21">
        <f>SUM(E4705:$E$5004)</f>
        <v>8.7927032002461381E-2</v>
      </c>
      <c r="G4705" s="21">
        <f t="shared" si="1136"/>
        <v>6651898.5970700178</v>
      </c>
      <c r="H4705" s="21">
        <f t="shared" si="1137"/>
        <v>2.4483216124437353E-5</v>
      </c>
      <c r="I4705" s="21">
        <f t="shared" si="1138"/>
        <v>0.12452858064673793</v>
      </c>
      <c r="J4705" s="22">
        <f t="shared" si="1134"/>
        <v>75.792514843373638</v>
      </c>
      <c r="K4705" s="114"/>
      <c r="L4705" s="116"/>
      <c r="M4705" s="118"/>
      <c r="N4705" s="142"/>
      <c r="S4705" s="2"/>
    </row>
    <row r="4706" spans="1:19" x14ac:dyDescent="0.25">
      <c r="A4706" s="50">
        <f t="shared" si="1135"/>
        <v>117550</v>
      </c>
      <c r="B4706" s="51">
        <f t="shared" si="1126"/>
        <v>-12.268000000000029</v>
      </c>
      <c r="C4706" s="51">
        <f t="shared" si="1127"/>
        <v>10.621216866493157</v>
      </c>
      <c r="D4706" s="51">
        <f t="shared" si="1132"/>
        <v>1.3817328271865023E-5</v>
      </c>
      <c r="E4706" s="51">
        <f t="shared" si="1133"/>
        <v>3.4523726560689615E-4</v>
      </c>
      <c r="F4706" s="21">
        <f>SUM(E4706:$E$5004)</f>
        <v>8.7581402613947562E-2</v>
      </c>
      <c r="G4706" s="21">
        <f t="shared" si="1136"/>
        <v>6651898.5970700178</v>
      </c>
      <c r="H4706" s="21">
        <f t="shared" si="1137"/>
        <v>2.4483216124437353E-5</v>
      </c>
      <c r="I4706" s="21">
        <f t="shared" si="1138"/>
        <v>0.12452858064673793</v>
      </c>
      <c r="J4706" s="22">
        <f t="shared" si="1134"/>
        <v>75.756136097288689</v>
      </c>
      <c r="K4706" s="114"/>
      <c r="L4706" s="116"/>
      <c r="M4706" s="118"/>
      <c r="N4706" s="142"/>
      <c r="S4706" s="2"/>
    </row>
    <row r="4707" spans="1:19" x14ac:dyDescent="0.25">
      <c r="A4707" s="50">
        <f t="shared" si="1135"/>
        <v>117575</v>
      </c>
      <c r="B4707" s="51">
        <f t="shared" ref="B4707:B4770" si="1143">-205.05+0.00164*A4707</f>
        <v>-12.227000000000004</v>
      </c>
      <c r="C4707" s="51">
        <f t="shared" ref="C4707:C4770" si="1144">50.8*((B4707+459.7)/389.98)^(-11.388)</f>
        <v>10.610139613266616</v>
      </c>
      <c r="D4707" s="51">
        <f t="shared" si="1132"/>
        <v>1.3801652976686668E-5</v>
      </c>
      <c r="E4707" s="51">
        <f t="shared" si="1133"/>
        <v>3.4484562343801419E-4</v>
      </c>
      <c r="F4707" s="21">
        <f>SUM(E4707:$E$5004)</f>
        <v>8.7236165348340639E-2</v>
      </c>
      <c r="G4707" s="21">
        <f t="shared" si="1136"/>
        <v>6651898.5970700178</v>
      </c>
      <c r="H4707" s="21">
        <f t="shared" si="1137"/>
        <v>2.4483216124437353E-5</v>
      </c>
      <c r="I4707" s="21">
        <f t="shared" si="1138"/>
        <v>0.12452858064673793</v>
      </c>
      <c r="J4707" s="22">
        <f t="shared" si="1134"/>
        <v>75.719778991103908</v>
      </c>
      <c r="K4707" s="114"/>
      <c r="L4707" s="116"/>
      <c r="M4707" s="118"/>
      <c r="N4707" s="142"/>
      <c r="S4707" s="2"/>
    </row>
    <row r="4708" spans="1:19" x14ac:dyDescent="0.25">
      <c r="A4708" s="50">
        <f t="shared" si="1135"/>
        <v>117600</v>
      </c>
      <c r="B4708" s="51">
        <f t="shared" si="1143"/>
        <v>-12.186000000000007</v>
      </c>
      <c r="C4708" s="51">
        <f t="shared" si="1144"/>
        <v>10.599074926236806</v>
      </c>
      <c r="D4708" s="51">
        <f t="shared" si="1132"/>
        <v>1.3785996898354467E-5</v>
      </c>
      <c r="E4708" s="51">
        <f t="shared" si="1133"/>
        <v>3.4445446137383725E-4</v>
      </c>
      <c r="F4708" s="21">
        <f>SUM(E4708:$E$5004)</f>
        <v>8.6891319724902633E-2</v>
      </c>
      <c r="G4708" s="21">
        <f t="shared" si="1136"/>
        <v>6651898.5970700178</v>
      </c>
      <c r="H4708" s="21">
        <f t="shared" si="1137"/>
        <v>2.4483216124437353E-5</v>
      </c>
      <c r="I4708" s="21">
        <f t="shared" si="1138"/>
        <v>0.12452858064673793</v>
      </c>
      <c r="J4708" s="22">
        <f t="shared" si="1134"/>
        <v>75.683443513509985</v>
      </c>
      <c r="K4708" s="114"/>
      <c r="L4708" s="116"/>
      <c r="M4708" s="118"/>
      <c r="N4708" s="142"/>
      <c r="S4708" s="2"/>
    </row>
    <row r="4709" spans="1:19" x14ac:dyDescent="0.25">
      <c r="A4709" s="50">
        <f t="shared" si="1135"/>
        <v>117625</v>
      </c>
      <c r="B4709" s="51">
        <f t="shared" si="1143"/>
        <v>-12.14500000000001</v>
      </c>
      <c r="C4709" s="51">
        <f t="shared" si="1144"/>
        <v>10.588022789999123</v>
      </c>
      <c r="D4709" s="51">
        <f t="shared" si="1132"/>
        <v>1.3770360011552516E-5</v>
      </c>
      <c r="E4709" s="51">
        <f t="shared" si="1133"/>
        <v>3.4406377878191366E-4</v>
      </c>
      <c r="F4709" s="21">
        <f>SUM(E4709:$E$5004)</f>
        <v>8.6546865263528797E-2</v>
      </c>
      <c r="G4709" s="21">
        <f t="shared" si="1136"/>
        <v>6651898.5970700178</v>
      </c>
      <c r="H4709" s="21">
        <f t="shared" si="1137"/>
        <v>2.4483216124437353E-5</v>
      </c>
      <c r="I4709" s="21">
        <f t="shared" si="1138"/>
        <v>0.12452858064673793</v>
      </c>
      <c r="J4709" s="22">
        <f t="shared" si="1134"/>
        <v>75.647129653196615</v>
      </c>
      <c r="K4709" s="114"/>
      <c r="L4709" s="116"/>
      <c r="M4709" s="118"/>
      <c r="N4709" s="142"/>
      <c r="S4709" s="2"/>
    </row>
    <row r="4710" spans="1:19" x14ac:dyDescent="0.25">
      <c r="A4710" s="50">
        <f t="shared" si="1135"/>
        <v>117650</v>
      </c>
      <c r="B4710" s="51">
        <f t="shared" si="1143"/>
        <v>-12.104000000000013</v>
      </c>
      <c r="C4710" s="51">
        <f t="shared" si="1144"/>
        <v>10.576983189169267</v>
      </c>
      <c r="D4710" s="51">
        <f t="shared" si="1132"/>
        <v>1.3754742291000575E-5</v>
      </c>
      <c r="E4710" s="51">
        <f t="shared" si="1133"/>
        <v>3.4367357503068281E-4</v>
      </c>
      <c r="F4710" s="21">
        <f>SUM(E4710:$E$5004)</f>
        <v>8.6202801484746891E-2</v>
      </c>
      <c r="G4710" s="21">
        <f t="shared" si="1136"/>
        <v>6651898.5970700178</v>
      </c>
      <c r="H4710" s="21">
        <f t="shared" si="1137"/>
        <v>2.4483216124437353E-5</v>
      </c>
      <c r="I4710" s="21">
        <f t="shared" si="1138"/>
        <v>0.12452858064673793</v>
      </c>
      <c r="J4710" s="22">
        <f t="shared" si="1134"/>
        <v>75.610837398852496</v>
      </c>
      <c r="K4710" s="114"/>
      <c r="L4710" s="116"/>
      <c r="M4710" s="118"/>
      <c r="N4710" s="142"/>
      <c r="S4710" s="2"/>
    </row>
    <row r="4711" spans="1:19" x14ac:dyDescent="0.25">
      <c r="A4711" s="50">
        <f t="shared" si="1135"/>
        <v>117675</v>
      </c>
      <c r="B4711" s="51">
        <f t="shared" si="1143"/>
        <v>-12.063000000000017</v>
      </c>
      <c r="C4711" s="51">
        <f t="shared" si="1144"/>
        <v>10.565956108383222</v>
      </c>
      <c r="D4711" s="51">
        <f t="shared" si="1132"/>
        <v>1.3739143711454053E-5</v>
      </c>
      <c r="E4711" s="51">
        <f t="shared" si="1133"/>
        <v>3.4328384948947291E-4</v>
      </c>
      <c r="F4711" s="21">
        <f>SUM(E4711:$E$5004)</f>
        <v>8.5859127909716199E-2</v>
      </c>
      <c r="G4711" s="21">
        <f t="shared" si="1136"/>
        <v>6651898.5970700178</v>
      </c>
      <c r="H4711" s="21">
        <f t="shared" si="1137"/>
        <v>2.4483216124437353E-5</v>
      </c>
      <c r="I4711" s="21">
        <f t="shared" si="1138"/>
        <v>0.12452858064673793</v>
      </c>
      <c r="J4711" s="22">
        <f t="shared" si="1134"/>
        <v>75.57456673916559</v>
      </c>
      <c r="K4711" s="114"/>
      <c r="L4711" s="116"/>
      <c r="M4711" s="118"/>
      <c r="N4711" s="142"/>
      <c r="S4711" s="2"/>
    </row>
    <row r="4712" spans="1:19" x14ac:dyDescent="0.25">
      <c r="A4712" s="50">
        <f t="shared" si="1135"/>
        <v>117700</v>
      </c>
      <c r="B4712" s="51">
        <f t="shared" si="1143"/>
        <v>-12.02200000000002</v>
      </c>
      <c r="C4712" s="51">
        <f t="shared" si="1144"/>
        <v>10.554941532297109</v>
      </c>
      <c r="D4712" s="51">
        <f t="shared" si="1132"/>
        <v>1.3723564247703779E-5</v>
      </c>
      <c r="E4712" s="51">
        <f t="shared" si="1133"/>
        <v>3.4289460152850122E-4</v>
      </c>
      <c r="F4712" s="21">
        <f>SUM(E4712:$E$5004)</f>
        <v>8.551584406022672E-2</v>
      </c>
      <c r="G4712" s="21">
        <f t="shared" si="1136"/>
        <v>6651898.5970700178</v>
      </c>
      <c r="H4712" s="21">
        <f t="shared" si="1137"/>
        <v>2.4483216124437353E-5</v>
      </c>
      <c r="I4712" s="21">
        <f t="shared" si="1138"/>
        <v>0.12452858064673793</v>
      </c>
      <c r="J4712" s="22">
        <f t="shared" si="1134"/>
        <v>75.538317662822124</v>
      </c>
      <c r="K4712" s="114"/>
      <c r="L4712" s="116"/>
      <c r="M4712" s="118"/>
      <c r="N4712" s="142"/>
      <c r="S4712" s="2"/>
    </row>
    <row r="4713" spans="1:19" x14ac:dyDescent="0.25">
      <c r="A4713" s="50">
        <f t="shared" si="1135"/>
        <v>117725</v>
      </c>
      <c r="B4713" s="51">
        <f t="shared" si="1143"/>
        <v>-11.981000000000023</v>
      </c>
      <c r="C4713" s="51">
        <f t="shared" si="1144"/>
        <v>10.543939445587425</v>
      </c>
      <c r="D4713" s="51">
        <f t="shared" si="1132"/>
        <v>1.3708003874576321E-5</v>
      </c>
      <c r="E4713" s="51">
        <f t="shared" si="1133"/>
        <v>3.4250583051887199E-4</v>
      </c>
      <c r="F4713" s="21">
        <f>SUM(E4713:$E$5004)</f>
        <v>8.5172949458698202E-2</v>
      </c>
      <c r="G4713" s="21">
        <f t="shared" si="1136"/>
        <v>6651898.5970700178</v>
      </c>
      <c r="H4713" s="21">
        <f t="shared" si="1137"/>
        <v>2.4483216124437353E-5</v>
      </c>
      <c r="I4713" s="21">
        <f t="shared" si="1138"/>
        <v>0.12452858064673793</v>
      </c>
      <c r="J4713" s="22">
        <f t="shared" si="1134"/>
        <v>75.502090158508707</v>
      </c>
      <c r="K4713" s="114"/>
      <c r="L4713" s="116"/>
      <c r="M4713" s="118"/>
      <c r="N4713" s="142"/>
      <c r="S4713" s="2"/>
    </row>
    <row r="4714" spans="1:19" x14ac:dyDescent="0.25">
      <c r="A4714" s="50">
        <f t="shared" si="1135"/>
        <v>117750</v>
      </c>
      <c r="B4714" s="51">
        <f t="shared" si="1143"/>
        <v>-11.940000000000026</v>
      </c>
      <c r="C4714" s="51">
        <f t="shared" si="1144"/>
        <v>10.532949832950658</v>
      </c>
      <c r="D4714" s="51">
        <f t="shared" si="1132"/>
        <v>1.3692462566933437E-5</v>
      </c>
      <c r="E4714" s="51">
        <f t="shared" si="1133"/>
        <v>3.4211753583257467E-4</v>
      </c>
      <c r="F4714" s="21">
        <f>SUM(E4714:$E$5004)</f>
        <v>8.4830443628179333E-2</v>
      </c>
      <c r="G4714" s="21">
        <f t="shared" si="1136"/>
        <v>6651898.5970700178</v>
      </c>
      <c r="H4714" s="21">
        <f t="shared" si="1137"/>
        <v>2.4483216124437353E-5</v>
      </c>
      <c r="I4714" s="21">
        <f t="shared" si="1138"/>
        <v>0.12452858064673793</v>
      </c>
      <c r="J4714" s="22">
        <f t="shared" si="1134"/>
        <v>75.465884214909622</v>
      </c>
      <c r="K4714" s="114"/>
      <c r="L4714" s="116"/>
      <c r="M4714" s="118"/>
      <c r="N4714" s="142"/>
      <c r="S4714" s="2"/>
    </row>
    <row r="4715" spans="1:19" x14ac:dyDescent="0.25">
      <c r="A4715" s="50">
        <f t="shared" si="1135"/>
        <v>117775</v>
      </c>
      <c r="B4715" s="51">
        <f t="shared" si="1143"/>
        <v>-11.899000000000029</v>
      </c>
      <c r="C4715" s="51">
        <f t="shared" si="1144"/>
        <v>10.521972679103632</v>
      </c>
      <c r="D4715" s="51">
        <f t="shared" si="1132"/>
        <v>1.3676940299672541E-5</v>
      </c>
      <c r="E4715" s="51">
        <f t="shared" si="1133"/>
        <v>3.4172971684248352E-4</v>
      </c>
      <c r="F4715" s="21">
        <f>SUM(E4715:$E$5004)</f>
        <v>8.4488326092346758E-2</v>
      </c>
      <c r="G4715" s="21">
        <f t="shared" si="1136"/>
        <v>6651898.5970700178</v>
      </c>
      <c r="H4715" s="21">
        <f t="shared" si="1137"/>
        <v>2.4483216124437353E-5</v>
      </c>
      <c r="I4715" s="21">
        <f t="shared" si="1138"/>
        <v>0.12452858064673793</v>
      </c>
      <c r="J4715" s="22">
        <f t="shared" si="1134"/>
        <v>75.429699820709658</v>
      </c>
      <c r="K4715" s="114"/>
      <c r="L4715" s="116"/>
      <c r="M4715" s="118"/>
      <c r="N4715" s="142"/>
      <c r="S4715" s="2"/>
    </row>
    <row r="4716" spans="1:19" x14ac:dyDescent="0.25">
      <c r="A4716" s="50">
        <f t="shared" si="1135"/>
        <v>117800</v>
      </c>
      <c r="B4716" s="51">
        <f t="shared" si="1143"/>
        <v>-11.858000000000004</v>
      </c>
      <c r="C4716" s="51">
        <f t="shared" si="1144"/>
        <v>10.511007968783108</v>
      </c>
      <c r="D4716" s="51">
        <f t="shared" si="1132"/>
        <v>1.366143704772614E-5</v>
      </c>
      <c r="E4716" s="51">
        <f t="shared" si="1133"/>
        <v>3.4134237292235485E-4</v>
      </c>
      <c r="F4716" s="21">
        <f>SUM(E4716:$E$5004)</f>
        <v>8.4146596375504271E-2</v>
      </c>
      <c r="G4716" s="21">
        <f t="shared" si="1136"/>
        <v>6651898.5970700178</v>
      </c>
      <c r="H4716" s="21">
        <f t="shared" si="1137"/>
        <v>2.4483216124437353E-5</v>
      </c>
      <c r="I4716" s="21">
        <f t="shared" si="1138"/>
        <v>0.12452858064673793</v>
      </c>
      <c r="J4716" s="22">
        <f t="shared" si="1134"/>
        <v>75.393536964591391</v>
      </c>
      <c r="K4716" s="114"/>
      <c r="L4716" s="116"/>
      <c r="M4716" s="118"/>
      <c r="N4716" s="142"/>
      <c r="S4716" s="2"/>
    </row>
    <row r="4717" spans="1:19" x14ac:dyDescent="0.25">
      <c r="A4717" s="50">
        <f t="shared" si="1135"/>
        <v>117825</v>
      </c>
      <c r="B4717" s="51">
        <f t="shared" si="1143"/>
        <v>-11.817000000000007</v>
      </c>
      <c r="C4717" s="51">
        <f t="shared" si="1144"/>
        <v>10.500055686746098</v>
      </c>
      <c r="D4717" s="51">
        <f t="shared" si="1132"/>
        <v>1.3645952786062248E-5</v>
      </c>
      <c r="E4717" s="51">
        <f t="shared" si="1133"/>
        <v>3.4095550344682816E-4</v>
      </c>
      <c r="F4717" s="21">
        <f>SUM(E4717:$E$5004)</f>
        <v>8.3805254002581916E-2</v>
      </c>
      <c r="G4717" s="21">
        <f t="shared" si="1136"/>
        <v>6651898.5970700178</v>
      </c>
      <c r="H4717" s="21">
        <f t="shared" si="1137"/>
        <v>2.4483216124437353E-5</v>
      </c>
      <c r="I4717" s="21">
        <f t="shared" si="1138"/>
        <v>0.12452858064673793</v>
      </c>
      <c r="J4717" s="22">
        <f t="shared" si="1134"/>
        <v>75.357395635237737</v>
      </c>
      <c r="K4717" s="114"/>
      <c r="L4717" s="116"/>
      <c r="M4717" s="118"/>
      <c r="N4717" s="142"/>
      <c r="S4717" s="2"/>
    </row>
    <row r="4718" spans="1:19" x14ac:dyDescent="0.25">
      <c r="A4718" s="50">
        <f t="shared" si="1135"/>
        <v>117850</v>
      </c>
      <c r="B4718" s="51">
        <f t="shared" si="1143"/>
        <v>-11.77600000000001</v>
      </c>
      <c r="C4718" s="51">
        <f t="shared" si="1144"/>
        <v>10.489115817769598</v>
      </c>
      <c r="D4718" s="51">
        <f t="shared" si="1132"/>
        <v>1.3630487489684008E-5</v>
      </c>
      <c r="E4718" s="51">
        <f t="shared" si="1133"/>
        <v>3.4056910779142215E-4</v>
      </c>
      <c r="F4718" s="21">
        <f>SUM(E4718:$E$5004)</f>
        <v>8.3464298499135087E-2</v>
      </c>
      <c r="G4718" s="21">
        <f t="shared" si="1136"/>
        <v>6651898.5970700178</v>
      </c>
      <c r="H4718" s="21">
        <f t="shared" si="1137"/>
        <v>2.4483216124437353E-5</v>
      </c>
      <c r="I4718" s="21">
        <f t="shared" si="1138"/>
        <v>0.12452858064673793</v>
      </c>
      <c r="J4718" s="22">
        <f t="shared" si="1134"/>
        <v>75.321275821330175</v>
      </c>
      <c r="K4718" s="114"/>
      <c r="L4718" s="116"/>
      <c r="M4718" s="118"/>
      <c r="N4718" s="142"/>
      <c r="S4718" s="2"/>
    </row>
    <row r="4719" spans="1:19" x14ac:dyDescent="0.25">
      <c r="A4719" s="50">
        <f t="shared" si="1135"/>
        <v>117875</v>
      </c>
      <c r="B4719" s="51">
        <f t="shared" si="1143"/>
        <v>-11.735000000000014</v>
      </c>
      <c r="C4719" s="51">
        <f t="shared" si="1144"/>
        <v>10.478188346650651</v>
      </c>
      <c r="D4719" s="51">
        <f t="shared" si="1132"/>
        <v>1.3615041133629761E-5</v>
      </c>
      <c r="E4719" s="51">
        <f t="shared" si="1133"/>
        <v>3.4018318533253451E-4</v>
      </c>
      <c r="F4719" s="21">
        <f>SUM(E4719:$E$5004)</f>
        <v>8.3123729391343659E-2</v>
      </c>
      <c r="G4719" s="21">
        <f t="shared" si="1136"/>
        <v>6651898.5970700178</v>
      </c>
      <c r="H4719" s="21">
        <f t="shared" si="1137"/>
        <v>2.4483216124437353E-5</v>
      </c>
      <c r="I4719" s="21">
        <f t="shared" si="1138"/>
        <v>0.12452858064673793</v>
      </c>
      <c r="J4719" s="22">
        <f t="shared" si="1134"/>
        <v>75.285177511549492</v>
      </c>
      <c r="K4719" s="114"/>
      <c r="L4719" s="116"/>
      <c r="M4719" s="118"/>
      <c r="N4719" s="142"/>
      <c r="S4719" s="2"/>
    </row>
    <row r="4720" spans="1:19" x14ac:dyDescent="0.25">
      <c r="A4720" s="50">
        <f t="shared" si="1135"/>
        <v>117900</v>
      </c>
      <c r="B4720" s="51">
        <f t="shared" si="1143"/>
        <v>-11.694000000000017</v>
      </c>
      <c r="C4720" s="51">
        <f t="shared" si="1144"/>
        <v>10.467273258206315</v>
      </c>
      <c r="D4720" s="51">
        <f t="shared" si="1132"/>
        <v>1.3599613692972997E-5</v>
      </c>
      <c r="E4720" s="51">
        <f t="shared" si="1133"/>
        <v>3.3979773544744104E-4</v>
      </c>
      <c r="F4720" s="21">
        <f>SUM(E4720:$E$5004)</f>
        <v>8.278354620601111E-2</v>
      </c>
      <c r="G4720" s="21">
        <f t="shared" si="1136"/>
        <v>6651898.5970700178</v>
      </c>
      <c r="H4720" s="21">
        <f t="shared" si="1137"/>
        <v>2.4483216124437353E-5</v>
      </c>
      <c r="I4720" s="21">
        <f t="shared" si="1138"/>
        <v>0.12452858064673793</v>
      </c>
      <c r="J4720" s="22">
        <f t="shared" si="1134"/>
        <v>75.249100694575759</v>
      </c>
      <c r="K4720" s="114"/>
      <c r="L4720" s="116"/>
      <c r="M4720" s="118"/>
      <c r="N4720" s="142"/>
      <c r="S4720" s="2"/>
    </row>
    <row r="4721" spans="1:19" x14ac:dyDescent="0.25">
      <c r="A4721" s="50">
        <f t="shared" si="1135"/>
        <v>117925</v>
      </c>
      <c r="B4721" s="51">
        <f t="shared" si="1143"/>
        <v>-11.65300000000002</v>
      </c>
      <c r="C4721" s="51">
        <f t="shared" si="1144"/>
        <v>10.456370537273632</v>
      </c>
      <c r="D4721" s="51">
        <f t="shared" si="1132"/>
        <v>1.3584205142822284E-5</v>
      </c>
      <c r="E4721" s="51">
        <f t="shared" si="1133"/>
        <v>3.3941275751429379E-4</v>
      </c>
      <c r="F4721" s="21">
        <f>SUM(E4721:$E$5004)</f>
        <v>8.2443748470563669E-2</v>
      </c>
      <c r="G4721" s="21">
        <f t="shared" si="1136"/>
        <v>6651898.5970700178</v>
      </c>
      <c r="H4721" s="21">
        <f t="shared" si="1137"/>
        <v>2.4483216124437353E-5</v>
      </c>
      <c r="I4721" s="21">
        <f t="shared" si="1138"/>
        <v>0.12452858064673793</v>
      </c>
      <c r="J4721" s="22">
        <f t="shared" si="1134"/>
        <v>75.213045359088284</v>
      </c>
      <c r="K4721" s="114"/>
      <c r="L4721" s="116"/>
      <c r="M4721" s="118"/>
      <c r="N4721" s="142"/>
      <c r="S4721" s="2"/>
    </row>
    <row r="4722" spans="1:19" x14ac:dyDescent="0.25">
      <c r="A4722" s="50">
        <f t="shared" si="1135"/>
        <v>117950</v>
      </c>
      <c r="B4722" s="51">
        <f t="shared" si="1143"/>
        <v>-11.612000000000023</v>
      </c>
      <c r="C4722" s="51">
        <f t="shared" si="1144"/>
        <v>10.445480168709592</v>
      </c>
      <c r="D4722" s="51">
        <f t="shared" si="1132"/>
        <v>1.3568815458321219E-5</v>
      </c>
      <c r="E4722" s="51">
        <f t="shared" si="1133"/>
        <v>3.3902825091211981E-4</v>
      </c>
      <c r="F4722" s="21">
        <f>SUM(E4722:$E$5004)</f>
        <v>8.210433571304937E-2</v>
      </c>
      <c r="G4722" s="21">
        <f t="shared" si="1136"/>
        <v>6651898.5970700178</v>
      </c>
      <c r="H4722" s="21">
        <f t="shared" si="1137"/>
        <v>2.4483216124437353E-5</v>
      </c>
      <c r="I4722" s="21">
        <f t="shared" si="1138"/>
        <v>0.12452858064673793</v>
      </c>
      <c r="J4722" s="22">
        <f t="shared" si="1134"/>
        <v>75.177011493765676</v>
      </c>
      <c r="K4722" s="114"/>
      <c r="L4722" s="116"/>
      <c r="M4722" s="118"/>
      <c r="N4722" s="142"/>
      <c r="S4722" s="2"/>
    </row>
    <row r="4723" spans="1:19" x14ac:dyDescent="0.25">
      <c r="A4723" s="50">
        <f t="shared" si="1135"/>
        <v>117975</v>
      </c>
      <c r="B4723" s="51">
        <f t="shared" si="1143"/>
        <v>-11.571000000000026</v>
      </c>
      <c r="C4723" s="51">
        <f t="shared" si="1144"/>
        <v>10.434602137391108</v>
      </c>
      <c r="D4723" s="51">
        <f t="shared" si="1132"/>
        <v>1.3553444614648367E-5</v>
      </c>
      <c r="E4723" s="51">
        <f t="shared" si="1133"/>
        <v>3.3864421502081998E-4</v>
      </c>
      <c r="F4723" s="21">
        <f>SUM(E4723:$E$5004)</f>
        <v>8.1765307462137254E-2</v>
      </c>
      <c r="G4723" s="21">
        <f t="shared" si="1136"/>
        <v>6651898.5970700178</v>
      </c>
      <c r="H4723" s="21">
        <f t="shared" si="1137"/>
        <v>2.4483216124437353E-5</v>
      </c>
      <c r="I4723" s="21">
        <f t="shared" si="1138"/>
        <v>0.12452858064673793</v>
      </c>
      <c r="J4723" s="22">
        <f t="shared" si="1134"/>
        <v>75.140999087285763</v>
      </c>
      <c r="K4723" s="114"/>
      <c r="L4723" s="117"/>
      <c r="M4723" s="118"/>
      <c r="N4723" s="142"/>
      <c r="S4723" s="2"/>
    </row>
    <row r="4724" spans="1:19" x14ac:dyDescent="0.25">
      <c r="A4724" s="50">
        <f t="shared" si="1135"/>
        <v>118000</v>
      </c>
      <c r="B4724" s="51">
        <f t="shared" si="1143"/>
        <v>-11.53000000000003</v>
      </c>
      <c r="C4724" s="51">
        <f t="shared" si="1144"/>
        <v>10.423736428214992</v>
      </c>
      <c r="D4724" s="51">
        <f t="shared" si="1132"/>
        <v>1.3538092587017229E-5</v>
      </c>
      <c r="E4724" s="51">
        <f t="shared" si="1133"/>
        <v>3.382606492211675E-4</v>
      </c>
      <c r="F4724" s="21">
        <f>SUM(E4724:$E$5004)</f>
        <v>8.1426663247116421E-2</v>
      </c>
      <c r="G4724" s="21">
        <f t="shared" si="1136"/>
        <v>6651898.5970700178</v>
      </c>
      <c r="H4724" s="21">
        <f t="shared" si="1137"/>
        <v>2.4483216124437353E-5</v>
      </c>
      <c r="I4724" s="21">
        <f t="shared" si="1138"/>
        <v>0.12452858064673793</v>
      </c>
      <c r="J4724" s="22">
        <f t="shared" si="1134"/>
        <v>75.105008128325792</v>
      </c>
      <c r="K4724" s="113">
        <f t="shared" ref="K4724" si="1145">AVERAGE(J4724:J4743)</f>
        <v>74.764516135963476</v>
      </c>
      <c r="L4724" s="115">
        <f t="shared" ref="L4724" si="1146">K4724/0.1667</f>
        <v>448.49739733631361</v>
      </c>
      <c r="M4724" s="118">
        <f>AVERAGE(A4724:A4743)</f>
        <v>118237.5</v>
      </c>
      <c r="N4724" s="141">
        <f>K4704-K4724</f>
        <v>0.71982670911313562</v>
      </c>
      <c r="S4724" s="2"/>
    </row>
    <row r="4725" spans="1:19" x14ac:dyDescent="0.25">
      <c r="A4725" s="50">
        <f t="shared" si="1135"/>
        <v>118025</v>
      </c>
      <c r="B4725" s="51">
        <f t="shared" si="1143"/>
        <v>-11.489000000000004</v>
      </c>
      <c r="C4725" s="51">
        <f t="shared" si="1144"/>
        <v>10.412883026097928</v>
      </c>
      <c r="D4725" s="51">
        <f t="shared" si="1132"/>
        <v>1.3522759350676173E-5</v>
      </c>
      <c r="E4725" s="51">
        <f t="shared" si="1133"/>
        <v>3.3787755289480702E-4</v>
      </c>
      <c r="F4725" s="21">
        <f>SUM(E4725:$E$5004)</f>
        <v>8.1088402597895251E-2</v>
      </c>
      <c r="G4725" s="21">
        <f t="shared" si="1136"/>
        <v>6651898.5970700178</v>
      </c>
      <c r="H4725" s="21">
        <f t="shared" si="1137"/>
        <v>2.4483216124437353E-5</v>
      </c>
      <c r="I4725" s="21">
        <f t="shared" si="1138"/>
        <v>0.12452858064673793</v>
      </c>
      <c r="J4725" s="22">
        <f t="shared" si="1134"/>
        <v>75.069038605562284</v>
      </c>
      <c r="K4725" s="114"/>
      <c r="L4725" s="116"/>
      <c r="M4725" s="118"/>
      <c r="N4725" s="142"/>
      <c r="S4725" s="2"/>
    </row>
    <row r="4726" spans="1:19" x14ac:dyDescent="0.25">
      <c r="A4726" s="50">
        <f t="shared" si="1135"/>
        <v>118050</v>
      </c>
      <c r="B4726" s="51">
        <f t="shared" si="1143"/>
        <v>-11.448000000000008</v>
      </c>
      <c r="C4726" s="51">
        <f t="shared" si="1144"/>
        <v>10.402041915976435</v>
      </c>
      <c r="D4726" s="51">
        <f t="shared" si="1132"/>
        <v>1.3507444880908391E-5</v>
      </c>
      <c r="E4726" s="51">
        <f t="shared" si="1133"/>
        <v>3.3749492542425267E-4</v>
      </c>
      <c r="F4726" s="21">
        <f>SUM(E4726:$E$5004)</f>
        <v>8.0750525045000451E-2</v>
      </c>
      <c r="G4726" s="21">
        <f t="shared" si="1136"/>
        <v>6651898.5970700178</v>
      </c>
      <c r="H4726" s="21">
        <f t="shared" si="1137"/>
        <v>2.4483216124437353E-5</v>
      </c>
      <c r="I4726" s="21">
        <f t="shared" si="1138"/>
        <v>0.12452858064673793</v>
      </c>
      <c r="J4726" s="22">
        <f t="shared" si="1134"/>
        <v>75.033090507671176</v>
      </c>
      <c r="K4726" s="114"/>
      <c r="L4726" s="116"/>
      <c r="M4726" s="118"/>
      <c r="N4726" s="142"/>
      <c r="S4726" s="2"/>
    </row>
    <row r="4727" spans="1:19" x14ac:dyDescent="0.25">
      <c r="A4727" s="50">
        <f t="shared" si="1135"/>
        <v>118075</v>
      </c>
      <c r="B4727" s="51">
        <f t="shared" si="1143"/>
        <v>-11.407000000000011</v>
      </c>
      <c r="C4727" s="51">
        <f t="shared" si="1144"/>
        <v>10.391213082806841</v>
      </c>
      <c r="D4727" s="51">
        <f t="shared" si="1132"/>
        <v>1.3492149153031819E-5</v>
      </c>
      <c r="E4727" s="51">
        <f t="shared" si="1133"/>
        <v>3.3711276619288754E-4</v>
      </c>
      <c r="F4727" s="21">
        <f>SUM(E4727:$E$5004)</f>
        <v>8.0413030119576207E-2</v>
      </c>
      <c r="G4727" s="21">
        <f t="shared" si="1136"/>
        <v>6651898.5970700178</v>
      </c>
      <c r="H4727" s="21">
        <f t="shared" si="1137"/>
        <v>2.4483216124437353E-5</v>
      </c>
      <c r="I4727" s="21">
        <f t="shared" si="1138"/>
        <v>0.12452858064673793</v>
      </c>
      <c r="J4727" s="22">
        <f t="shared" si="1134"/>
        <v>74.997163823327654</v>
      </c>
      <c r="K4727" s="114"/>
      <c r="L4727" s="116"/>
      <c r="M4727" s="118"/>
      <c r="N4727" s="142"/>
      <c r="S4727" s="2"/>
    </row>
    <row r="4728" spans="1:19" x14ac:dyDescent="0.25">
      <c r="A4728" s="50">
        <f t="shared" si="1135"/>
        <v>118100</v>
      </c>
      <c r="B4728" s="51">
        <f t="shared" si="1143"/>
        <v>-11.366000000000014</v>
      </c>
      <c r="C4728" s="51">
        <f t="shared" si="1144"/>
        <v>10.3803965115653</v>
      </c>
      <c r="D4728" s="51">
        <f t="shared" si="1132"/>
        <v>1.3476872142399184E-5</v>
      </c>
      <c r="E4728" s="51">
        <f t="shared" si="1133"/>
        <v>3.3673107458496109E-4</v>
      </c>
      <c r="F4728" s="21">
        <f>SUM(E4728:$E$5004)</f>
        <v>8.0075917353383319E-2</v>
      </c>
      <c r="G4728" s="21">
        <f t="shared" si="1136"/>
        <v>6651898.5970700178</v>
      </c>
      <c r="H4728" s="21">
        <f t="shared" si="1137"/>
        <v>2.4483216124437353E-5</v>
      </c>
      <c r="I4728" s="21">
        <f t="shared" si="1138"/>
        <v>0.12452858064673793</v>
      </c>
      <c r="J4728" s="22">
        <f t="shared" si="1134"/>
        <v>74.961258541206718</v>
      </c>
      <c r="K4728" s="114"/>
      <c r="L4728" s="116"/>
      <c r="M4728" s="118"/>
      <c r="N4728" s="142"/>
      <c r="S4728" s="2"/>
    </row>
    <row r="4729" spans="1:19" x14ac:dyDescent="0.25">
      <c r="A4729" s="50">
        <f t="shared" si="1135"/>
        <v>118125</v>
      </c>
      <c r="B4729" s="51">
        <f t="shared" si="1143"/>
        <v>-11.325000000000017</v>
      </c>
      <c r="C4729" s="51">
        <f t="shared" si="1144"/>
        <v>10.369592187247603</v>
      </c>
      <c r="D4729" s="51">
        <f t="shared" si="1132"/>
        <v>1.3461613824397705E-5</v>
      </c>
      <c r="E4729" s="51">
        <f t="shared" si="1133"/>
        <v>3.3634984998558962E-4</v>
      </c>
      <c r="F4729" s="21">
        <f>SUM(E4729:$E$5004)</f>
        <v>7.9739186278798349E-2</v>
      </c>
      <c r="G4729" s="21">
        <f t="shared" si="1136"/>
        <v>6651898.5970700178</v>
      </c>
      <c r="H4729" s="21">
        <f t="shared" si="1137"/>
        <v>2.4483216124437353E-5</v>
      </c>
      <c r="I4729" s="21">
        <f t="shared" si="1138"/>
        <v>0.12452858064673793</v>
      </c>
      <c r="J4729" s="22">
        <f t="shared" si="1134"/>
        <v>74.925374649981862</v>
      </c>
      <c r="K4729" s="114"/>
      <c r="L4729" s="116"/>
      <c r="M4729" s="118"/>
      <c r="N4729" s="142"/>
      <c r="S4729" s="2"/>
    </row>
    <row r="4730" spans="1:19" x14ac:dyDescent="0.25">
      <c r="A4730" s="50">
        <f t="shared" si="1135"/>
        <v>118150</v>
      </c>
      <c r="B4730" s="51">
        <f t="shared" si="1143"/>
        <v>-11.28400000000002</v>
      </c>
      <c r="C4730" s="51">
        <f t="shared" si="1144"/>
        <v>10.35880009486946</v>
      </c>
      <c r="D4730" s="51">
        <f t="shared" si="1132"/>
        <v>1.3446374174449466E-5</v>
      </c>
      <c r="E4730" s="51">
        <f t="shared" si="1133"/>
        <v>3.3596909178075371E-4</v>
      </c>
      <c r="F4730" s="21">
        <f>SUM(E4730:$E$5004)</f>
        <v>7.9402836428812767E-2</v>
      </c>
      <c r="G4730" s="21">
        <f t="shared" si="1136"/>
        <v>6651898.5970700178</v>
      </c>
      <c r="H4730" s="21">
        <f t="shared" si="1137"/>
        <v>2.4483216124437353E-5</v>
      </c>
      <c r="I4730" s="21">
        <f t="shared" si="1138"/>
        <v>0.12452858064673793</v>
      </c>
      <c r="J4730" s="22">
        <f t="shared" si="1134"/>
        <v>74.889512138327405</v>
      </c>
      <c r="K4730" s="114"/>
      <c r="L4730" s="116"/>
      <c r="M4730" s="118"/>
      <c r="N4730" s="142"/>
      <c r="S4730" s="2"/>
    </row>
    <row r="4731" spans="1:19" x14ac:dyDescent="0.25">
      <c r="A4731" s="50">
        <f t="shared" si="1135"/>
        <v>118175</v>
      </c>
      <c r="B4731" s="51">
        <f t="shared" si="1143"/>
        <v>-11.243000000000023</v>
      </c>
      <c r="C4731" s="51">
        <f t="shared" si="1144"/>
        <v>10.348020219466076</v>
      </c>
      <c r="D4731" s="51">
        <f t="shared" si="1132"/>
        <v>1.3431153168010832E-5</v>
      </c>
      <c r="E4731" s="51">
        <f t="shared" si="1133"/>
        <v>3.355887993572972E-4</v>
      </c>
      <c r="F4731" s="21">
        <f>SUM(E4731:$E$5004)</f>
        <v>7.9066867337031999E-2</v>
      </c>
      <c r="G4731" s="21">
        <f t="shared" si="1136"/>
        <v>6651898.5970700178</v>
      </c>
      <c r="H4731" s="21">
        <f t="shared" si="1137"/>
        <v>2.4483216124437353E-5</v>
      </c>
      <c r="I4731" s="21">
        <f t="shared" si="1138"/>
        <v>0.12452858064673793</v>
      </c>
      <c r="J4731" s="22">
        <f t="shared" si="1134"/>
        <v>74.853670994915603</v>
      </c>
      <c r="K4731" s="114"/>
      <c r="L4731" s="116"/>
      <c r="M4731" s="118"/>
      <c r="N4731" s="142"/>
      <c r="S4731" s="2"/>
    </row>
    <row r="4732" spans="1:19" x14ac:dyDescent="0.25">
      <c r="A4732" s="50">
        <f t="shared" si="1135"/>
        <v>118200</v>
      </c>
      <c r="B4732" s="51">
        <f t="shared" si="1143"/>
        <v>-11.202000000000027</v>
      </c>
      <c r="C4732" s="51">
        <f t="shared" si="1144"/>
        <v>10.337252546092522</v>
      </c>
      <c r="D4732" s="51">
        <f t="shared" si="1132"/>
        <v>1.3415950780572943E-5</v>
      </c>
      <c r="E4732" s="51">
        <f t="shared" si="1133"/>
        <v>3.3520897210292613E-4</v>
      </c>
      <c r="F4732" s="21">
        <f>SUM(E4732:$E$5004)</f>
        <v>7.8731278537674698E-2</v>
      </c>
      <c r="G4732" s="21">
        <f t="shared" si="1136"/>
        <v>6651898.5970700178</v>
      </c>
      <c r="H4732" s="21">
        <f t="shared" si="1137"/>
        <v>2.4483216124437353E-5</v>
      </c>
      <c r="I4732" s="21">
        <f t="shared" si="1138"/>
        <v>0.12452858064673793</v>
      </c>
      <c r="J4732" s="22">
        <f t="shared" si="1134"/>
        <v>74.817851208419697</v>
      </c>
      <c r="K4732" s="114"/>
      <c r="L4732" s="116"/>
      <c r="M4732" s="118"/>
      <c r="N4732" s="142"/>
      <c r="S4732" s="2"/>
    </row>
    <row r="4733" spans="1:19" x14ac:dyDescent="0.25">
      <c r="A4733" s="50">
        <f t="shared" si="1135"/>
        <v>118225</v>
      </c>
      <c r="B4733" s="51">
        <f t="shared" si="1143"/>
        <v>-11.161000000000001</v>
      </c>
      <c r="C4733" s="51">
        <f t="shared" si="1144"/>
        <v>10.326497059823337</v>
      </c>
      <c r="D4733" s="51">
        <f t="shared" si="1132"/>
        <v>1.3400766987661148E-5</v>
      </c>
      <c r="E4733" s="51">
        <f t="shared" si="1133"/>
        <v>3.348296094062069E-4</v>
      </c>
      <c r="F4733" s="21">
        <f>SUM(E4733:$E$5004)</f>
        <v>7.8396069565571783E-2</v>
      </c>
      <c r="G4733" s="21">
        <f t="shared" si="1136"/>
        <v>6651898.5970700178</v>
      </c>
      <c r="H4733" s="21">
        <f t="shared" si="1137"/>
        <v>2.4483216124437353E-5</v>
      </c>
      <c r="I4733" s="21">
        <f t="shared" si="1138"/>
        <v>0.12452858064673793</v>
      </c>
      <c r="J4733" s="22">
        <f t="shared" si="1134"/>
        <v>74.782052767511033</v>
      </c>
      <c r="K4733" s="114"/>
      <c r="L4733" s="116"/>
      <c r="M4733" s="118"/>
      <c r="N4733" s="142"/>
      <c r="S4733" s="2"/>
    </row>
    <row r="4734" spans="1:19" x14ac:dyDescent="0.25">
      <c r="A4734" s="50">
        <f t="shared" si="1135"/>
        <v>118250</v>
      </c>
      <c r="B4734" s="51">
        <f t="shared" si="1143"/>
        <v>-11.120000000000005</v>
      </c>
      <c r="C4734" s="51">
        <f t="shared" si="1144"/>
        <v>10.315753745752831</v>
      </c>
      <c r="D4734" s="51">
        <f t="shared" si="1132"/>
        <v>1.3385601764835407E-5</v>
      </c>
      <c r="E4734" s="51">
        <f t="shared" si="1133"/>
        <v>3.344507106565665E-4</v>
      </c>
      <c r="F4734" s="21">
        <f>SUM(E4734:$E$5004)</f>
        <v>7.8061239956165568E-2</v>
      </c>
      <c r="G4734" s="21">
        <f t="shared" si="1136"/>
        <v>6651898.5970700178</v>
      </c>
      <c r="H4734" s="21">
        <f t="shared" si="1137"/>
        <v>2.4483216124437353E-5</v>
      </c>
      <c r="I4734" s="21">
        <f t="shared" si="1138"/>
        <v>0.12452858064673793</v>
      </c>
      <c r="J4734" s="22">
        <f t="shared" si="1134"/>
        <v>74.746275660861656</v>
      </c>
      <c r="K4734" s="114"/>
      <c r="L4734" s="116"/>
      <c r="M4734" s="118"/>
      <c r="N4734" s="142"/>
      <c r="S4734" s="2"/>
    </row>
    <row r="4735" spans="1:19" x14ac:dyDescent="0.25">
      <c r="A4735" s="50">
        <f t="shared" si="1135"/>
        <v>118275</v>
      </c>
      <c r="B4735" s="51">
        <f t="shared" si="1143"/>
        <v>-11.079000000000008</v>
      </c>
      <c r="C4735" s="51">
        <f t="shared" si="1144"/>
        <v>10.305022588994813</v>
      </c>
      <c r="D4735" s="51">
        <f t="shared" si="1132"/>
        <v>1.3370455087689915E-5</v>
      </c>
      <c r="E4735" s="51">
        <f t="shared" si="1133"/>
        <v>3.3407227524428888E-4</v>
      </c>
      <c r="F4735" s="21">
        <f>SUM(E4735:$E$5004)</f>
        <v>7.772678924550902E-2</v>
      </c>
      <c r="G4735" s="21">
        <f t="shared" si="1136"/>
        <v>6651898.5970700178</v>
      </c>
      <c r="H4735" s="21">
        <f t="shared" si="1137"/>
        <v>2.4483216124437353E-5</v>
      </c>
      <c r="I4735" s="21">
        <f t="shared" si="1138"/>
        <v>0.12452858064673793</v>
      </c>
      <c r="J4735" s="22">
        <f t="shared" si="1134"/>
        <v>74.710519877142502</v>
      </c>
      <c r="K4735" s="114"/>
      <c r="L4735" s="116"/>
      <c r="M4735" s="118"/>
      <c r="N4735" s="142"/>
      <c r="S4735" s="2"/>
    </row>
    <row r="4736" spans="1:19" x14ac:dyDescent="0.25">
      <c r="A4736" s="50">
        <f t="shared" si="1135"/>
        <v>118300</v>
      </c>
      <c r="B4736" s="51">
        <f t="shared" si="1143"/>
        <v>-11.038000000000011</v>
      </c>
      <c r="C4736" s="51">
        <f t="shared" si="1144"/>
        <v>10.294303574682687</v>
      </c>
      <c r="D4736" s="51">
        <f t="shared" si="1132"/>
        <v>1.3355326931853197E-5</v>
      </c>
      <c r="E4736" s="51">
        <f t="shared" si="1133"/>
        <v>3.3369430256051537E-4</v>
      </c>
      <c r="F4736" s="21">
        <f>SUM(E4736:$E$5004)</f>
        <v>7.739271697026473E-2</v>
      </c>
      <c r="G4736" s="21">
        <f t="shared" si="1136"/>
        <v>6651898.5970700178</v>
      </c>
      <c r="H4736" s="21">
        <f t="shared" si="1137"/>
        <v>2.4483216124437353E-5</v>
      </c>
      <c r="I4736" s="21">
        <f t="shared" si="1138"/>
        <v>0.12452858064673793</v>
      </c>
      <c r="J4736" s="22">
        <f t="shared" si="1134"/>
        <v>74.674785405024224</v>
      </c>
      <c r="K4736" s="114"/>
      <c r="L4736" s="116"/>
      <c r="M4736" s="118"/>
      <c r="N4736" s="142"/>
      <c r="S4736" s="2"/>
    </row>
    <row r="4737" spans="1:19" x14ac:dyDescent="0.25">
      <c r="A4737" s="50">
        <f t="shared" si="1135"/>
        <v>118325</v>
      </c>
      <c r="B4737" s="51">
        <f t="shared" si="1143"/>
        <v>-10.997000000000014</v>
      </c>
      <c r="C4737" s="51">
        <f t="shared" si="1144"/>
        <v>10.28359668796938</v>
      </c>
      <c r="D4737" s="51">
        <f t="shared" si="1132"/>
        <v>1.3340217272988032E-5</v>
      </c>
      <c r="E4737" s="51">
        <f t="shared" si="1133"/>
        <v>3.3331679199724275E-4</v>
      </c>
      <c r="F4737" s="21">
        <f>SUM(E4737:$E$5004)</f>
        <v>7.7059022667704202E-2</v>
      </c>
      <c r="G4737" s="21">
        <f t="shared" si="1136"/>
        <v>6651898.5970700178</v>
      </c>
      <c r="H4737" s="21">
        <f t="shared" si="1137"/>
        <v>2.4483216124437353E-5</v>
      </c>
      <c r="I4737" s="21">
        <f t="shared" si="1138"/>
        <v>0.12452858064673793</v>
      </c>
      <c r="J4737" s="22">
        <f t="shared" si="1134"/>
        <v>74.639072233177103</v>
      </c>
      <c r="K4737" s="114"/>
      <c r="L4737" s="116"/>
      <c r="M4737" s="118"/>
      <c r="N4737" s="142"/>
      <c r="S4737" s="2"/>
    </row>
    <row r="4738" spans="1:19" x14ac:dyDescent="0.25">
      <c r="A4738" s="50">
        <f t="shared" si="1135"/>
        <v>118350</v>
      </c>
      <c r="B4738" s="51">
        <f t="shared" si="1143"/>
        <v>-10.956000000000017</v>
      </c>
      <c r="C4738" s="51">
        <f t="shared" si="1144"/>
        <v>10.272901914027333</v>
      </c>
      <c r="D4738" s="51">
        <f t="shared" si="1132"/>
        <v>1.3325126086791387E-5</v>
      </c>
      <c r="E4738" s="51">
        <f t="shared" si="1133"/>
        <v>3.3293974294732229E-4</v>
      </c>
      <c r="F4738" s="21">
        <f>SUM(E4738:$E$5004)</f>
        <v>7.672570587570697E-2</v>
      </c>
      <c r="G4738" s="21">
        <f t="shared" si="1136"/>
        <v>6651898.5970700178</v>
      </c>
      <c r="H4738" s="21">
        <f t="shared" si="1137"/>
        <v>2.4483216124437353E-5</v>
      </c>
      <c r="I4738" s="21">
        <f t="shared" si="1138"/>
        <v>0.12452858064673793</v>
      </c>
      <c r="J4738" s="22">
        <f t="shared" si="1134"/>
        <v>74.603380350270939</v>
      </c>
      <c r="K4738" s="114"/>
      <c r="L4738" s="116"/>
      <c r="M4738" s="118"/>
      <c r="N4738" s="142"/>
      <c r="S4738" s="2"/>
    </row>
    <row r="4739" spans="1:19" x14ac:dyDescent="0.25">
      <c r="A4739" s="50">
        <f t="shared" si="1135"/>
        <v>118375</v>
      </c>
      <c r="B4739" s="51">
        <f t="shared" si="1143"/>
        <v>-10.91500000000002</v>
      </c>
      <c r="C4739" s="51">
        <f t="shared" si="1144"/>
        <v>10.262219238048477</v>
      </c>
      <c r="D4739" s="51">
        <f t="shared" si="1132"/>
        <v>1.3310053348994398E-5</v>
      </c>
      <c r="E4739" s="51">
        <f t="shared" si="1133"/>
        <v>3.3256315480445834E-4</v>
      </c>
      <c r="F4739" s="21">
        <f>SUM(E4739:$E$5004)</f>
        <v>7.6392766132759637E-2</v>
      </c>
      <c r="G4739" s="21">
        <f t="shared" si="1136"/>
        <v>6651898.5970700178</v>
      </c>
      <c r="H4739" s="21">
        <f t="shared" si="1137"/>
        <v>2.4483216124437353E-5</v>
      </c>
      <c r="I4739" s="21">
        <f t="shared" si="1138"/>
        <v>0.12452858064673793</v>
      </c>
      <c r="J4739" s="22">
        <f t="shared" si="1134"/>
        <v>74.567709744975332</v>
      </c>
      <c r="K4739" s="114"/>
      <c r="L4739" s="116"/>
      <c r="M4739" s="118"/>
      <c r="N4739" s="142"/>
      <c r="S4739" s="2"/>
    </row>
    <row r="4740" spans="1:19" x14ac:dyDescent="0.25">
      <c r="A4740" s="50">
        <f t="shared" si="1135"/>
        <v>118400</v>
      </c>
      <c r="B4740" s="51">
        <f t="shared" si="1143"/>
        <v>-10.874000000000024</v>
      </c>
      <c r="C4740" s="51">
        <f t="shared" si="1144"/>
        <v>10.25154864524418</v>
      </c>
      <c r="D4740" s="51">
        <f t="shared" ref="D4740:D4803" si="1147">C4740/(1718*(B4740+459.7))</f>
        <v>1.329499903536227E-5</v>
      </c>
      <c r="E4740" s="51">
        <f t="shared" ref="E4740:E4803" si="1148">25*(D4740+D4741)/2</f>
        <v>3.321870269632069E-4</v>
      </c>
      <c r="F4740" s="21">
        <f>SUM(E4740:$E$5004)</f>
        <v>7.6060202977955169E-2</v>
      </c>
      <c r="G4740" s="21">
        <f t="shared" si="1136"/>
        <v>6651898.5970700178</v>
      </c>
      <c r="H4740" s="21">
        <f t="shared" si="1137"/>
        <v>2.4483216124437353E-5</v>
      </c>
      <c r="I4740" s="21">
        <f t="shared" si="1138"/>
        <v>0.12452858064673793</v>
      </c>
      <c r="J4740" s="22">
        <f t="shared" ref="J4740:J4803" si="1149">G4740*D4740*EXP(-H4740*(125000-A4740)-I4740*F4740)</f>
        <v>74.532060405959342</v>
      </c>
      <c r="K4740" s="114"/>
      <c r="L4740" s="116"/>
      <c r="M4740" s="118"/>
      <c r="N4740" s="142"/>
      <c r="S4740" s="2"/>
    </row>
    <row r="4741" spans="1:19" x14ac:dyDescent="0.25">
      <c r="A4741" s="50">
        <f t="shared" ref="A4741:A4804" si="1150">A4740+25</f>
        <v>118425</v>
      </c>
      <c r="B4741" s="51">
        <f t="shared" si="1143"/>
        <v>-10.833000000000027</v>
      </c>
      <c r="C4741" s="51">
        <f t="shared" si="1144"/>
        <v>10.240890120845251</v>
      </c>
      <c r="D4741" s="51">
        <f t="shared" si="1147"/>
        <v>1.3279963121694283E-5</v>
      </c>
      <c r="E4741" s="51">
        <f t="shared" si="1148"/>
        <v>3.3181135881897464E-4</v>
      </c>
      <c r="F4741" s="21">
        <f>SUM(E4741:$E$5004)</f>
        <v>7.5728015950991961E-2</v>
      </c>
      <c r="G4741" s="21">
        <f t="shared" ref="G4741:G4804" si="1151">$G$4</f>
        <v>6651898.5970700178</v>
      </c>
      <c r="H4741" s="21">
        <f t="shared" ref="H4741:H4804" si="1152">$H$4</f>
        <v>2.4483216124437353E-5</v>
      </c>
      <c r="I4741" s="21">
        <f t="shared" ref="I4741:I4804" si="1153">$I$4</f>
        <v>0.12452858064673793</v>
      </c>
      <c r="J4741" s="22">
        <f t="shared" si="1149"/>
        <v>74.496432321891874</v>
      </c>
      <c r="K4741" s="114"/>
      <c r="L4741" s="116"/>
      <c r="M4741" s="118"/>
      <c r="N4741" s="142"/>
      <c r="S4741" s="2"/>
    </row>
    <row r="4742" spans="1:19" x14ac:dyDescent="0.25">
      <c r="A4742" s="50">
        <f t="shared" si="1150"/>
        <v>118450</v>
      </c>
      <c r="B4742" s="51">
        <f t="shared" si="1143"/>
        <v>-10.792000000000002</v>
      </c>
      <c r="C4742" s="51">
        <f t="shared" si="1144"/>
        <v>10.230243650101887</v>
      </c>
      <c r="D4742" s="51">
        <f t="shared" si="1147"/>
        <v>1.3264945583823687E-5</v>
      </c>
      <c r="E4742" s="51">
        <f t="shared" si="1148"/>
        <v>3.3143614976801722E-4</v>
      </c>
      <c r="F4742" s="21">
        <f>SUM(E4742:$E$5004)</f>
        <v>7.5396204592172986E-2</v>
      </c>
      <c r="G4742" s="21">
        <f t="shared" si="1151"/>
        <v>6651898.5970700178</v>
      </c>
      <c r="H4742" s="21">
        <f t="shared" si="1152"/>
        <v>2.4483216124437353E-5</v>
      </c>
      <c r="I4742" s="21">
        <f t="shared" si="1153"/>
        <v>0.12452858064673793</v>
      </c>
      <c r="J4742" s="22">
        <f t="shared" si="1149"/>
        <v>74.460825481441375</v>
      </c>
      <c r="K4742" s="114"/>
      <c r="L4742" s="116"/>
      <c r="M4742" s="118"/>
      <c r="N4742" s="142"/>
      <c r="S4742" s="2"/>
    </row>
    <row r="4743" spans="1:19" x14ac:dyDescent="0.25">
      <c r="A4743" s="50">
        <f t="shared" si="1150"/>
        <v>118475</v>
      </c>
      <c r="B4743" s="51">
        <f t="shared" si="1143"/>
        <v>-10.751000000000005</v>
      </c>
      <c r="C4743" s="51">
        <f t="shared" si="1144"/>
        <v>10.219609218283662</v>
      </c>
      <c r="D4743" s="51">
        <f t="shared" si="1147"/>
        <v>1.3249946397617692E-5</v>
      </c>
      <c r="E4743" s="51">
        <f t="shared" si="1148"/>
        <v>3.3106139920743844E-4</v>
      </c>
      <c r="F4743" s="21">
        <f>SUM(E4743:$E$5004)</f>
        <v>7.5064768442404978E-2</v>
      </c>
      <c r="G4743" s="21">
        <f t="shared" si="1151"/>
        <v>6651898.5970700178</v>
      </c>
      <c r="H4743" s="21">
        <f t="shared" si="1152"/>
        <v>2.4483216124437353E-5</v>
      </c>
      <c r="I4743" s="21">
        <f t="shared" si="1153"/>
        <v>0.12452858064673793</v>
      </c>
      <c r="J4743" s="22">
        <f t="shared" si="1149"/>
        <v>74.425239873276126</v>
      </c>
      <c r="K4743" s="114"/>
      <c r="L4743" s="117"/>
      <c r="M4743" s="118"/>
      <c r="N4743" s="142"/>
      <c r="S4743" s="2"/>
    </row>
    <row r="4744" spans="1:19" x14ac:dyDescent="0.25">
      <c r="A4744" s="50">
        <f t="shared" si="1150"/>
        <v>118500</v>
      </c>
      <c r="B4744" s="51">
        <f t="shared" si="1143"/>
        <v>-10.710000000000008</v>
      </c>
      <c r="C4744" s="51">
        <f t="shared" si="1144"/>
        <v>10.208986810679493</v>
      </c>
      <c r="D4744" s="51">
        <f t="shared" si="1147"/>
        <v>1.3234965538977383E-5</v>
      </c>
      <c r="E4744" s="51">
        <f t="shared" si="1148"/>
        <v>3.3068710653518912E-4</v>
      </c>
      <c r="F4744" s="21">
        <f>SUM(E4744:$E$5004)</f>
        <v>7.4733707043197539E-2</v>
      </c>
      <c r="G4744" s="21">
        <f t="shared" si="1151"/>
        <v>6651898.5970700178</v>
      </c>
      <c r="H4744" s="21">
        <f t="shared" si="1152"/>
        <v>2.4483216124437353E-5</v>
      </c>
      <c r="I4744" s="21">
        <f t="shared" si="1153"/>
        <v>0.12452858064673793</v>
      </c>
      <c r="J4744" s="22">
        <f t="shared" si="1149"/>
        <v>74.389675486064007</v>
      </c>
      <c r="K4744" s="113">
        <f t="shared" ref="K4744" si="1154">AVERAGE(J4744:J4763)</f>
        <v>74.053220855927364</v>
      </c>
      <c r="L4744" s="115">
        <f t="shared" ref="L4744" si="1155">K4744/0.1667</f>
        <v>444.23047903975629</v>
      </c>
      <c r="M4744" s="118">
        <f>AVERAGE(A4744:A4763)</f>
        <v>118737.5</v>
      </c>
      <c r="N4744" s="141">
        <f>K4724-K4744</f>
        <v>0.71129528003611142</v>
      </c>
      <c r="S4744" s="2"/>
    </row>
    <row r="4745" spans="1:19" x14ac:dyDescent="0.25">
      <c r="A4745" s="50">
        <f t="shared" si="1150"/>
        <v>118525</v>
      </c>
      <c r="B4745" s="51">
        <f t="shared" si="1143"/>
        <v>-10.669000000000011</v>
      </c>
      <c r="C4745" s="51">
        <f t="shared" si="1144"/>
        <v>10.198376412597643</v>
      </c>
      <c r="D4745" s="51">
        <f t="shared" si="1147"/>
        <v>1.3220002983837749E-5</v>
      </c>
      <c r="E4745" s="51">
        <f t="shared" si="1148"/>
        <v>3.3031327115006458E-4</v>
      </c>
      <c r="F4745" s="21">
        <f>SUM(E4745:$E$5004)</f>
        <v>7.4403019936662346E-2</v>
      </c>
      <c r="G4745" s="21">
        <f t="shared" si="1151"/>
        <v>6651898.5970700178</v>
      </c>
      <c r="H4745" s="21">
        <f t="shared" si="1152"/>
        <v>2.4483216124437353E-5</v>
      </c>
      <c r="I4745" s="21">
        <f t="shared" si="1153"/>
        <v>0.12452858064673793</v>
      </c>
      <c r="J4745" s="22">
        <f t="shared" si="1149"/>
        <v>74.354132308473027</v>
      </c>
      <c r="K4745" s="114"/>
      <c r="L4745" s="116"/>
      <c r="M4745" s="118"/>
      <c r="N4745" s="142"/>
      <c r="S4745" s="2"/>
    </row>
    <row r="4746" spans="1:19" x14ac:dyDescent="0.25">
      <c r="A4746" s="50">
        <f t="shared" si="1150"/>
        <v>118550</v>
      </c>
      <c r="B4746" s="51">
        <f t="shared" si="1143"/>
        <v>-10.628000000000014</v>
      </c>
      <c r="C4746" s="51">
        <f t="shared" si="1144"/>
        <v>10.187778009365564</v>
      </c>
      <c r="D4746" s="51">
        <f t="shared" si="1147"/>
        <v>1.3205058708167417E-5</v>
      </c>
      <c r="E4746" s="51">
        <f t="shared" si="1148"/>
        <v>3.29939892451705E-4</v>
      </c>
      <c r="F4746" s="21">
        <f>SUM(E4746:$E$5004)</f>
        <v>7.4072706665512286E-2</v>
      </c>
      <c r="G4746" s="21">
        <f t="shared" si="1151"/>
        <v>6651898.5970700178</v>
      </c>
      <c r="H4746" s="21">
        <f t="shared" si="1152"/>
        <v>2.4483216124437353E-5</v>
      </c>
      <c r="I4746" s="21">
        <f t="shared" si="1153"/>
        <v>0.12452858064673793</v>
      </c>
      <c r="J4746" s="22">
        <f t="shared" si="1149"/>
        <v>74.31861032917007</v>
      </c>
      <c r="K4746" s="114"/>
      <c r="L4746" s="116"/>
      <c r="M4746" s="118"/>
      <c r="N4746" s="142"/>
      <c r="S4746" s="2"/>
    </row>
    <row r="4747" spans="1:19" x14ac:dyDescent="0.25">
      <c r="A4747" s="50">
        <f t="shared" si="1150"/>
        <v>118575</v>
      </c>
      <c r="B4747" s="51">
        <f t="shared" si="1143"/>
        <v>-10.587000000000018</v>
      </c>
      <c r="C4747" s="51">
        <f t="shared" si="1144"/>
        <v>10.177191586330133</v>
      </c>
      <c r="D4747" s="51">
        <f t="shared" si="1147"/>
        <v>1.3190132687968983E-5</v>
      </c>
      <c r="E4747" s="51">
        <f t="shared" si="1148"/>
        <v>3.2956696984059335E-4</v>
      </c>
      <c r="F4747" s="21">
        <f>SUM(E4747:$E$5004)</f>
        <v>7.3742766773060575E-2</v>
      </c>
      <c r="G4747" s="21">
        <f t="shared" si="1151"/>
        <v>6651898.5970700178</v>
      </c>
      <c r="H4747" s="21">
        <f t="shared" si="1152"/>
        <v>2.4483216124437353E-5</v>
      </c>
      <c r="I4747" s="21">
        <f t="shared" si="1153"/>
        <v>0.12452858064673793</v>
      </c>
      <c r="J4747" s="22">
        <f t="shared" si="1149"/>
        <v>74.283109536823119</v>
      </c>
      <c r="K4747" s="114"/>
      <c r="L4747" s="116"/>
      <c r="M4747" s="118"/>
      <c r="N4747" s="142"/>
      <c r="S4747" s="2"/>
    </row>
    <row r="4748" spans="1:19" x14ac:dyDescent="0.25">
      <c r="A4748" s="50">
        <f t="shared" si="1150"/>
        <v>118600</v>
      </c>
      <c r="B4748" s="51">
        <f t="shared" si="1143"/>
        <v>-10.546000000000021</v>
      </c>
      <c r="C4748" s="51">
        <f t="shared" si="1144"/>
        <v>10.166617128857292</v>
      </c>
      <c r="D4748" s="51">
        <f t="shared" si="1147"/>
        <v>1.3175224899278488E-5</v>
      </c>
      <c r="E4748" s="51">
        <f t="shared" si="1148"/>
        <v>3.2919450271805441E-4</v>
      </c>
      <c r="F4748" s="21">
        <f>SUM(E4748:$E$5004)</f>
        <v>7.3413199803219989E-2</v>
      </c>
      <c r="G4748" s="21">
        <f t="shared" si="1151"/>
        <v>6651898.5970700178</v>
      </c>
      <c r="H4748" s="21">
        <f t="shared" si="1152"/>
        <v>2.4483216124437353E-5</v>
      </c>
      <c r="I4748" s="21">
        <f t="shared" si="1153"/>
        <v>0.12452858064673793</v>
      </c>
      <c r="J4748" s="22">
        <f t="shared" si="1149"/>
        <v>74.247629920098575</v>
      </c>
      <c r="K4748" s="114"/>
      <c r="L4748" s="116"/>
      <c r="M4748" s="118"/>
      <c r="N4748" s="142"/>
      <c r="S4748" s="2"/>
    </row>
    <row r="4749" spans="1:19" x14ac:dyDescent="0.25">
      <c r="A4749" s="50">
        <f t="shared" si="1150"/>
        <v>118625</v>
      </c>
      <c r="B4749" s="51">
        <f t="shared" si="1143"/>
        <v>-10.505000000000024</v>
      </c>
      <c r="C4749" s="51">
        <f t="shared" si="1144"/>
        <v>10.156054622332357</v>
      </c>
      <c r="D4749" s="51">
        <f t="shared" si="1147"/>
        <v>1.3160335318165864E-5</v>
      </c>
      <c r="E4749" s="51">
        <f t="shared" si="1148"/>
        <v>3.28822490486253E-4</v>
      </c>
      <c r="F4749" s="21">
        <f>SUM(E4749:$E$5004)</f>
        <v>7.3084005300501909E-2</v>
      </c>
      <c r="G4749" s="21">
        <f t="shared" si="1151"/>
        <v>6651898.5970700178</v>
      </c>
      <c r="H4749" s="21">
        <f t="shared" si="1152"/>
        <v>2.4483216124437353E-5</v>
      </c>
      <c r="I4749" s="21">
        <f t="shared" si="1153"/>
        <v>0.12452858064673793</v>
      </c>
      <c r="J4749" s="22">
        <f t="shared" si="1149"/>
        <v>74.212171467664092</v>
      </c>
      <c r="K4749" s="114"/>
      <c r="L4749" s="116"/>
      <c r="M4749" s="118"/>
      <c r="N4749" s="142"/>
      <c r="S4749" s="2"/>
    </row>
    <row r="4750" spans="1:19" x14ac:dyDescent="0.25">
      <c r="A4750" s="50">
        <f t="shared" si="1150"/>
        <v>118650</v>
      </c>
      <c r="B4750" s="51">
        <f t="shared" si="1143"/>
        <v>-10.464000000000027</v>
      </c>
      <c r="C4750" s="51">
        <f t="shared" si="1144"/>
        <v>10.145504052159657</v>
      </c>
      <c r="D4750" s="51">
        <f t="shared" si="1147"/>
        <v>1.3145463920734375E-5</v>
      </c>
      <c r="E4750" s="51">
        <f t="shared" si="1148"/>
        <v>3.2845093254819279E-4</v>
      </c>
      <c r="F4750" s="21">
        <f>SUM(E4750:$E$5004)</f>
        <v>7.2755182810015667E-2</v>
      </c>
      <c r="G4750" s="21">
        <f t="shared" si="1151"/>
        <v>6651898.5970700178</v>
      </c>
      <c r="H4750" s="21">
        <f t="shared" si="1152"/>
        <v>2.4483216124437353E-5</v>
      </c>
      <c r="I4750" s="21">
        <f t="shared" si="1153"/>
        <v>0.12452858064673793</v>
      </c>
      <c r="J4750" s="22">
        <f t="shared" si="1149"/>
        <v>74.176734168185689</v>
      </c>
      <c r="K4750" s="114"/>
      <c r="L4750" s="116"/>
      <c r="M4750" s="118"/>
      <c r="N4750" s="142"/>
      <c r="S4750" s="2"/>
    </row>
    <row r="4751" spans="1:19" x14ac:dyDescent="0.25">
      <c r="A4751" s="50">
        <f t="shared" si="1150"/>
        <v>118675</v>
      </c>
      <c r="B4751" s="51">
        <f t="shared" si="1143"/>
        <v>-10.423000000000002</v>
      </c>
      <c r="C4751" s="51">
        <f t="shared" si="1144"/>
        <v>10.134965403762827</v>
      </c>
      <c r="D4751" s="51">
        <f t="shared" si="1147"/>
        <v>1.3130610683121047E-5</v>
      </c>
      <c r="E4751" s="51">
        <f t="shared" si="1148"/>
        <v>3.2807982830771652E-4</v>
      </c>
      <c r="F4751" s="21">
        <f>SUM(E4751:$E$5004)</f>
        <v>7.2426731877467468E-2</v>
      </c>
      <c r="G4751" s="21">
        <f t="shared" si="1151"/>
        <v>6651898.5970700178</v>
      </c>
      <c r="H4751" s="21">
        <f t="shared" si="1152"/>
        <v>2.4483216124437353E-5</v>
      </c>
      <c r="I4751" s="21">
        <f t="shared" si="1153"/>
        <v>0.12452858064673793</v>
      </c>
      <c r="J4751" s="22">
        <f t="shared" si="1149"/>
        <v>74.141318010330565</v>
      </c>
      <c r="K4751" s="114"/>
      <c r="L4751" s="116"/>
      <c r="M4751" s="118"/>
      <c r="N4751" s="142"/>
      <c r="S4751" s="2"/>
    </row>
    <row r="4752" spans="1:19" x14ac:dyDescent="0.25">
      <c r="A4752" s="50">
        <f t="shared" si="1150"/>
        <v>118700</v>
      </c>
      <c r="B4752" s="51">
        <f t="shared" si="1143"/>
        <v>-10.382000000000005</v>
      </c>
      <c r="C4752" s="51">
        <f t="shared" si="1144"/>
        <v>10.124438662584547</v>
      </c>
      <c r="D4752" s="51">
        <f t="shared" si="1147"/>
        <v>1.3115775581496278E-5</v>
      </c>
      <c r="E4752" s="51">
        <f t="shared" si="1148"/>
        <v>3.2770917716950257E-4</v>
      </c>
      <c r="F4752" s="21">
        <f>SUM(E4752:$E$5004)</f>
        <v>7.2098652049159745E-2</v>
      </c>
      <c r="G4752" s="21">
        <f t="shared" si="1151"/>
        <v>6651898.5970700178</v>
      </c>
      <c r="H4752" s="21">
        <f t="shared" si="1152"/>
        <v>2.4483216124437353E-5</v>
      </c>
      <c r="I4752" s="21">
        <f t="shared" si="1153"/>
        <v>0.12452858064673793</v>
      </c>
      <c r="J4752" s="22">
        <f t="shared" si="1149"/>
        <v>74.105922982765108</v>
      </c>
      <c r="K4752" s="114"/>
      <c r="L4752" s="116"/>
      <c r="M4752" s="118"/>
      <c r="N4752" s="142"/>
      <c r="S4752" s="2"/>
    </row>
    <row r="4753" spans="1:19" x14ac:dyDescent="0.25">
      <c r="A4753" s="50">
        <f t="shared" si="1150"/>
        <v>118725</v>
      </c>
      <c r="B4753" s="51">
        <f t="shared" si="1143"/>
        <v>-10.341000000000008</v>
      </c>
      <c r="C4753" s="51">
        <f t="shared" si="1144"/>
        <v>10.113923814086613</v>
      </c>
      <c r="D4753" s="51">
        <f t="shared" si="1147"/>
        <v>1.3100958592063925E-5</v>
      </c>
      <c r="E4753" s="51">
        <f t="shared" si="1148"/>
        <v>3.2733897853906471E-4</v>
      </c>
      <c r="F4753" s="21">
        <f>SUM(E4753:$E$5004)</f>
        <v>7.1770942871990234E-2</v>
      </c>
      <c r="G4753" s="21">
        <f t="shared" si="1151"/>
        <v>6651898.5970700178</v>
      </c>
      <c r="H4753" s="21">
        <f t="shared" si="1152"/>
        <v>2.4483216124437353E-5</v>
      </c>
      <c r="I4753" s="21">
        <f t="shared" si="1153"/>
        <v>0.12452858064673793</v>
      </c>
      <c r="J4753" s="22">
        <f t="shared" si="1149"/>
        <v>74.070549074155721</v>
      </c>
      <c r="K4753" s="114"/>
      <c r="L4753" s="116"/>
      <c r="M4753" s="118"/>
      <c r="N4753" s="142"/>
      <c r="S4753" s="2"/>
    </row>
    <row r="4754" spans="1:19" x14ac:dyDescent="0.25">
      <c r="A4754" s="50">
        <f t="shared" si="1150"/>
        <v>118750</v>
      </c>
      <c r="B4754" s="51">
        <f t="shared" si="1143"/>
        <v>-10.300000000000011</v>
      </c>
      <c r="C4754" s="51">
        <f t="shared" si="1144"/>
        <v>10.103420843749909</v>
      </c>
      <c r="D4754" s="51">
        <f t="shared" si="1147"/>
        <v>1.3086159691061254E-5</v>
      </c>
      <c r="E4754" s="51">
        <f t="shared" si="1148"/>
        <v>3.2696923182275119E-4</v>
      </c>
      <c r="F4754" s="21">
        <f>SUM(E4754:$E$5004)</f>
        <v>7.1443603893451182E-2</v>
      </c>
      <c r="G4754" s="21">
        <f t="shared" si="1151"/>
        <v>6651898.5970700178</v>
      </c>
      <c r="H4754" s="21">
        <f t="shared" si="1152"/>
        <v>2.4483216124437353E-5</v>
      </c>
      <c r="I4754" s="21">
        <f t="shared" si="1153"/>
        <v>0.12452858064673793</v>
      </c>
      <c r="J4754" s="22">
        <f t="shared" si="1149"/>
        <v>74.035196273168864</v>
      </c>
      <c r="K4754" s="114"/>
      <c r="L4754" s="116"/>
      <c r="M4754" s="118"/>
      <c r="N4754" s="142"/>
      <c r="S4754" s="2"/>
    </row>
    <row r="4755" spans="1:19" x14ac:dyDescent="0.25">
      <c r="A4755" s="50">
        <f t="shared" si="1150"/>
        <v>118775</v>
      </c>
      <c r="B4755" s="51">
        <f t="shared" si="1143"/>
        <v>-10.259000000000015</v>
      </c>
      <c r="C4755" s="51">
        <f t="shared" si="1144"/>
        <v>10.092929737074346</v>
      </c>
      <c r="D4755" s="51">
        <f t="shared" si="1147"/>
        <v>1.3071378854758843E-5</v>
      </c>
      <c r="E4755" s="51">
        <f t="shared" si="1148"/>
        <v>3.2659993642774286E-4</v>
      </c>
      <c r="F4755" s="21">
        <f>SUM(E4755:$E$5004)</f>
        <v>7.1116634661628444E-2</v>
      </c>
      <c r="G4755" s="21">
        <f t="shared" si="1151"/>
        <v>6651898.5970700178</v>
      </c>
      <c r="H4755" s="21">
        <f t="shared" si="1152"/>
        <v>2.4483216124437353E-5</v>
      </c>
      <c r="I4755" s="21">
        <f t="shared" si="1153"/>
        <v>0.12452858064673793</v>
      </c>
      <c r="J4755" s="22">
        <f t="shared" si="1149"/>
        <v>73.999864568470798</v>
      </c>
      <c r="K4755" s="114"/>
      <c r="L4755" s="116"/>
      <c r="M4755" s="118"/>
      <c r="N4755" s="142"/>
      <c r="S4755" s="2"/>
    </row>
    <row r="4756" spans="1:19" x14ac:dyDescent="0.25">
      <c r="A4756" s="50">
        <f t="shared" si="1150"/>
        <v>118800</v>
      </c>
      <c r="B4756" s="51">
        <f t="shared" si="1143"/>
        <v>-10.218000000000018</v>
      </c>
      <c r="C4756" s="51">
        <f t="shared" si="1144"/>
        <v>10.082450479578879</v>
      </c>
      <c r="D4756" s="51">
        <f t="shared" si="1147"/>
        <v>1.3056616059460586E-5</v>
      </c>
      <c r="E4756" s="51">
        <f t="shared" si="1148"/>
        <v>3.2623109176205234E-4</v>
      </c>
      <c r="F4756" s="21">
        <f>SUM(E4756:$E$5004)</f>
        <v>7.0790034725200693E-2</v>
      </c>
      <c r="G4756" s="21">
        <f t="shared" si="1151"/>
        <v>6651898.5970700178</v>
      </c>
      <c r="H4756" s="21">
        <f t="shared" si="1152"/>
        <v>2.4483216124437353E-5</v>
      </c>
      <c r="I4756" s="21">
        <f t="shared" si="1153"/>
        <v>0.12452858064673793</v>
      </c>
      <c r="J4756" s="22">
        <f t="shared" si="1149"/>
        <v>73.964553948727868</v>
      </c>
      <c r="K4756" s="114"/>
      <c r="L4756" s="116"/>
      <c r="M4756" s="118"/>
      <c r="N4756" s="142"/>
      <c r="S4756" s="2"/>
    </row>
    <row r="4757" spans="1:19" x14ac:dyDescent="0.25">
      <c r="A4757" s="50">
        <f t="shared" si="1150"/>
        <v>118825</v>
      </c>
      <c r="B4757" s="51">
        <f t="shared" si="1143"/>
        <v>-10.177000000000021</v>
      </c>
      <c r="C4757" s="51">
        <f t="shared" si="1144"/>
        <v>10.071983056801438</v>
      </c>
      <c r="D4757" s="51">
        <f t="shared" si="1147"/>
        <v>1.3041871281503599E-5</v>
      </c>
      <c r="E4757" s="51">
        <f t="shared" si="1148"/>
        <v>3.2586269723452251E-4</v>
      </c>
      <c r="F4757" s="21">
        <f>SUM(E4757:$E$5004)</f>
        <v>7.0463803633438654E-2</v>
      </c>
      <c r="G4757" s="21">
        <f t="shared" si="1151"/>
        <v>6651898.5970700178</v>
      </c>
      <c r="H4757" s="21">
        <f t="shared" si="1152"/>
        <v>2.4483216124437353E-5</v>
      </c>
      <c r="I4757" s="21">
        <f t="shared" si="1153"/>
        <v>0.12452858064673793</v>
      </c>
      <c r="J4757" s="22">
        <f t="shared" si="1149"/>
        <v>73.929264402606321</v>
      </c>
      <c r="K4757" s="114"/>
      <c r="L4757" s="116"/>
      <c r="M4757" s="118"/>
      <c r="N4757" s="142"/>
      <c r="S4757" s="2"/>
    </row>
    <row r="4758" spans="1:19" x14ac:dyDescent="0.25">
      <c r="A4758" s="50">
        <f t="shared" si="1150"/>
        <v>118850</v>
      </c>
      <c r="B4758" s="51">
        <f t="shared" si="1143"/>
        <v>-10.136000000000024</v>
      </c>
      <c r="C4758" s="51">
        <f t="shared" si="1144"/>
        <v>10.061527454298931</v>
      </c>
      <c r="D4758" s="51">
        <f t="shared" si="1147"/>
        <v>1.3027144497258199E-5</v>
      </c>
      <c r="E4758" s="51">
        <f t="shared" si="1148"/>
        <v>3.2549475225482555E-4</v>
      </c>
      <c r="F4758" s="21">
        <f>SUM(E4758:$E$5004)</f>
        <v>7.0137940936204124E-2</v>
      </c>
      <c r="G4758" s="21">
        <f t="shared" si="1151"/>
        <v>6651898.5970700178</v>
      </c>
      <c r="H4758" s="21">
        <f t="shared" si="1152"/>
        <v>2.4483216124437353E-5</v>
      </c>
      <c r="I4758" s="21">
        <f t="shared" si="1153"/>
        <v>0.12452858064673793</v>
      </c>
      <c r="J4758" s="22">
        <f t="shared" si="1149"/>
        <v>73.893995918772475</v>
      </c>
      <c r="K4758" s="114"/>
      <c r="L4758" s="116"/>
      <c r="M4758" s="118"/>
      <c r="N4758" s="142"/>
      <c r="S4758" s="2"/>
    </row>
    <row r="4759" spans="1:19" x14ac:dyDescent="0.25">
      <c r="A4759" s="50">
        <f t="shared" si="1150"/>
        <v>118875</v>
      </c>
      <c r="B4759" s="51">
        <f t="shared" si="1143"/>
        <v>-10.095000000000027</v>
      </c>
      <c r="C4759" s="51">
        <f t="shared" si="1144"/>
        <v>10.051083657647208</v>
      </c>
      <c r="D4759" s="51">
        <f t="shared" si="1147"/>
        <v>1.3012435683127845E-5</v>
      </c>
      <c r="E4759" s="51">
        <f t="shared" si="1148"/>
        <v>3.2512725623346146E-4</v>
      </c>
      <c r="F4759" s="21">
        <f>SUM(E4759:$E$5004)</f>
        <v>6.98124461839493E-2</v>
      </c>
      <c r="G4759" s="21">
        <f t="shared" si="1151"/>
        <v>6651898.5970700178</v>
      </c>
      <c r="H4759" s="21">
        <f t="shared" si="1152"/>
        <v>2.4483216124437353E-5</v>
      </c>
      <c r="I4759" s="21">
        <f t="shared" si="1153"/>
        <v>0.12452858064673793</v>
      </c>
      <c r="J4759" s="22">
        <f t="shared" si="1149"/>
        <v>73.85874848589269</v>
      </c>
      <c r="K4759" s="114"/>
      <c r="L4759" s="116"/>
      <c r="M4759" s="118"/>
      <c r="N4759" s="142"/>
      <c r="S4759" s="2"/>
    </row>
    <row r="4760" spans="1:19" x14ac:dyDescent="0.25">
      <c r="A4760" s="50">
        <f t="shared" si="1150"/>
        <v>118900</v>
      </c>
      <c r="B4760" s="51">
        <f t="shared" si="1143"/>
        <v>-10.054000000000002</v>
      </c>
      <c r="C4760" s="51">
        <f t="shared" si="1144"/>
        <v>10.040651652441026</v>
      </c>
      <c r="D4760" s="51">
        <f t="shared" si="1147"/>
        <v>1.2997744815549073E-5</v>
      </c>
      <c r="E4760" s="51">
        <f t="shared" si="1148"/>
        <v>3.2476020858175696E-4</v>
      </c>
      <c r="F4760" s="21">
        <f>SUM(E4760:$E$5004)</f>
        <v>6.9487318927715841E-2</v>
      </c>
      <c r="G4760" s="21">
        <f t="shared" si="1151"/>
        <v>6651898.5970700178</v>
      </c>
      <c r="H4760" s="21">
        <f t="shared" si="1152"/>
        <v>2.4483216124437353E-5</v>
      </c>
      <c r="I4760" s="21">
        <f t="shared" si="1153"/>
        <v>0.12452858064673793</v>
      </c>
      <c r="J4760" s="22">
        <f t="shared" si="1149"/>
        <v>73.823522092633269</v>
      </c>
      <c r="K4760" s="114"/>
      <c r="L4760" s="116"/>
      <c r="M4760" s="118"/>
      <c r="N4760" s="142"/>
      <c r="S4760" s="2"/>
    </row>
    <row r="4761" spans="1:19" x14ac:dyDescent="0.25">
      <c r="A4761" s="50">
        <f t="shared" si="1150"/>
        <v>118925</v>
      </c>
      <c r="B4761" s="51">
        <f t="shared" si="1143"/>
        <v>-10.013000000000005</v>
      </c>
      <c r="C4761" s="51">
        <f t="shared" si="1144"/>
        <v>10.030231424294042</v>
      </c>
      <c r="D4761" s="51">
        <f t="shared" si="1147"/>
        <v>1.2983071870991484E-5</v>
      </c>
      <c r="E4761" s="51">
        <f t="shared" si="1148"/>
        <v>3.2439360871186468E-4</v>
      </c>
      <c r="F4761" s="21">
        <f>SUM(E4761:$E$5004)</f>
        <v>6.9162558719134085E-2</v>
      </c>
      <c r="G4761" s="21">
        <f t="shared" si="1151"/>
        <v>6651898.5970700178</v>
      </c>
      <c r="H4761" s="21">
        <f t="shared" si="1152"/>
        <v>2.4483216124437353E-5</v>
      </c>
      <c r="I4761" s="21">
        <f t="shared" si="1153"/>
        <v>0.12452858064673793</v>
      </c>
      <c r="J4761" s="22">
        <f t="shared" si="1149"/>
        <v>73.788316727660714</v>
      </c>
      <c r="K4761" s="114"/>
      <c r="L4761" s="116"/>
      <c r="M4761" s="118"/>
      <c r="N4761" s="142"/>
      <c r="S4761" s="2"/>
    </row>
    <row r="4762" spans="1:19" x14ac:dyDescent="0.25">
      <c r="A4762" s="50">
        <f t="shared" si="1150"/>
        <v>118950</v>
      </c>
      <c r="B4762" s="51">
        <f t="shared" si="1143"/>
        <v>-9.9720000000000084</v>
      </c>
      <c r="C4762" s="51">
        <f t="shared" si="1144"/>
        <v>10.019822958838787</v>
      </c>
      <c r="D4762" s="51">
        <f t="shared" si="1147"/>
        <v>1.2968416825957692E-5</v>
      </c>
      <c r="E4762" s="51">
        <f t="shared" si="1148"/>
        <v>3.2402745603676017E-4</v>
      </c>
      <c r="F4762" s="21">
        <f>SUM(E4762:$E$5004)</f>
        <v>6.883816511042222E-2</v>
      </c>
      <c r="G4762" s="21">
        <f t="shared" si="1151"/>
        <v>6651898.5970700178</v>
      </c>
      <c r="H4762" s="21">
        <f t="shared" si="1152"/>
        <v>2.4483216124437353E-5</v>
      </c>
      <c r="I4762" s="21">
        <f t="shared" si="1153"/>
        <v>0.12452858064673793</v>
      </c>
      <c r="J4762" s="22">
        <f t="shared" si="1149"/>
        <v>73.753132379641741</v>
      </c>
      <c r="K4762" s="114"/>
      <c r="L4762" s="116"/>
      <c r="M4762" s="118"/>
      <c r="N4762" s="142"/>
      <c r="S4762" s="2"/>
    </row>
    <row r="4763" spans="1:19" x14ac:dyDescent="0.25">
      <c r="A4763" s="50">
        <f t="shared" si="1150"/>
        <v>118975</v>
      </c>
      <c r="B4763" s="51">
        <f t="shared" si="1143"/>
        <v>-9.9310000000000116</v>
      </c>
      <c r="C4763" s="51">
        <f t="shared" si="1144"/>
        <v>10.00942624172654</v>
      </c>
      <c r="D4763" s="51">
        <f t="shared" si="1147"/>
        <v>1.2953779656983122E-5</v>
      </c>
      <c r="E4763" s="51">
        <f t="shared" si="1148"/>
        <v>3.2366174997024296E-4</v>
      </c>
      <c r="F4763" s="21">
        <f>SUM(E4763:$E$5004)</f>
        <v>6.8514137654385465E-2</v>
      </c>
      <c r="G4763" s="21">
        <f t="shared" si="1151"/>
        <v>6651898.5970700178</v>
      </c>
      <c r="H4763" s="21">
        <f t="shared" si="1152"/>
        <v>2.4483216124437353E-5</v>
      </c>
      <c r="I4763" s="21">
        <f t="shared" si="1153"/>
        <v>0.12452858064673793</v>
      </c>
      <c r="J4763" s="22">
        <f t="shared" si="1149"/>
        <v>73.717969037242383</v>
      </c>
      <c r="K4763" s="114"/>
      <c r="L4763" s="117"/>
      <c r="M4763" s="118"/>
      <c r="N4763" s="142"/>
      <c r="S4763" s="2"/>
    </row>
    <row r="4764" spans="1:19" x14ac:dyDescent="0.25">
      <c r="A4764" s="50">
        <f t="shared" si="1150"/>
        <v>119000</v>
      </c>
      <c r="B4764" s="51">
        <f t="shared" si="1143"/>
        <v>-9.8900000000000148</v>
      </c>
      <c r="C4764" s="51">
        <f t="shared" si="1144"/>
        <v>9.9990412586275461</v>
      </c>
      <c r="D4764" s="51">
        <f t="shared" si="1147"/>
        <v>1.2939160340636318E-5</v>
      </c>
      <c r="E4764" s="51">
        <f t="shared" si="1148"/>
        <v>3.2329648992693441E-4</v>
      </c>
      <c r="F4764" s="21">
        <f>SUM(E4764:$E$5004)</f>
        <v>6.8190475904415224E-2</v>
      </c>
      <c r="G4764" s="21">
        <f t="shared" si="1151"/>
        <v>6651898.5970700178</v>
      </c>
      <c r="H4764" s="21">
        <f t="shared" si="1152"/>
        <v>2.4483216124437353E-5</v>
      </c>
      <c r="I4764" s="21">
        <f t="shared" si="1153"/>
        <v>0.12452858064673793</v>
      </c>
      <c r="J4764" s="22">
        <f t="shared" si="1149"/>
        <v>73.682826689130124</v>
      </c>
      <c r="K4764" s="113">
        <f t="shared" ref="K4764" si="1156">AVERAGE(J4764:J4783)</f>
        <v>73.350366357329705</v>
      </c>
      <c r="L4764" s="115">
        <f t="shared" ref="L4764" si="1157">K4764/0.1667</f>
        <v>440.01419530491728</v>
      </c>
      <c r="M4764" s="118">
        <f>AVERAGE(A4764:A4783)</f>
        <v>119237.5</v>
      </c>
      <c r="N4764" s="141">
        <f>K4744-K4764</f>
        <v>0.70285449859765947</v>
      </c>
      <c r="S4764" s="2"/>
    </row>
    <row r="4765" spans="1:19" x14ac:dyDescent="0.25">
      <c r="A4765" s="50">
        <f t="shared" si="1150"/>
        <v>119025</v>
      </c>
      <c r="B4765" s="51">
        <f t="shared" si="1143"/>
        <v>-9.849000000000018</v>
      </c>
      <c r="C4765" s="51">
        <f t="shared" si="1144"/>
        <v>9.9886679952306618</v>
      </c>
      <c r="D4765" s="51">
        <f t="shared" si="1147"/>
        <v>1.2924558853518436E-5</v>
      </c>
      <c r="E4765" s="51">
        <f t="shared" si="1148"/>
        <v>3.2293167532227595E-4</v>
      </c>
      <c r="F4765" s="21">
        <f>SUM(E4765:$E$5004)</f>
        <v>6.7867179414488291E-2</v>
      </c>
      <c r="G4765" s="21">
        <f t="shared" si="1151"/>
        <v>6651898.5970700178</v>
      </c>
      <c r="H4765" s="21">
        <f t="shared" si="1152"/>
        <v>2.4483216124437353E-5</v>
      </c>
      <c r="I4765" s="21">
        <f t="shared" si="1153"/>
        <v>0.12452858064673793</v>
      </c>
      <c r="J4765" s="22">
        <f t="shared" si="1149"/>
        <v>73.647705323971238</v>
      </c>
      <c r="K4765" s="114"/>
      <c r="L4765" s="116"/>
      <c r="M4765" s="118"/>
      <c r="N4765" s="142"/>
      <c r="S4765" s="2"/>
    </row>
    <row r="4766" spans="1:19" x14ac:dyDescent="0.25">
      <c r="A4766" s="50">
        <f t="shared" si="1150"/>
        <v>119050</v>
      </c>
      <c r="B4766" s="51">
        <f t="shared" si="1143"/>
        <v>-9.8080000000000211</v>
      </c>
      <c r="C4766" s="51">
        <f t="shared" si="1144"/>
        <v>9.9783064372436563</v>
      </c>
      <c r="D4766" s="51">
        <f t="shared" si="1147"/>
        <v>1.290997517226364E-5</v>
      </c>
      <c r="E4766" s="51">
        <f t="shared" si="1148"/>
        <v>3.2256730557252844E-4</v>
      </c>
      <c r="F4766" s="21">
        <f>SUM(E4766:$E$5004)</f>
        <v>6.7544247739166022E-2</v>
      </c>
      <c r="G4766" s="21">
        <f t="shared" si="1151"/>
        <v>6651898.5970700178</v>
      </c>
      <c r="H4766" s="21">
        <f t="shared" si="1152"/>
        <v>2.4483216124437353E-5</v>
      </c>
      <c r="I4766" s="21">
        <f t="shared" si="1153"/>
        <v>0.12452858064673793</v>
      </c>
      <c r="J4766" s="22">
        <f t="shared" si="1149"/>
        <v>73.612604930433335</v>
      </c>
      <c r="K4766" s="114"/>
      <c r="L4766" s="116"/>
      <c r="M4766" s="118"/>
      <c r="N4766" s="142"/>
      <c r="S4766" s="2"/>
    </row>
    <row r="4767" spans="1:19" x14ac:dyDescent="0.25">
      <c r="A4767" s="50">
        <f t="shared" si="1150"/>
        <v>119075</v>
      </c>
      <c r="B4767" s="51">
        <f t="shared" si="1143"/>
        <v>-9.7670000000000243</v>
      </c>
      <c r="C4767" s="51">
        <f t="shared" si="1144"/>
        <v>9.9679565703928787</v>
      </c>
      <c r="D4767" s="51">
        <f t="shared" si="1147"/>
        <v>1.2895409273538636E-5</v>
      </c>
      <c r="E4767" s="51">
        <f t="shared" si="1148"/>
        <v>3.2220338009477094E-4</v>
      </c>
      <c r="F4767" s="21">
        <f>SUM(E4767:$E$5004)</f>
        <v>6.72216804335935E-2</v>
      </c>
      <c r="G4767" s="21">
        <f t="shared" si="1151"/>
        <v>6651898.5970700178</v>
      </c>
      <c r="H4767" s="21">
        <f t="shared" si="1152"/>
        <v>2.4483216124437353E-5</v>
      </c>
      <c r="I4767" s="21">
        <f t="shared" si="1153"/>
        <v>0.12452858064673793</v>
      </c>
      <c r="J4767" s="22">
        <f t="shared" si="1149"/>
        <v>73.577525497183089</v>
      </c>
      <c r="K4767" s="114"/>
      <c r="L4767" s="116"/>
      <c r="M4767" s="118"/>
      <c r="N4767" s="142"/>
      <c r="S4767" s="2"/>
    </row>
    <row r="4768" spans="1:19" x14ac:dyDescent="0.25">
      <c r="A4768" s="50">
        <f t="shared" si="1150"/>
        <v>119100</v>
      </c>
      <c r="B4768" s="51">
        <f t="shared" si="1143"/>
        <v>-9.7260000000000275</v>
      </c>
      <c r="C4768" s="51">
        <f t="shared" si="1144"/>
        <v>9.9576183804235345</v>
      </c>
      <c r="D4768" s="51">
        <f t="shared" si="1147"/>
        <v>1.2880861134043036E-5</v>
      </c>
      <c r="E4768" s="51">
        <f t="shared" si="1148"/>
        <v>3.2183989830689895E-4</v>
      </c>
      <c r="F4768" s="21">
        <f>SUM(E4768:$E$5004)</f>
        <v>6.6899477053498718E-2</v>
      </c>
      <c r="G4768" s="21">
        <f t="shared" si="1151"/>
        <v>6651898.5970700178</v>
      </c>
      <c r="H4768" s="21">
        <f t="shared" si="1152"/>
        <v>2.4483216124437353E-5</v>
      </c>
      <c r="I4768" s="21">
        <f t="shared" si="1153"/>
        <v>0.12452858064673793</v>
      </c>
      <c r="J4768" s="22">
        <f t="shared" si="1149"/>
        <v>73.542467012888494</v>
      </c>
      <c r="K4768" s="114"/>
      <c r="L4768" s="116"/>
      <c r="M4768" s="118"/>
      <c r="N4768" s="142"/>
      <c r="S4768" s="2"/>
    </row>
    <row r="4769" spans="1:19" x14ac:dyDescent="0.25">
      <c r="A4769" s="50">
        <f t="shared" si="1150"/>
        <v>119125</v>
      </c>
      <c r="B4769" s="51">
        <f t="shared" si="1143"/>
        <v>-9.6850000000000023</v>
      </c>
      <c r="C4769" s="51">
        <f t="shared" si="1144"/>
        <v>9.9472918530993422</v>
      </c>
      <c r="D4769" s="51">
        <f t="shared" si="1147"/>
        <v>1.2866330730508882E-5</v>
      </c>
      <c r="E4769" s="51">
        <f t="shared" si="1148"/>
        <v>3.2147685962762387E-4</v>
      </c>
      <c r="F4769" s="21">
        <f>SUM(E4769:$E$5004)</f>
        <v>6.6577637155191813E-2</v>
      </c>
      <c r="G4769" s="21">
        <f t="shared" si="1151"/>
        <v>6651898.5970700178</v>
      </c>
      <c r="H4769" s="21">
        <f t="shared" si="1152"/>
        <v>2.4483216124437353E-5</v>
      </c>
      <c r="I4769" s="21">
        <f t="shared" si="1153"/>
        <v>0.12452858064673793</v>
      </c>
      <c r="J4769" s="22">
        <f t="shared" si="1149"/>
        <v>73.507429466216593</v>
      </c>
      <c r="K4769" s="114"/>
      <c r="L4769" s="116"/>
      <c r="M4769" s="118"/>
      <c r="N4769" s="142"/>
      <c r="S4769" s="2"/>
    </row>
    <row r="4770" spans="1:19" x14ac:dyDescent="0.25">
      <c r="A4770" s="50">
        <f t="shared" si="1150"/>
        <v>119150</v>
      </c>
      <c r="B4770" s="51">
        <f t="shared" si="1143"/>
        <v>-9.6440000000000055</v>
      </c>
      <c r="C4770" s="51">
        <f t="shared" si="1144"/>
        <v>9.9369769742028282</v>
      </c>
      <c r="D4770" s="51">
        <f t="shared" si="1147"/>
        <v>1.2851818039701028E-5</v>
      </c>
      <c r="E4770" s="51">
        <f t="shared" si="1148"/>
        <v>3.211142634764723E-4</v>
      </c>
      <c r="F4770" s="21">
        <f>SUM(E4770:$E$5004)</f>
        <v>6.6256160295564179E-2</v>
      </c>
      <c r="G4770" s="21">
        <f t="shared" si="1151"/>
        <v>6651898.5970700178</v>
      </c>
      <c r="H4770" s="21">
        <f t="shared" si="1152"/>
        <v>2.4483216124437353E-5</v>
      </c>
      <c r="I4770" s="21">
        <f t="shared" si="1153"/>
        <v>0.12452858064673793</v>
      </c>
      <c r="J4770" s="22">
        <f t="shared" si="1149"/>
        <v>73.472412845835777</v>
      </c>
      <c r="K4770" s="114"/>
      <c r="L4770" s="116"/>
      <c r="M4770" s="118"/>
      <c r="N4770" s="142"/>
      <c r="S4770" s="2"/>
    </row>
    <row r="4771" spans="1:19" x14ac:dyDescent="0.25">
      <c r="A4771" s="50">
        <f t="shared" si="1150"/>
        <v>119175</v>
      </c>
      <c r="B4771" s="51">
        <f t="shared" ref="B4771:B4834" si="1158">-205.05+0.00164*A4771</f>
        <v>-9.6030000000000086</v>
      </c>
      <c r="C4771" s="51">
        <f t="shared" ref="C4771:C4834" si="1159">50.8*((B4771+459.7)/389.98)^(-11.388)</f>
        <v>9.9266737295350538</v>
      </c>
      <c r="D4771" s="51">
        <f t="shared" si="1147"/>
        <v>1.2837323038416757E-5</v>
      </c>
      <c r="E4771" s="51">
        <f t="shared" si="1148"/>
        <v>3.2075210927378294E-4</v>
      </c>
      <c r="F4771" s="21">
        <f>SUM(E4771:$E$5004)</f>
        <v>6.5935046032087705E-2</v>
      </c>
      <c r="G4771" s="21">
        <f t="shared" si="1151"/>
        <v>6651898.5970700178</v>
      </c>
      <c r="H4771" s="21">
        <f t="shared" si="1152"/>
        <v>2.4483216124437353E-5</v>
      </c>
      <c r="I4771" s="21">
        <f t="shared" si="1153"/>
        <v>0.12452858064673793</v>
      </c>
      <c r="J4771" s="22">
        <f t="shared" si="1149"/>
        <v>73.43741714041407</v>
      </c>
      <c r="K4771" s="114"/>
      <c r="L4771" s="116"/>
      <c r="M4771" s="118"/>
      <c r="N4771" s="142"/>
      <c r="S4771" s="2"/>
    </row>
    <row r="4772" spans="1:19" x14ac:dyDescent="0.25">
      <c r="A4772" s="50">
        <f t="shared" si="1150"/>
        <v>119200</v>
      </c>
      <c r="B4772" s="51">
        <f t="shared" si="1158"/>
        <v>-9.5620000000000118</v>
      </c>
      <c r="C4772" s="51">
        <f t="shared" si="1159"/>
        <v>9.9163821049156944</v>
      </c>
      <c r="D4772" s="51">
        <f t="shared" si="1147"/>
        <v>1.2822845703485876E-5</v>
      </c>
      <c r="E4772" s="51">
        <f t="shared" si="1148"/>
        <v>3.2039039644070664E-4</v>
      </c>
      <c r="F4772" s="21">
        <f>SUM(E4772:$E$5004)</f>
        <v>6.5614293922813913E-2</v>
      </c>
      <c r="G4772" s="21">
        <f t="shared" si="1151"/>
        <v>6651898.5970700178</v>
      </c>
      <c r="H4772" s="21">
        <f t="shared" si="1152"/>
        <v>2.4483216124437353E-5</v>
      </c>
      <c r="I4772" s="21">
        <f t="shared" si="1153"/>
        <v>0.12452858064673793</v>
      </c>
      <c r="J4772" s="22">
        <f t="shared" si="1149"/>
        <v>73.402442338619792</v>
      </c>
      <c r="K4772" s="114"/>
      <c r="L4772" s="116"/>
      <c r="M4772" s="118"/>
      <c r="N4772" s="142"/>
      <c r="S4772" s="2"/>
    </row>
    <row r="4773" spans="1:19" x14ac:dyDescent="0.25">
      <c r="A4773" s="50">
        <f t="shared" si="1150"/>
        <v>119225</v>
      </c>
      <c r="B4773" s="51">
        <f t="shared" si="1158"/>
        <v>-9.521000000000015</v>
      </c>
      <c r="C4773" s="51">
        <f t="shared" si="1159"/>
        <v>9.9061020861830045</v>
      </c>
      <c r="D4773" s="51">
        <f t="shared" si="1147"/>
        <v>1.2808386011770654E-5</v>
      </c>
      <c r="E4773" s="51">
        <f t="shared" si="1148"/>
        <v>3.2002912439920534E-4</v>
      </c>
      <c r="F4773" s="21">
        <f>SUM(E4773:$E$5004)</f>
        <v>6.5293903526373195E-2</v>
      </c>
      <c r="G4773" s="21">
        <f t="shared" si="1151"/>
        <v>6651898.5970700178</v>
      </c>
      <c r="H4773" s="21">
        <f t="shared" si="1152"/>
        <v>2.4483216124437353E-5</v>
      </c>
      <c r="I4773" s="21">
        <f t="shared" si="1153"/>
        <v>0.12452858064673793</v>
      </c>
      <c r="J4773" s="22">
        <f t="shared" si="1149"/>
        <v>73.367488429121678</v>
      </c>
      <c r="K4773" s="114"/>
      <c r="L4773" s="116"/>
      <c r="M4773" s="118"/>
      <c r="N4773" s="142"/>
      <c r="S4773" s="2"/>
    </row>
    <row r="4774" spans="1:19" x14ac:dyDescent="0.25">
      <c r="A4774" s="50">
        <f t="shared" si="1150"/>
        <v>119250</v>
      </c>
      <c r="B4774" s="51">
        <f t="shared" si="1158"/>
        <v>-9.4800000000000182</v>
      </c>
      <c r="C4774" s="51">
        <f t="shared" si="1159"/>
        <v>9.8958336591937837</v>
      </c>
      <c r="D4774" s="51">
        <f t="shared" si="1147"/>
        <v>1.2793943940165772E-5</v>
      </c>
      <c r="E4774" s="51">
        <f t="shared" si="1148"/>
        <v>3.1966829257205047E-4</v>
      </c>
      <c r="F4774" s="21">
        <f>SUM(E4774:$E$5004)</f>
        <v>6.4973874401973997E-2</v>
      </c>
      <c r="G4774" s="21">
        <f t="shared" si="1151"/>
        <v>6651898.5970700178</v>
      </c>
      <c r="H4774" s="21">
        <f t="shared" si="1152"/>
        <v>2.4483216124437353E-5</v>
      </c>
      <c r="I4774" s="21">
        <f t="shared" si="1153"/>
        <v>0.12452858064673793</v>
      </c>
      <c r="J4774" s="22">
        <f t="shared" si="1149"/>
        <v>73.332555400588774</v>
      </c>
      <c r="K4774" s="114"/>
      <c r="L4774" s="116"/>
      <c r="M4774" s="118"/>
      <c r="N4774" s="142"/>
      <c r="S4774" s="2"/>
    </row>
    <row r="4775" spans="1:19" x14ac:dyDescent="0.25">
      <c r="A4775" s="50">
        <f t="shared" si="1150"/>
        <v>119275</v>
      </c>
      <c r="B4775" s="51">
        <f t="shared" si="1158"/>
        <v>-9.4390000000000214</v>
      </c>
      <c r="C4775" s="51">
        <f t="shared" si="1159"/>
        <v>9.8855768098233519</v>
      </c>
      <c r="D4775" s="51">
        <f t="shared" si="1147"/>
        <v>1.2779519465598264E-5</v>
      </c>
      <c r="E4775" s="51">
        <f t="shared" si="1148"/>
        <v>3.193079003828217E-4</v>
      </c>
      <c r="F4775" s="21">
        <f>SUM(E4775:$E$5004)</f>
        <v>6.4654206109401938E-2</v>
      </c>
      <c r="G4775" s="21">
        <f t="shared" si="1151"/>
        <v>6651898.5970700178</v>
      </c>
      <c r="H4775" s="21">
        <f t="shared" si="1152"/>
        <v>2.4483216124437353E-5</v>
      </c>
      <c r="I4775" s="21">
        <f t="shared" si="1153"/>
        <v>0.12452858064673793</v>
      </c>
      <c r="J4775" s="22">
        <f t="shared" si="1149"/>
        <v>73.297643241690409</v>
      </c>
      <c r="K4775" s="114"/>
      <c r="L4775" s="116"/>
      <c r="M4775" s="118"/>
      <c r="N4775" s="142"/>
      <c r="S4775" s="2"/>
    </row>
    <row r="4776" spans="1:19" x14ac:dyDescent="0.25">
      <c r="A4776" s="50">
        <f t="shared" si="1150"/>
        <v>119300</v>
      </c>
      <c r="B4776" s="51">
        <f t="shared" si="1158"/>
        <v>-9.3980000000000246</v>
      </c>
      <c r="C4776" s="51">
        <f t="shared" si="1159"/>
        <v>9.8753315239655279</v>
      </c>
      <c r="D4776" s="51">
        <f t="shared" si="1147"/>
        <v>1.2765112565027475E-5</v>
      </c>
      <c r="E4776" s="51">
        <f t="shared" si="1148"/>
        <v>3.1894794725590602E-4</v>
      </c>
      <c r="F4776" s="21">
        <f>SUM(E4776:$E$5004)</f>
        <v>6.4334898209019095E-2</v>
      </c>
      <c r="G4776" s="21">
        <f t="shared" si="1151"/>
        <v>6651898.5970700178</v>
      </c>
      <c r="H4776" s="21">
        <f t="shared" si="1152"/>
        <v>2.4483216124437353E-5</v>
      </c>
      <c r="I4776" s="21">
        <f t="shared" si="1153"/>
        <v>0.12452858064673793</v>
      </c>
      <c r="J4776" s="22">
        <f t="shared" si="1149"/>
        <v>73.262751941096255</v>
      </c>
      <c r="K4776" s="114"/>
      <c r="L4776" s="116"/>
      <c r="M4776" s="118"/>
      <c r="N4776" s="142"/>
      <c r="S4776" s="2"/>
    </row>
    <row r="4777" spans="1:19" x14ac:dyDescent="0.25">
      <c r="A4777" s="50">
        <f t="shared" si="1150"/>
        <v>119325</v>
      </c>
      <c r="B4777" s="51">
        <f t="shared" si="1158"/>
        <v>-9.3570000000000277</v>
      </c>
      <c r="C4777" s="51">
        <f t="shared" si="1159"/>
        <v>9.8650977875325907</v>
      </c>
      <c r="D4777" s="51">
        <f t="shared" si="1147"/>
        <v>1.2750723215445005E-5</v>
      </c>
      <c r="E4777" s="51">
        <f t="shared" si="1148"/>
        <v>3.1858843261649619E-4</v>
      </c>
      <c r="F4777" s="21">
        <f>SUM(E4777:$E$5004)</f>
        <v>6.4015950261763196E-2</v>
      </c>
      <c r="G4777" s="21">
        <f t="shared" si="1151"/>
        <v>6651898.5970700178</v>
      </c>
      <c r="H4777" s="21">
        <f t="shared" si="1152"/>
        <v>2.4483216124437353E-5</v>
      </c>
      <c r="I4777" s="21">
        <f t="shared" si="1153"/>
        <v>0.12452858064673793</v>
      </c>
      <c r="J4777" s="22">
        <f t="shared" si="1149"/>
        <v>73.227881487476367</v>
      </c>
      <c r="K4777" s="114"/>
      <c r="L4777" s="116"/>
      <c r="M4777" s="118"/>
      <c r="N4777" s="142"/>
      <c r="S4777" s="2"/>
    </row>
    <row r="4778" spans="1:19" x14ac:dyDescent="0.25">
      <c r="A4778" s="50">
        <f t="shared" si="1150"/>
        <v>119350</v>
      </c>
      <c r="B4778" s="51">
        <f t="shared" si="1158"/>
        <v>-9.3160000000000025</v>
      </c>
      <c r="C4778" s="51">
        <f t="shared" si="1159"/>
        <v>9.8548755864552788</v>
      </c>
      <c r="D4778" s="51">
        <f t="shared" si="1147"/>
        <v>1.2736351393874689E-5</v>
      </c>
      <c r="E4778" s="51">
        <f t="shared" si="1148"/>
        <v>3.1822935589059022E-4</v>
      </c>
      <c r="F4778" s="21">
        <f>SUM(E4778:$E$5004)</f>
        <v>6.3697361829146704E-2</v>
      </c>
      <c r="G4778" s="21">
        <f t="shared" si="1151"/>
        <v>6651898.5970700178</v>
      </c>
      <c r="H4778" s="21">
        <f t="shared" si="1152"/>
        <v>2.4483216124437353E-5</v>
      </c>
      <c r="I4778" s="21">
        <f t="shared" si="1153"/>
        <v>0.12452858064673793</v>
      </c>
      <c r="J4778" s="22">
        <f t="shared" si="1149"/>
        <v>73.193031869501226</v>
      </c>
      <c r="K4778" s="114"/>
      <c r="L4778" s="116"/>
      <c r="M4778" s="118"/>
      <c r="N4778" s="142"/>
      <c r="S4778" s="2"/>
    </row>
    <row r="4779" spans="1:19" x14ac:dyDescent="0.25">
      <c r="A4779" s="50">
        <f t="shared" si="1150"/>
        <v>119375</v>
      </c>
      <c r="B4779" s="51">
        <f t="shared" si="1158"/>
        <v>-9.2750000000000057</v>
      </c>
      <c r="C4779" s="51">
        <f t="shared" si="1159"/>
        <v>9.8446649066827447</v>
      </c>
      <c r="D4779" s="51">
        <f t="shared" si="1147"/>
        <v>1.2721997077372529E-5</v>
      </c>
      <c r="E4779" s="51">
        <f t="shared" si="1148"/>
        <v>3.1787071650498852E-4</v>
      </c>
      <c r="F4779" s="21">
        <f>SUM(E4779:$E$5004)</f>
        <v>6.337913247325612E-2</v>
      </c>
      <c r="G4779" s="21">
        <f t="shared" si="1151"/>
        <v>6651898.5970700178</v>
      </c>
      <c r="H4779" s="21">
        <f t="shared" si="1152"/>
        <v>2.4483216124437353E-5</v>
      </c>
      <c r="I4779" s="21">
        <f t="shared" si="1153"/>
        <v>0.12452858064673793</v>
      </c>
      <c r="J4779" s="22">
        <f t="shared" si="1149"/>
        <v>73.158203075841769</v>
      </c>
      <c r="K4779" s="114"/>
      <c r="L4779" s="116"/>
      <c r="M4779" s="118"/>
      <c r="N4779" s="142"/>
      <c r="S4779" s="2"/>
    </row>
    <row r="4780" spans="1:19" x14ac:dyDescent="0.25">
      <c r="A4780" s="50">
        <f t="shared" si="1150"/>
        <v>119400</v>
      </c>
      <c r="B4780" s="51">
        <f t="shared" si="1158"/>
        <v>-9.2340000000000089</v>
      </c>
      <c r="C4780" s="51">
        <f t="shared" si="1159"/>
        <v>9.8344657341824746</v>
      </c>
      <c r="D4780" s="51">
        <f t="shared" si="1147"/>
        <v>1.2707660243026556E-5</v>
      </c>
      <c r="E4780" s="51">
        <f t="shared" si="1148"/>
        <v>3.1751251388729507E-4</v>
      </c>
      <c r="F4780" s="21">
        <f>SUM(E4780:$E$5004)</f>
        <v>6.3061261756751127E-2</v>
      </c>
      <c r="G4780" s="21">
        <f t="shared" si="1151"/>
        <v>6651898.5970700178</v>
      </c>
      <c r="H4780" s="21">
        <f t="shared" si="1152"/>
        <v>2.4483216124437353E-5</v>
      </c>
      <c r="I4780" s="21">
        <f t="shared" si="1153"/>
        <v>0.12452858064673793</v>
      </c>
      <c r="J4780" s="22">
        <f t="shared" si="1149"/>
        <v>73.123395095168817</v>
      </c>
      <c r="K4780" s="114"/>
      <c r="L4780" s="116"/>
      <c r="M4780" s="118"/>
      <c r="N4780" s="142"/>
      <c r="S4780" s="2"/>
    </row>
    <row r="4781" spans="1:19" x14ac:dyDescent="0.25">
      <c r="A4781" s="50">
        <f t="shared" si="1150"/>
        <v>119425</v>
      </c>
      <c r="B4781" s="51">
        <f t="shared" si="1158"/>
        <v>-9.1930000000000121</v>
      </c>
      <c r="C4781" s="51">
        <f t="shared" si="1159"/>
        <v>9.8242780549404483</v>
      </c>
      <c r="D4781" s="51">
        <f t="shared" si="1147"/>
        <v>1.269334086795705E-5</v>
      </c>
      <c r="E4781" s="51">
        <f t="shared" si="1148"/>
        <v>3.1715474746591441E-4</v>
      </c>
      <c r="F4781" s="21">
        <f>SUM(E4781:$E$5004)</f>
        <v>6.2743749242863814E-2</v>
      </c>
      <c r="G4781" s="21">
        <f t="shared" si="1151"/>
        <v>6651898.5970700178</v>
      </c>
      <c r="H4781" s="21">
        <f t="shared" si="1152"/>
        <v>2.4483216124437353E-5</v>
      </c>
      <c r="I4781" s="21">
        <f t="shared" si="1153"/>
        <v>0.12452858064673793</v>
      </c>
      <c r="J4781" s="22">
        <f t="shared" si="1149"/>
        <v>73.0886079161547</v>
      </c>
      <c r="K4781" s="114"/>
      <c r="L4781" s="116"/>
      <c r="M4781" s="118"/>
      <c r="N4781" s="142"/>
      <c r="S4781" s="2"/>
    </row>
    <row r="4782" spans="1:19" x14ac:dyDescent="0.25">
      <c r="A4782" s="50">
        <f t="shared" si="1150"/>
        <v>119450</v>
      </c>
      <c r="B4782" s="51">
        <f t="shared" si="1158"/>
        <v>-9.1520000000000152</v>
      </c>
      <c r="C4782" s="51">
        <f t="shared" si="1159"/>
        <v>9.8141018549608283</v>
      </c>
      <c r="D4782" s="51">
        <f t="shared" si="1147"/>
        <v>1.2679038929316102E-5</v>
      </c>
      <c r="E4782" s="51">
        <f t="shared" si="1148"/>
        <v>3.1679741667005128E-4</v>
      </c>
      <c r="F4782" s="21">
        <f>SUM(E4782:$E$5004)</f>
        <v>6.2426594495397905E-2</v>
      </c>
      <c r="G4782" s="21">
        <f t="shared" si="1151"/>
        <v>6651898.5970700178</v>
      </c>
      <c r="H4782" s="21">
        <f t="shared" si="1152"/>
        <v>2.4483216124437353E-5</v>
      </c>
      <c r="I4782" s="21">
        <f t="shared" si="1153"/>
        <v>0.12452858064673793</v>
      </c>
      <c r="J4782" s="22">
        <f t="shared" si="1149"/>
        <v>73.053841527470908</v>
      </c>
      <c r="K4782" s="114"/>
      <c r="L4782" s="116"/>
      <c r="M4782" s="118"/>
      <c r="N4782" s="142"/>
      <c r="S4782" s="2"/>
    </row>
    <row r="4783" spans="1:19" x14ac:dyDescent="0.25">
      <c r="A4783" s="50">
        <f t="shared" si="1150"/>
        <v>119475</v>
      </c>
      <c r="B4783" s="51">
        <f t="shared" si="1158"/>
        <v>-9.1110000000000184</v>
      </c>
      <c r="C4783" s="51">
        <f t="shared" si="1159"/>
        <v>9.8039371202662586</v>
      </c>
      <c r="D4783" s="51">
        <f t="shared" si="1147"/>
        <v>1.2664754404287999E-5</v>
      </c>
      <c r="E4783" s="51">
        <f t="shared" si="1148"/>
        <v>3.1644052092970896E-4</v>
      </c>
      <c r="F4783" s="21">
        <f>SUM(E4783:$E$5004)</f>
        <v>6.2109797078727852E-2</v>
      </c>
      <c r="G4783" s="21">
        <f t="shared" si="1151"/>
        <v>6651898.5970700178</v>
      </c>
      <c r="H4783" s="21">
        <f t="shared" si="1152"/>
        <v>2.4483216124437353E-5</v>
      </c>
      <c r="I4783" s="21">
        <f t="shared" si="1153"/>
        <v>0.12452858064673793</v>
      </c>
      <c r="J4783" s="22">
        <f t="shared" si="1149"/>
        <v>73.019095917790764</v>
      </c>
      <c r="K4783" s="114"/>
      <c r="L4783" s="117"/>
      <c r="M4783" s="118"/>
      <c r="N4783" s="142"/>
      <c r="S4783" s="2"/>
    </row>
    <row r="4784" spans="1:19" x14ac:dyDescent="0.25">
      <c r="A4784" s="50">
        <f t="shared" si="1150"/>
        <v>119500</v>
      </c>
      <c r="B4784" s="51">
        <f t="shared" si="1158"/>
        <v>-9.0700000000000216</v>
      </c>
      <c r="C4784" s="51">
        <f t="shared" si="1159"/>
        <v>9.7937838368974948</v>
      </c>
      <c r="D4784" s="51">
        <f t="shared" si="1147"/>
        <v>1.2650487270088717E-5</v>
      </c>
      <c r="E4784" s="51">
        <f t="shared" si="1148"/>
        <v>3.1608405967568839E-4</v>
      </c>
      <c r="F4784" s="21">
        <f>SUM(E4784:$E$5004)</f>
        <v>6.1793356557798135E-2</v>
      </c>
      <c r="G4784" s="21">
        <f t="shared" si="1151"/>
        <v>6651898.5970700178</v>
      </c>
      <c r="H4784" s="21">
        <f t="shared" si="1152"/>
        <v>2.4483216124437353E-5</v>
      </c>
      <c r="I4784" s="21">
        <f t="shared" si="1153"/>
        <v>0.12452858064673793</v>
      </c>
      <c r="J4784" s="22">
        <f t="shared" si="1149"/>
        <v>72.984371075786655</v>
      </c>
      <c r="K4784" s="113">
        <f t="shared" ref="K4784" si="1160">AVERAGE(J4784:J4803)</f>
        <v>72.655861985367181</v>
      </c>
      <c r="L4784" s="115">
        <f t="shared" ref="L4784" si="1161">K4784/0.1667</f>
        <v>435.8480023117408</v>
      </c>
      <c r="M4784" s="118">
        <f>AVERAGE(A4784:A4803)</f>
        <v>119737.5</v>
      </c>
      <c r="N4784" s="141">
        <f>K4764-K4784</f>
        <v>0.69450437196252324</v>
      </c>
      <c r="S4784" s="2"/>
    </row>
    <row r="4785" spans="1:19" x14ac:dyDescent="0.25">
      <c r="A4785" s="50">
        <f t="shared" si="1150"/>
        <v>119525</v>
      </c>
      <c r="B4785" s="51">
        <f t="shared" si="1158"/>
        <v>-9.0290000000000248</v>
      </c>
      <c r="C4785" s="51">
        <f t="shared" si="1159"/>
        <v>9.7836419909137362</v>
      </c>
      <c r="D4785" s="51">
        <f t="shared" si="1147"/>
        <v>1.2636237503966356E-5</v>
      </c>
      <c r="E4785" s="51">
        <f t="shared" si="1148"/>
        <v>3.1572803233958705E-4</v>
      </c>
      <c r="F4785" s="21">
        <f>SUM(E4785:$E$5004)</f>
        <v>6.1477272498122446E-2</v>
      </c>
      <c r="G4785" s="21">
        <f t="shared" si="1151"/>
        <v>6651898.5970700178</v>
      </c>
      <c r="H4785" s="21">
        <f t="shared" si="1152"/>
        <v>2.4483216124437353E-5</v>
      </c>
      <c r="I4785" s="21">
        <f t="shared" si="1153"/>
        <v>0.12452858064673793</v>
      </c>
      <c r="J4785" s="22">
        <f t="shared" si="1149"/>
        <v>72.949666990132926</v>
      </c>
      <c r="K4785" s="114"/>
      <c r="L4785" s="116"/>
      <c r="M4785" s="118"/>
      <c r="N4785" s="142"/>
      <c r="S4785" s="2"/>
    </row>
    <row r="4786" spans="1:19" x14ac:dyDescent="0.25">
      <c r="A4786" s="50">
        <f t="shared" si="1150"/>
        <v>119550</v>
      </c>
      <c r="B4786" s="51">
        <f t="shared" si="1158"/>
        <v>-8.988000000000028</v>
      </c>
      <c r="C4786" s="51">
        <f t="shared" si="1159"/>
        <v>9.7735115683922427</v>
      </c>
      <c r="D4786" s="51">
        <f t="shared" si="1147"/>
        <v>1.2622005083200608E-5</v>
      </c>
      <c r="E4786" s="51">
        <f t="shared" si="1148"/>
        <v>3.1537243835379712E-4</v>
      </c>
      <c r="F4786" s="21">
        <f>SUM(E4786:$E$5004)</f>
        <v>6.1161544465782869E-2</v>
      </c>
      <c r="G4786" s="21">
        <f t="shared" si="1151"/>
        <v>6651898.5970700178</v>
      </c>
      <c r="H4786" s="21">
        <f t="shared" si="1152"/>
        <v>2.4483216124437353E-5</v>
      </c>
      <c r="I4786" s="21">
        <f t="shared" si="1153"/>
        <v>0.12452858064673793</v>
      </c>
      <c r="J4786" s="22">
        <f t="shared" si="1149"/>
        <v>72.914983649503014</v>
      </c>
      <c r="K4786" s="114"/>
      <c r="L4786" s="116"/>
      <c r="M4786" s="118"/>
      <c r="N4786" s="142"/>
      <c r="S4786" s="2"/>
    </row>
    <row r="4787" spans="1:19" x14ac:dyDescent="0.25">
      <c r="A4787" s="50">
        <f t="shared" si="1150"/>
        <v>119575</v>
      </c>
      <c r="B4787" s="51">
        <f t="shared" si="1158"/>
        <v>-8.9470000000000027</v>
      </c>
      <c r="C4787" s="51">
        <f t="shared" si="1159"/>
        <v>9.7633925554286396</v>
      </c>
      <c r="D4787" s="51">
        <f t="shared" si="1147"/>
        <v>1.2607789985103158E-5</v>
      </c>
      <c r="E4787" s="51">
        <f t="shared" si="1148"/>
        <v>3.150172771515058E-4</v>
      </c>
      <c r="F4787" s="21">
        <f>SUM(E4787:$E$5004)</f>
        <v>6.0846172027429063E-2</v>
      </c>
      <c r="G4787" s="21">
        <f t="shared" si="1151"/>
        <v>6651898.5970700178</v>
      </c>
      <c r="H4787" s="21">
        <f t="shared" si="1152"/>
        <v>2.4483216124437353E-5</v>
      </c>
      <c r="I4787" s="21">
        <f t="shared" si="1153"/>
        <v>0.12452858064673793</v>
      </c>
      <c r="J4787" s="22">
        <f t="shared" si="1149"/>
        <v>72.880321042572163</v>
      </c>
      <c r="K4787" s="114"/>
      <c r="L4787" s="116"/>
      <c r="M4787" s="118"/>
      <c r="N4787" s="142"/>
      <c r="S4787" s="2"/>
    </row>
    <row r="4788" spans="1:19" x14ac:dyDescent="0.25">
      <c r="A4788" s="50">
        <f t="shared" si="1150"/>
        <v>119600</v>
      </c>
      <c r="B4788" s="51">
        <f t="shared" si="1158"/>
        <v>-8.9060000000000059</v>
      </c>
      <c r="C4788" s="51">
        <f t="shared" si="1159"/>
        <v>9.7532849381366518</v>
      </c>
      <c r="D4788" s="51">
        <f t="shared" si="1147"/>
        <v>1.2593592187017306E-5</v>
      </c>
      <c r="E4788" s="51">
        <f t="shared" si="1148"/>
        <v>3.1466254816669227E-4</v>
      </c>
      <c r="F4788" s="21">
        <f>SUM(E4788:$E$5004)</f>
        <v>6.0531154750277566E-2</v>
      </c>
      <c r="G4788" s="21">
        <f t="shared" si="1151"/>
        <v>6651898.5970700178</v>
      </c>
      <c r="H4788" s="21">
        <f t="shared" si="1152"/>
        <v>2.4483216124437353E-5</v>
      </c>
      <c r="I4788" s="21">
        <f t="shared" si="1153"/>
        <v>0.12452858064673793</v>
      </c>
      <c r="J4788" s="22">
        <f t="shared" si="1149"/>
        <v>72.845679158015443</v>
      </c>
      <c r="K4788" s="114"/>
      <c r="L4788" s="116"/>
      <c r="M4788" s="118"/>
      <c r="N4788" s="142"/>
      <c r="S4788" s="2"/>
    </row>
    <row r="4789" spans="1:19" x14ac:dyDescent="0.25">
      <c r="A4789" s="50">
        <f t="shared" si="1150"/>
        <v>119625</v>
      </c>
      <c r="B4789" s="51">
        <f t="shared" si="1158"/>
        <v>-8.8650000000000091</v>
      </c>
      <c r="C4789" s="51">
        <f t="shared" si="1159"/>
        <v>9.7431887026481867</v>
      </c>
      <c r="D4789" s="51">
        <f t="shared" si="1147"/>
        <v>1.2579411666318075E-5</v>
      </c>
      <c r="E4789" s="51">
        <f t="shared" si="1148"/>
        <v>3.1430825083412757E-4</v>
      </c>
      <c r="F4789" s="21">
        <f>SUM(E4789:$E$5004)</f>
        <v>6.0216492202110866E-2</v>
      </c>
      <c r="G4789" s="21">
        <f t="shared" si="1151"/>
        <v>6651898.5970700178</v>
      </c>
      <c r="H4789" s="21">
        <f t="shared" si="1152"/>
        <v>2.4483216124437353E-5</v>
      </c>
      <c r="I4789" s="21">
        <f t="shared" si="1153"/>
        <v>0.12452858064673793</v>
      </c>
      <c r="J4789" s="22">
        <f t="shared" si="1149"/>
        <v>72.811057984508679</v>
      </c>
      <c r="K4789" s="114"/>
      <c r="L4789" s="116"/>
      <c r="M4789" s="118"/>
      <c r="N4789" s="142"/>
      <c r="S4789" s="2"/>
    </row>
    <row r="4790" spans="1:19" x14ac:dyDescent="0.25">
      <c r="A4790" s="50">
        <f t="shared" si="1150"/>
        <v>119650</v>
      </c>
      <c r="B4790" s="51">
        <f t="shared" si="1158"/>
        <v>-8.8240000000000123</v>
      </c>
      <c r="C4790" s="51">
        <f t="shared" si="1159"/>
        <v>9.7331038351132886</v>
      </c>
      <c r="D4790" s="51">
        <f t="shared" si="1147"/>
        <v>1.256524840041213E-5</v>
      </c>
      <c r="E4790" s="51">
        <f t="shared" si="1148"/>
        <v>3.1395438458937318E-4</v>
      </c>
      <c r="F4790" s="21">
        <f>SUM(E4790:$E$5004)</f>
        <v>5.990218395127675E-2</v>
      </c>
      <c r="G4790" s="21">
        <f t="shared" si="1151"/>
        <v>6651898.5970700178</v>
      </c>
      <c r="H4790" s="21">
        <f t="shared" si="1152"/>
        <v>2.4483216124437353E-5</v>
      </c>
      <c r="I4790" s="21">
        <f t="shared" si="1153"/>
        <v>0.12452858064673793</v>
      </c>
      <c r="J4790" s="22">
        <f t="shared" si="1149"/>
        <v>72.776457510728321</v>
      </c>
      <c r="K4790" s="114"/>
      <c r="L4790" s="116"/>
      <c r="M4790" s="118"/>
      <c r="N4790" s="142"/>
      <c r="S4790" s="2"/>
    </row>
    <row r="4791" spans="1:19" x14ac:dyDescent="0.25">
      <c r="A4791" s="50">
        <f t="shared" si="1150"/>
        <v>119675</v>
      </c>
      <c r="B4791" s="51">
        <f t="shared" si="1158"/>
        <v>-8.7830000000000155</v>
      </c>
      <c r="C4791" s="51">
        <f t="shared" si="1159"/>
        <v>9.7230303217001079</v>
      </c>
      <c r="D4791" s="51">
        <f t="shared" si="1147"/>
        <v>1.2551102366737725E-5</v>
      </c>
      <c r="E4791" s="51">
        <f t="shared" si="1148"/>
        <v>3.1360094886877997E-4</v>
      </c>
      <c r="F4791" s="21">
        <f>SUM(E4791:$E$5004)</f>
        <v>5.958822956668737E-2</v>
      </c>
      <c r="G4791" s="21">
        <f t="shared" si="1151"/>
        <v>6651898.5970700178</v>
      </c>
      <c r="H4791" s="21">
        <f t="shared" si="1152"/>
        <v>2.4483216124437353E-5</v>
      </c>
      <c r="I4791" s="21">
        <f t="shared" si="1153"/>
        <v>0.12452858064673793</v>
      </c>
      <c r="J4791" s="22">
        <f t="shared" si="1149"/>
        <v>72.741877725351401</v>
      </c>
      <c r="K4791" s="114"/>
      <c r="L4791" s="116"/>
      <c r="M4791" s="118"/>
      <c r="N4791" s="142"/>
      <c r="S4791" s="2"/>
    </row>
    <row r="4792" spans="1:19" x14ac:dyDescent="0.25">
      <c r="A4792" s="50">
        <f t="shared" si="1150"/>
        <v>119700</v>
      </c>
      <c r="B4792" s="51">
        <f t="shared" si="1158"/>
        <v>-8.7420000000000186</v>
      </c>
      <c r="C4792" s="51">
        <f t="shared" si="1159"/>
        <v>9.7129681485948876</v>
      </c>
      <c r="D4792" s="51">
        <f t="shared" si="1147"/>
        <v>1.2536973542764675E-5</v>
      </c>
      <c r="E4792" s="51">
        <f t="shared" si="1148"/>
        <v>3.132479431094871E-4</v>
      </c>
      <c r="F4792" s="21">
        <f>SUM(E4792:$E$5004)</f>
        <v>5.9274628617818584E-2</v>
      </c>
      <c r="G4792" s="21">
        <f t="shared" si="1151"/>
        <v>6651898.5970700178</v>
      </c>
      <c r="H4792" s="21">
        <f t="shared" si="1152"/>
        <v>2.4483216124437353E-5</v>
      </c>
      <c r="I4792" s="21">
        <f t="shared" si="1153"/>
        <v>0.12452858064673793</v>
      </c>
      <c r="J4792" s="22">
        <f t="shared" si="1149"/>
        <v>72.70731861705562</v>
      </c>
      <c r="K4792" s="114"/>
      <c r="L4792" s="116"/>
      <c r="M4792" s="118"/>
      <c r="N4792" s="142"/>
      <c r="S4792" s="2"/>
    </row>
    <row r="4793" spans="1:19" x14ac:dyDescent="0.25">
      <c r="A4793" s="50">
        <f t="shared" si="1150"/>
        <v>119725</v>
      </c>
      <c r="B4793" s="51">
        <f t="shared" si="1158"/>
        <v>-8.7010000000000218</v>
      </c>
      <c r="C4793" s="51">
        <f t="shared" si="1159"/>
        <v>9.7029173020019268</v>
      </c>
      <c r="D4793" s="51">
        <f t="shared" si="1147"/>
        <v>1.2522861905994289E-5</v>
      </c>
      <c r="E4793" s="51">
        <f t="shared" si="1148"/>
        <v>3.1289536674942021E-4</v>
      </c>
      <c r="F4793" s="21">
        <f>SUM(E4793:$E$5004)</f>
        <v>5.8961380674709102E-2</v>
      </c>
      <c r="G4793" s="21">
        <f t="shared" si="1151"/>
        <v>6651898.5970700178</v>
      </c>
      <c r="H4793" s="21">
        <f t="shared" si="1152"/>
        <v>2.4483216124437353E-5</v>
      </c>
      <c r="I4793" s="21">
        <f t="shared" si="1153"/>
        <v>0.12452858064673793</v>
      </c>
      <c r="J4793" s="22">
        <f t="shared" si="1149"/>
        <v>72.672780174519289</v>
      </c>
      <c r="K4793" s="114"/>
      <c r="L4793" s="116"/>
      <c r="M4793" s="118"/>
      <c r="N4793" s="142"/>
      <c r="S4793" s="2"/>
    </row>
    <row r="4794" spans="1:19" x14ac:dyDescent="0.25">
      <c r="A4794" s="50">
        <f t="shared" si="1150"/>
        <v>119750</v>
      </c>
      <c r="B4794" s="51">
        <f t="shared" si="1158"/>
        <v>-8.660000000000025</v>
      </c>
      <c r="C4794" s="51">
        <f t="shared" si="1159"/>
        <v>9.6928777681435587</v>
      </c>
      <c r="D4794" s="51">
        <f t="shared" si="1147"/>
        <v>1.2508767433959327E-5</v>
      </c>
      <c r="E4794" s="51">
        <f t="shared" si="1148"/>
        <v>3.1254321922729108E-4</v>
      </c>
      <c r="F4794" s="21">
        <f>SUM(E4794:$E$5004)</f>
        <v>5.8648485307959686E-2</v>
      </c>
      <c r="G4794" s="21">
        <f t="shared" si="1151"/>
        <v>6651898.5970700178</v>
      </c>
      <c r="H4794" s="21">
        <f t="shared" si="1152"/>
        <v>2.4483216124437353E-5</v>
      </c>
      <c r="I4794" s="21">
        <f t="shared" si="1153"/>
        <v>0.12452858064673793</v>
      </c>
      <c r="J4794" s="22">
        <f t="shared" si="1149"/>
        <v>72.638262386421417</v>
      </c>
      <c r="K4794" s="114"/>
      <c r="L4794" s="116"/>
      <c r="M4794" s="118"/>
      <c r="N4794" s="142"/>
      <c r="S4794" s="2"/>
    </row>
    <row r="4795" spans="1:19" x14ac:dyDescent="0.25">
      <c r="A4795" s="50">
        <f t="shared" si="1150"/>
        <v>119775</v>
      </c>
      <c r="B4795" s="51">
        <f t="shared" si="1158"/>
        <v>-8.6190000000000282</v>
      </c>
      <c r="C4795" s="51">
        <f t="shared" si="1159"/>
        <v>9.6828495332601214</v>
      </c>
      <c r="D4795" s="51">
        <f t="shared" si="1147"/>
        <v>1.2494690104223959E-5</v>
      </c>
      <c r="E4795" s="51">
        <f t="shared" si="1148"/>
        <v>3.1219149998259641E-4</v>
      </c>
      <c r="F4795" s="21">
        <f>SUM(E4795:$E$5004)</f>
        <v>5.8335942088732384E-2</v>
      </c>
      <c r="G4795" s="21">
        <f t="shared" si="1151"/>
        <v>6651898.5970700178</v>
      </c>
      <c r="H4795" s="21">
        <f t="shared" si="1152"/>
        <v>2.4483216124437353E-5</v>
      </c>
      <c r="I4795" s="21">
        <f t="shared" si="1153"/>
        <v>0.12452858064673793</v>
      </c>
      <c r="J4795" s="22">
        <f t="shared" si="1149"/>
        <v>72.60376524144165</v>
      </c>
      <c r="K4795" s="114"/>
      <c r="L4795" s="116"/>
      <c r="M4795" s="118"/>
      <c r="N4795" s="142"/>
      <c r="S4795" s="2"/>
    </row>
    <row r="4796" spans="1:19" x14ac:dyDescent="0.25">
      <c r="A4796" s="50">
        <f t="shared" si="1150"/>
        <v>119800</v>
      </c>
      <c r="B4796" s="51">
        <f t="shared" si="1158"/>
        <v>-8.578000000000003</v>
      </c>
      <c r="C4796" s="51">
        <f t="shared" si="1159"/>
        <v>9.6728325836099742</v>
      </c>
      <c r="D4796" s="51">
        <f t="shared" si="1147"/>
        <v>1.2480629894383756E-5</v>
      </c>
      <c r="E4796" s="51">
        <f t="shared" si="1148"/>
        <v>3.1184020845561531E-4</v>
      </c>
      <c r="F4796" s="21">
        <f>SUM(E4796:$E$5004)</f>
        <v>5.8023750588749798E-2</v>
      </c>
      <c r="G4796" s="21">
        <f t="shared" si="1151"/>
        <v>6651898.5970700178</v>
      </c>
      <c r="H4796" s="21">
        <f t="shared" si="1152"/>
        <v>2.4483216124437353E-5</v>
      </c>
      <c r="I4796" s="21">
        <f t="shared" si="1153"/>
        <v>0.12452858064673793</v>
      </c>
      <c r="J4796" s="22">
        <f t="shared" si="1149"/>
        <v>72.569288728260616</v>
      </c>
      <c r="K4796" s="114"/>
      <c r="L4796" s="116"/>
      <c r="M4796" s="118"/>
      <c r="N4796" s="142"/>
      <c r="S4796" s="2"/>
    </row>
    <row r="4797" spans="1:19" x14ac:dyDescent="0.25">
      <c r="A4797" s="50">
        <f t="shared" si="1150"/>
        <v>119825</v>
      </c>
      <c r="B4797" s="51">
        <f t="shared" si="1158"/>
        <v>-8.5370000000000061</v>
      </c>
      <c r="C4797" s="51">
        <f t="shared" si="1159"/>
        <v>9.6628269054693341</v>
      </c>
      <c r="D4797" s="51">
        <f t="shared" si="1147"/>
        <v>1.2466586782065473E-5</v>
      </c>
      <c r="E4797" s="51">
        <f t="shared" si="1148"/>
        <v>3.1148934408741012E-4</v>
      </c>
      <c r="F4797" s="21">
        <f>SUM(E4797:$E$5004)</f>
        <v>5.7711910380294176E-2</v>
      </c>
      <c r="G4797" s="21">
        <f t="shared" si="1151"/>
        <v>6651898.5970700178</v>
      </c>
      <c r="H4797" s="21">
        <f t="shared" si="1152"/>
        <v>2.4483216124437353E-5</v>
      </c>
      <c r="I4797" s="21">
        <f t="shared" si="1153"/>
        <v>0.12452858064673793</v>
      </c>
      <c r="J4797" s="22">
        <f t="shared" si="1149"/>
        <v>72.534832835558873</v>
      </c>
      <c r="K4797" s="114"/>
      <c r="L4797" s="116"/>
      <c r="M4797" s="118"/>
      <c r="N4797" s="142"/>
      <c r="S4797" s="2"/>
    </row>
    <row r="4798" spans="1:19" x14ac:dyDescent="0.25">
      <c r="A4798" s="50">
        <f t="shared" si="1150"/>
        <v>119850</v>
      </c>
      <c r="B4798" s="51">
        <f t="shared" si="1158"/>
        <v>-8.4960000000000093</v>
      </c>
      <c r="C4798" s="51">
        <f t="shared" si="1159"/>
        <v>9.6528324851325049</v>
      </c>
      <c r="D4798" s="51">
        <f t="shared" si="1147"/>
        <v>1.2452560744927338E-5</v>
      </c>
      <c r="E4798" s="51">
        <f t="shared" si="1148"/>
        <v>3.1113890631982396E-4</v>
      </c>
      <c r="F4798" s="21">
        <f>SUM(E4798:$E$5004)</f>
        <v>5.7400421036206781E-2</v>
      </c>
      <c r="G4798" s="21">
        <f t="shared" si="1151"/>
        <v>6651898.5970700178</v>
      </c>
      <c r="H4798" s="21">
        <f t="shared" si="1152"/>
        <v>2.4483216124437353E-5</v>
      </c>
      <c r="I4798" s="21">
        <f t="shared" si="1153"/>
        <v>0.12452858064673793</v>
      </c>
      <c r="J4798" s="22">
        <f t="shared" si="1149"/>
        <v>72.50039755201891</v>
      </c>
      <c r="K4798" s="114"/>
      <c r="L4798" s="116"/>
      <c r="M4798" s="118"/>
      <c r="N4798" s="142"/>
      <c r="S4798" s="2"/>
    </row>
    <row r="4799" spans="1:19" x14ac:dyDescent="0.25">
      <c r="A4799" s="50">
        <f t="shared" si="1150"/>
        <v>119875</v>
      </c>
      <c r="B4799" s="51">
        <f t="shared" si="1158"/>
        <v>-8.4550000000000125</v>
      </c>
      <c r="C4799" s="51">
        <f t="shared" si="1159"/>
        <v>9.6428493089115364</v>
      </c>
      <c r="D4799" s="51">
        <f t="shared" si="1147"/>
        <v>1.2438551760658578E-5</v>
      </c>
      <c r="E4799" s="51">
        <f t="shared" si="1148"/>
        <v>3.1078889459547983E-4</v>
      </c>
      <c r="F4799" s="21">
        <f>SUM(E4799:$E$5004)</f>
        <v>5.7089282129886953E-2</v>
      </c>
      <c r="G4799" s="21">
        <f t="shared" si="1151"/>
        <v>6651898.5970700178</v>
      </c>
      <c r="H4799" s="21">
        <f t="shared" si="1152"/>
        <v>2.4483216124437353E-5</v>
      </c>
      <c r="I4799" s="21">
        <f t="shared" si="1153"/>
        <v>0.12452858064673793</v>
      </c>
      <c r="J4799" s="22">
        <f t="shared" si="1149"/>
        <v>72.465982866322676</v>
      </c>
      <c r="K4799" s="114"/>
      <c r="L4799" s="116"/>
      <c r="M4799" s="118"/>
      <c r="N4799" s="142"/>
      <c r="S4799" s="2"/>
    </row>
    <row r="4800" spans="1:19" x14ac:dyDescent="0.25">
      <c r="A4800" s="50">
        <f t="shared" si="1150"/>
        <v>119900</v>
      </c>
      <c r="B4800" s="51">
        <f t="shared" si="1158"/>
        <v>-8.4140000000000157</v>
      </c>
      <c r="C4800" s="51">
        <f t="shared" si="1159"/>
        <v>9.6328773631365205</v>
      </c>
      <c r="D4800" s="51">
        <f t="shared" si="1147"/>
        <v>1.2424559806979809E-5</v>
      </c>
      <c r="E4800" s="51">
        <f t="shared" si="1148"/>
        <v>3.1043930835777966E-4</v>
      </c>
      <c r="F4800" s="21">
        <f>SUM(E4800:$E$5004)</f>
        <v>5.6778493235291466E-2</v>
      </c>
      <c r="G4800" s="21">
        <f t="shared" si="1151"/>
        <v>6651898.5970700178</v>
      </c>
      <c r="H4800" s="21">
        <f t="shared" si="1152"/>
        <v>2.4483216124437353E-5</v>
      </c>
      <c r="I4800" s="21">
        <f t="shared" si="1153"/>
        <v>0.12452858064673793</v>
      </c>
      <c r="J4800" s="22">
        <f t="shared" si="1149"/>
        <v>72.431588767154167</v>
      </c>
      <c r="K4800" s="114"/>
      <c r="L4800" s="116"/>
      <c r="M4800" s="118"/>
      <c r="N4800" s="142"/>
      <c r="S4800" s="2"/>
    </row>
    <row r="4801" spans="1:19" x14ac:dyDescent="0.25">
      <c r="A4801" s="50">
        <f t="shared" si="1150"/>
        <v>119925</v>
      </c>
      <c r="B4801" s="51">
        <f t="shared" si="1158"/>
        <v>-8.3730000000000189</v>
      </c>
      <c r="C4801" s="51">
        <f t="shared" si="1159"/>
        <v>9.622916634155251</v>
      </c>
      <c r="D4801" s="51">
        <f t="shared" si="1147"/>
        <v>1.2410584861642565E-5</v>
      </c>
      <c r="E4801" s="51">
        <f t="shared" si="1148"/>
        <v>3.1009014705090309E-4</v>
      </c>
      <c r="F4801" s="21">
        <f>SUM(E4801:$E$5004)</f>
        <v>5.6468053926933687E-2</v>
      </c>
      <c r="G4801" s="21">
        <f t="shared" si="1151"/>
        <v>6651898.5970700178</v>
      </c>
      <c r="H4801" s="21">
        <f t="shared" si="1152"/>
        <v>2.4483216124437353E-5</v>
      </c>
      <c r="I4801" s="21">
        <f t="shared" si="1153"/>
        <v>0.12452858064673793</v>
      </c>
      <c r="J4801" s="22">
        <f t="shared" si="1149"/>
        <v>72.397215243196911</v>
      </c>
      <c r="K4801" s="114"/>
      <c r="L4801" s="116"/>
      <c r="M4801" s="118"/>
      <c r="N4801" s="142"/>
      <c r="S4801" s="2"/>
    </row>
    <row r="4802" spans="1:19" x14ac:dyDescent="0.25">
      <c r="A4802" s="50">
        <f t="shared" si="1150"/>
        <v>119950</v>
      </c>
      <c r="B4802" s="51">
        <f t="shared" si="1158"/>
        <v>-8.3320000000000221</v>
      </c>
      <c r="C4802" s="51">
        <f t="shared" si="1159"/>
        <v>9.6129671083335211</v>
      </c>
      <c r="D4802" s="51">
        <f t="shared" si="1147"/>
        <v>1.239662690242968E-5</v>
      </c>
      <c r="E4802" s="51">
        <f t="shared" si="1148"/>
        <v>3.0974141011980589E-4</v>
      </c>
      <c r="F4802" s="21">
        <f>SUM(E4802:$E$5004)</f>
        <v>5.6157963779882789E-2</v>
      </c>
      <c r="G4802" s="21">
        <f t="shared" si="1151"/>
        <v>6651898.5970700178</v>
      </c>
      <c r="H4802" s="21">
        <f t="shared" si="1152"/>
        <v>2.4483216124437353E-5</v>
      </c>
      <c r="I4802" s="21">
        <f t="shared" si="1153"/>
        <v>0.12452858064673793</v>
      </c>
      <c r="J4802" s="22">
        <f t="shared" si="1149"/>
        <v>72.362862283136494</v>
      </c>
      <c r="K4802" s="114"/>
      <c r="L4802" s="116"/>
      <c r="M4802" s="118"/>
      <c r="N4802" s="142"/>
      <c r="S4802" s="2"/>
    </row>
    <row r="4803" spans="1:19" x14ac:dyDescent="0.25">
      <c r="A4803" s="50">
        <f t="shared" si="1150"/>
        <v>119975</v>
      </c>
      <c r="B4803" s="51">
        <f t="shared" si="1158"/>
        <v>-8.2910000000000252</v>
      </c>
      <c r="C4803" s="51">
        <f t="shared" si="1159"/>
        <v>9.6030287720547545</v>
      </c>
      <c r="D4803" s="51">
        <f t="shared" si="1147"/>
        <v>1.2382685907154792E-5</v>
      </c>
      <c r="E4803" s="51">
        <f t="shared" si="1148"/>
        <v>3.0939309701021934E-4</v>
      </c>
      <c r="F4803" s="21">
        <f>SUM(E4803:$E$5004)</f>
        <v>5.5848222369762987E-2</v>
      </c>
      <c r="G4803" s="21">
        <f t="shared" si="1151"/>
        <v>6651898.5970700178</v>
      </c>
      <c r="H4803" s="21">
        <f t="shared" si="1152"/>
        <v>2.4483216124437353E-5</v>
      </c>
      <c r="I4803" s="21">
        <f t="shared" si="1153"/>
        <v>0.12452858064673793</v>
      </c>
      <c r="J4803" s="22">
        <f t="shared" si="1149"/>
        <v>72.32852987565802</v>
      </c>
      <c r="K4803" s="114"/>
      <c r="L4803" s="117"/>
      <c r="M4803" s="118"/>
      <c r="N4803" s="142"/>
      <c r="S4803" s="2"/>
    </row>
    <row r="4804" spans="1:19" x14ac:dyDescent="0.25">
      <c r="A4804" s="50">
        <f t="shared" si="1150"/>
        <v>120000</v>
      </c>
      <c r="B4804" s="51">
        <f t="shared" si="1158"/>
        <v>-8.2500000000000284</v>
      </c>
      <c r="C4804" s="51">
        <f t="shared" si="1159"/>
        <v>9.5931016117203338</v>
      </c>
      <c r="D4804" s="51">
        <f t="shared" ref="D4804:D4867" si="1162">C4804/(1718*(B4804+459.7))</f>
        <v>1.2368761853662755E-5</v>
      </c>
      <c r="E4804" s="51">
        <f t="shared" ref="E4804:E4867" si="1163">25*(D4804+D4805)/2</f>
        <v>3.0904520716864897E-4</v>
      </c>
      <c r="F4804" s="21">
        <f>SUM(E4804:$E$5004)</f>
        <v>5.5538829272752763E-2</v>
      </c>
      <c r="G4804" s="21">
        <f t="shared" si="1151"/>
        <v>6651898.5970700178</v>
      </c>
      <c r="H4804" s="21">
        <f t="shared" si="1152"/>
        <v>2.4483216124437353E-5</v>
      </c>
      <c r="I4804" s="21">
        <f t="shared" si="1153"/>
        <v>0.12452858064673793</v>
      </c>
      <c r="J4804" s="22">
        <f t="shared" ref="J4804:J4867" si="1164">G4804*D4804*EXP(-H4804*(125000-A4804)-I4804*F4804)</f>
        <v>72.294218009448741</v>
      </c>
      <c r="K4804" s="113">
        <f t="shared" ref="K4804" si="1165">AVERAGE(J4804:J4823)</f>
        <v>71.969617138488815</v>
      </c>
      <c r="L4804" s="115">
        <f t="shared" ref="L4804" si="1166">K4804/0.1667</f>
        <v>431.73135655962102</v>
      </c>
      <c r="M4804" s="118">
        <f>AVERAGE(A4804:A4823)</f>
        <v>120237.5</v>
      </c>
      <c r="N4804" s="141">
        <f>K4784-K4804</f>
        <v>0.68624484687836684</v>
      </c>
      <c r="S4804" s="2"/>
    </row>
    <row r="4805" spans="1:19" x14ac:dyDescent="0.25">
      <c r="A4805" s="50">
        <f t="shared" ref="A4805:A4868" si="1167">A4804+25</f>
        <v>120025</v>
      </c>
      <c r="B4805" s="51">
        <f t="shared" si="1158"/>
        <v>-8.2090000000000032</v>
      </c>
      <c r="C4805" s="51">
        <f t="shared" si="1159"/>
        <v>9.5831856137492473</v>
      </c>
      <c r="D4805" s="51">
        <f t="shared" si="1162"/>
        <v>1.2354854719829163E-5</v>
      </c>
      <c r="E4805" s="51">
        <f t="shared" si="1163"/>
        <v>3.086977400423729E-4</v>
      </c>
      <c r="F4805" s="21">
        <f>SUM(E4805:$E$5004)</f>
        <v>5.5229784065584112E-2</v>
      </c>
      <c r="G4805" s="21">
        <f t="shared" ref="G4805:G4868" si="1168">$G$4</f>
        <v>6651898.5970700178</v>
      </c>
      <c r="H4805" s="21">
        <f t="shared" ref="H4805:H4868" si="1169">$H$4</f>
        <v>2.4483216124437353E-5</v>
      </c>
      <c r="I4805" s="21">
        <f t="shared" ref="I4805:I4868" si="1170">$I$4</f>
        <v>0.12452858064673793</v>
      </c>
      <c r="J4805" s="22">
        <f t="shared" si="1164"/>
        <v>72.259926673195523</v>
      </c>
      <c r="K4805" s="114"/>
      <c r="L4805" s="116"/>
      <c r="M4805" s="118"/>
      <c r="N4805" s="142"/>
      <c r="S4805" s="2"/>
    </row>
    <row r="4806" spans="1:19" x14ac:dyDescent="0.25">
      <c r="A4806" s="50">
        <f t="shared" si="1167"/>
        <v>120050</v>
      </c>
      <c r="B4806" s="51">
        <f t="shared" si="1158"/>
        <v>-8.1680000000000064</v>
      </c>
      <c r="C4806" s="51">
        <f t="shared" si="1159"/>
        <v>9.5732807645783389</v>
      </c>
      <c r="D4806" s="51">
        <f t="shared" si="1162"/>
        <v>1.234096448356067E-5</v>
      </c>
      <c r="E4806" s="51">
        <f t="shared" si="1163"/>
        <v>3.0835069507944212E-4</v>
      </c>
      <c r="F4806" s="21">
        <f>SUM(E4806:$E$5004)</f>
        <v>5.492108632554174E-2</v>
      </c>
      <c r="G4806" s="21">
        <f t="shared" si="1168"/>
        <v>6651898.5970700178</v>
      </c>
      <c r="H4806" s="21">
        <f t="shared" si="1169"/>
        <v>2.4483216124437353E-5</v>
      </c>
      <c r="I4806" s="21">
        <f t="shared" si="1170"/>
        <v>0.12452858064673793</v>
      </c>
      <c r="J4806" s="22">
        <f t="shared" si="1164"/>
        <v>72.225655855587149</v>
      </c>
      <c r="K4806" s="114"/>
      <c r="L4806" s="116"/>
      <c r="M4806" s="118"/>
      <c r="N4806" s="142"/>
      <c r="S4806" s="2"/>
    </row>
    <row r="4807" spans="1:19" x14ac:dyDescent="0.25">
      <c r="A4807" s="50">
        <f t="shared" si="1167"/>
        <v>120075</v>
      </c>
      <c r="B4807" s="51">
        <f t="shared" si="1158"/>
        <v>-8.1270000000000095</v>
      </c>
      <c r="C4807" s="51">
        <f t="shared" si="1159"/>
        <v>9.563387050662099</v>
      </c>
      <c r="D4807" s="51">
        <f t="shared" si="1162"/>
        <v>1.2327091122794701E-5</v>
      </c>
      <c r="E4807" s="51">
        <f t="shared" si="1163"/>
        <v>3.0800407172867737E-4</v>
      </c>
      <c r="F4807" s="21">
        <f>SUM(E4807:$E$5004)</f>
        <v>5.4612735630462289E-2</v>
      </c>
      <c r="G4807" s="21">
        <f t="shared" si="1168"/>
        <v>6651898.5970700178</v>
      </c>
      <c r="H4807" s="21">
        <f t="shared" si="1169"/>
        <v>2.4483216124437353E-5</v>
      </c>
      <c r="I4807" s="21">
        <f t="shared" si="1170"/>
        <v>0.12452858064673793</v>
      </c>
      <c r="J4807" s="22">
        <f t="shared" si="1164"/>
        <v>72.191405545312691</v>
      </c>
      <c r="K4807" s="114"/>
      <c r="L4807" s="116"/>
      <c r="M4807" s="118"/>
      <c r="N4807" s="142"/>
      <c r="S4807" s="2"/>
    </row>
    <row r="4808" spans="1:19" x14ac:dyDescent="0.25">
      <c r="A4808" s="50">
        <f t="shared" si="1167"/>
        <v>120100</v>
      </c>
      <c r="B4808" s="51">
        <f t="shared" si="1158"/>
        <v>-8.0860000000000127</v>
      </c>
      <c r="C4808" s="51">
        <f t="shared" si="1159"/>
        <v>9.5535044584727125</v>
      </c>
      <c r="D4808" s="51">
        <f t="shared" si="1162"/>
        <v>1.231323461549949E-5</v>
      </c>
      <c r="E4808" s="51">
        <f t="shared" si="1163"/>
        <v>3.0765786943966921E-4</v>
      </c>
      <c r="F4808" s="21">
        <f>SUM(E4808:$E$5004)</f>
        <v>5.4304731558733624E-2</v>
      </c>
      <c r="G4808" s="21">
        <f t="shared" si="1168"/>
        <v>6651898.5970700178</v>
      </c>
      <c r="H4808" s="21">
        <f t="shared" si="1169"/>
        <v>2.4483216124437353E-5</v>
      </c>
      <c r="I4808" s="21">
        <f t="shared" si="1170"/>
        <v>0.12452858064673793</v>
      </c>
      <c r="J4808" s="22">
        <f t="shared" si="1164"/>
        <v>72.157175731062267</v>
      </c>
      <c r="K4808" s="114"/>
      <c r="L4808" s="116"/>
      <c r="M4808" s="118"/>
      <c r="N4808" s="142"/>
      <c r="S4808" s="2"/>
    </row>
    <row r="4809" spans="1:19" x14ac:dyDescent="0.25">
      <c r="A4809" s="50">
        <f t="shared" si="1167"/>
        <v>120125</v>
      </c>
      <c r="B4809" s="51">
        <f t="shared" si="1158"/>
        <v>-8.0450000000000159</v>
      </c>
      <c r="C4809" s="51">
        <f t="shared" si="1159"/>
        <v>9.5436329745000315</v>
      </c>
      <c r="D4809" s="51">
        <f t="shared" si="1162"/>
        <v>1.2299394939674048E-5</v>
      </c>
      <c r="E4809" s="51">
        <f t="shared" si="1163"/>
        <v>3.0731208766277668E-4</v>
      </c>
      <c r="F4809" s="21">
        <f>SUM(E4809:$E$5004)</f>
        <v>5.3997073689293948E-2</v>
      </c>
      <c r="G4809" s="21">
        <f t="shared" si="1168"/>
        <v>6651898.5970700178</v>
      </c>
      <c r="H4809" s="21">
        <f t="shared" si="1169"/>
        <v>2.4483216124437353E-5</v>
      </c>
      <c r="I4809" s="21">
        <f t="shared" si="1170"/>
        <v>0.12452858064673793</v>
      </c>
      <c r="J4809" s="22">
        <f t="shared" si="1164"/>
        <v>72.122966401526938</v>
      </c>
      <c r="K4809" s="114"/>
      <c r="L4809" s="116"/>
      <c r="M4809" s="118"/>
      <c r="N4809" s="142"/>
      <c r="S4809" s="2"/>
    </row>
    <row r="4810" spans="1:19" x14ac:dyDescent="0.25">
      <c r="A4810" s="50">
        <f t="shared" si="1167"/>
        <v>120150</v>
      </c>
      <c r="B4810" s="51">
        <f t="shared" si="1158"/>
        <v>-8.0040000000000191</v>
      </c>
      <c r="C4810" s="51">
        <f t="shared" si="1159"/>
        <v>9.5337725852515387</v>
      </c>
      <c r="D4810" s="51">
        <f t="shared" si="1162"/>
        <v>1.2285572073348088E-5</v>
      </c>
      <c r="E4810" s="51">
        <f t="shared" si="1163"/>
        <v>3.0696672584912607E-4</v>
      </c>
      <c r="F4810" s="21">
        <f>SUM(E4810:$E$5004)</f>
        <v>5.3689761601631178E-2</v>
      </c>
      <c r="G4810" s="21">
        <f t="shared" si="1168"/>
        <v>6651898.5970700178</v>
      </c>
      <c r="H4810" s="21">
        <f t="shared" si="1169"/>
        <v>2.4483216124437353E-5</v>
      </c>
      <c r="I4810" s="21">
        <f t="shared" si="1170"/>
        <v>0.12452858064673793</v>
      </c>
      <c r="J4810" s="22">
        <f t="shared" si="1164"/>
        <v>72.088777545398656</v>
      </c>
      <c r="K4810" s="114"/>
      <c r="L4810" s="116"/>
      <c r="M4810" s="118"/>
      <c r="N4810" s="142"/>
      <c r="S4810" s="2"/>
    </row>
    <row r="4811" spans="1:19" x14ac:dyDescent="0.25">
      <c r="A4811" s="50">
        <f t="shared" si="1167"/>
        <v>120175</v>
      </c>
      <c r="B4811" s="51">
        <f t="shared" si="1158"/>
        <v>-7.9630000000000223</v>
      </c>
      <c r="C4811" s="51">
        <f t="shared" si="1159"/>
        <v>9.5239232772523277</v>
      </c>
      <c r="D4811" s="51">
        <f t="shared" si="1162"/>
        <v>1.2271765994581995E-5</v>
      </c>
      <c r="E4811" s="51">
        <f t="shared" si="1163"/>
        <v>3.0662178345060987E-4</v>
      </c>
      <c r="F4811" s="21">
        <f>SUM(E4811:$E$5004)</f>
        <v>5.3382794875782041E-2</v>
      </c>
      <c r="G4811" s="21">
        <f t="shared" si="1168"/>
        <v>6651898.5970700178</v>
      </c>
      <c r="H4811" s="21">
        <f t="shared" si="1169"/>
        <v>2.4483216124437353E-5</v>
      </c>
      <c r="I4811" s="21">
        <f t="shared" si="1170"/>
        <v>0.12452858064673793</v>
      </c>
      <c r="J4811" s="22">
        <f t="shared" si="1164"/>
        <v>72.054609151370386</v>
      </c>
      <c r="K4811" s="114"/>
      <c r="L4811" s="116"/>
      <c r="M4811" s="118"/>
      <c r="N4811" s="142"/>
      <c r="S4811" s="2"/>
    </row>
    <row r="4812" spans="1:19" x14ac:dyDescent="0.25">
      <c r="A4812" s="50">
        <f t="shared" si="1167"/>
        <v>120200</v>
      </c>
      <c r="B4812" s="51">
        <f t="shared" si="1158"/>
        <v>-7.9220000000000255</v>
      </c>
      <c r="C4812" s="51">
        <f t="shared" si="1159"/>
        <v>9.5140850370450902</v>
      </c>
      <c r="D4812" s="51">
        <f t="shared" si="1162"/>
        <v>1.2257976681466791E-5</v>
      </c>
      <c r="E4812" s="51">
        <f t="shared" si="1163"/>
        <v>3.0627725991988578E-4</v>
      </c>
      <c r="F4812" s="21">
        <f>SUM(E4812:$E$5004)</f>
        <v>5.3076173092331438E-2</v>
      </c>
      <c r="G4812" s="21">
        <f t="shared" si="1168"/>
        <v>6651898.5970700178</v>
      </c>
      <c r="H4812" s="21">
        <f t="shared" si="1169"/>
        <v>2.4483216124437353E-5</v>
      </c>
      <c r="I4812" s="21">
        <f t="shared" si="1170"/>
        <v>0.12452858064673793</v>
      </c>
      <c r="J4812" s="22">
        <f t="shared" si="1164"/>
        <v>72.020461208136084</v>
      </c>
      <c r="K4812" s="114"/>
      <c r="L4812" s="116"/>
      <c r="M4812" s="118"/>
      <c r="N4812" s="142"/>
      <c r="S4812" s="2"/>
    </row>
    <row r="4813" spans="1:19" x14ac:dyDescent="0.25">
      <c r="A4813" s="50">
        <f t="shared" si="1167"/>
        <v>120225</v>
      </c>
      <c r="B4813" s="51">
        <f t="shared" si="1158"/>
        <v>-7.8810000000000286</v>
      </c>
      <c r="C4813" s="51">
        <f t="shared" si="1159"/>
        <v>9.5042578511900793</v>
      </c>
      <c r="D4813" s="51">
        <f t="shared" si="1162"/>
        <v>1.2244204112124072E-5</v>
      </c>
      <c r="E4813" s="51">
        <f t="shared" si="1163"/>
        <v>3.0593315471037443E-4</v>
      </c>
      <c r="F4813" s="21">
        <f>SUM(E4813:$E$5004)</f>
        <v>5.276989583241154E-2</v>
      </c>
      <c r="G4813" s="21">
        <f t="shared" si="1168"/>
        <v>6651898.5970700178</v>
      </c>
      <c r="H4813" s="21">
        <f t="shared" si="1169"/>
        <v>2.4483216124437353E-5</v>
      </c>
      <c r="I4813" s="21">
        <f t="shared" si="1170"/>
        <v>0.12452858064673793</v>
      </c>
      <c r="J4813" s="22">
        <f t="shared" si="1164"/>
        <v>71.986333704390688</v>
      </c>
      <c r="K4813" s="114"/>
      <c r="L4813" s="116"/>
      <c r="M4813" s="118"/>
      <c r="N4813" s="142"/>
      <c r="S4813" s="2"/>
    </row>
    <row r="4814" spans="1:19" x14ac:dyDescent="0.25">
      <c r="A4814" s="50">
        <f t="shared" si="1167"/>
        <v>120250</v>
      </c>
      <c r="B4814" s="51">
        <f t="shared" si="1158"/>
        <v>-7.8400000000000034</v>
      </c>
      <c r="C4814" s="51">
        <f t="shared" si="1159"/>
        <v>9.4944417062650199</v>
      </c>
      <c r="D4814" s="51">
        <f t="shared" si="1162"/>
        <v>1.2230448264705882E-5</v>
      </c>
      <c r="E4814" s="51">
        <f t="shared" si="1163"/>
        <v>3.0558946727626032E-4</v>
      </c>
      <c r="F4814" s="21">
        <f>SUM(E4814:$E$5004)</f>
        <v>5.2463962677701162E-2</v>
      </c>
      <c r="G4814" s="21">
        <f t="shared" si="1168"/>
        <v>6651898.5970700178</v>
      </c>
      <c r="H4814" s="21">
        <f t="shared" si="1169"/>
        <v>2.4483216124437353E-5</v>
      </c>
      <c r="I4814" s="21">
        <f t="shared" si="1170"/>
        <v>0.12452858064673793</v>
      </c>
      <c r="J4814" s="22">
        <f t="shared" si="1164"/>
        <v>71.952226628829692</v>
      </c>
      <c r="K4814" s="114"/>
      <c r="L4814" s="116"/>
      <c r="M4814" s="118"/>
      <c r="N4814" s="142"/>
      <c r="S4814" s="2"/>
    </row>
    <row r="4815" spans="1:19" x14ac:dyDescent="0.25">
      <c r="A4815" s="50">
        <f t="shared" si="1167"/>
        <v>120275</v>
      </c>
      <c r="B4815" s="51">
        <f t="shared" si="1158"/>
        <v>-7.7990000000000066</v>
      </c>
      <c r="C4815" s="51">
        <f t="shared" si="1159"/>
        <v>9.4846365888652944</v>
      </c>
      <c r="D4815" s="51">
        <f t="shared" si="1162"/>
        <v>1.2216709117394944E-5</v>
      </c>
      <c r="E4815" s="51">
        <f t="shared" si="1163"/>
        <v>3.0524619707248909E-4</v>
      </c>
      <c r="F4815" s="21">
        <f>SUM(E4815:$E$5004)</f>
        <v>5.2158373210424908E-2</v>
      </c>
      <c r="G4815" s="21">
        <f t="shared" si="1168"/>
        <v>6651898.5970700178</v>
      </c>
      <c r="H4815" s="21">
        <f t="shared" si="1169"/>
        <v>2.4483216124437353E-5</v>
      </c>
      <c r="I4815" s="21">
        <f t="shared" si="1170"/>
        <v>0.12452858064673793</v>
      </c>
      <c r="J4815" s="22">
        <f t="shared" si="1164"/>
        <v>71.918139970150648</v>
      </c>
      <c r="K4815" s="114"/>
      <c r="L4815" s="116"/>
      <c r="M4815" s="118"/>
      <c r="N4815" s="142"/>
      <c r="S4815" s="2"/>
    </row>
    <row r="4816" spans="1:19" x14ac:dyDescent="0.25">
      <c r="A4816" s="50">
        <f t="shared" si="1167"/>
        <v>120300</v>
      </c>
      <c r="B4816" s="51">
        <f t="shared" si="1158"/>
        <v>-7.7580000000000098</v>
      </c>
      <c r="C4816" s="51">
        <f t="shared" si="1159"/>
        <v>9.4748424856035989</v>
      </c>
      <c r="D4816" s="51">
        <f t="shared" si="1162"/>
        <v>1.2202986648404185E-5</v>
      </c>
      <c r="E4816" s="51">
        <f t="shared" si="1163"/>
        <v>3.0490334355476686E-4</v>
      </c>
      <c r="F4816" s="21">
        <f>SUM(E4816:$E$5004)</f>
        <v>5.1853127013352415E-2</v>
      </c>
      <c r="G4816" s="21">
        <f t="shared" si="1168"/>
        <v>6651898.5970700178</v>
      </c>
      <c r="H4816" s="21">
        <f t="shared" si="1169"/>
        <v>2.4483216124437353E-5</v>
      </c>
      <c r="I4816" s="21">
        <f t="shared" si="1170"/>
        <v>0.12452858064673793</v>
      </c>
      <c r="J4816" s="22">
        <f t="shared" si="1164"/>
        <v>71.884073717050882</v>
      </c>
      <c r="K4816" s="114"/>
      <c r="L4816" s="116"/>
      <c r="M4816" s="118"/>
      <c r="N4816" s="142"/>
      <c r="S4816" s="2"/>
    </row>
    <row r="4817" spans="1:19" x14ac:dyDescent="0.25">
      <c r="A4817" s="50">
        <f t="shared" si="1167"/>
        <v>120325</v>
      </c>
      <c r="B4817" s="51">
        <f t="shared" si="1158"/>
        <v>-7.717000000000013</v>
      </c>
      <c r="C4817" s="51">
        <f t="shared" si="1159"/>
        <v>9.465059383110269</v>
      </c>
      <c r="D4817" s="51">
        <f t="shared" si="1162"/>
        <v>1.2189280835977167E-5</v>
      </c>
      <c r="E4817" s="51">
        <f t="shared" si="1163"/>
        <v>3.0456090617955907E-4</v>
      </c>
      <c r="F4817" s="21">
        <f>SUM(E4817:$E$5004)</f>
        <v>5.1548223669797652E-2</v>
      </c>
      <c r="G4817" s="21">
        <f t="shared" si="1168"/>
        <v>6651898.5970700178</v>
      </c>
      <c r="H4817" s="21">
        <f t="shared" si="1169"/>
        <v>2.4483216124437353E-5</v>
      </c>
      <c r="I4817" s="21">
        <f t="shared" si="1170"/>
        <v>0.12452858064673793</v>
      </c>
      <c r="J4817" s="22">
        <f t="shared" si="1164"/>
        <v>71.850027858230064</v>
      </c>
      <c r="K4817" s="114"/>
      <c r="L4817" s="116"/>
      <c r="M4817" s="118"/>
      <c r="N4817" s="142"/>
      <c r="S4817" s="2"/>
    </row>
    <row r="4818" spans="1:19" x14ac:dyDescent="0.25">
      <c r="A4818" s="50">
        <f t="shared" si="1167"/>
        <v>120350</v>
      </c>
      <c r="B4818" s="51">
        <f t="shared" si="1158"/>
        <v>-7.6760000000000161</v>
      </c>
      <c r="C4818" s="51">
        <f t="shared" si="1159"/>
        <v>9.455287268032901</v>
      </c>
      <c r="D4818" s="51">
        <f t="shared" si="1162"/>
        <v>1.2175591658387561E-5</v>
      </c>
      <c r="E4818" s="51">
        <f t="shared" si="1163"/>
        <v>3.0421888440408922E-4</v>
      </c>
      <c r="F4818" s="21">
        <f>SUM(E4818:$E$5004)</f>
        <v>5.1243662763618095E-2</v>
      </c>
      <c r="G4818" s="21">
        <f t="shared" si="1168"/>
        <v>6651898.5970700178</v>
      </c>
      <c r="H4818" s="21">
        <f t="shared" si="1169"/>
        <v>2.4483216124437353E-5</v>
      </c>
      <c r="I4818" s="21">
        <f t="shared" si="1170"/>
        <v>0.12452858064673793</v>
      </c>
      <c r="J4818" s="22">
        <f t="shared" si="1164"/>
        <v>71.816002382387524</v>
      </c>
      <c r="K4818" s="114"/>
      <c r="L4818" s="116"/>
      <c r="M4818" s="118"/>
      <c r="N4818" s="142"/>
      <c r="S4818" s="2"/>
    </row>
    <row r="4819" spans="1:19" x14ac:dyDescent="0.25">
      <c r="A4819" s="50">
        <f t="shared" si="1167"/>
        <v>120375</v>
      </c>
      <c r="B4819" s="51">
        <f t="shared" si="1158"/>
        <v>-7.6350000000000193</v>
      </c>
      <c r="C4819" s="51">
        <f t="shared" si="1159"/>
        <v>9.4455261270366844</v>
      </c>
      <c r="D4819" s="51">
        <f t="shared" si="1162"/>
        <v>1.2161919093939579E-5</v>
      </c>
      <c r="E4819" s="51">
        <f t="shared" si="1163"/>
        <v>3.0387727768633815E-4</v>
      </c>
      <c r="F4819" s="21">
        <f>SUM(E4819:$E$5004)</f>
        <v>5.0939443879214008E-2</v>
      </c>
      <c r="G4819" s="21">
        <f t="shared" si="1168"/>
        <v>6651898.5970700178</v>
      </c>
      <c r="H4819" s="21">
        <f t="shared" si="1169"/>
        <v>2.4483216124437353E-5</v>
      </c>
      <c r="I4819" s="21">
        <f t="shared" si="1170"/>
        <v>0.12452858064673793</v>
      </c>
      <c r="J4819" s="22">
        <f t="shared" si="1164"/>
        <v>71.781997278225134</v>
      </c>
      <c r="K4819" s="114"/>
      <c r="L4819" s="116"/>
      <c r="M4819" s="118"/>
      <c r="N4819" s="142"/>
      <c r="S4819" s="2"/>
    </row>
    <row r="4820" spans="1:19" x14ac:dyDescent="0.25">
      <c r="A4820" s="50">
        <f t="shared" si="1167"/>
        <v>120400</v>
      </c>
      <c r="B4820" s="51">
        <f t="shared" si="1158"/>
        <v>-7.5940000000000225</v>
      </c>
      <c r="C4820" s="51">
        <f t="shared" si="1159"/>
        <v>9.4357759468040303</v>
      </c>
      <c r="D4820" s="51">
        <f t="shared" si="1162"/>
        <v>1.2148263120967473E-5</v>
      </c>
      <c r="E4820" s="51">
        <f t="shared" si="1163"/>
        <v>3.0353608548504258E-4</v>
      </c>
      <c r="F4820" s="21">
        <f>SUM(E4820:$E$5004)</f>
        <v>5.0635566601527668E-2</v>
      </c>
      <c r="G4820" s="21">
        <f t="shared" si="1168"/>
        <v>6651898.5970700178</v>
      </c>
      <c r="H4820" s="21">
        <f t="shared" si="1169"/>
        <v>2.4483216124437353E-5</v>
      </c>
      <c r="I4820" s="21">
        <f t="shared" si="1170"/>
        <v>0.12452858064673793</v>
      </c>
      <c r="J4820" s="22">
        <f t="shared" si="1164"/>
        <v>71.74801253444447</v>
      </c>
      <c r="K4820" s="114"/>
      <c r="L4820" s="116"/>
      <c r="M4820" s="118"/>
      <c r="N4820" s="142"/>
      <c r="S4820" s="2"/>
    </row>
    <row r="4821" spans="1:19" x14ac:dyDescent="0.25">
      <c r="A4821" s="50">
        <f t="shared" si="1167"/>
        <v>120425</v>
      </c>
      <c r="B4821" s="51">
        <f t="shared" si="1158"/>
        <v>-7.5530000000000257</v>
      </c>
      <c r="C4821" s="51">
        <f t="shared" si="1159"/>
        <v>9.4260367140348844</v>
      </c>
      <c r="D4821" s="51">
        <f t="shared" si="1162"/>
        <v>1.213462371783593E-5</v>
      </c>
      <c r="E4821" s="51">
        <f t="shared" si="1163"/>
        <v>3.031953072596939E-4</v>
      </c>
      <c r="F4821" s="21">
        <f>SUM(E4821:$E$5004)</f>
        <v>5.0332030516042625E-2</v>
      </c>
      <c r="G4821" s="21">
        <f t="shared" si="1168"/>
        <v>6651898.5970700178</v>
      </c>
      <c r="H4821" s="21">
        <f t="shared" si="1169"/>
        <v>2.4483216124437353E-5</v>
      </c>
      <c r="I4821" s="21">
        <f t="shared" si="1170"/>
        <v>0.12452858064673793</v>
      </c>
      <c r="J4821" s="22">
        <f t="shared" si="1164"/>
        <v>71.714048139749593</v>
      </c>
      <c r="K4821" s="114"/>
      <c r="L4821" s="116"/>
      <c r="M4821" s="118"/>
      <c r="N4821" s="142"/>
      <c r="S4821" s="2"/>
    </row>
    <row r="4822" spans="1:19" x14ac:dyDescent="0.25">
      <c r="A4822" s="50">
        <f t="shared" si="1167"/>
        <v>120450</v>
      </c>
      <c r="B4822" s="51">
        <f t="shared" si="1158"/>
        <v>-7.5120000000000289</v>
      </c>
      <c r="C4822" s="51">
        <f t="shared" si="1159"/>
        <v>9.4163084154463661</v>
      </c>
      <c r="D4822" s="51">
        <f t="shared" si="1162"/>
        <v>1.2121000862939582E-5</v>
      </c>
      <c r="E4822" s="51">
        <f t="shared" si="1163"/>
        <v>3.0285494247053713E-4</v>
      </c>
      <c r="F4822" s="21">
        <f>SUM(E4822:$E$5004)</f>
        <v>5.0028835208782929E-2</v>
      </c>
      <c r="G4822" s="21">
        <f t="shared" si="1168"/>
        <v>6651898.5970700178</v>
      </c>
      <c r="H4822" s="21">
        <f t="shared" si="1169"/>
        <v>2.4483216124437353E-5</v>
      </c>
      <c r="I4822" s="21">
        <f t="shared" si="1170"/>
        <v>0.12452858064673793</v>
      </c>
      <c r="J4822" s="22">
        <f t="shared" si="1164"/>
        <v>71.680104082844323</v>
      </c>
      <c r="K4822" s="114"/>
      <c r="L4822" s="116"/>
      <c r="M4822" s="118"/>
      <c r="N4822" s="142"/>
      <c r="S4822" s="2"/>
    </row>
    <row r="4823" spans="1:19" x14ac:dyDescent="0.25">
      <c r="A4823" s="50">
        <f t="shared" si="1167"/>
        <v>120475</v>
      </c>
      <c r="B4823" s="51">
        <f t="shared" si="1158"/>
        <v>-7.4710000000000036</v>
      </c>
      <c r="C4823" s="51">
        <f t="shared" si="1159"/>
        <v>9.4065910377730635</v>
      </c>
      <c r="D4823" s="51">
        <f t="shared" si="1162"/>
        <v>1.2107394534703389E-5</v>
      </c>
      <c r="E4823" s="51">
        <f t="shared" si="1163"/>
        <v>3.0251499057857081E-4</v>
      </c>
      <c r="F4823" s="21">
        <f>SUM(E4823:$E$5004)</f>
        <v>4.9725980266312392E-2</v>
      </c>
      <c r="G4823" s="21">
        <f t="shared" si="1168"/>
        <v>6651898.5970700178</v>
      </c>
      <c r="H4823" s="21">
        <f t="shared" si="1169"/>
        <v>2.4483216124437353E-5</v>
      </c>
      <c r="I4823" s="21">
        <f t="shared" si="1170"/>
        <v>0.12452858064673793</v>
      </c>
      <c r="J4823" s="22">
        <f t="shared" si="1164"/>
        <v>71.646180352434826</v>
      </c>
      <c r="K4823" s="114"/>
      <c r="L4823" s="117"/>
      <c r="M4823" s="118"/>
      <c r="N4823" s="142"/>
      <c r="S4823" s="2"/>
    </row>
    <row r="4824" spans="1:19" x14ac:dyDescent="0.25">
      <c r="A4824" s="50">
        <f t="shared" si="1167"/>
        <v>120500</v>
      </c>
      <c r="B4824" s="51">
        <f t="shared" si="1158"/>
        <v>-7.4300000000000068</v>
      </c>
      <c r="C4824" s="51">
        <f t="shared" si="1159"/>
        <v>9.3968845677667669</v>
      </c>
      <c r="D4824" s="51">
        <f t="shared" si="1162"/>
        <v>1.2093804711582274E-5</v>
      </c>
      <c r="E4824" s="51">
        <f t="shared" si="1163"/>
        <v>3.0217545104554381E-4</v>
      </c>
      <c r="F4824" s="21">
        <f>SUM(E4824:$E$5004)</f>
        <v>4.9423465275733824E-2</v>
      </c>
      <c r="G4824" s="21">
        <f t="shared" si="1168"/>
        <v>6651898.5970700178</v>
      </c>
      <c r="H4824" s="21">
        <f t="shared" si="1169"/>
        <v>2.4483216124437353E-5</v>
      </c>
      <c r="I4824" s="21">
        <f t="shared" si="1170"/>
        <v>0.12452858064673793</v>
      </c>
      <c r="J4824" s="22">
        <f t="shared" si="1164"/>
        <v>71.612276937227733</v>
      </c>
      <c r="K4824" s="113">
        <f t="shared" ref="K4824" si="1171">AVERAGE(J4824:J4843)</f>
        <v>71.291541325300685</v>
      </c>
      <c r="L4824" s="115">
        <f t="shared" ref="L4824" si="1172">K4824/0.1667</f>
        <v>427.66371520876237</v>
      </c>
      <c r="M4824" s="118">
        <f>AVERAGE(A4824:A4843)</f>
        <v>120737.5</v>
      </c>
      <c r="N4824" s="141">
        <f>K4804-K4824</f>
        <v>0.67807581318812993</v>
      </c>
      <c r="S4824" s="2"/>
    </row>
    <row r="4825" spans="1:19" x14ac:dyDescent="0.25">
      <c r="A4825" s="50">
        <f t="shared" si="1167"/>
        <v>120525</v>
      </c>
      <c r="B4825" s="51">
        <f t="shared" si="1158"/>
        <v>-7.38900000000001</v>
      </c>
      <c r="C4825" s="51">
        <f t="shared" si="1159"/>
        <v>9.3871889921965685</v>
      </c>
      <c r="D4825" s="51">
        <f t="shared" si="1162"/>
        <v>1.2080231372061231E-5</v>
      </c>
      <c r="E4825" s="51">
        <f t="shared" si="1163"/>
        <v>3.0183632333395584E-4</v>
      </c>
      <c r="F4825" s="21">
        <f>SUM(E4825:$E$5004)</f>
        <v>4.9121289824688288E-2</v>
      </c>
      <c r="G4825" s="21">
        <f t="shared" si="1168"/>
        <v>6651898.5970700178</v>
      </c>
      <c r="H4825" s="21">
        <f t="shared" si="1169"/>
        <v>2.4483216124437353E-5</v>
      </c>
      <c r="I4825" s="21">
        <f t="shared" si="1170"/>
        <v>0.12452858064673793</v>
      </c>
      <c r="J4825" s="22">
        <f t="shared" si="1164"/>
        <v>71.578393825931045</v>
      </c>
      <c r="K4825" s="114"/>
      <c r="L4825" s="116"/>
      <c r="M4825" s="118"/>
      <c r="N4825" s="142"/>
      <c r="S4825" s="2"/>
    </row>
    <row r="4826" spans="1:19" x14ac:dyDescent="0.25">
      <c r="A4826" s="50">
        <f t="shared" si="1167"/>
        <v>120550</v>
      </c>
      <c r="B4826" s="51">
        <f t="shared" si="1158"/>
        <v>-7.3480000000000132</v>
      </c>
      <c r="C4826" s="51">
        <f t="shared" si="1159"/>
        <v>9.3775042978487981</v>
      </c>
      <c r="D4826" s="51">
        <f t="shared" si="1162"/>
        <v>1.2066674494655237E-5</v>
      </c>
      <c r="E4826" s="51">
        <f t="shared" si="1163"/>
        <v>3.0149760690705572E-4</v>
      </c>
      <c r="F4826" s="21">
        <f>SUM(E4826:$E$5004)</f>
        <v>4.8819453501354332E-2</v>
      </c>
      <c r="G4826" s="21">
        <f t="shared" si="1168"/>
        <v>6651898.5970700178</v>
      </c>
      <c r="H4826" s="21">
        <f t="shared" si="1169"/>
        <v>2.4483216124437353E-5</v>
      </c>
      <c r="I4826" s="21">
        <f t="shared" si="1170"/>
        <v>0.12452858064673793</v>
      </c>
      <c r="J4826" s="22">
        <f t="shared" si="1164"/>
        <v>71.544531007253951</v>
      </c>
      <c r="K4826" s="114"/>
      <c r="L4826" s="116"/>
      <c r="M4826" s="118"/>
      <c r="N4826" s="142"/>
      <c r="S4826" s="2"/>
    </row>
    <row r="4827" spans="1:19" x14ac:dyDescent="0.25">
      <c r="A4827" s="50">
        <f t="shared" si="1167"/>
        <v>120575</v>
      </c>
      <c r="B4827" s="51">
        <f t="shared" si="1158"/>
        <v>-7.3070000000000164</v>
      </c>
      <c r="C4827" s="51">
        <f t="shared" si="1159"/>
        <v>9.3678304715270109</v>
      </c>
      <c r="D4827" s="51">
        <f t="shared" si="1162"/>
        <v>1.2053134057909223E-5</v>
      </c>
      <c r="E4827" s="51">
        <f t="shared" si="1163"/>
        <v>3.011593012288406E-4</v>
      </c>
      <c r="F4827" s="21">
        <f>SUM(E4827:$E$5004)</f>
        <v>4.8517955894447268E-2</v>
      </c>
      <c r="G4827" s="21">
        <f t="shared" si="1168"/>
        <v>6651898.5970700178</v>
      </c>
      <c r="H4827" s="21">
        <f t="shared" si="1169"/>
        <v>2.4483216124437353E-5</v>
      </c>
      <c r="I4827" s="21">
        <f t="shared" si="1170"/>
        <v>0.12452858064673793</v>
      </c>
      <c r="J4827" s="22">
        <f t="shared" si="1164"/>
        <v>71.510688469906839</v>
      </c>
      <c r="K4827" s="114"/>
      <c r="L4827" s="116"/>
      <c r="M4827" s="118"/>
      <c r="N4827" s="142"/>
      <c r="S4827" s="2"/>
    </row>
    <row r="4828" spans="1:19" x14ac:dyDescent="0.25">
      <c r="A4828" s="50">
        <f t="shared" si="1167"/>
        <v>120600</v>
      </c>
      <c r="B4828" s="51">
        <f t="shared" si="1158"/>
        <v>-7.2660000000000196</v>
      </c>
      <c r="C4828" s="51">
        <f t="shared" si="1159"/>
        <v>9.3581675000519624</v>
      </c>
      <c r="D4828" s="51">
        <f t="shared" si="1162"/>
        <v>1.2039610040398027E-5</v>
      </c>
      <c r="E4828" s="51">
        <f t="shared" si="1163"/>
        <v>3.0082140576405457E-4</v>
      </c>
      <c r="F4828" s="21">
        <f>SUM(E4828:$E$5004)</f>
        <v>4.8216796593218439E-2</v>
      </c>
      <c r="G4828" s="21">
        <f t="shared" si="1168"/>
        <v>6651898.5970700178</v>
      </c>
      <c r="H4828" s="21">
        <f t="shared" si="1169"/>
        <v>2.4483216124437353E-5</v>
      </c>
      <c r="I4828" s="21">
        <f t="shared" si="1170"/>
        <v>0.12452858064673793</v>
      </c>
      <c r="J4828" s="22">
        <f t="shared" si="1164"/>
        <v>71.476866202601357</v>
      </c>
      <c r="K4828" s="114"/>
      <c r="L4828" s="116"/>
      <c r="M4828" s="118"/>
      <c r="N4828" s="142"/>
      <c r="S4828" s="2"/>
    </row>
    <row r="4829" spans="1:19" x14ac:dyDescent="0.25">
      <c r="A4829" s="50">
        <f t="shared" si="1167"/>
        <v>120625</v>
      </c>
      <c r="B4829" s="51">
        <f t="shared" si="1158"/>
        <v>-7.2250000000000227</v>
      </c>
      <c r="C4829" s="51">
        <f t="shared" si="1159"/>
        <v>9.3485153702615822</v>
      </c>
      <c r="D4829" s="51">
        <f t="shared" si="1162"/>
        <v>1.2026102420726341E-5</v>
      </c>
      <c r="E4829" s="51">
        <f t="shared" si="1163"/>
        <v>3.0048391997818786E-4</v>
      </c>
      <c r="F4829" s="21">
        <f>SUM(E4829:$E$5004)</f>
        <v>4.7915975187454371E-2</v>
      </c>
      <c r="G4829" s="21">
        <f t="shared" si="1168"/>
        <v>6651898.5970700178</v>
      </c>
      <c r="H4829" s="21">
        <f t="shared" si="1169"/>
        <v>2.4483216124437353E-5</v>
      </c>
      <c r="I4829" s="21">
        <f t="shared" si="1170"/>
        <v>0.12452858064673793</v>
      </c>
      <c r="J4829" s="22">
        <f t="shared" si="1164"/>
        <v>71.443064194050379</v>
      </c>
      <c r="K4829" s="114"/>
      <c r="L4829" s="116"/>
      <c r="M4829" s="118"/>
      <c r="N4829" s="142"/>
      <c r="S4829" s="2"/>
    </row>
    <row r="4830" spans="1:19" x14ac:dyDescent="0.25">
      <c r="A4830" s="50">
        <f t="shared" si="1167"/>
        <v>120650</v>
      </c>
      <c r="B4830" s="51">
        <f t="shared" si="1158"/>
        <v>-7.1840000000000259</v>
      </c>
      <c r="C4830" s="51">
        <f t="shared" si="1159"/>
        <v>9.3388740690109611</v>
      </c>
      <c r="D4830" s="51">
        <f t="shared" si="1162"/>
        <v>1.2012611177528688E-5</v>
      </c>
      <c r="E4830" s="51">
        <f t="shared" si="1163"/>
        <v>3.0014684333747483E-4</v>
      </c>
      <c r="F4830" s="21">
        <f>SUM(E4830:$E$5004)</f>
        <v>4.7615491267476176E-2</v>
      </c>
      <c r="G4830" s="21">
        <f t="shared" si="1168"/>
        <v>6651898.5970700178</v>
      </c>
      <c r="H4830" s="21">
        <f t="shared" si="1169"/>
        <v>2.4483216124437353E-5</v>
      </c>
      <c r="I4830" s="21">
        <f t="shared" si="1170"/>
        <v>0.12452858064673793</v>
      </c>
      <c r="J4830" s="22">
        <f t="shared" si="1164"/>
        <v>71.409282432968126</v>
      </c>
      <c r="K4830" s="114"/>
      <c r="L4830" s="116"/>
      <c r="M4830" s="118"/>
      <c r="N4830" s="142"/>
      <c r="S4830" s="2"/>
    </row>
    <row r="4831" spans="1:19" x14ac:dyDescent="0.25">
      <c r="A4831" s="50">
        <f t="shared" si="1167"/>
        <v>120675</v>
      </c>
      <c r="B4831" s="51">
        <f t="shared" si="1158"/>
        <v>-7.1430000000000291</v>
      </c>
      <c r="C4831" s="51">
        <f t="shared" si="1159"/>
        <v>9.3292435831722678</v>
      </c>
      <c r="D4831" s="51">
        <f t="shared" si="1162"/>
        <v>1.1999136289469298E-5</v>
      </c>
      <c r="E4831" s="51">
        <f t="shared" si="1163"/>
        <v>2.9981017530889378E-4</v>
      </c>
      <c r="F4831" s="21">
        <f>SUM(E4831:$E$5004)</f>
        <v>4.7315344424138706E-2</v>
      </c>
      <c r="G4831" s="21">
        <f t="shared" si="1168"/>
        <v>6651898.5970700178</v>
      </c>
      <c r="H4831" s="21">
        <f t="shared" si="1169"/>
        <v>2.4483216124437353E-5</v>
      </c>
      <c r="I4831" s="21">
        <f t="shared" si="1170"/>
        <v>0.12452858064673793</v>
      </c>
      <c r="J4831" s="22">
        <f t="shared" si="1164"/>
        <v>71.375520908069717</v>
      </c>
      <c r="K4831" s="114"/>
      <c r="L4831" s="116"/>
      <c r="M4831" s="118"/>
      <c r="N4831" s="142"/>
      <c r="S4831" s="2"/>
    </row>
    <row r="4832" spans="1:19" x14ac:dyDescent="0.25">
      <c r="A4832" s="50">
        <f t="shared" si="1167"/>
        <v>120700</v>
      </c>
      <c r="B4832" s="51">
        <f t="shared" si="1158"/>
        <v>-7.1020000000000039</v>
      </c>
      <c r="C4832" s="51">
        <f t="shared" si="1159"/>
        <v>9.3196238996348288</v>
      </c>
      <c r="D4832" s="51">
        <f t="shared" si="1162"/>
        <v>1.1985677735242205E-5</v>
      </c>
      <c r="E4832" s="51">
        <f t="shared" si="1163"/>
        <v>2.9947391536016578E-4</v>
      </c>
      <c r="F4832" s="21">
        <f>SUM(E4832:$E$5004)</f>
        <v>4.7015534248829802E-2</v>
      </c>
      <c r="G4832" s="21">
        <f t="shared" si="1168"/>
        <v>6651898.5970700178</v>
      </c>
      <c r="H4832" s="21">
        <f t="shared" si="1169"/>
        <v>2.4483216124437353E-5</v>
      </c>
      <c r="I4832" s="21">
        <f t="shared" si="1170"/>
        <v>0.12452858064673793</v>
      </c>
      <c r="J4832" s="22">
        <f t="shared" si="1164"/>
        <v>71.341779608072002</v>
      </c>
      <c r="K4832" s="114"/>
      <c r="L4832" s="116"/>
      <c r="M4832" s="118"/>
      <c r="N4832" s="142"/>
      <c r="S4832" s="2"/>
    </row>
    <row r="4833" spans="1:19" x14ac:dyDescent="0.25">
      <c r="A4833" s="50">
        <f t="shared" si="1167"/>
        <v>120725</v>
      </c>
      <c r="B4833" s="51">
        <f t="shared" si="1158"/>
        <v>-7.061000000000007</v>
      </c>
      <c r="C4833" s="51">
        <f t="shared" si="1159"/>
        <v>9.3100150053050115</v>
      </c>
      <c r="D4833" s="51">
        <f t="shared" si="1162"/>
        <v>1.1972235493571061E-5</v>
      </c>
      <c r="E4833" s="51">
        <f t="shared" si="1163"/>
        <v>2.9913806295975417E-4</v>
      </c>
      <c r="F4833" s="21">
        <f>SUM(E4833:$E$5004)</f>
        <v>4.6716060333469644E-2</v>
      </c>
      <c r="G4833" s="21">
        <f t="shared" si="1168"/>
        <v>6651898.5970700178</v>
      </c>
      <c r="H4833" s="21">
        <f t="shared" si="1169"/>
        <v>2.4483216124437353E-5</v>
      </c>
      <c r="I4833" s="21">
        <f t="shared" si="1170"/>
        <v>0.12452858064673793</v>
      </c>
      <c r="J4833" s="22">
        <f t="shared" si="1164"/>
        <v>71.308058521692814</v>
      </c>
      <c r="K4833" s="114"/>
      <c r="L4833" s="116"/>
      <c r="M4833" s="118"/>
      <c r="N4833" s="142"/>
      <c r="S4833" s="2"/>
    </row>
    <row r="4834" spans="1:19" x14ac:dyDescent="0.25">
      <c r="A4834" s="50">
        <f t="shared" si="1167"/>
        <v>120750</v>
      </c>
      <c r="B4834" s="51">
        <f t="shared" si="1158"/>
        <v>-7.0200000000000102</v>
      </c>
      <c r="C4834" s="51">
        <f t="shared" si="1159"/>
        <v>9.300416887106314</v>
      </c>
      <c r="D4834" s="51">
        <f t="shared" si="1162"/>
        <v>1.1958809543209274E-5</v>
      </c>
      <c r="E4834" s="51">
        <f t="shared" si="1163"/>
        <v>2.9880261757686143E-4</v>
      </c>
      <c r="F4834" s="21">
        <f>SUM(E4834:$E$5004)</f>
        <v>4.6416922270509892E-2</v>
      </c>
      <c r="G4834" s="21">
        <f t="shared" si="1168"/>
        <v>6651898.5970700178</v>
      </c>
      <c r="H4834" s="21">
        <f t="shared" si="1169"/>
        <v>2.4483216124437353E-5</v>
      </c>
      <c r="I4834" s="21">
        <f t="shared" si="1170"/>
        <v>0.12452858064673793</v>
      </c>
      <c r="J4834" s="22">
        <f t="shared" si="1164"/>
        <v>71.27435763765196</v>
      </c>
      <c r="K4834" s="114"/>
      <c r="L4834" s="116"/>
      <c r="M4834" s="118"/>
      <c r="N4834" s="142"/>
      <c r="S4834" s="2"/>
    </row>
    <row r="4835" spans="1:19" x14ac:dyDescent="0.25">
      <c r="A4835" s="50">
        <f t="shared" si="1167"/>
        <v>120775</v>
      </c>
      <c r="B4835" s="51">
        <f t="shared" ref="B4835:B4898" si="1173">-205.05+0.00164*A4835</f>
        <v>-6.9790000000000134</v>
      </c>
      <c r="C4835" s="51">
        <f t="shared" ref="C4835:C4898" si="1174">50.8*((B4835+459.7)/389.98)^(-11.388)</f>
        <v>9.2908295319791243</v>
      </c>
      <c r="D4835" s="51">
        <f t="shared" si="1162"/>
        <v>1.1945399862939643E-5</v>
      </c>
      <c r="E4835" s="51">
        <f t="shared" si="1163"/>
        <v>2.9846757868142999E-4</v>
      </c>
      <c r="F4835" s="21">
        <f>SUM(E4835:$E$5004)</f>
        <v>4.611811965293304E-2</v>
      </c>
      <c r="G4835" s="21">
        <f t="shared" si="1168"/>
        <v>6651898.5970700178</v>
      </c>
      <c r="H4835" s="21">
        <f t="shared" si="1169"/>
        <v>2.4483216124437353E-5</v>
      </c>
      <c r="I4835" s="21">
        <f t="shared" si="1170"/>
        <v>0.12452858064673793</v>
      </c>
      <c r="J4835" s="22">
        <f t="shared" si="1164"/>
        <v>71.24067694466936</v>
      </c>
      <c r="K4835" s="114"/>
      <c r="L4835" s="116"/>
      <c r="M4835" s="118"/>
      <c r="N4835" s="142"/>
      <c r="S4835" s="2"/>
    </row>
    <row r="4836" spans="1:19" x14ac:dyDescent="0.25">
      <c r="A4836" s="50">
        <f t="shared" si="1167"/>
        <v>120800</v>
      </c>
      <c r="B4836" s="51">
        <f t="shared" si="1173"/>
        <v>-6.9380000000000166</v>
      </c>
      <c r="C4836" s="51">
        <f t="shared" si="1174"/>
        <v>9.2812529268810096</v>
      </c>
      <c r="D4836" s="51">
        <f t="shared" si="1162"/>
        <v>1.1932006431574754E-5</v>
      </c>
      <c r="E4836" s="51">
        <f t="shared" si="1163"/>
        <v>2.9813294574414017E-4</v>
      </c>
      <c r="F4836" s="21">
        <f>SUM(E4836:$E$5004)</f>
        <v>4.5819652074251607E-2</v>
      </c>
      <c r="G4836" s="21">
        <f t="shared" si="1168"/>
        <v>6651898.5970700178</v>
      </c>
      <c r="H4836" s="21">
        <f t="shared" si="1169"/>
        <v>2.4483216124437353E-5</v>
      </c>
      <c r="I4836" s="21">
        <f t="shared" si="1170"/>
        <v>0.12452858064673793</v>
      </c>
      <c r="J4836" s="22">
        <f t="shared" si="1164"/>
        <v>71.20701643146775</v>
      </c>
      <c r="K4836" s="114"/>
      <c r="L4836" s="116"/>
      <c r="M4836" s="118"/>
      <c r="N4836" s="142"/>
      <c r="S4836" s="2"/>
    </row>
    <row r="4837" spans="1:19" x14ac:dyDescent="0.25">
      <c r="A4837" s="50">
        <f t="shared" si="1167"/>
        <v>120825</v>
      </c>
      <c r="B4837" s="51">
        <f t="shared" si="1173"/>
        <v>-6.8970000000000198</v>
      </c>
      <c r="C4837" s="51">
        <f t="shared" si="1174"/>
        <v>9.2716870587863429</v>
      </c>
      <c r="D4837" s="51">
        <f t="shared" si="1162"/>
        <v>1.1918629227956462E-5</v>
      </c>
      <c r="E4837" s="51">
        <f t="shared" si="1163"/>
        <v>2.9779871823640974E-4</v>
      </c>
      <c r="F4837" s="21">
        <f>SUM(E4837:$E$5004)</f>
        <v>4.5521519128507465E-2</v>
      </c>
      <c r="G4837" s="21">
        <f t="shared" si="1168"/>
        <v>6651898.5970700178</v>
      </c>
      <c r="H4837" s="21">
        <f t="shared" si="1169"/>
        <v>2.4483216124437353E-5</v>
      </c>
      <c r="I4837" s="21">
        <f t="shared" si="1170"/>
        <v>0.12452858064673793</v>
      </c>
      <c r="J4837" s="22">
        <f t="shared" si="1164"/>
        <v>71.17337608676975</v>
      </c>
      <c r="K4837" s="114"/>
      <c r="L4837" s="116"/>
      <c r="M4837" s="118"/>
      <c r="N4837" s="142"/>
      <c r="S4837" s="2"/>
    </row>
    <row r="4838" spans="1:19" x14ac:dyDescent="0.25">
      <c r="A4838" s="50">
        <f t="shared" si="1167"/>
        <v>120850</v>
      </c>
      <c r="B4838" s="51">
        <f t="shared" si="1173"/>
        <v>-6.856000000000023</v>
      </c>
      <c r="C4838" s="51">
        <f t="shared" si="1174"/>
        <v>9.2621319146866341</v>
      </c>
      <c r="D4838" s="51">
        <f t="shared" si="1162"/>
        <v>1.1905268230956318E-5</v>
      </c>
      <c r="E4838" s="51">
        <f t="shared" si="1163"/>
        <v>2.9746489563039217E-4</v>
      </c>
      <c r="F4838" s="21">
        <f>SUM(E4838:$E$5004)</f>
        <v>4.5223720410271062E-2</v>
      </c>
      <c r="G4838" s="21">
        <f t="shared" si="1168"/>
        <v>6651898.5970700178</v>
      </c>
      <c r="H4838" s="21">
        <f t="shared" si="1169"/>
        <v>2.4483216124437353E-5</v>
      </c>
      <c r="I4838" s="21">
        <f t="shared" si="1170"/>
        <v>0.12452858064673793</v>
      </c>
      <c r="J4838" s="22">
        <f t="shared" si="1164"/>
        <v>71.139755899300823</v>
      </c>
      <c r="K4838" s="114"/>
      <c r="L4838" s="116"/>
      <c r="M4838" s="118"/>
      <c r="N4838" s="142"/>
      <c r="S4838" s="2"/>
    </row>
    <row r="4839" spans="1:19" x14ac:dyDescent="0.25">
      <c r="A4839" s="50">
        <f t="shared" si="1167"/>
        <v>120875</v>
      </c>
      <c r="B4839" s="51">
        <f t="shared" si="1173"/>
        <v>-6.8150000000000261</v>
      </c>
      <c r="C4839" s="51">
        <f t="shared" si="1174"/>
        <v>9.2525874815901545</v>
      </c>
      <c r="D4839" s="51">
        <f t="shared" si="1162"/>
        <v>1.1891923419475058E-5</v>
      </c>
      <c r="E4839" s="51">
        <f t="shared" si="1163"/>
        <v>2.971314773989761E-4</v>
      </c>
      <c r="F4839" s="21">
        <f>SUM(E4839:$E$5004)</f>
        <v>4.4926255514640676E-2</v>
      </c>
      <c r="G4839" s="21">
        <f t="shared" si="1168"/>
        <v>6651898.5970700178</v>
      </c>
      <c r="H4839" s="21">
        <f t="shared" si="1169"/>
        <v>2.4483216124437353E-5</v>
      </c>
      <c r="I4839" s="21">
        <f t="shared" si="1170"/>
        <v>0.12452858064673793</v>
      </c>
      <c r="J4839" s="22">
        <f t="shared" si="1164"/>
        <v>71.106155857786362</v>
      </c>
      <c r="K4839" s="114"/>
      <c r="L4839" s="116"/>
      <c r="M4839" s="118"/>
      <c r="N4839" s="142"/>
      <c r="S4839" s="2"/>
    </row>
    <row r="4840" spans="1:19" x14ac:dyDescent="0.25">
      <c r="A4840" s="50">
        <f t="shared" si="1167"/>
        <v>120900</v>
      </c>
      <c r="B4840" s="51">
        <f t="shared" si="1173"/>
        <v>-6.7740000000000293</v>
      </c>
      <c r="C4840" s="51">
        <f t="shared" si="1174"/>
        <v>9.243053746522266</v>
      </c>
      <c r="D4840" s="51">
        <f t="shared" si="1162"/>
        <v>1.187859477244303E-5</v>
      </c>
      <c r="E4840" s="51">
        <f t="shared" si="1163"/>
        <v>2.9679846301578384E-4</v>
      </c>
      <c r="F4840" s="21">
        <f>SUM(E4840:$E$5004)</f>
        <v>4.4629124037241702E-2</v>
      </c>
      <c r="G4840" s="21">
        <f t="shared" si="1168"/>
        <v>6651898.5970700178</v>
      </c>
      <c r="H4840" s="21">
        <f t="shared" si="1169"/>
        <v>2.4483216124437353E-5</v>
      </c>
      <c r="I4840" s="21">
        <f t="shared" si="1170"/>
        <v>0.12452858064673793</v>
      </c>
      <c r="J4840" s="22">
        <f t="shared" si="1164"/>
        <v>71.072575950954658</v>
      </c>
      <c r="K4840" s="114"/>
      <c r="L4840" s="116"/>
      <c r="M4840" s="118"/>
      <c r="N4840" s="142"/>
      <c r="S4840" s="2"/>
    </row>
    <row r="4841" spans="1:19" x14ac:dyDescent="0.25">
      <c r="A4841" s="50">
        <f t="shared" si="1167"/>
        <v>120925</v>
      </c>
      <c r="B4841" s="51">
        <f t="shared" si="1173"/>
        <v>-6.7330000000000041</v>
      </c>
      <c r="C4841" s="51">
        <f t="shared" si="1174"/>
        <v>9.2335306965250403</v>
      </c>
      <c r="D4841" s="51">
        <f t="shared" si="1162"/>
        <v>1.1865282268819677E-5</v>
      </c>
      <c r="E4841" s="51">
        <f t="shared" si="1163"/>
        <v>2.9646585195517014E-4</v>
      </c>
      <c r="F4841" s="21">
        <f>SUM(E4841:$E$5004)</f>
        <v>4.4332325574225909E-2</v>
      </c>
      <c r="G4841" s="21">
        <f t="shared" si="1168"/>
        <v>6651898.5970700178</v>
      </c>
      <c r="H4841" s="21">
        <f t="shared" si="1169"/>
        <v>2.4483216124437353E-5</v>
      </c>
      <c r="I4841" s="21">
        <f t="shared" si="1170"/>
        <v>0.12452858064673793</v>
      </c>
      <c r="J4841" s="22">
        <f t="shared" si="1164"/>
        <v>71.039016167533944</v>
      </c>
      <c r="K4841" s="114"/>
      <c r="L4841" s="116"/>
      <c r="M4841" s="118"/>
      <c r="N4841" s="142"/>
      <c r="S4841" s="2"/>
    </row>
    <row r="4842" spans="1:19" x14ac:dyDescent="0.25">
      <c r="A4842" s="50">
        <f t="shared" si="1167"/>
        <v>120950</v>
      </c>
      <c r="B4842" s="51">
        <f t="shared" si="1173"/>
        <v>-6.6920000000000073</v>
      </c>
      <c r="C4842" s="51">
        <f t="shared" si="1174"/>
        <v>9.2240183186575688</v>
      </c>
      <c r="D4842" s="51">
        <f t="shared" si="1162"/>
        <v>1.1851985887593935E-5</v>
      </c>
      <c r="E4842" s="51">
        <f t="shared" si="1163"/>
        <v>2.9613364369222254E-4</v>
      </c>
      <c r="F4842" s="21">
        <f>SUM(E4842:$E$5004)</f>
        <v>4.403585972227074E-2</v>
      </c>
      <c r="G4842" s="21">
        <f t="shared" si="1168"/>
        <v>6651898.5970700178</v>
      </c>
      <c r="H4842" s="21">
        <f t="shared" si="1169"/>
        <v>2.4483216124437353E-5</v>
      </c>
      <c r="I4842" s="21">
        <f t="shared" si="1170"/>
        <v>0.12452858064673793</v>
      </c>
      <c r="J4842" s="22">
        <f t="shared" si="1164"/>
        <v>71.005476496255156</v>
      </c>
      <c r="K4842" s="114"/>
      <c r="L4842" s="116"/>
      <c r="M4842" s="118"/>
      <c r="N4842" s="142"/>
      <c r="S4842" s="2"/>
    </row>
    <row r="4843" spans="1:19" x14ac:dyDescent="0.25">
      <c r="A4843" s="50">
        <f t="shared" si="1167"/>
        <v>120975</v>
      </c>
      <c r="B4843" s="51">
        <f t="shared" si="1173"/>
        <v>-6.6510000000000105</v>
      </c>
      <c r="C4843" s="51">
        <f t="shared" si="1174"/>
        <v>9.2145165999956991</v>
      </c>
      <c r="D4843" s="51">
        <f t="shared" si="1162"/>
        <v>1.1838705607783868E-5</v>
      </c>
      <c r="E4843" s="51">
        <f t="shared" si="1163"/>
        <v>2.9580183770275796E-4</v>
      </c>
      <c r="F4843" s="21">
        <f>SUM(E4843:$E$5004)</f>
        <v>4.3739726078578525E-2</v>
      </c>
      <c r="G4843" s="21">
        <f t="shared" si="1168"/>
        <v>6651898.5970700178</v>
      </c>
      <c r="H4843" s="21">
        <f t="shared" si="1169"/>
        <v>2.4483216124437353E-5</v>
      </c>
      <c r="I4843" s="21">
        <f t="shared" si="1170"/>
        <v>0.12452858064673793</v>
      </c>
      <c r="J4843" s="22">
        <f t="shared" si="1164"/>
        <v>70.97195692584998</v>
      </c>
      <c r="K4843" s="114"/>
      <c r="L4843" s="117"/>
      <c r="M4843" s="118"/>
      <c r="N4843" s="142"/>
      <c r="S4843" s="2"/>
    </row>
    <row r="4844" spans="1:19" x14ac:dyDescent="0.25">
      <c r="A4844" s="50">
        <f t="shared" si="1167"/>
        <v>121000</v>
      </c>
      <c r="B4844" s="51">
        <f t="shared" si="1173"/>
        <v>-6.6100000000000136</v>
      </c>
      <c r="C4844" s="51">
        <f t="shared" si="1174"/>
        <v>9.2050255276321238</v>
      </c>
      <c r="D4844" s="51">
        <f t="shared" si="1162"/>
        <v>1.1825441408436772E-5</v>
      </c>
      <c r="E4844" s="51">
        <f t="shared" si="1163"/>
        <v>2.9547043346332333E-4</v>
      </c>
      <c r="F4844" s="21">
        <f>SUM(E4844:$E$5004)</f>
        <v>4.3443924240875759E-2</v>
      </c>
      <c r="G4844" s="21">
        <f t="shared" si="1168"/>
        <v>6651898.5970700178</v>
      </c>
      <c r="H4844" s="21">
        <f t="shared" si="1169"/>
        <v>2.4483216124437353E-5</v>
      </c>
      <c r="I4844" s="21">
        <f t="shared" si="1170"/>
        <v>0.12452858064673793</v>
      </c>
      <c r="J4844" s="22">
        <f t="shared" si="1164"/>
        <v>70.938457445051753</v>
      </c>
      <c r="K4844" s="113">
        <f t="shared" ref="K4844" si="1175">AVERAGE(J4844:J4863)</f>
        <v>70.621544218117293</v>
      </c>
      <c r="L4844" s="115">
        <f t="shared" ref="L4844" si="1176">K4844/0.1667</f>
        <v>423.64453640142352</v>
      </c>
      <c r="M4844" s="118">
        <f>AVERAGE(A4844:A4863)</f>
        <v>121237.5</v>
      </c>
      <c r="N4844" s="141">
        <f>K4824-K4844</f>
        <v>0.66999710718339145</v>
      </c>
      <c r="S4844" s="2"/>
    </row>
    <row r="4845" spans="1:19" x14ac:dyDescent="0.25">
      <c r="A4845" s="50">
        <f t="shared" si="1167"/>
        <v>121025</v>
      </c>
      <c r="B4845" s="51">
        <f t="shared" si="1173"/>
        <v>-6.5690000000000168</v>
      </c>
      <c r="C4845" s="51">
        <f t="shared" si="1174"/>
        <v>9.1955450886763188</v>
      </c>
      <c r="D4845" s="51">
        <f t="shared" si="1162"/>
        <v>1.1812193268629095E-5</v>
      </c>
      <c r="E4845" s="51">
        <f t="shared" si="1163"/>
        <v>2.9513943045119382E-4</v>
      </c>
      <c r="F4845" s="21">
        <f>SUM(E4845:$E$5004)</f>
        <v>4.3148453807412446E-2</v>
      </c>
      <c r="G4845" s="21">
        <f t="shared" si="1168"/>
        <v>6651898.5970700178</v>
      </c>
      <c r="H4845" s="21">
        <f t="shared" si="1169"/>
        <v>2.4483216124437353E-5</v>
      </c>
      <c r="I4845" s="21">
        <f t="shared" si="1170"/>
        <v>0.12452858064673793</v>
      </c>
      <c r="J4845" s="22">
        <f t="shared" si="1164"/>
        <v>70.904978042595275</v>
      </c>
      <c r="K4845" s="114"/>
      <c r="L4845" s="116"/>
      <c r="M4845" s="118"/>
      <c r="N4845" s="142"/>
      <c r="S4845" s="2"/>
    </row>
    <row r="4846" spans="1:19" x14ac:dyDescent="0.25">
      <c r="A4846" s="50">
        <f t="shared" si="1167"/>
        <v>121050</v>
      </c>
      <c r="B4846" s="51">
        <f t="shared" si="1173"/>
        <v>-6.52800000000002</v>
      </c>
      <c r="C4846" s="51">
        <f t="shared" si="1174"/>
        <v>9.186075270254543</v>
      </c>
      <c r="D4846" s="51">
        <f t="shared" si="1162"/>
        <v>1.1798961167466408E-5</v>
      </c>
      <c r="E4846" s="51">
        <f t="shared" si="1163"/>
        <v>2.9480882814437233E-4</v>
      </c>
      <c r="F4846" s="21">
        <f>SUM(E4846:$E$5004)</f>
        <v>4.2853314376961243E-2</v>
      </c>
      <c r="G4846" s="21">
        <f t="shared" si="1168"/>
        <v>6651898.5970700178</v>
      </c>
      <c r="H4846" s="21">
        <f t="shared" si="1169"/>
        <v>2.4483216124437353E-5</v>
      </c>
      <c r="I4846" s="21">
        <f t="shared" si="1170"/>
        <v>0.12452858064673793</v>
      </c>
      <c r="J4846" s="22">
        <f t="shared" si="1164"/>
        <v>70.871518707216836</v>
      </c>
      <c r="K4846" s="114"/>
      <c r="L4846" s="116"/>
      <c r="M4846" s="118"/>
      <c r="N4846" s="142"/>
      <c r="S4846" s="2"/>
    </row>
    <row r="4847" spans="1:19" x14ac:dyDescent="0.25">
      <c r="A4847" s="50">
        <f t="shared" si="1167"/>
        <v>121075</v>
      </c>
      <c r="B4847" s="51">
        <f t="shared" si="1173"/>
        <v>-6.4870000000000232</v>
      </c>
      <c r="C4847" s="51">
        <f t="shared" si="1174"/>
        <v>9.1766160595098238</v>
      </c>
      <c r="D4847" s="51">
        <f t="shared" si="1162"/>
        <v>1.178574508408338E-5</v>
      </c>
      <c r="E4847" s="51">
        <f t="shared" si="1163"/>
        <v>2.9447862602158747E-4</v>
      </c>
      <c r="F4847" s="21">
        <f>SUM(E4847:$E$5004)</f>
        <v>4.2558505548816877E-2</v>
      </c>
      <c r="G4847" s="21">
        <f t="shared" si="1168"/>
        <v>6651898.5970700178</v>
      </c>
      <c r="H4847" s="21">
        <f t="shared" si="1169"/>
        <v>2.4483216124437353E-5</v>
      </c>
      <c r="I4847" s="21">
        <f t="shared" si="1170"/>
        <v>0.12452858064673793</v>
      </c>
      <c r="J4847" s="22">
        <f t="shared" si="1164"/>
        <v>70.83807942765452</v>
      </c>
      <c r="K4847" s="114"/>
      <c r="L4847" s="116"/>
      <c r="M4847" s="118"/>
      <c r="N4847" s="142"/>
      <c r="S4847" s="2"/>
    </row>
    <row r="4848" spans="1:19" x14ac:dyDescent="0.25">
      <c r="A4848" s="50">
        <f t="shared" si="1167"/>
        <v>121100</v>
      </c>
      <c r="B4848" s="51">
        <f t="shared" si="1173"/>
        <v>-6.4460000000000264</v>
      </c>
      <c r="C4848" s="51">
        <f t="shared" si="1174"/>
        <v>9.1671674436018495</v>
      </c>
      <c r="D4848" s="51">
        <f t="shared" si="1162"/>
        <v>1.177254499764362E-5</v>
      </c>
      <c r="E4848" s="51">
        <f t="shared" si="1163"/>
        <v>2.9414882356229284E-4</v>
      </c>
      <c r="F4848" s="21">
        <f>SUM(E4848:$E$5004)</f>
        <v>4.2264026922795281E-2</v>
      </c>
      <c r="G4848" s="21">
        <f t="shared" si="1168"/>
        <v>6651898.5970700178</v>
      </c>
      <c r="H4848" s="21">
        <f t="shared" si="1169"/>
        <v>2.4483216124437353E-5</v>
      </c>
      <c r="I4848" s="21">
        <f t="shared" si="1170"/>
        <v>0.12452858064673793</v>
      </c>
      <c r="J4848" s="22">
        <f t="shared" si="1164"/>
        <v>70.804660192647262</v>
      </c>
      <c r="K4848" s="114"/>
      <c r="L4848" s="116"/>
      <c r="M4848" s="118"/>
      <c r="N4848" s="142"/>
      <c r="S4848" s="2"/>
    </row>
    <row r="4849" spans="1:19" x14ac:dyDescent="0.25">
      <c r="A4849" s="50">
        <f t="shared" si="1167"/>
        <v>121125</v>
      </c>
      <c r="B4849" s="51">
        <f t="shared" si="1173"/>
        <v>-6.4050000000000296</v>
      </c>
      <c r="C4849" s="51">
        <f t="shared" si="1174"/>
        <v>9.1577294097070698</v>
      </c>
      <c r="D4849" s="51">
        <f t="shared" si="1162"/>
        <v>1.1759360887339812E-5</v>
      </c>
      <c r="E4849" s="51">
        <f t="shared" si="1163"/>
        <v>2.9381942024666664E-4</v>
      </c>
      <c r="F4849" s="21">
        <f>SUM(E4849:$E$5004)</f>
        <v>4.1969878099232999E-2</v>
      </c>
      <c r="G4849" s="21">
        <f t="shared" si="1168"/>
        <v>6651898.5970700178</v>
      </c>
      <c r="H4849" s="21">
        <f t="shared" si="1169"/>
        <v>2.4483216124437353E-5</v>
      </c>
      <c r="I4849" s="21">
        <f t="shared" si="1170"/>
        <v>0.12452858064673793</v>
      </c>
      <c r="J4849" s="22">
        <f t="shared" si="1164"/>
        <v>70.77126099093617</v>
      </c>
      <c r="K4849" s="114"/>
      <c r="L4849" s="116"/>
      <c r="M4849" s="118"/>
      <c r="N4849" s="142"/>
      <c r="S4849" s="2"/>
    </row>
    <row r="4850" spans="1:19" x14ac:dyDescent="0.25">
      <c r="A4850" s="50">
        <f t="shared" si="1167"/>
        <v>121150</v>
      </c>
      <c r="B4850" s="51">
        <f t="shared" si="1173"/>
        <v>-6.3640000000000043</v>
      </c>
      <c r="C4850" s="51">
        <f t="shared" si="1174"/>
        <v>9.1483019450185754</v>
      </c>
      <c r="D4850" s="51">
        <f t="shared" si="1162"/>
        <v>1.174619273239352E-5</v>
      </c>
      <c r="E4850" s="51">
        <f t="shared" si="1163"/>
        <v>2.9349041555561058E-4</v>
      </c>
      <c r="F4850" s="21">
        <f>SUM(E4850:$E$5004)</f>
        <v>4.1676058678986327E-2</v>
      </c>
      <c r="G4850" s="21">
        <f t="shared" si="1168"/>
        <v>6651898.5970700178</v>
      </c>
      <c r="H4850" s="21">
        <f t="shared" si="1169"/>
        <v>2.4483216124437353E-5</v>
      </c>
      <c r="I4850" s="21">
        <f t="shared" si="1170"/>
        <v>0.12452858064673793</v>
      </c>
      <c r="J4850" s="22">
        <f t="shared" si="1164"/>
        <v>70.737881811263506</v>
      </c>
      <c r="K4850" s="114"/>
      <c r="L4850" s="116"/>
      <c r="M4850" s="118"/>
      <c r="N4850" s="142"/>
      <c r="S4850" s="2"/>
    </row>
    <row r="4851" spans="1:19" x14ac:dyDescent="0.25">
      <c r="A4851" s="50">
        <f t="shared" si="1167"/>
        <v>121175</v>
      </c>
      <c r="B4851" s="51">
        <f t="shared" si="1173"/>
        <v>-6.3230000000000075</v>
      </c>
      <c r="C4851" s="51">
        <f t="shared" si="1174"/>
        <v>9.1388850367461956</v>
      </c>
      <c r="D4851" s="51">
        <f t="shared" si="1162"/>
        <v>1.1733040512055327E-5</v>
      </c>
      <c r="E4851" s="51">
        <f t="shared" si="1163"/>
        <v>2.9316180897074749E-4</v>
      </c>
      <c r="F4851" s="21">
        <f>SUM(E4851:$E$5004)</f>
        <v>4.1382568263430716E-2</v>
      </c>
      <c r="G4851" s="21">
        <f t="shared" si="1168"/>
        <v>6651898.5970700178</v>
      </c>
      <c r="H4851" s="21">
        <f t="shared" si="1169"/>
        <v>2.4483216124437353E-5</v>
      </c>
      <c r="I4851" s="21">
        <f t="shared" si="1170"/>
        <v>0.12452858064673793</v>
      </c>
      <c r="J4851" s="22">
        <f t="shared" si="1164"/>
        <v>70.704522642373846</v>
      </c>
      <c r="K4851" s="114"/>
      <c r="L4851" s="116"/>
      <c r="M4851" s="118"/>
      <c r="N4851" s="142"/>
      <c r="S4851" s="2"/>
    </row>
    <row r="4852" spans="1:19" x14ac:dyDescent="0.25">
      <c r="A4852" s="50">
        <f t="shared" si="1167"/>
        <v>121200</v>
      </c>
      <c r="B4852" s="51">
        <f t="shared" si="1173"/>
        <v>-6.2820000000000107</v>
      </c>
      <c r="C4852" s="51">
        <f t="shared" si="1174"/>
        <v>9.1294786721162495</v>
      </c>
      <c r="D4852" s="51">
        <f t="shared" si="1162"/>
        <v>1.1719904205604473E-5</v>
      </c>
      <c r="E4852" s="51">
        <f t="shared" si="1163"/>
        <v>2.9283359997442137E-4</v>
      </c>
      <c r="F4852" s="21">
        <f>SUM(E4852:$E$5004)</f>
        <v>4.1089406454459979E-2</v>
      </c>
      <c r="G4852" s="21">
        <f t="shared" si="1168"/>
        <v>6651898.5970700178</v>
      </c>
      <c r="H4852" s="21">
        <f t="shared" si="1169"/>
        <v>2.4483216124437353E-5</v>
      </c>
      <c r="I4852" s="21">
        <f t="shared" si="1170"/>
        <v>0.12452858064673793</v>
      </c>
      <c r="J4852" s="22">
        <f t="shared" si="1164"/>
        <v>70.671183473012064</v>
      </c>
      <c r="K4852" s="114"/>
      <c r="L4852" s="116"/>
      <c r="M4852" s="118"/>
      <c r="N4852" s="142"/>
      <c r="S4852" s="2"/>
    </row>
    <row r="4853" spans="1:19" x14ac:dyDescent="0.25">
      <c r="A4853" s="50">
        <f t="shared" si="1167"/>
        <v>121225</v>
      </c>
      <c r="B4853" s="51">
        <f t="shared" si="1173"/>
        <v>-6.2410000000000139</v>
      </c>
      <c r="C4853" s="51">
        <f t="shared" si="1174"/>
        <v>9.1200828383718253</v>
      </c>
      <c r="D4853" s="51">
        <f t="shared" si="1162"/>
        <v>1.1706783792349238E-5</v>
      </c>
      <c r="E4853" s="51">
        <f t="shared" si="1163"/>
        <v>2.9250578804969606E-4</v>
      </c>
      <c r="F4853" s="21">
        <f>SUM(E4853:$E$5004)</f>
        <v>4.0796572854485555E-2</v>
      </c>
      <c r="G4853" s="21">
        <f t="shared" si="1168"/>
        <v>6651898.5970700178</v>
      </c>
      <c r="H4853" s="21">
        <f t="shared" si="1169"/>
        <v>2.4483216124437353E-5</v>
      </c>
      <c r="I4853" s="21">
        <f t="shared" si="1170"/>
        <v>0.12452858064673793</v>
      </c>
      <c r="J4853" s="22">
        <f t="shared" si="1164"/>
        <v>70.637864291926121</v>
      </c>
      <c r="K4853" s="114"/>
      <c r="L4853" s="116"/>
      <c r="M4853" s="118"/>
      <c r="N4853" s="142"/>
      <c r="S4853" s="2"/>
    </row>
    <row r="4854" spans="1:19" x14ac:dyDescent="0.25">
      <c r="A4854" s="50">
        <f t="shared" si="1167"/>
        <v>121250</v>
      </c>
      <c r="B4854" s="51">
        <f t="shared" si="1173"/>
        <v>-6.2000000000000171</v>
      </c>
      <c r="C4854" s="51">
        <f t="shared" si="1174"/>
        <v>9.1106975227724387</v>
      </c>
      <c r="D4854" s="51">
        <f t="shared" si="1162"/>
        <v>1.169367925162645E-5</v>
      </c>
      <c r="E4854" s="51">
        <f t="shared" si="1163"/>
        <v>2.9217837268035422E-4</v>
      </c>
      <c r="F4854" s="21">
        <f>SUM(E4854:$E$5004)</f>
        <v>4.0504067066435862E-2</v>
      </c>
      <c r="G4854" s="21">
        <f t="shared" si="1168"/>
        <v>6651898.5970700178</v>
      </c>
      <c r="H4854" s="21">
        <f t="shared" si="1169"/>
        <v>2.4483216124437353E-5</v>
      </c>
      <c r="I4854" s="21">
        <f t="shared" si="1170"/>
        <v>0.12452858064673793</v>
      </c>
      <c r="J4854" s="22">
        <f t="shared" si="1164"/>
        <v>70.604565087864174</v>
      </c>
      <c r="K4854" s="114"/>
      <c r="L4854" s="116"/>
      <c r="M4854" s="118"/>
      <c r="N4854" s="142"/>
      <c r="S4854" s="2"/>
    </row>
    <row r="4855" spans="1:19" x14ac:dyDescent="0.25">
      <c r="A4855" s="50">
        <f t="shared" si="1167"/>
        <v>121275</v>
      </c>
      <c r="B4855" s="51">
        <f t="shared" si="1173"/>
        <v>-6.1590000000000202</v>
      </c>
      <c r="C4855" s="51">
        <f t="shared" si="1174"/>
        <v>9.1013227125943281</v>
      </c>
      <c r="D4855" s="51">
        <f t="shared" si="1162"/>
        <v>1.1680590562801888E-5</v>
      </c>
      <c r="E4855" s="51">
        <f t="shared" si="1163"/>
        <v>2.91851353350896E-4</v>
      </c>
      <c r="F4855" s="21">
        <f>SUM(E4855:$E$5004)</f>
        <v>4.0211888693755499E-2</v>
      </c>
      <c r="G4855" s="21">
        <f t="shared" si="1168"/>
        <v>6651898.5970700178</v>
      </c>
      <c r="H4855" s="21">
        <f t="shared" si="1169"/>
        <v>2.4483216124437353E-5</v>
      </c>
      <c r="I4855" s="21">
        <f t="shared" si="1170"/>
        <v>0.12452858064673793</v>
      </c>
      <c r="J4855" s="22">
        <f t="shared" si="1164"/>
        <v>70.571285849577322</v>
      </c>
      <c r="K4855" s="114"/>
      <c r="L4855" s="116"/>
      <c r="M4855" s="118"/>
      <c r="N4855" s="142"/>
      <c r="S4855" s="2"/>
    </row>
    <row r="4856" spans="1:19" x14ac:dyDescent="0.25">
      <c r="A4856" s="50">
        <f t="shared" si="1167"/>
        <v>121300</v>
      </c>
      <c r="B4856" s="51">
        <f t="shared" si="1173"/>
        <v>-6.1180000000000234</v>
      </c>
      <c r="C4856" s="51">
        <f t="shared" si="1174"/>
        <v>9.0919583951301117</v>
      </c>
      <c r="D4856" s="51">
        <f t="shared" si="1162"/>
        <v>1.1667517705269794E-5</v>
      </c>
      <c r="E4856" s="51">
        <f t="shared" si="1163"/>
        <v>2.9152472954653845E-4</v>
      </c>
      <c r="F4856" s="21">
        <f>SUM(E4856:$E$5004)</f>
        <v>3.9920037340404599E-2</v>
      </c>
      <c r="G4856" s="21">
        <f t="shared" si="1168"/>
        <v>6651898.5970700178</v>
      </c>
      <c r="H4856" s="21">
        <f t="shared" si="1169"/>
        <v>2.4483216124437353E-5</v>
      </c>
      <c r="I4856" s="21">
        <f t="shared" si="1170"/>
        <v>0.12452858064673793</v>
      </c>
      <c r="J4856" s="22">
        <f t="shared" si="1164"/>
        <v>70.538026565817034</v>
      </c>
      <c r="K4856" s="114"/>
      <c r="L4856" s="116"/>
      <c r="M4856" s="118"/>
      <c r="N4856" s="142"/>
      <c r="S4856" s="2"/>
    </row>
    <row r="4857" spans="1:19" x14ac:dyDescent="0.25">
      <c r="A4857" s="50">
        <f t="shared" si="1167"/>
        <v>121325</v>
      </c>
      <c r="B4857" s="51">
        <f t="shared" si="1173"/>
        <v>-6.0770000000000266</v>
      </c>
      <c r="C4857" s="51">
        <f t="shared" si="1174"/>
        <v>9.0826045576890877</v>
      </c>
      <c r="D4857" s="51">
        <f t="shared" si="1162"/>
        <v>1.1654460658453278E-5</v>
      </c>
      <c r="E4857" s="51">
        <f t="shared" si="1163"/>
        <v>2.911985007532138E-4</v>
      </c>
      <c r="F4857" s="21">
        <f>SUM(E4857:$E$5004)</f>
        <v>3.9628512610858063E-2</v>
      </c>
      <c r="G4857" s="21">
        <f t="shared" si="1168"/>
        <v>6651898.5970700178</v>
      </c>
      <c r="H4857" s="21">
        <f t="shared" si="1169"/>
        <v>2.4483216124437353E-5</v>
      </c>
      <c r="I4857" s="21">
        <f t="shared" si="1170"/>
        <v>0.12452858064673793</v>
      </c>
      <c r="J4857" s="22">
        <f t="shared" si="1164"/>
        <v>70.504787225337708</v>
      </c>
      <c r="K4857" s="114"/>
      <c r="L4857" s="116"/>
      <c r="M4857" s="118"/>
      <c r="N4857" s="142"/>
      <c r="S4857" s="2"/>
    </row>
    <row r="4858" spans="1:19" x14ac:dyDescent="0.25">
      <c r="A4858" s="50">
        <f t="shared" si="1167"/>
        <v>121350</v>
      </c>
      <c r="B4858" s="51">
        <f t="shared" si="1173"/>
        <v>-6.0360000000000298</v>
      </c>
      <c r="C4858" s="51">
        <f t="shared" si="1174"/>
        <v>9.0732611875968807</v>
      </c>
      <c r="D4858" s="51">
        <f t="shared" si="1162"/>
        <v>1.1641419401803826E-5</v>
      </c>
      <c r="E4858" s="51">
        <f t="shared" si="1163"/>
        <v>2.9087266645756894E-4</v>
      </c>
      <c r="F4858" s="21">
        <f>SUM(E4858:$E$5004)</f>
        <v>3.9337314110104854E-2</v>
      </c>
      <c r="G4858" s="21">
        <f t="shared" si="1168"/>
        <v>6651898.5970700178</v>
      </c>
      <c r="H4858" s="21">
        <f t="shared" si="1169"/>
        <v>2.4483216124437353E-5</v>
      </c>
      <c r="I4858" s="21">
        <f t="shared" si="1170"/>
        <v>0.12452858064673793</v>
      </c>
      <c r="J4858" s="22">
        <f t="shared" si="1164"/>
        <v>70.471567816894151</v>
      </c>
      <c r="K4858" s="114"/>
      <c r="L4858" s="116"/>
      <c r="M4858" s="118"/>
      <c r="N4858" s="142"/>
      <c r="S4858" s="2"/>
    </row>
    <row r="4859" spans="1:19" x14ac:dyDescent="0.25">
      <c r="A4859" s="50">
        <f t="shared" si="1167"/>
        <v>121375</v>
      </c>
      <c r="B4859" s="51">
        <f t="shared" si="1173"/>
        <v>-5.9950000000000045</v>
      </c>
      <c r="C4859" s="51">
        <f t="shared" si="1174"/>
        <v>9.0639282721957404</v>
      </c>
      <c r="D4859" s="51">
        <f t="shared" si="1162"/>
        <v>1.1628393914801688E-5</v>
      </c>
      <c r="E4859" s="51">
        <f t="shared" si="1163"/>
        <v>2.9054722614696486E-4</v>
      </c>
      <c r="F4859" s="21">
        <f>SUM(E4859:$E$5004)</f>
        <v>3.9046441443647287E-2</v>
      </c>
      <c r="G4859" s="21">
        <f t="shared" si="1168"/>
        <v>6651898.5970700178</v>
      </c>
      <c r="H4859" s="21">
        <f t="shared" si="1169"/>
        <v>2.4483216124437353E-5</v>
      </c>
      <c r="I4859" s="21">
        <f t="shared" si="1170"/>
        <v>0.12452858064673793</v>
      </c>
      <c r="J4859" s="22">
        <f t="shared" si="1164"/>
        <v>70.438368329243985</v>
      </c>
      <c r="K4859" s="114"/>
      <c r="L4859" s="116"/>
      <c r="M4859" s="118"/>
      <c r="N4859" s="142"/>
      <c r="S4859" s="2"/>
    </row>
    <row r="4860" spans="1:19" x14ac:dyDescent="0.25">
      <c r="A4860" s="50">
        <f t="shared" si="1167"/>
        <v>121400</v>
      </c>
      <c r="B4860" s="51">
        <f t="shared" si="1173"/>
        <v>-5.9540000000000077</v>
      </c>
      <c r="C4860" s="51">
        <f t="shared" si="1174"/>
        <v>9.0546057988442694</v>
      </c>
      <c r="D4860" s="51">
        <f t="shared" si="1162"/>
        <v>1.1615384176955501E-5</v>
      </c>
      <c r="E4860" s="51">
        <f t="shared" si="1163"/>
        <v>2.9022217930947409E-4</v>
      </c>
      <c r="F4860" s="21">
        <f>SUM(E4860:$E$5004)</f>
        <v>3.8755894217500322E-2</v>
      </c>
      <c r="G4860" s="21">
        <f t="shared" si="1168"/>
        <v>6651898.5970700178</v>
      </c>
      <c r="H4860" s="21">
        <f t="shared" si="1169"/>
        <v>2.4483216124437353E-5</v>
      </c>
      <c r="I4860" s="21">
        <f t="shared" si="1170"/>
        <v>0.12452858064673793</v>
      </c>
      <c r="J4860" s="22">
        <f t="shared" si="1164"/>
        <v>70.405188751145843</v>
      </c>
      <c r="K4860" s="114"/>
      <c r="L4860" s="116"/>
      <c r="M4860" s="118"/>
      <c r="N4860" s="142"/>
      <c r="S4860" s="2"/>
    </row>
    <row r="4861" spans="1:19" x14ac:dyDescent="0.25">
      <c r="A4861" s="50">
        <f t="shared" si="1167"/>
        <v>121425</v>
      </c>
      <c r="B4861" s="51">
        <f t="shared" si="1173"/>
        <v>-5.9130000000000109</v>
      </c>
      <c r="C4861" s="51">
        <f t="shared" si="1174"/>
        <v>9.0452937549175303</v>
      </c>
      <c r="D4861" s="51">
        <f t="shared" si="1162"/>
        <v>1.1602390167802428E-5</v>
      </c>
      <c r="E4861" s="51">
        <f t="shared" si="1163"/>
        <v>2.8989752543388087E-4</v>
      </c>
      <c r="F4861" s="21">
        <f>SUM(E4861:$E$5004)</f>
        <v>3.846567203819086E-2</v>
      </c>
      <c r="G4861" s="21">
        <f t="shared" si="1168"/>
        <v>6651898.5970700178</v>
      </c>
      <c r="H4861" s="21">
        <f t="shared" si="1169"/>
        <v>2.4483216124437353E-5</v>
      </c>
      <c r="I4861" s="21">
        <f t="shared" si="1170"/>
        <v>0.12452858064673793</v>
      </c>
      <c r="J4861" s="22">
        <f t="shared" si="1164"/>
        <v>70.372029071360316</v>
      </c>
      <c r="K4861" s="114"/>
      <c r="L4861" s="116"/>
      <c r="M4861" s="118"/>
      <c r="N4861" s="142"/>
      <c r="S4861" s="2"/>
    </row>
    <row r="4862" spans="1:19" x14ac:dyDescent="0.25">
      <c r="A4862" s="50">
        <f t="shared" si="1167"/>
        <v>121450</v>
      </c>
      <c r="B4862" s="51">
        <f t="shared" si="1173"/>
        <v>-5.8720000000000141</v>
      </c>
      <c r="C4862" s="51">
        <f t="shared" si="1174"/>
        <v>9.0359921278069759</v>
      </c>
      <c r="D4862" s="51">
        <f t="shared" si="1162"/>
        <v>1.1589411866908043E-5</v>
      </c>
      <c r="E4862" s="51">
        <f t="shared" si="1163"/>
        <v>2.8957326400967968E-4</v>
      </c>
      <c r="F4862" s="21">
        <f>SUM(E4862:$E$5004)</f>
        <v>3.8175774512756971E-2</v>
      </c>
      <c r="G4862" s="21">
        <f t="shared" si="1168"/>
        <v>6651898.5970700178</v>
      </c>
      <c r="H4862" s="21">
        <f t="shared" si="1169"/>
        <v>2.4483216124437353E-5</v>
      </c>
      <c r="I4862" s="21">
        <f t="shared" si="1170"/>
        <v>0.12452858064673793</v>
      </c>
      <c r="J4862" s="22">
        <f t="shared" si="1164"/>
        <v>70.338889278649631</v>
      </c>
      <c r="K4862" s="114"/>
      <c r="L4862" s="116"/>
      <c r="M4862" s="118"/>
      <c r="N4862" s="142"/>
      <c r="S4862" s="2"/>
    </row>
    <row r="4863" spans="1:19" x14ac:dyDescent="0.25">
      <c r="A4863" s="50">
        <f t="shared" si="1167"/>
        <v>121475</v>
      </c>
      <c r="B4863" s="51">
        <f t="shared" si="1173"/>
        <v>-5.8310000000000173</v>
      </c>
      <c r="C4863" s="51">
        <f t="shared" si="1174"/>
        <v>9.0267009049204514</v>
      </c>
      <c r="D4863" s="51">
        <f t="shared" si="1162"/>
        <v>1.1576449253866331E-5</v>
      </c>
      <c r="E4863" s="51">
        <f t="shared" si="1163"/>
        <v>2.8924939452707415E-4</v>
      </c>
      <c r="F4863" s="21">
        <f>SUM(E4863:$E$5004)</f>
        <v>3.7886201248747295E-2</v>
      </c>
      <c r="G4863" s="21">
        <f t="shared" si="1168"/>
        <v>6651898.5970700178</v>
      </c>
      <c r="H4863" s="21">
        <f t="shared" si="1169"/>
        <v>2.4483216124437353E-5</v>
      </c>
      <c r="I4863" s="21">
        <f t="shared" si="1170"/>
        <v>0.12452858064673793</v>
      </c>
      <c r="J4863" s="22">
        <f t="shared" si="1164"/>
        <v>70.305769361777848</v>
      </c>
      <c r="K4863" s="114"/>
      <c r="L4863" s="117"/>
      <c r="M4863" s="118"/>
      <c r="N4863" s="142"/>
      <c r="S4863" s="2"/>
    </row>
    <row r="4864" spans="1:19" x14ac:dyDescent="0.25">
      <c r="A4864" s="50">
        <f t="shared" si="1167"/>
        <v>121500</v>
      </c>
      <c r="B4864" s="51">
        <f t="shared" si="1173"/>
        <v>-5.7900000000000205</v>
      </c>
      <c r="C4864" s="51">
        <f t="shared" si="1174"/>
        <v>9.0174200736821479</v>
      </c>
      <c r="D4864" s="51">
        <f t="shared" si="1162"/>
        <v>1.1563502308299604E-5</v>
      </c>
      <c r="E4864" s="51">
        <f t="shared" si="1163"/>
        <v>2.8892591647697655E-4</v>
      </c>
      <c r="F4864" s="21">
        <f>SUM(E4864:$E$5004)</f>
        <v>3.7596951854220212E-2</v>
      </c>
      <c r="G4864" s="21">
        <f t="shared" si="1168"/>
        <v>6651898.5970700178</v>
      </c>
      <c r="H4864" s="21">
        <f t="shared" si="1169"/>
        <v>2.4483216124437353E-5</v>
      </c>
      <c r="I4864" s="21">
        <f t="shared" si="1170"/>
        <v>0.12452858064673793</v>
      </c>
      <c r="J4864" s="22">
        <f t="shared" si="1164"/>
        <v>70.272669309510718</v>
      </c>
      <c r="K4864" s="113">
        <f t="shared" ref="K4864" si="1177">AVERAGE(J4864:J4883)</f>
        <v>69.959535703313605</v>
      </c>
      <c r="L4864" s="115">
        <f t="shared" ref="L4864" si="1178">K4864/0.1667</f>
        <v>419.67327956396889</v>
      </c>
      <c r="M4864" s="118">
        <f>AVERAGE(A4864:A4883)</f>
        <v>121737.5</v>
      </c>
      <c r="N4864" s="141">
        <f>K4844-K4864</f>
        <v>0.66200851480368783</v>
      </c>
      <c r="S4864" s="2"/>
    </row>
    <row r="4865" spans="1:19" x14ac:dyDescent="0.25">
      <c r="A4865" s="50">
        <f t="shared" si="1167"/>
        <v>121525</v>
      </c>
      <c r="B4865" s="51">
        <f t="shared" si="1173"/>
        <v>-5.7490000000000236</v>
      </c>
      <c r="C4865" s="51">
        <f t="shared" si="1174"/>
        <v>9.0081496215326169</v>
      </c>
      <c r="D4865" s="51">
        <f t="shared" si="1162"/>
        <v>1.155057100985852E-5</v>
      </c>
      <c r="E4865" s="51">
        <f t="shared" si="1163"/>
        <v>2.8860282935100557E-4</v>
      </c>
      <c r="F4865" s="21">
        <f>SUM(E4865:$E$5004)</f>
        <v>3.7308025937743239E-2</v>
      </c>
      <c r="G4865" s="21">
        <f t="shared" si="1168"/>
        <v>6651898.5970700178</v>
      </c>
      <c r="H4865" s="21">
        <f t="shared" si="1169"/>
        <v>2.4483216124437353E-5</v>
      </c>
      <c r="I4865" s="21">
        <f t="shared" si="1170"/>
        <v>0.12452858064673793</v>
      </c>
      <c r="J4865" s="22">
        <f t="shared" si="1164"/>
        <v>70.239589110615924</v>
      </c>
      <c r="K4865" s="114"/>
      <c r="L4865" s="116"/>
      <c r="M4865" s="118"/>
      <c r="N4865" s="142"/>
      <c r="S4865" s="2"/>
    </row>
    <row r="4866" spans="1:19" x14ac:dyDescent="0.25">
      <c r="A4866" s="50">
        <f t="shared" si="1167"/>
        <v>121550</v>
      </c>
      <c r="B4866" s="51">
        <f t="shared" si="1173"/>
        <v>-5.7080000000000268</v>
      </c>
      <c r="C4866" s="51">
        <f t="shared" si="1174"/>
        <v>8.9988895359286634</v>
      </c>
      <c r="D4866" s="51">
        <f t="shared" si="1162"/>
        <v>1.1537655338221926E-5</v>
      </c>
      <c r="E4866" s="51">
        <f t="shared" si="1163"/>
        <v>2.8828013264148576E-4</v>
      </c>
      <c r="F4866" s="21">
        <f>SUM(E4866:$E$5004)</f>
        <v>3.7019423108392235E-2</v>
      </c>
      <c r="G4866" s="21">
        <f t="shared" si="1168"/>
        <v>6651898.5970700178</v>
      </c>
      <c r="H4866" s="21">
        <f t="shared" si="1169"/>
        <v>2.4483216124437353E-5</v>
      </c>
      <c r="I4866" s="21">
        <f t="shared" si="1170"/>
        <v>0.12452858064673793</v>
      </c>
      <c r="J4866" s="22">
        <f t="shared" si="1164"/>
        <v>70.206528753862514</v>
      </c>
      <c r="K4866" s="114"/>
      <c r="L4866" s="116"/>
      <c r="M4866" s="118"/>
      <c r="N4866" s="142"/>
      <c r="S4866" s="2"/>
    </row>
    <row r="4867" spans="1:19" x14ac:dyDescent="0.25">
      <c r="A4867" s="50">
        <f t="shared" si="1167"/>
        <v>121575</v>
      </c>
      <c r="B4867" s="51">
        <f t="shared" si="1173"/>
        <v>-5.6670000000000016</v>
      </c>
      <c r="C4867" s="51">
        <f t="shared" si="1174"/>
        <v>8.9896398043434171</v>
      </c>
      <c r="D4867" s="51">
        <f t="shared" si="1162"/>
        <v>1.1524755273096936E-5</v>
      </c>
      <c r="E4867" s="51">
        <f t="shared" si="1163"/>
        <v>2.8795782584144832E-4</v>
      </c>
      <c r="F4867" s="21">
        <f>SUM(E4867:$E$5004)</f>
        <v>3.6731142975750752E-2</v>
      </c>
      <c r="G4867" s="21">
        <f t="shared" si="1168"/>
        <v>6651898.5970700178</v>
      </c>
      <c r="H4867" s="21">
        <f t="shared" si="1169"/>
        <v>2.4483216124437353E-5</v>
      </c>
      <c r="I4867" s="21">
        <f t="shared" si="1170"/>
        <v>0.12452858064673793</v>
      </c>
      <c r="J4867" s="22">
        <f t="shared" si="1164"/>
        <v>70.173488228021597</v>
      </c>
      <c r="K4867" s="114"/>
      <c r="L4867" s="116"/>
      <c r="M4867" s="118"/>
      <c r="N4867" s="142"/>
      <c r="S4867" s="2"/>
    </row>
    <row r="4868" spans="1:19" x14ac:dyDescent="0.25">
      <c r="A4868" s="50">
        <f t="shared" si="1167"/>
        <v>121600</v>
      </c>
      <c r="B4868" s="51">
        <f t="shared" si="1173"/>
        <v>-5.6260000000000048</v>
      </c>
      <c r="C4868" s="51">
        <f t="shared" si="1174"/>
        <v>8.9804004142663363</v>
      </c>
      <c r="D4868" s="51">
        <f t="shared" ref="D4868:D4931" si="1179">C4868/(1718*(B4868+459.7))</f>
        <v>1.151187079421893E-5</v>
      </c>
      <c r="E4868" s="51">
        <f t="shared" ref="E4868:E4931" si="1180">25*(D4868+D4869)/2</f>
        <v>2.8763590844462704E-4</v>
      </c>
      <c r="F4868" s="21">
        <f>SUM(E4868:$E$5004)</f>
        <v>3.6443185149909296E-2</v>
      </c>
      <c r="G4868" s="21">
        <f t="shared" si="1168"/>
        <v>6651898.5970700178</v>
      </c>
      <c r="H4868" s="21">
        <f t="shared" si="1169"/>
        <v>2.4483216124437353E-5</v>
      </c>
      <c r="I4868" s="21">
        <f t="shared" si="1170"/>
        <v>0.12452858064673793</v>
      </c>
      <c r="J4868" s="22">
        <f t="shared" ref="J4868:J4931" si="1181">G4868*D4868*EXP(-H4868*(125000-A4868)-I4868*F4868)</f>
        <v>70.140467521866611</v>
      </c>
      <c r="K4868" s="114"/>
      <c r="L4868" s="116"/>
      <c r="M4868" s="118"/>
      <c r="N4868" s="142"/>
      <c r="S4868" s="2"/>
    </row>
    <row r="4869" spans="1:19" x14ac:dyDescent="0.25">
      <c r="A4869" s="50">
        <f t="shared" ref="A4869:A4932" si="1182">A4868+25</f>
        <v>121625</v>
      </c>
      <c r="B4869" s="51">
        <f t="shared" si="1173"/>
        <v>-5.585000000000008</v>
      </c>
      <c r="C4869" s="51">
        <f t="shared" si="1174"/>
        <v>8.9711713532029815</v>
      </c>
      <c r="D4869" s="51">
        <f t="shared" si="1179"/>
        <v>1.1499001881351231E-5</v>
      </c>
      <c r="E4869" s="51">
        <f t="shared" si="1180"/>
        <v>2.8731437994545909E-4</v>
      </c>
      <c r="F4869" s="21">
        <f>SUM(E4869:$E$5004)</f>
        <v>3.6155549241464663E-2</v>
      </c>
      <c r="G4869" s="21">
        <f t="shared" ref="G4869:G4932" si="1183">$G$4</f>
        <v>6651898.5970700178</v>
      </c>
      <c r="H4869" s="21">
        <f t="shared" ref="H4869:H4932" si="1184">$H$4</f>
        <v>2.4483216124437353E-5</v>
      </c>
      <c r="I4869" s="21">
        <f t="shared" ref="I4869:I4932" si="1185">$I$4</f>
        <v>0.12452858064673793</v>
      </c>
      <c r="J4869" s="22">
        <f t="shared" si="1181"/>
        <v>70.10746662417165</v>
      </c>
      <c r="K4869" s="114"/>
      <c r="L4869" s="116"/>
      <c r="M4869" s="118"/>
      <c r="N4869" s="142"/>
      <c r="S4869" s="2"/>
    </row>
    <row r="4870" spans="1:19" x14ac:dyDescent="0.25">
      <c r="A4870" s="50">
        <f t="shared" si="1182"/>
        <v>121650</v>
      </c>
      <c r="B4870" s="51">
        <f t="shared" si="1173"/>
        <v>-5.5440000000000111</v>
      </c>
      <c r="C4870" s="51">
        <f t="shared" si="1174"/>
        <v>8.9619526086753023</v>
      </c>
      <c r="D4870" s="51">
        <f t="shared" si="1179"/>
        <v>1.1486148514285496E-5</v>
      </c>
      <c r="E4870" s="51">
        <f t="shared" si="1180"/>
        <v>2.8699323983908369E-4</v>
      </c>
      <c r="F4870" s="21">
        <f>SUM(E4870:$E$5004)</f>
        <v>3.5868234861519216E-2</v>
      </c>
      <c r="G4870" s="21">
        <f t="shared" si="1183"/>
        <v>6651898.5970700178</v>
      </c>
      <c r="H4870" s="21">
        <f t="shared" si="1184"/>
        <v>2.4483216124437353E-5</v>
      </c>
      <c r="I4870" s="21">
        <f t="shared" si="1185"/>
        <v>0.12452858064673793</v>
      </c>
      <c r="J4870" s="22">
        <f t="shared" si="1181"/>
        <v>70.074485523714031</v>
      </c>
      <c r="K4870" s="114"/>
      <c r="L4870" s="116"/>
      <c r="M4870" s="118"/>
      <c r="N4870" s="142"/>
      <c r="S4870" s="2"/>
    </row>
    <row r="4871" spans="1:19" x14ac:dyDescent="0.25">
      <c r="A4871" s="50">
        <f t="shared" si="1182"/>
        <v>121675</v>
      </c>
      <c r="B4871" s="51">
        <f t="shared" si="1173"/>
        <v>-5.5030000000000143</v>
      </c>
      <c r="C4871" s="51">
        <f t="shared" si="1174"/>
        <v>8.9527441682212761</v>
      </c>
      <c r="D4871" s="51">
        <f t="shared" si="1179"/>
        <v>1.1473310672841199E-5</v>
      </c>
      <c r="E4871" s="51">
        <f t="shared" si="1180"/>
        <v>2.8667248762134074E-4</v>
      </c>
      <c r="F4871" s="21">
        <f>SUM(E4871:$E$5004)</f>
        <v>3.5581241621680124E-2</v>
      </c>
      <c r="G4871" s="21">
        <f t="shared" si="1183"/>
        <v>6651898.5970700178</v>
      </c>
      <c r="H4871" s="21">
        <f t="shared" si="1184"/>
        <v>2.4483216124437353E-5</v>
      </c>
      <c r="I4871" s="21">
        <f t="shared" si="1185"/>
        <v>0.12452858064673793</v>
      </c>
      <c r="J4871" s="22">
        <f t="shared" si="1181"/>
        <v>70.041524209271486</v>
      </c>
      <c r="K4871" s="114"/>
      <c r="L4871" s="116"/>
      <c r="M4871" s="118"/>
      <c r="N4871" s="142"/>
      <c r="S4871" s="2"/>
    </row>
    <row r="4872" spans="1:19" x14ac:dyDescent="0.25">
      <c r="A4872" s="50">
        <f t="shared" si="1182"/>
        <v>121700</v>
      </c>
      <c r="B4872" s="51">
        <f t="shared" si="1173"/>
        <v>-5.4620000000000175</v>
      </c>
      <c r="C4872" s="51">
        <f t="shared" si="1174"/>
        <v>8.9435460193952228</v>
      </c>
      <c r="D4872" s="51">
        <f t="shared" si="1179"/>
        <v>1.1460488336866059E-5</v>
      </c>
      <c r="E4872" s="51">
        <f t="shared" si="1180"/>
        <v>2.8635212278877012E-4</v>
      </c>
      <c r="F4872" s="21">
        <f>SUM(E4872:$E$5004)</f>
        <v>3.529456913405879E-2</v>
      </c>
      <c r="G4872" s="21">
        <f t="shared" si="1183"/>
        <v>6651898.5970700178</v>
      </c>
      <c r="H4872" s="21">
        <f t="shared" si="1184"/>
        <v>2.4483216124437353E-5</v>
      </c>
      <c r="I4872" s="21">
        <f t="shared" si="1185"/>
        <v>0.12452858064673793</v>
      </c>
      <c r="J4872" s="22">
        <f t="shared" si="1181"/>
        <v>70.008582669625056</v>
      </c>
      <c r="K4872" s="114"/>
      <c r="L4872" s="116"/>
      <c r="M4872" s="118"/>
      <c r="N4872" s="142"/>
      <c r="S4872" s="2"/>
    </row>
    <row r="4873" spans="1:19" x14ac:dyDescent="0.25">
      <c r="A4873" s="50">
        <f t="shared" si="1182"/>
        <v>121725</v>
      </c>
      <c r="B4873" s="51">
        <f t="shared" si="1173"/>
        <v>-5.4210000000000207</v>
      </c>
      <c r="C4873" s="51">
        <f t="shared" si="1174"/>
        <v>8.9343581497674602</v>
      </c>
      <c r="D4873" s="51">
        <f t="shared" si="1179"/>
        <v>1.144768148623555E-5</v>
      </c>
      <c r="E4873" s="51">
        <f t="shared" si="1180"/>
        <v>2.8603214483861048E-4</v>
      </c>
      <c r="F4873" s="21">
        <f>SUM(E4873:$E$5004)</f>
        <v>3.5008217011270021E-2</v>
      </c>
      <c r="G4873" s="21">
        <f t="shared" si="1183"/>
        <v>6651898.5970700178</v>
      </c>
      <c r="H4873" s="21">
        <f t="shared" si="1184"/>
        <v>2.4483216124437353E-5</v>
      </c>
      <c r="I4873" s="21">
        <f t="shared" si="1185"/>
        <v>0.12452858064673793</v>
      </c>
      <c r="J4873" s="22">
        <f t="shared" si="1181"/>
        <v>69.975660893556267</v>
      </c>
      <c r="K4873" s="114"/>
      <c r="L4873" s="116"/>
      <c r="M4873" s="118"/>
      <c r="N4873" s="142"/>
      <c r="S4873" s="2"/>
    </row>
    <row r="4874" spans="1:19" x14ac:dyDescent="0.25">
      <c r="A4874" s="50">
        <f t="shared" si="1182"/>
        <v>121750</v>
      </c>
      <c r="B4874" s="51">
        <f t="shared" si="1173"/>
        <v>-5.3800000000000239</v>
      </c>
      <c r="C4874" s="51">
        <f t="shared" si="1174"/>
        <v>8.9251805469245831</v>
      </c>
      <c r="D4874" s="51">
        <f t="shared" si="1179"/>
        <v>1.1434890100853286E-5</v>
      </c>
      <c r="E4874" s="51">
        <f t="shared" si="1180"/>
        <v>2.8571255326879821E-4</v>
      </c>
      <c r="F4874" s="21">
        <f>SUM(E4874:$E$5004)</f>
        <v>3.4722184866431416E-2</v>
      </c>
      <c r="G4874" s="21">
        <f t="shared" si="1183"/>
        <v>6651898.5970700178</v>
      </c>
      <c r="H4874" s="21">
        <f t="shared" si="1184"/>
        <v>2.4483216124437353E-5</v>
      </c>
      <c r="I4874" s="21">
        <f t="shared" si="1185"/>
        <v>0.12452858064673793</v>
      </c>
      <c r="J4874" s="22">
        <f t="shared" si="1181"/>
        <v>69.942758869849868</v>
      </c>
      <c r="K4874" s="114"/>
      <c r="L4874" s="116"/>
      <c r="M4874" s="118"/>
      <c r="N4874" s="142"/>
      <c r="S4874" s="2"/>
    </row>
    <row r="4875" spans="1:19" x14ac:dyDescent="0.25">
      <c r="A4875" s="50">
        <f t="shared" si="1182"/>
        <v>121775</v>
      </c>
      <c r="B4875" s="51">
        <f t="shared" si="1173"/>
        <v>-5.3390000000000271</v>
      </c>
      <c r="C4875" s="51">
        <f t="shared" si="1174"/>
        <v>8.9160131984691535</v>
      </c>
      <c r="D4875" s="51">
        <f t="shared" si="1179"/>
        <v>1.142211416065057E-5</v>
      </c>
      <c r="E4875" s="51">
        <f t="shared" si="1180"/>
        <v>2.8539334757796635E-4</v>
      </c>
      <c r="F4875" s="21">
        <f>SUM(E4875:$E$5004)</f>
        <v>3.4436472313162617E-2</v>
      </c>
      <c r="G4875" s="21">
        <f t="shared" si="1183"/>
        <v>6651898.5970700178</v>
      </c>
      <c r="H4875" s="21">
        <f t="shared" si="1184"/>
        <v>2.4483216124437353E-5</v>
      </c>
      <c r="I4875" s="21">
        <f t="shared" si="1185"/>
        <v>0.12452858064673793</v>
      </c>
      <c r="J4875" s="22">
        <f t="shared" si="1181"/>
        <v>69.909876587291237</v>
      </c>
      <c r="K4875" s="114"/>
      <c r="L4875" s="116"/>
      <c r="M4875" s="118"/>
      <c r="N4875" s="142"/>
      <c r="S4875" s="2"/>
    </row>
    <row r="4876" spans="1:19" x14ac:dyDescent="0.25">
      <c r="A4876" s="50">
        <f t="shared" si="1182"/>
        <v>121800</v>
      </c>
      <c r="B4876" s="51">
        <f t="shared" si="1173"/>
        <v>-5.2980000000000018</v>
      </c>
      <c r="C4876" s="51">
        <f t="shared" si="1174"/>
        <v>8.906856092019952</v>
      </c>
      <c r="D4876" s="51">
        <f t="shared" si="1179"/>
        <v>1.1409353645586738E-5</v>
      </c>
      <c r="E4876" s="51">
        <f t="shared" si="1180"/>
        <v>2.8507452726544443E-4</v>
      </c>
      <c r="F4876" s="21">
        <f>SUM(E4876:$E$5004)</f>
        <v>3.4151078965584655E-2</v>
      </c>
      <c r="G4876" s="21">
        <f t="shared" si="1183"/>
        <v>6651898.5970700178</v>
      </c>
      <c r="H4876" s="21">
        <f t="shared" si="1184"/>
        <v>2.4483216124437353E-5</v>
      </c>
      <c r="I4876" s="21">
        <f t="shared" si="1185"/>
        <v>0.12452858064673793</v>
      </c>
      <c r="J4876" s="22">
        <f t="shared" si="1181"/>
        <v>69.877014034668832</v>
      </c>
      <c r="K4876" s="114"/>
      <c r="L4876" s="116"/>
      <c r="M4876" s="118"/>
      <c r="N4876" s="142"/>
      <c r="S4876" s="2"/>
    </row>
    <row r="4877" spans="1:19" x14ac:dyDescent="0.25">
      <c r="A4877" s="50">
        <f t="shared" si="1182"/>
        <v>121825</v>
      </c>
      <c r="B4877" s="51">
        <f t="shared" si="1173"/>
        <v>-5.257000000000005</v>
      </c>
      <c r="C4877" s="51">
        <f t="shared" si="1174"/>
        <v>8.897709215211739</v>
      </c>
      <c r="D4877" s="51">
        <f t="shared" si="1179"/>
        <v>1.1396608535648817E-5</v>
      </c>
      <c r="E4877" s="51">
        <f t="shared" si="1180"/>
        <v>2.847560918312557E-4</v>
      </c>
      <c r="F4877" s="21">
        <f>SUM(E4877:$E$5004)</f>
        <v>3.3866004438319205E-2</v>
      </c>
      <c r="G4877" s="21">
        <f t="shared" si="1183"/>
        <v>6651898.5970700178</v>
      </c>
      <c r="H4877" s="21">
        <f t="shared" si="1184"/>
        <v>2.4483216124437353E-5</v>
      </c>
      <c r="I4877" s="21">
        <f t="shared" si="1185"/>
        <v>0.12452858064673793</v>
      </c>
      <c r="J4877" s="22">
        <f t="shared" si="1181"/>
        <v>69.84417120077228</v>
      </c>
      <c r="K4877" s="114"/>
      <c r="L4877" s="116"/>
      <c r="M4877" s="118"/>
      <c r="N4877" s="142"/>
      <c r="S4877" s="2"/>
    </row>
    <row r="4878" spans="1:19" x14ac:dyDescent="0.25">
      <c r="A4878" s="50">
        <f t="shared" si="1182"/>
        <v>121850</v>
      </c>
      <c r="B4878" s="51">
        <f t="shared" si="1173"/>
        <v>-5.2160000000000082</v>
      </c>
      <c r="C4878" s="51">
        <f t="shared" si="1174"/>
        <v>8.8885725556953457</v>
      </c>
      <c r="D4878" s="51">
        <f t="shared" si="1179"/>
        <v>1.1383878810851641E-5</v>
      </c>
      <c r="E4878" s="51">
        <f t="shared" si="1180"/>
        <v>2.8443804077611759E-4</v>
      </c>
      <c r="F4878" s="21">
        <f>SUM(E4878:$E$5004)</f>
        <v>3.358124834648795E-2</v>
      </c>
      <c r="G4878" s="21">
        <f t="shared" si="1183"/>
        <v>6651898.5970700178</v>
      </c>
      <c r="H4878" s="21">
        <f t="shared" si="1184"/>
        <v>2.4483216124437353E-5</v>
      </c>
      <c r="I4878" s="21">
        <f t="shared" si="1185"/>
        <v>0.12452858064673793</v>
      </c>
      <c r="J4878" s="22">
        <f t="shared" si="1181"/>
        <v>69.81134807439345</v>
      </c>
      <c r="K4878" s="114"/>
      <c r="L4878" s="116"/>
      <c r="M4878" s="118"/>
      <c r="N4878" s="142"/>
      <c r="S4878" s="2"/>
    </row>
    <row r="4879" spans="1:19" x14ac:dyDescent="0.25">
      <c r="A4879" s="50">
        <f t="shared" si="1182"/>
        <v>121875</v>
      </c>
      <c r="B4879" s="51">
        <f t="shared" si="1173"/>
        <v>-5.1750000000000114</v>
      </c>
      <c r="C4879" s="51">
        <f t="shared" si="1174"/>
        <v>8.8794461011376171</v>
      </c>
      <c r="D4879" s="51">
        <f t="shared" si="1179"/>
        <v>1.1371164451237767E-5</v>
      </c>
      <c r="E4879" s="51">
        <f t="shared" si="1180"/>
        <v>2.8412037360144005E-4</v>
      </c>
      <c r="F4879" s="21">
        <f>SUM(E4879:$E$5004)</f>
        <v>3.3296810305711834E-2</v>
      </c>
      <c r="G4879" s="21">
        <f t="shared" si="1183"/>
        <v>6651898.5970700178</v>
      </c>
      <c r="H4879" s="21">
        <f t="shared" si="1184"/>
        <v>2.4483216124437353E-5</v>
      </c>
      <c r="I4879" s="21">
        <f t="shared" si="1185"/>
        <v>0.12452858064673793</v>
      </c>
      <c r="J4879" s="22">
        <f t="shared" si="1181"/>
        <v>69.778544644326104</v>
      </c>
      <c r="K4879" s="114"/>
      <c r="L4879" s="116"/>
      <c r="M4879" s="118"/>
      <c r="N4879" s="142"/>
      <c r="S4879" s="2"/>
    </row>
    <row r="4880" spans="1:19" x14ac:dyDescent="0.25">
      <c r="A4880" s="50">
        <f t="shared" si="1182"/>
        <v>121900</v>
      </c>
      <c r="B4880" s="51">
        <f t="shared" si="1173"/>
        <v>-5.1340000000000146</v>
      </c>
      <c r="C4880" s="51">
        <f t="shared" si="1174"/>
        <v>8.8703298392213998</v>
      </c>
      <c r="D4880" s="51">
        <f t="shared" si="1179"/>
        <v>1.1358465436877435E-5</v>
      </c>
      <c r="E4880" s="51">
        <f t="shared" si="1180"/>
        <v>2.8380308980932448E-4</v>
      </c>
      <c r="F4880" s="21">
        <f>SUM(E4880:$E$5004)</f>
        <v>3.3012689932110394E-2</v>
      </c>
      <c r="G4880" s="21">
        <f t="shared" si="1183"/>
        <v>6651898.5970700178</v>
      </c>
      <c r="H4880" s="21">
        <f t="shared" si="1184"/>
        <v>2.4483216124437353E-5</v>
      </c>
      <c r="I4880" s="21">
        <f t="shared" si="1185"/>
        <v>0.12452858064673793</v>
      </c>
      <c r="J4880" s="22">
        <f t="shared" si="1181"/>
        <v>69.745760899366005</v>
      </c>
      <c r="K4880" s="114"/>
      <c r="L4880" s="116"/>
      <c r="M4880" s="118"/>
      <c r="N4880" s="142"/>
      <c r="S4880" s="2"/>
    </row>
    <row r="4881" spans="1:19" x14ac:dyDescent="0.25">
      <c r="A4881" s="50">
        <f t="shared" si="1182"/>
        <v>121925</v>
      </c>
      <c r="B4881" s="51">
        <f t="shared" si="1173"/>
        <v>-5.0930000000000177</v>
      </c>
      <c r="C4881" s="51">
        <f t="shared" si="1174"/>
        <v>8.8612237576455097</v>
      </c>
      <c r="D4881" s="51">
        <f t="shared" si="1179"/>
        <v>1.1345781747868522E-5</v>
      </c>
      <c r="E4881" s="51">
        <f t="shared" si="1180"/>
        <v>2.8348618890256352E-4</v>
      </c>
      <c r="F4881" s="21">
        <f>SUM(E4881:$E$5004)</f>
        <v>3.2728886842301082E-2</v>
      </c>
      <c r="G4881" s="21">
        <f t="shared" si="1183"/>
        <v>6651898.5970700178</v>
      </c>
      <c r="H4881" s="21">
        <f t="shared" si="1184"/>
        <v>2.4483216124437353E-5</v>
      </c>
      <c r="I4881" s="21">
        <f t="shared" si="1185"/>
        <v>0.12452858064673793</v>
      </c>
      <c r="J4881" s="22">
        <f t="shared" si="1181"/>
        <v>69.71299682831085</v>
      </c>
      <c r="K4881" s="114"/>
      <c r="L4881" s="116"/>
      <c r="M4881" s="118"/>
      <c r="N4881" s="142"/>
      <c r="S4881" s="2"/>
    </row>
    <row r="4882" spans="1:19" x14ac:dyDescent="0.25">
      <c r="A4882" s="50">
        <f t="shared" si="1182"/>
        <v>121950</v>
      </c>
      <c r="B4882" s="51">
        <f t="shared" si="1173"/>
        <v>-5.0520000000000209</v>
      </c>
      <c r="C4882" s="51">
        <f t="shared" si="1174"/>
        <v>8.8521278441247482</v>
      </c>
      <c r="D4882" s="51">
        <f t="shared" si="1179"/>
        <v>1.1333113364336557E-5</v>
      </c>
      <c r="E4882" s="51">
        <f t="shared" si="1180"/>
        <v>2.8316967038463864E-4</v>
      </c>
      <c r="F4882" s="21">
        <f>SUM(E4882:$E$5004)</f>
        <v>3.2445400653398515E-2</v>
      </c>
      <c r="G4882" s="21">
        <f t="shared" si="1183"/>
        <v>6651898.5970700178</v>
      </c>
      <c r="H4882" s="21">
        <f t="shared" si="1184"/>
        <v>2.4483216124437353E-5</v>
      </c>
      <c r="I4882" s="21">
        <f t="shared" si="1185"/>
        <v>0.12452858064673793</v>
      </c>
      <c r="J4882" s="22">
        <f t="shared" si="1181"/>
        <v>69.68025241996061</v>
      </c>
      <c r="K4882" s="114"/>
      <c r="L4882" s="116"/>
      <c r="M4882" s="118"/>
      <c r="N4882" s="142"/>
      <c r="S4882" s="2"/>
    </row>
    <row r="4883" spans="1:19" x14ac:dyDescent="0.25">
      <c r="A4883" s="50">
        <f t="shared" si="1182"/>
        <v>121975</v>
      </c>
      <c r="B4883" s="51">
        <f t="shared" si="1173"/>
        <v>-5.0110000000000241</v>
      </c>
      <c r="C4883" s="51">
        <f t="shared" si="1174"/>
        <v>8.8430420863897741</v>
      </c>
      <c r="D4883" s="51">
        <f t="shared" si="1179"/>
        <v>1.1320460266434534E-5</v>
      </c>
      <c r="E4883" s="51">
        <f t="shared" si="1180"/>
        <v>2.8285353375971986E-4</v>
      </c>
      <c r="F4883" s="21">
        <f>SUM(E4883:$E$5004)</f>
        <v>3.2162230983013879E-2</v>
      </c>
      <c r="G4883" s="21">
        <f t="shared" si="1183"/>
        <v>6651898.5970700178</v>
      </c>
      <c r="H4883" s="21">
        <f t="shared" si="1184"/>
        <v>2.4483216124437353E-5</v>
      </c>
      <c r="I4883" s="21">
        <f t="shared" si="1185"/>
        <v>0.12452858064673793</v>
      </c>
      <c r="J4883" s="22">
        <f t="shared" si="1181"/>
        <v>69.647527663116648</v>
      </c>
      <c r="K4883" s="114"/>
      <c r="L4883" s="117"/>
      <c r="M4883" s="118"/>
      <c r="N4883" s="142"/>
      <c r="S4883" s="2"/>
    </row>
    <row r="4884" spans="1:19" x14ac:dyDescent="0.25">
      <c r="A4884" s="50">
        <f t="shared" si="1182"/>
        <v>122000</v>
      </c>
      <c r="B4884" s="51">
        <f t="shared" si="1173"/>
        <v>-4.9700000000000273</v>
      </c>
      <c r="C4884" s="51">
        <f t="shared" si="1174"/>
        <v>8.8339664721872282</v>
      </c>
      <c r="D4884" s="51">
        <f t="shared" si="1179"/>
        <v>1.1307822434343056E-5</v>
      </c>
      <c r="E4884" s="51">
        <f t="shared" si="1180"/>
        <v>2.8253777853266533E-4</v>
      </c>
      <c r="F4884" s="21">
        <f>SUM(E4884:$E$5004)</f>
        <v>3.1879377449254169E-2</v>
      </c>
      <c r="G4884" s="21">
        <f t="shared" si="1183"/>
        <v>6651898.5970700178</v>
      </c>
      <c r="H4884" s="21">
        <f t="shared" si="1184"/>
        <v>2.4483216124437353E-5</v>
      </c>
      <c r="I4884" s="21">
        <f t="shared" si="1185"/>
        <v>0.12452858064673793</v>
      </c>
      <c r="J4884" s="22">
        <f t="shared" si="1181"/>
        <v>69.614822546582971</v>
      </c>
      <c r="K4884" s="113">
        <f t="shared" ref="K4884" si="1186">AVERAGE(J4884:J4903)</f>
        <v>69.305425928624828</v>
      </c>
      <c r="L4884" s="115">
        <f t="shared" ref="L4884" si="1187">K4884/0.1667</f>
        <v>415.7494056906109</v>
      </c>
      <c r="M4884" s="118">
        <f>AVERAGE(A4884:A4903)</f>
        <v>122237.5</v>
      </c>
      <c r="N4884" s="141">
        <f>K4864-K4884</f>
        <v>0.65410977468877718</v>
      </c>
      <c r="S4884" s="2"/>
    </row>
    <row r="4885" spans="1:19" x14ac:dyDescent="0.25">
      <c r="A4885" s="50">
        <f t="shared" si="1182"/>
        <v>122025</v>
      </c>
      <c r="B4885" s="51">
        <f t="shared" si="1173"/>
        <v>-4.929000000000002</v>
      </c>
      <c r="C4885" s="51">
        <f t="shared" si="1174"/>
        <v>8.8249009892796035</v>
      </c>
      <c r="D4885" s="51">
        <f t="shared" si="1179"/>
        <v>1.1295199848270171E-5</v>
      </c>
      <c r="E4885" s="51">
        <f t="shared" si="1180"/>
        <v>2.8222240420901906E-4</v>
      </c>
      <c r="F4885" s="21">
        <f>SUM(E4885:$E$5004)</f>
        <v>3.1596839670721501E-2</v>
      </c>
      <c r="G4885" s="21">
        <f t="shared" si="1183"/>
        <v>6651898.5970700178</v>
      </c>
      <c r="H4885" s="21">
        <f t="shared" si="1184"/>
        <v>2.4483216124437353E-5</v>
      </c>
      <c r="I4885" s="21">
        <f t="shared" si="1185"/>
        <v>0.12452858064673793</v>
      </c>
      <c r="J4885" s="22">
        <f t="shared" si="1181"/>
        <v>69.582137059165319</v>
      </c>
      <c r="K4885" s="114"/>
      <c r="L4885" s="116"/>
      <c r="M4885" s="118"/>
      <c r="N4885" s="142"/>
      <c r="S4885" s="2"/>
    </row>
    <row r="4886" spans="1:19" x14ac:dyDescent="0.25">
      <c r="A4886" s="50">
        <f t="shared" si="1182"/>
        <v>122050</v>
      </c>
      <c r="B4886" s="51">
        <f t="shared" si="1173"/>
        <v>-4.8880000000000052</v>
      </c>
      <c r="C4886" s="51">
        <f t="shared" si="1174"/>
        <v>8.8158456254452506</v>
      </c>
      <c r="D4886" s="51">
        <f t="shared" si="1179"/>
        <v>1.1282592488451355E-5</v>
      </c>
      <c r="E4886" s="51">
        <f t="shared" si="1180"/>
        <v>2.8190741029501186E-4</v>
      </c>
      <c r="F4886" s="21">
        <f>SUM(E4886:$E$5004)</f>
        <v>3.1314617266512475E-2</v>
      </c>
      <c r="G4886" s="21">
        <f t="shared" si="1183"/>
        <v>6651898.5970700178</v>
      </c>
      <c r="H4886" s="21">
        <f t="shared" si="1184"/>
        <v>2.4483216124437353E-5</v>
      </c>
      <c r="I4886" s="21">
        <f t="shared" si="1185"/>
        <v>0.12452858064673793</v>
      </c>
      <c r="J4886" s="22">
        <f t="shared" si="1181"/>
        <v>69.549471189671465</v>
      </c>
      <c r="K4886" s="114"/>
      <c r="L4886" s="116"/>
      <c r="M4886" s="118"/>
      <c r="N4886" s="142"/>
      <c r="S4886" s="2"/>
    </row>
    <row r="4887" spans="1:19" x14ac:dyDescent="0.25">
      <c r="A4887" s="50">
        <f t="shared" si="1182"/>
        <v>122075</v>
      </c>
      <c r="B4887" s="51">
        <f t="shared" si="1173"/>
        <v>-4.8470000000000084</v>
      </c>
      <c r="C4887" s="51">
        <f t="shared" si="1174"/>
        <v>8.8068003684784433</v>
      </c>
      <c r="D4887" s="51">
        <f t="shared" si="1179"/>
        <v>1.1270000335149593E-5</v>
      </c>
      <c r="E4887" s="51">
        <f t="shared" si="1180"/>
        <v>2.8159279629755767E-4</v>
      </c>
      <c r="F4887" s="21">
        <f>SUM(E4887:$E$5004)</f>
        <v>3.1032709856217457E-2</v>
      </c>
      <c r="G4887" s="21">
        <f t="shared" si="1183"/>
        <v>6651898.5970700178</v>
      </c>
      <c r="H4887" s="21">
        <f t="shared" si="1184"/>
        <v>2.4483216124437353E-5</v>
      </c>
      <c r="I4887" s="21">
        <f t="shared" si="1185"/>
        <v>0.12452858064673793</v>
      </c>
      <c r="J4887" s="22">
        <f t="shared" si="1181"/>
        <v>69.516824926911866</v>
      </c>
      <c r="K4887" s="114"/>
      <c r="L4887" s="116"/>
      <c r="M4887" s="118"/>
      <c r="N4887" s="142"/>
      <c r="S4887" s="2"/>
    </row>
    <row r="4888" spans="1:19" x14ac:dyDescent="0.25">
      <c r="A4888" s="50">
        <f t="shared" si="1182"/>
        <v>122100</v>
      </c>
      <c r="B4888" s="51">
        <f t="shared" si="1173"/>
        <v>-4.8060000000000116</v>
      </c>
      <c r="C4888" s="51">
        <f t="shared" si="1174"/>
        <v>8.7977652061891263</v>
      </c>
      <c r="D4888" s="51">
        <f t="shared" si="1179"/>
        <v>1.1257423368655023E-5</v>
      </c>
      <c r="E4888" s="51">
        <f t="shared" si="1180"/>
        <v>2.812785617242545E-4</v>
      </c>
      <c r="F4888" s="21">
        <f>SUM(E4888:$E$5004)</f>
        <v>3.0751117059919904E-2</v>
      </c>
      <c r="G4888" s="21">
        <f t="shared" si="1183"/>
        <v>6651898.5970700178</v>
      </c>
      <c r="H4888" s="21">
        <f t="shared" si="1184"/>
        <v>2.4483216124437353E-5</v>
      </c>
      <c r="I4888" s="21">
        <f t="shared" si="1185"/>
        <v>0.12452858064673793</v>
      </c>
      <c r="J4888" s="22">
        <f t="shared" si="1181"/>
        <v>69.48419825969782</v>
      </c>
      <c r="K4888" s="114"/>
      <c r="L4888" s="116"/>
      <c r="M4888" s="118"/>
      <c r="N4888" s="142"/>
      <c r="S4888" s="2"/>
    </row>
    <row r="4889" spans="1:19" x14ac:dyDescent="0.25">
      <c r="A4889" s="50">
        <f t="shared" si="1182"/>
        <v>122125</v>
      </c>
      <c r="B4889" s="51">
        <f t="shared" si="1173"/>
        <v>-4.7650000000000148</v>
      </c>
      <c r="C4889" s="51">
        <f t="shared" si="1174"/>
        <v>8.7887401264032086</v>
      </c>
      <c r="D4889" s="51">
        <f t="shared" si="1179"/>
        <v>1.1244861569285333E-5</v>
      </c>
      <c r="E4889" s="51">
        <f t="shared" si="1180"/>
        <v>2.809647060833826E-4</v>
      </c>
      <c r="F4889" s="21">
        <f>SUM(E4889:$E$5004)</f>
        <v>3.046983849819565E-2</v>
      </c>
      <c r="G4889" s="21">
        <f t="shared" si="1183"/>
        <v>6651898.5970700178</v>
      </c>
      <c r="H4889" s="21">
        <f t="shared" si="1184"/>
        <v>2.4483216124437353E-5</v>
      </c>
      <c r="I4889" s="21">
        <f t="shared" si="1185"/>
        <v>0.12452858064673793</v>
      </c>
      <c r="J4889" s="22">
        <f t="shared" si="1181"/>
        <v>69.451591176844119</v>
      </c>
      <c r="K4889" s="114"/>
      <c r="L4889" s="116"/>
      <c r="M4889" s="118"/>
      <c r="N4889" s="142"/>
      <c r="S4889" s="2"/>
    </row>
    <row r="4890" spans="1:19" x14ac:dyDescent="0.25">
      <c r="A4890" s="50">
        <f t="shared" si="1182"/>
        <v>122150</v>
      </c>
      <c r="B4890" s="51">
        <f t="shared" si="1173"/>
        <v>-4.724000000000018</v>
      </c>
      <c r="C4890" s="51">
        <f t="shared" si="1174"/>
        <v>8.7797251169622239</v>
      </c>
      <c r="D4890" s="51">
        <f t="shared" si="1179"/>
        <v>1.1232314917385277E-5</v>
      </c>
      <c r="E4890" s="51">
        <f t="shared" si="1180"/>
        <v>2.8065122888390405E-4</v>
      </c>
      <c r="F4890" s="21">
        <f>SUM(E4890:$E$5004)</f>
        <v>3.018887379211227E-2</v>
      </c>
      <c r="G4890" s="21">
        <f t="shared" si="1183"/>
        <v>6651898.5970700178</v>
      </c>
      <c r="H4890" s="21">
        <f t="shared" si="1184"/>
        <v>2.4483216124437353E-5</v>
      </c>
      <c r="I4890" s="21">
        <f t="shared" si="1185"/>
        <v>0.12452858064673793</v>
      </c>
      <c r="J4890" s="22">
        <f t="shared" si="1181"/>
        <v>69.419003667166336</v>
      </c>
      <c r="K4890" s="114"/>
      <c r="L4890" s="116"/>
      <c r="M4890" s="118"/>
      <c r="N4890" s="142"/>
      <c r="S4890" s="2"/>
    </row>
    <row r="4891" spans="1:19" x14ac:dyDescent="0.25">
      <c r="A4891" s="50">
        <f t="shared" si="1182"/>
        <v>122175</v>
      </c>
      <c r="B4891" s="51">
        <f t="shared" si="1173"/>
        <v>-4.6830000000000211</v>
      </c>
      <c r="C4891" s="51">
        <f t="shared" si="1174"/>
        <v>8.7707201657236045</v>
      </c>
      <c r="D4891" s="51">
        <f t="shared" si="1179"/>
        <v>1.1219783393327048E-5</v>
      </c>
      <c r="E4891" s="51">
        <f t="shared" si="1180"/>
        <v>2.803381296354611E-4</v>
      </c>
      <c r="F4891" s="21">
        <f>SUM(E4891:$E$5004)</f>
        <v>2.9908222563228365E-2</v>
      </c>
      <c r="G4891" s="21">
        <f t="shared" si="1183"/>
        <v>6651898.5970700178</v>
      </c>
      <c r="H4891" s="21">
        <f t="shared" si="1184"/>
        <v>2.4483216124437353E-5</v>
      </c>
      <c r="I4891" s="21">
        <f t="shared" si="1185"/>
        <v>0.12452858064673793</v>
      </c>
      <c r="J4891" s="22">
        <f t="shared" si="1181"/>
        <v>69.386435719483416</v>
      </c>
      <c r="K4891" s="114"/>
      <c r="L4891" s="116"/>
      <c r="M4891" s="118"/>
      <c r="N4891" s="142"/>
      <c r="S4891" s="2"/>
    </row>
    <row r="4892" spans="1:19" x14ac:dyDescent="0.25">
      <c r="A4892" s="50">
        <f t="shared" si="1182"/>
        <v>122200</v>
      </c>
      <c r="B4892" s="51">
        <f t="shared" si="1173"/>
        <v>-4.6420000000000243</v>
      </c>
      <c r="C4892" s="51">
        <f t="shared" si="1174"/>
        <v>8.761725260560377</v>
      </c>
      <c r="D4892" s="51">
        <f t="shared" si="1179"/>
        <v>1.1207266977509844E-5</v>
      </c>
      <c r="E4892" s="51">
        <f t="shared" si="1180"/>
        <v>2.8002540784837567E-4</v>
      </c>
      <c r="F4892" s="21">
        <f>SUM(E4892:$E$5004)</f>
        <v>2.9627884433592905E-2</v>
      </c>
      <c r="G4892" s="21">
        <f t="shared" si="1183"/>
        <v>6651898.5970700178</v>
      </c>
      <c r="H4892" s="21">
        <f t="shared" si="1184"/>
        <v>2.4483216124437353E-5</v>
      </c>
      <c r="I4892" s="21">
        <f t="shared" si="1185"/>
        <v>0.12452858064673793</v>
      </c>
      <c r="J4892" s="22">
        <f t="shared" si="1181"/>
        <v>69.353887322615236</v>
      </c>
      <c r="K4892" s="114"/>
      <c r="L4892" s="116"/>
      <c r="M4892" s="118"/>
      <c r="N4892" s="142"/>
      <c r="S4892" s="2"/>
    </row>
    <row r="4893" spans="1:19" x14ac:dyDescent="0.25">
      <c r="A4893" s="50">
        <f t="shared" si="1182"/>
        <v>122225</v>
      </c>
      <c r="B4893" s="51">
        <f t="shared" si="1173"/>
        <v>-4.6010000000000275</v>
      </c>
      <c r="C4893" s="51">
        <f t="shared" si="1174"/>
        <v>8.7527403893614171</v>
      </c>
      <c r="D4893" s="51">
        <f t="shared" si="1179"/>
        <v>1.1194765650360211E-5</v>
      </c>
      <c r="E4893" s="51">
        <f t="shared" si="1180"/>
        <v>2.7971306303364803E-4</v>
      </c>
      <c r="F4893" s="21">
        <f>SUM(E4893:$E$5004)</f>
        <v>2.9347859025744528E-2</v>
      </c>
      <c r="G4893" s="21">
        <f t="shared" si="1183"/>
        <v>6651898.5970700178</v>
      </c>
      <c r="H4893" s="21">
        <f t="shared" si="1184"/>
        <v>2.4483216124437353E-5</v>
      </c>
      <c r="I4893" s="21">
        <f t="shared" si="1185"/>
        <v>0.12452858064673793</v>
      </c>
      <c r="J4893" s="22">
        <f t="shared" si="1181"/>
        <v>69.321358465384947</v>
      </c>
      <c r="K4893" s="114"/>
      <c r="L4893" s="116"/>
      <c r="M4893" s="118"/>
      <c r="N4893" s="142"/>
      <c r="S4893" s="2"/>
    </row>
    <row r="4894" spans="1:19" x14ac:dyDescent="0.25">
      <c r="A4894" s="50">
        <f t="shared" si="1182"/>
        <v>122250</v>
      </c>
      <c r="B4894" s="51">
        <f t="shared" si="1173"/>
        <v>-4.5600000000000023</v>
      </c>
      <c r="C4894" s="51">
        <f t="shared" si="1174"/>
        <v>8.7437655400311574</v>
      </c>
      <c r="D4894" s="51">
        <f t="shared" si="1179"/>
        <v>1.1182279392331631E-5</v>
      </c>
      <c r="E4894" s="51">
        <f t="shared" si="1180"/>
        <v>2.7940109470295574E-4</v>
      </c>
      <c r="F4894" s="21">
        <f>SUM(E4894:$E$5004)</f>
        <v>2.9068145962710887E-2</v>
      </c>
      <c r="G4894" s="21">
        <f t="shared" si="1183"/>
        <v>6651898.5970700178</v>
      </c>
      <c r="H4894" s="21">
        <f t="shared" si="1184"/>
        <v>2.4483216124437353E-5</v>
      </c>
      <c r="I4894" s="21">
        <f t="shared" si="1185"/>
        <v>0.12452858064673793</v>
      </c>
      <c r="J4894" s="22">
        <f t="shared" si="1181"/>
        <v>69.288849136616804</v>
      </c>
      <c r="K4894" s="114"/>
      <c r="L4894" s="116"/>
      <c r="M4894" s="118"/>
      <c r="N4894" s="142"/>
      <c r="S4894" s="2"/>
    </row>
    <row r="4895" spans="1:19" x14ac:dyDescent="0.25">
      <c r="A4895" s="50">
        <f t="shared" si="1182"/>
        <v>122275</v>
      </c>
      <c r="B4895" s="51">
        <f t="shared" si="1173"/>
        <v>-4.5190000000000055</v>
      </c>
      <c r="C4895" s="51">
        <f t="shared" si="1174"/>
        <v>8.7348007004898154</v>
      </c>
      <c r="D4895" s="51">
        <f t="shared" si="1179"/>
        <v>1.1169808183904828E-5</v>
      </c>
      <c r="E4895" s="51">
        <f t="shared" si="1180"/>
        <v>2.7908950236865356E-4</v>
      </c>
      <c r="F4895" s="21">
        <f>SUM(E4895:$E$5004)</f>
        <v>2.8788744868007927E-2</v>
      </c>
      <c r="G4895" s="21">
        <f t="shared" si="1183"/>
        <v>6651898.5970700178</v>
      </c>
      <c r="H4895" s="21">
        <f t="shared" si="1184"/>
        <v>2.4483216124437353E-5</v>
      </c>
      <c r="I4895" s="21">
        <f t="shared" si="1185"/>
        <v>0.12452858064673793</v>
      </c>
      <c r="J4895" s="22">
        <f t="shared" si="1181"/>
        <v>69.256359325138163</v>
      </c>
      <c r="K4895" s="114"/>
      <c r="L4895" s="116"/>
      <c r="M4895" s="118"/>
      <c r="N4895" s="142"/>
      <c r="S4895" s="2"/>
    </row>
    <row r="4896" spans="1:19" x14ac:dyDescent="0.25">
      <c r="A4896" s="50">
        <f t="shared" si="1182"/>
        <v>122300</v>
      </c>
      <c r="B4896" s="51">
        <f t="shared" si="1173"/>
        <v>-4.4780000000000086</v>
      </c>
      <c r="C4896" s="51">
        <f t="shared" si="1174"/>
        <v>8.7258458586731802</v>
      </c>
      <c r="D4896" s="51">
        <f t="shared" si="1179"/>
        <v>1.1157352005587456E-5</v>
      </c>
      <c r="E4896" s="51">
        <f t="shared" si="1180"/>
        <v>2.7877828554377084E-4</v>
      </c>
      <c r="F4896" s="21">
        <f>SUM(E4896:$E$5004)</f>
        <v>2.8509655365639271E-2</v>
      </c>
      <c r="G4896" s="21">
        <f t="shared" si="1183"/>
        <v>6651898.5970700178</v>
      </c>
      <c r="H4896" s="21">
        <f t="shared" si="1184"/>
        <v>2.4483216124437353E-5</v>
      </c>
      <c r="I4896" s="21">
        <f t="shared" si="1185"/>
        <v>0.12452858064673793</v>
      </c>
      <c r="J4896" s="22">
        <f t="shared" si="1181"/>
        <v>69.223889019777914</v>
      </c>
      <c r="K4896" s="114"/>
      <c r="L4896" s="116"/>
      <c r="M4896" s="118"/>
      <c r="N4896" s="142"/>
      <c r="S4896" s="2"/>
    </row>
    <row r="4897" spans="1:19" x14ac:dyDescent="0.25">
      <c r="A4897" s="50">
        <f t="shared" si="1182"/>
        <v>122325</v>
      </c>
      <c r="B4897" s="51">
        <f t="shared" si="1173"/>
        <v>-4.4370000000000118</v>
      </c>
      <c r="C4897" s="51">
        <f t="shared" si="1174"/>
        <v>8.7169010025326958</v>
      </c>
      <c r="D4897" s="51">
        <f t="shared" si="1179"/>
        <v>1.114491083791421E-5</v>
      </c>
      <c r="E4897" s="51">
        <f t="shared" si="1180"/>
        <v>2.7846744374201174E-4</v>
      </c>
      <c r="F4897" s="21">
        <f>SUM(E4897:$E$5004)</f>
        <v>2.8230877080095501E-2</v>
      </c>
      <c r="G4897" s="21">
        <f t="shared" si="1183"/>
        <v>6651898.5970700178</v>
      </c>
      <c r="H4897" s="21">
        <f t="shared" si="1184"/>
        <v>2.4483216124437353E-5</v>
      </c>
      <c r="I4897" s="21">
        <f t="shared" si="1185"/>
        <v>0.12452858064673793</v>
      </c>
      <c r="J4897" s="22">
        <f t="shared" si="1181"/>
        <v>69.191438209367419</v>
      </c>
      <c r="K4897" s="114"/>
      <c r="L4897" s="116"/>
      <c r="M4897" s="118"/>
      <c r="N4897" s="142"/>
      <c r="S4897" s="2"/>
    </row>
    <row r="4898" spans="1:19" x14ac:dyDescent="0.25">
      <c r="A4898" s="50">
        <f t="shared" si="1182"/>
        <v>122350</v>
      </c>
      <c r="B4898" s="51">
        <f t="shared" si="1173"/>
        <v>-4.396000000000015</v>
      </c>
      <c r="C4898" s="51">
        <f t="shared" si="1174"/>
        <v>8.7079661200353975</v>
      </c>
      <c r="D4898" s="51">
        <f t="shared" si="1179"/>
        <v>1.1132484661446729E-5</v>
      </c>
      <c r="E4898" s="51">
        <f t="shared" si="1180"/>
        <v>2.7815697647775434E-4</v>
      </c>
      <c r="F4898" s="21">
        <f>SUM(E4898:$E$5004)</f>
        <v>2.7952409636353488E-2</v>
      </c>
      <c r="G4898" s="21">
        <f t="shared" si="1183"/>
        <v>6651898.5970700178</v>
      </c>
      <c r="H4898" s="21">
        <f t="shared" si="1184"/>
        <v>2.4483216124437353E-5</v>
      </c>
      <c r="I4898" s="21">
        <f t="shared" si="1185"/>
        <v>0.12452858064673793</v>
      </c>
      <c r="J4898" s="22">
        <f t="shared" si="1181"/>
        <v>69.159006882740144</v>
      </c>
      <c r="K4898" s="114"/>
      <c r="L4898" s="116"/>
      <c r="M4898" s="118"/>
      <c r="N4898" s="142"/>
      <c r="S4898" s="2"/>
    </row>
    <row r="4899" spans="1:19" x14ac:dyDescent="0.25">
      <c r="A4899" s="50">
        <f t="shared" si="1182"/>
        <v>122375</v>
      </c>
      <c r="B4899" s="51">
        <f t="shared" ref="B4899:B4962" si="1188">-205.05+0.00164*A4899</f>
        <v>-4.3550000000000182</v>
      </c>
      <c r="C4899" s="51">
        <f t="shared" ref="C4899:C4962" si="1189">50.8*((B4899+459.7)/389.98)^(-11.388)</f>
        <v>8.6990411991639327</v>
      </c>
      <c r="D4899" s="51">
        <f t="shared" si="1179"/>
        <v>1.1120073456773618E-5</v>
      </c>
      <c r="E4899" s="51">
        <f t="shared" si="1180"/>
        <v>2.7784688326604851E-4</v>
      </c>
      <c r="F4899" s="21">
        <f>SUM(E4899:$E$5004)</f>
        <v>2.7674252659875741E-2</v>
      </c>
      <c r="G4899" s="21">
        <f t="shared" si="1183"/>
        <v>6651898.5970700178</v>
      </c>
      <c r="H4899" s="21">
        <f t="shared" si="1184"/>
        <v>2.4483216124437353E-5</v>
      </c>
      <c r="I4899" s="21">
        <f t="shared" si="1185"/>
        <v>0.12452858064673793</v>
      </c>
      <c r="J4899" s="22">
        <f t="shared" si="1181"/>
        <v>69.126595028732027</v>
      </c>
      <c r="K4899" s="114"/>
      <c r="L4899" s="116"/>
      <c r="M4899" s="118"/>
      <c r="N4899" s="142"/>
      <c r="S4899" s="2"/>
    </row>
    <row r="4900" spans="1:19" x14ac:dyDescent="0.25">
      <c r="A4900" s="50">
        <f t="shared" si="1182"/>
        <v>122400</v>
      </c>
      <c r="B4900" s="51">
        <f t="shared" si="1188"/>
        <v>-4.3140000000000214</v>
      </c>
      <c r="C4900" s="51">
        <f t="shared" si="1189"/>
        <v>8.6901262279164442</v>
      </c>
      <c r="D4900" s="51">
        <f t="shared" si="1179"/>
        <v>1.1107677204510265E-5</v>
      </c>
      <c r="E4900" s="51">
        <f t="shared" si="1180"/>
        <v>2.7753716362261552E-4</v>
      </c>
      <c r="F4900" s="21">
        <f>SUM(E4900:$E$5004)</f>
        <v>2.7396405776609692E-2</v>
      </c>
      <c r="G4900" s="21">
        <f t="shared" si="1183"/>
        <v>6651898.5970700178</v>
      </c>
      <c r="H4900" s="21">
        <f t="shared" si="1184"/>
        <v>2.4483216124437353E-5</v>
      </c>
      <c r="I4900" s="21">
        <f t="shared" si="1185"/>
        <v>0.12452858064673793</v>
      </c>
      <c r="J4900" s="22">
        <f t="shared" si="1181"/>
        <v>69.094202636180739</v>
      </c>
      <c r="K4900" s="114"/>
      <c r="L4900" s="116"/>
      <c r="M4900" s="118"/>
      <c r="N4900" s="142"/>
      <c r="S4900" s="2"/>
    </row>
    <row r="4901" spans="1:19" x14ac:dyDescent="0.25">
      <c r="A4901" s="50">
        <f t="shared" si="1182"/>
        <v>122425</v>
      </c>
      <c r="B4901" s="51">
        <f t="shared" si="1188"/>
        <v>-4.2730000000000246</v>
      </c>
      <c r="C4901" s="51">
        <f t="shared" si="1189"/>
        <v>8.6812211943066657</v>
      </c>
      <c r="D4901" s="51">
        <f t="shared" si="1179"/>
        <v>1.1095295885298974E-5</v>
      </c>
      <c r="E4901" s="51">
        <f t="shared" si="1180"/>
        <v>2.7722781706384763E-4</v>
      </c>
      <c r="F4901" s="21">
        <f>SUM(E4901:$E$5004)</f>
        <v>2.7118868612987075E-2</v>
      </c>
      <c r="G4901" s="21">
        <f t="shared" si="1183"/>
        <v>6651898.5970700178</v>
      </c>
      <c r="H4901" s="21">
        <f t="shared" si="1184"/>
        <v>2.4483216124437353E-5</v>
      </c>
      <c r="I4901" s="21">
        <f t="shared" si="1185"/>
        <v>0.12452858064673793</v>
      </c>
      <c r="J4901" s="22">
        <f t="shared" si="1181"/>
        <v>69.061829693926526</v>
      </c>
      <c r="K4901" s="114"/>
      <c r="L4901" s="116"/>
      <c r="M4901" s="118"/>
      <c r="N4901" s="142"/>
      <c r="S4901" s="2"/>
    </row>
    <row r="4902" spans="1:19" x14ac:dyDescent="0.25">
      <c r="A4902" s="50">
        <f t="shared" si="1182"/>
        <v>122450</v>
      </c>
      <c r="B4902" s="51">
        <f t="shared" si="1188"/>
        <v>-4.2320000000000277</v>
      </c>
      <c r="C4902" s="51">
        <f t="shared" si="1189"/>
        <v>8.6723260863638458</v>
      </c>
      <c r="D4902" s="51">
        <f t="shared" si="1179"/>
        <v>1.108292947980884E-5</v>
      </c>
      <c r="E4902" s="51">
        <f t="shared" si="1180"/>
        <v>2.769188431068065E-4</v>
      </c>
      <c r="F4902" s="21">
        <f>SUM(E4902:$E$5004)</f>
        <v>2.684164079592323E-2</v>
      </c>
      <c r="G4902" s="21">
        <f t="shared" si="1183"/>
        <v>6651898.5970700178</v>
      </c>
      <c r="H4902" s="21">
        <f t="shared" si="1184"/>
        <v>2.4483216124437353E-5</v>
      </c>
      <c r="I4902" s="21">
        <f t="shared" si="1185"/>
        <v>0.12452858064673793</v>
      </c>
      <c r="J4902" s="22">
        <f t="shared" si="1181"/>
        <v>69.029476190811934</v>
      </c>
      <c r="K4902" s="114"/>
      <c r="L4902" s="116"/>
      <c r="M4902" s="118"/>
      <c r="N4902" s="142"/>
      <c r="S4902" s="2"/>
    </row>
    <row r="4903" spans="1:19" x14ac:dyDescent="0.25">
      <c r="A4903" s="50">
        <f t="shared" si="1182"/>
        <v>122475</v>
      </c>
      <c r="B4903" s="51">
        <f t="shared" si="1188"/>
        <v>-4.1910000000000025</v>
      </c>
      <c r="C4903" s="51">
        <f t="shared" si="1189"/>
        <v>8.6634408921326891</v>
      </c>
      <c r="D4903" s="51">
        <f t="shared" si="1179"/>
        <v>1.1070577968735677E-5</v>
      </c>
      <c r="E4903" s="51">
        <f t="shared" si="1180"/>
        <v>2.766102412692227E-4</v>
      </c>
      <c r="F4903" s="21">
        <f>SUM(E4903:$E$5004)</f>
        <v>2.6564721952816422E-2</v>
      </c>
      <c r="G4903" s="21">
        <f t="shared" si="1183"/>
        <v>6651898.5970700178</v>
      </c>
      <c r="H4903" s="21">
        <f t="shared" si="1184"/>
        <v>2.4483216124437353E-5</v>
      </c>
      <c r="I4903" s="21">
        <f t="shared" si="1185"/>
        <v>0.12452858064673793</v>
      </c>
      <c r="J4903" s="22">
        <f t="shared" si="1181"/>
        <v>68.997142115681513</v>
      </c>
      <c r="K4903" s="114"/>
      <c r="L4903" s="117"/>
      <c r="M4903" s="118"/>
      <c r="N4903" s="142"/>
      <c r="S4903" s="2"/>
    </row>
    <row r="4904" spans="1:19" x14ac:dyDescent="0.25">
      <c r="A4904" s="50">
        <f t="shared" si="1182"/>
        <v>122500</v>
      </c>
      <c r="B4904" s="51">
        <f t="shared" si="1188"/>
        <v>-4.1500000000000057</v>
      </c>
      <c r="C4904" s="51">
        <f t="shared" si="1189"/>
        <v>8.6545655996734663</v>
      </c>
      <c r="D4904" s="51">
        <f t="shared" si="1179"/>
        <v>1.1058241332802138E-5</v>
      </c>
      <c r="E4904" s="51">
        <f t="shared" si="1180"/>
        <v>2.7630201106949365E-4</v>
      </c>
      <c r="F4904" s="21">
        <f>SUM(E4904:$E$5004)</f>
        <v>2.6288111711547199E-2</v>
      </c>
      <c r="G4904" s="21">
        <f t="shared" si="1183"/>
        <v>6651898.5970700178</v>
      </c>
      <c r="H4904" s="21">
        <f t="shared" si="1184"/>
        <v>2.4483216124437353E-5</v>
      </c>
      <c r="I4904" s="21">
        <f t="shared" si="1185"/>
        <v>0.12452858064673793</v>
      </c>
      <c r="J4904" s="22">
        <f t="shared" si="1181"/>
        <v>68.964827457382754</v>
      </c>
      <c r="K4904" s="113">
        <f t="shared" ref="K4904" si="1190">AVERAGE(J4904:J4923)</f>
        <v>68.659125347534797</v>
      </c>
      <c r="L4904" s="115">
        <f t="shared" ref="L4904" si="1191">K4904/0.1667</f>
        <v>411.87237760968685</v>
      </c>
      <c r="M4904" s="118">
        <f>AVERAGE(A4904:A4923)</f>
        <v>122737.5</v>
      </c>
      <c r="N4904" s="141">
        <f>K4884-K4904</f>
        <v>0.6463005810900313</v>
      </c>
      <c r="S4904" s="2"/>
    </row>
    <row r="4905" spans="1:19" x14ac:dyDescent="0.25">
      <c r="A4905" s="50">
        <f t="shared" si="1182"/>
        <v>122525</v>
      </c>
      <c r="B4905" s="51">
        <f t="shared" si="1188"/>
        <v>-4.1090000000000089</v>
      </c>
      <c r="C4905" s="51">
        <f t="shared" si="1189"/>
        <v>8.6457001970617551</v>
      </c>
      <c r="D4905" s="51">
        <f t="shared" si="1179"/>
        <v>1.1045919552757356E-5</v>
      </c>
      <c r="E4905" s="51">
        <f t="shared" si="1180"/>
        <v>2.7599415202668367E-4</v>
      </c>
      <c r="F4905" s="21">
        <f>SUM(E4905:$E$5004)</f>
        <v>2.6011809700477707E-2</v>
      </c>
      <c r="G4905" s="21">
        <f t="shared" si="1183"/>
        <v>6651898.5970700178</v>
      </c>
      <c r="H4905" s="21">
        <f t="shared" si="1184"/>
        <v>2.4483216124437353E-5</v>
      </c>
      <c r="I4905" s="21">
        <f t="shared" si="1185"/>
        <v>0.12452858064673793</v>
      </c>
      <c r="J4905" s="22">
        <f t="shared" si="1181"/>
        <v>68.932532204764243</v>
      </c>
      <c r="K4905" s="114"/>
      <c r="L4905" s="116"/>
      <c r="M4905" s="118"/>
      <c r="N4905" s="142"/>
      <c r="S4905" s="2"/>
    </row>
    <row r="4906" spans="1:19" x14ac:dyDescent="0.25">
      <c r="A4906" s="50">
        <f t="shared" si="1182"/>
        <v>122550</v>
      </c>
      <c r="B4906" s="51">
        <f t="shared" si="1188"/>
        <v>-4.0680000000000121</v>
      </c>
      <c r="C4906" s="51">
        <f t="shared" si="1189"/>
        <v>8.6368446723887313</v>
      </c>
      <c r="D4906" s="51">
        <f t="shared" si="1179"/>
        <v>1.1033612609377339E-5</v>
      </c>
      <c r="E4906" s="51">
        <f t="shared" si="1180"/>
        <v>2.7568666366052267E-4</v>
      </c>
      <c r="F4906" s="21">
        <f>SUM(E4906:$E$5004)</f>
        <v>2.5735815548451023E-2</v>
      </c>
      <c r="G4906" s="21">
        <f t="shared" si="1183"/>
        <v>6651898.5970700178</v>
      </c>
      <c r="H4906" s="21">
        <f t="shared" si="1184"/>
        <v>2.4483216124437353E-5</v>
      </c>
      <c r="I4906" s="21">
        <f t="shared" si="1185"/>
        <v>0.12452858064673793</v>
      </c>
      <c r="J4906" s="22">
        <f t="shared" si="1181"/>
        <v>68.900256346678304</v>
      </c>
      <c r="K4906" s="114"/>
      <c r="L4906" s="116"/>
      <c r="M4906" s="118"/>
      <c r="N4906" s="142"/>
      <c r="S4906" s="2"/>
    </row>
    <row r="4907" spans="1:19" x14ac:dyDescent="0.25">
      <c r="A4907" s="50">
        <f t="shared" si="1182"/>
        <v>122575</v>
      </c>
      <c r="B4907" s="51">
        <f t="shared" si="1188"/>
        <v>-4.0270000000000152</v>
      </c>
      <c r="C4907" s="51">
        <f t="shared" si="1189"/>
        <v>8.6279990137608138</v>
      </c>
      <c r="D4907" s="51">
        <f t="shared" si="1179"/>
        <v>1.1021320483464474E-5</v>
      </c>
      <c r="E4907" s="51">
        <f t="shared" si="1180"/>
        <v>2.75379545491405E-4</v>
      </c>
      <c r="F4907" s="21">
        <f>SUM(E4907:$E$5004)</f>
        <v>2.5460128884790496E-2</v>
      </c>
      <c r="G4907" s="21">
        <f t="shared" si="1183"/>
        <v>6651898.5970700178</v>
      </c>
      <c r="H4907" s="21">
        <f t="shared" si="1184"/>
        <v>2.4483216124437353E-5</v>
      </c>
      <c r="I4907" s="21">
        <f t="shared" si="1185"/>
        <v>0.12452858064673793</v>
      </c>
      <c r="J4907" s="22">
        <f t="shared" si="1181"/>
        <v>68.867999871978185</v>
      </c>
      <c r="K4907" s="114"/>
      <c r="L4907" s="116"/>
      <c r="M4907" s="118"/>
      <c r="N4907" s="142"/>
      <c r="S4907" s="2"/>
    </row>
    <row r="4908" spans="1:19" x14ac:dyDescent="0.25">
      <c r="A4908" s="50">
        <f t="shared" si="1182"/>
        <v>122600</v>
      </c>
      <c r="B4908" s="51">
        <f t="shared" si="1188"/>
        <v>-3.9860000000000184</v>
      </c>
      <c r="C4908" s="51">
        <f t="shared" si="1189"/>
        <v>8.6191632092999715</v>
      </c>
      <c r="D4908" s="51">
        <f t="shared" si="1179"/>
        <v>1.1009043155847926E-5</v>
      </c>
      <c r="E4908" s="51">
        <f t="shared" si="1180"/>
        <v>2.7507279704038878E-4</v>
      </c>
      <c r="F4908" s="21">
        <f>SUM(E4908:$E$5004)</f>
        <v>2.5184749339299095E-2</v>
      </c>
      <c r="G4908" s="21">
        <f t="shared" si="1183"/>
        <v>6651898.5970700178</v>
      </c>
      <c r="H4908" s="21">
        <f t="shared" si="1184"/>
        <v>2.4483216124437353E-5</v>
      </c>
      <c r="I4908" s="21">
        <f t="shared" si="1185"/>
        <v>0.12452858064673793</v>
      </c>
      <c r="J4908" s="22">
        <f t="shared" si="1181"/>
        <v>68.83576276952077</v>
      </c>
      <c r="K4908" s="114"/>
      <c r="L4908" s="116"/>
      <c r="M4908" s="118"/>
      <c r="N4908" s="142"/>
      <c r="S4908" s="2"/>
    </row>
    <row r="4909" spans="1:19" x14ac:dyDescent="0.25">
      <c r="A4909" s="50">
        <f t="shared" si="1182"/>
        <v>122625</v>
      </c>
      <c r="B4909" s="51">
        <f t="shared" si="1188"/>
        <v>-3.9450000000000216</v>
      </c>
      <c r="C4909" s="51">
        <f t="shared" si="1189"/>
        <v>8.6103372471433843</v>
      </c>
      <c r="D4909" s="51">
        <f t="shared" si="1179"/>
        <v>1.0996780607383176E-5</v>
      </c>
      <c r="E4909" s="51">
        <f t="shared" si="1180"/>
        <v>2.747664178291946E-4</v>
      </c>
      <c r="F4909" s="21">
        <f>SUM(E4909:$E$5004)</f>
        <v>2.4909676542258702E-2</v>
      </c>
      <c r="G4909" s="21">
        <f t="shared" si="1183"/>
        <v>6651898.5970700178</v>
      </c>
      <c r="H4909" s="21">
        <f t="shared" si="1184"/>
        <v>2.4483216124437353E-5</v>
      </c>
      <c r="I4909" s="21">
        <f t="shared" si="1185"/>
        <v>0.12452858064673793</v>
      </c>
      <c r="J4909" s="22">
        <f t="shared" si="1181"/>
        <v>68.80354502816401</v>
      </c>
      <c r="K4909" s="114"/>
      <c r="L4909" s="116"/>
      <c r="M4909" s="118"/>
      <c r="N4909" s="142"/>
      <c r="S4909" s="2"/>
    </row>
    <row r="4910" spans="1:19" x14ac:dyDescent="0.25">
      <c r="A4910" s="50">
        <f t="shared" si="1182"/>
        <v>122650</v>
      </c>
      <c r="B4910" s="51">
        <f t="shared" si="1188"/>
        <v>-3.9040000000000248</v>
      </c>
      <c r="C4910" s="51">
        <f t="shared" si="1189"/>
        <v>8.601521115443731</v>
      </c>
      <c r="D4910" s="51">
        <f t="shared" si="1179"/>
        <v>1.0984532818952393E-5</v>
      </c>
      <c r="E4910" s="51">
        <f t="shared" si="1180"/>
        <v>2.7446040738020484E-4</v>
      </c>
      <c r="F4910" s="21">
        <f>SUM(E4910:$E$5004)</f>
        <v>2.4634910124429504E-2</v>
      </c>
      <c r="G4910" s="21">
        <f t="shared" si="1183"/>
        <v>6651898.5970700178</v>
      </c>
      <c r="H4910" s="21">
        <f t="shared" si="1184"/>
        <v>2.4483216124437353E-5</v>
      </c>
      <c r="I4910" s="21">
        <f t="shared" si="1185"/>
        <v>0.12452858064673793</v>
      </c>
      <c r="J4910" s="22">
        <f t="shared" si="1181"/>
        <v>68.771346636769465</v>
      </c>
      <c r="K4910" s="114"/>
      <c r="L4910" s="116"/>
      <c r="M4910" s="118"/>
      <c r="N4910" s="142"/>
      <c r="S4910" s="2"/>
    </row>
    <row r="4911" spans="1:19" x14ac:dyDescent="0.25">
      <c r="A4911" s="50">
        <f t="shared" si="1182"/>
        <v>122675</v>
      </c>
      <c r="B4911" s="51">
        <f t="shared" si="1188"/>
        <v>-3.863000000000028</v>
      </c>
      <c r="C4911" s="51">
        <f t="shared" si="1189"/>
        <v>8.5927148023688655</v>
      </c>
      <c r="D4911" s="51">
        <f t="shared" si="1179"/>
        <v>1.0972299771463997E-5</v>
      </c>
      <c r="E4911" s="51">
        <f t="shared" si="1180"/>
        <v>2.7415476521646238E-4</v>
      </c>
      <c r="F4911" s="21">
        <f>SUM(E4911:$E$5004)</f>
        <v>2.4360449717049301E-2</v>
      </c>
      <c r="G4911" s="21">
        <f t="shared" si="1183"/>
        <v>6651898.5970700178</v>
      </c>
      <c r="H4911" s="21">
        <f t="shared" si="1184"/>
        <v>2.4483216124437353E-5</v>
      </c>
      <c r="I4911" s="21">
        <f t="shared" si="1185"/>
        <v>0.12452858064673793</v>
      </c>
      <c r="J4911" s="22">
        <f t="shared" si="1181"/>
        <v>68.739167584199819</v>
      </c>
      <c r="K4911" s="114"/>
      <c r="L4911" s="116"/>
      <c r="M4911" s="118"/>
      <c r="N4911" s="142"/>
      <c r="S4911" s="2"/>
    </row>
    <row r="4912" spans="1:19" x14ac:dyDescent="0.25">
      <c r="A4912" s="50">
        <f t="shared" si="1182"/>
        <v>122700</v>
      </c>
      <c r="B4912" s="51">
        <f t="shared" si="1188"/>
        <v>-3.8220000000000027</v>
      </c>
      <c r="C4912" s="51">
        <f t="shared" si="1189"/>
        <v>8.583918296102075</v>
      </c>
      <c r="D4912" s="51">
        <f t="shared" si="1179"/>
        <v>1.0960081445852992E-5</v>
      </c>
      <c r="E4912" s="51">
        <f t="shared" si="1180"/>
        <v>2.7384949086167043E-4</v>
      </c>
      <c r="F4912" s="21">
        <f>SUM(E4912:$E$5004)</f>
        <v>2.4086294951832836E-2</v>
      </c>
      <c r="G4912" s="21">
        <f t="shared" si="1183"/>
        <v>6651898.5970700178</v>
      </c>
      <c r="H4912" s="21">
        <f t="shared" si="1184"/>
        <v>2.4483216124437353E-5</v>
      </c>
      <c r="I4912" s="21">
        <f t="shared" si="1185"/>
        <v>0.12452858064673793</v>
      </c>
      <c r="J4912" s="22">
        <f t="shared" si="1181"/>
        <v>68.707007859321223</v>
      </c>
      <c r="K4912" s="114"/>
      <c r="L4912" s="116"/>
      <c r="M4912" s="118"/>
      <c r="N4912" s="142"/>
      <c r="S4912" s="2"/>
    </row>
    <row r="4913" spans="1:19" x14ac:dyDescent="0.25">
      <c r="A4913" s="50">
        <f t="shared" si="1182"/>
        <v>122725</v>
      </c>
      <c r="B4913" s="51">
        <f t="shared" si="1188"/>
        <v>-3.7810000000000059</v>
      </c>
      <c r="C4913" s="51">
        <f t="shared" si="1189"/>
        <v>8.5751315848418557</v>
      </c>
      <c r="D4913" s="51">
        <f t="shared" si="1179"/>
        <v>1.0947877823080644E-5</v>
      </c>
      <c r="E4913" s="51">
        <f t="shared" si="1180"/>
        <v>2.7354458384019025E-4</v>
      </c>
      <c r="F4913" s="21">
        <f>SUM(E4913:$E$5004)</f>
        <v>2.3812445460971166E-2</v>
      </c>
      <c r="G4913" s="21">
        <f t="shared" si="1183"/>
        <v>6651898.5970700178</v>
      </c>
      <c r="H4913" s="21">
        <f t="shared" si="1184"/>
        <v>2.4483216124437353E-5</v>
      </c>
      <c r="I4913" s="21">
        <f t="shared" si="1185"/>
        <v>0.12452858064673793</v>
      </c>
      <c r="J4913" s="22">
        <f t="shared" si="1181"/>
        <v>68.674867451001603</v>
      </c>
      <c r="K4913" s="114"/>
      <c r="L4913" s="116"/>
      <c r="M4913" s="118"/>
      <c r="N4913" s="142"/>
      <c r="S4913" s="2"/>
    </row>
    <row r="4914" spans="1:19" x14ac:dyDescent="0.25">
      <c r="A4914" s="50">
        <f t="shared" si="1182"/>
        <v>122750</v>
      </c>
      <c r="B4914" s="51">
        <f t="shared" si="1188"/>
        <v>-3.7400000000000091</v>
      </c>
      <c r="C4914" s="51">
        <f t="shared" si="1189"/>
        <v>8.5663546568019822</v>
      </c>
      <c r="D4914" s="51">
        <f t="shared" si="1179"/>
        <v>1.0935688884134578E-5</v>
      </c>
      <c r="E4914" s="51">
        <f t="shared" si="1180"/>
        <v>2.7324004367704105E-4</v>
      </c>
      <c r="F4914" s="21">
        <f>SUM(E4914:$E$5004)</f>
        <v>2.3538900877130974E-2</v>
      </c>
      <c r="G4914" s="21">
        <f t="shared" si="1183"/>
        <v>6651898.5970700178</v>
      </c>
      <c r="H4914" s="21">
        <f t="shared" si="1184"/>
        <v>2.4483216124437353E-5</v>
      </c>
      <c r="I4914" s="21">
        <f t="shared" si="1185"/>
        <v>0.12452858064673793</v>
      </c>
      <c r="J4914" s="22">
        <f t="shared" si="1181"/>
        <v>68.642746348111402</v>
      </c>
      <c r="K4914" s="114"/>
      <c r="L4914" s="116"/>
      <c r="M4914" s="118"/>
      <c r="N4914" s="142"/>
      <c r="S4914" s="2"/>
    </row>
    <row r="4915" spans="1:19" x14ac:dyDescent="0.25">
      <c r="A4915" s="50">
        <f t="shared" si="1182"/>
        <v>122775</v>
      </c>
      <c r="B4915" s="51">
        <f t="shared" si="1188"/>
        <v>-3.6990000000000123</v>
      </c>
      <c r="C4915" s="51">
        <f t="shared" si="1189"/>
        <v>8.5575875002114685</v>
      </c>
      <c r="D4915" s="51">
        <f t="shared" si="1179"/>
        <v>1.0923514610028707E-5</v>
      </c>
      <c r="E4915" s="51">
        <f t="shared" si="1180"/>
        <v>2.7293586989789913E-4</v>
      </c>
      <c r="F4915" s="21">
        <f>SUM(E4915:$E$5004)</f>
        <v>2.3265660833453938E-2</v>
      </c>
      <c r="G4915" s="21">
        <f t="shared" si="1183"/>
        <v>6651898.5970700178</v>
      </c>
      <c r="H4915" s="21">
        <f t="shared" si="1184"/>
        <v>2.4483216124437353E-5</v>
      </c>
      <c r="I4915" s="21">
        <f t="shared" si="1185"/>
        <v>0.12452858064673793</v>
      </c>
      <c r="J4915" s="22">
        <f t="shared" si="1181"/>
        <v>68.610644539523477</v>
      </c>
      <c r="K4915" s="114"/>
      <c r="L4915" s="116"/>
      <c r="M4915" s="118"/>
      <c r="N4915" s="142"/>
      <c r="S4915" s="2"/>
    </row>
    <row r="4916" spans="1:19" x14ac:dyDescent="0.25">
      <c r="A4916" s="50">
        <f t="shared" si="1182"/>
        <v>122800</v>
      </c>
      <c r="B4916" s="51">
        <f t="shared" si="1188"/>
        <v>-3.6580000000000155</v>
      </c>
      <c r="C4916" s="51">
        <f t="shared" si="1189"/>
        <v>8.5488301033145664</v>
      </c>
      <c r="D4916" s="51">
        <f t="shared" si="1179"/>
        <v>1.0911354981803224E-5</v>
      </c>
      <c r="E4916" s="51">
        <f t="shared" si="1180"/>
        <v>2.7263206202909619E-4</v>
      </c>
      <c r="F4916" s="21">
        <f>SUM(E4916:$E$5004)</f>
        <v>2.299272496355604E-2</v>
      </c>
      <c r="G4916" s="21">
        <f t="shared" si="1183"/>
        <v>6651898.5970700178</v>
      </c>
      <c r="H4916" s="21">
        <f t="shared" si="1184"/>
        <v>2.4483216124437353E-5</v>
      </c>
      <c r="I4916" s="21">
        <f t="shared" si="1185"/>
        <v>0.12452858064673793</v>
      </c>
      <c r="J4916" s="22">
        <f t="shared" si="1181"/>
        <v>68.578562014113317</v>
      </c>
      <c r="K4916" s="114"/>
      <c r="L4916" s="116"/>
      <c r="M4916" s="118"/>
      <c r="N4916" s="142"/>
      <c r="S4916" s="2"/>
    </row>
    <row r="4917" spans="1:19" x14ac:dyDescent="0.25">
      <c r="A4917" s="50">
        <f t="shared" si="1182"/>
        <v>122825</v>
      </c>
      <c r="B4917" s="51">
        <f t="shared" si="1188"/>
        <v>-3.6170000000000186</v>
      </c>
      <c r="C4917" s="51">
        <f t="shared" si="1189"/>
        <v>8.5400824543706761</v>
      </c>
      <c r="D4917" s="51">
        <f t="shared" si="1179"/>
        <v>1.0899209980524471E-5</v>
      </c>
      <c r="E4917" s="51">
        <f t="shared" si="1180"/>
        <v>2.7232861959761878E-4</v>
      </c>
      <c r="F4917" s="21">
        <f>SUM(E4917:$E$5004)</f>
        <v>2.2720092901526941E-2</v>
      </c>
      <c r="G4917" s="21">
        <f t="shared" si="1183"/>
        <v>6651898.5970700178</v>
      </c>
      <c r="H4917" s="21">
        <f t="shared" si="1184"/>
        <v>2.4483216124437353E-5</v>
      </c>
      <c r="I4917" s="21">
        <f t="shared" si="1185"/>
        <v>0.12452858064673793</v>
      </c>
      <c r="J4917" s="22">
        <f t="shared" si="1181"/>
        <v>68.54649876075834</v>
      </c>
      <c r="K4917" s="114"/>
      <c r="L4917" s="116"/>
      <c r="M4917" s="118"/>
      <c r="N4917" s="142"/>
      <c r="S4917" s="2"/>
    </row>
    <row r="4918" spans="1:19" x14ac:dyDescent="0.25">
      <c r="A4918" s="50">
        <f t="shared" si="1182"/>
        <v>122850</v>
      </c>
      <c r="B4918" s="51">
        <f t="shared" si="1188"/>
        <v>-3.5760000000000218</v>
      </c>
      <c r="C4918" s="51">
        <f t="shared" si="1189"/>
        <v>8.5313445416544287</v>
      </c>
      <c r="D4918" s="51">
        <f t="shared" si="1179"/>
        <v>1.0887079587285031E-5</v>
      </c>
      <c r="E4918" s="51">
        <f t="shared" si="1180"/>
        <v>2.7202554213110776E-4</v>
      </c>
      <c r="F4918" s="21">
        <f>SUM(E4918:$E$5004)</f>
        <v>2.2447764281929322E-2</v>
      </c>
      <c r="G4918" s="21">
        <f t="shared" si="1183"/>
        <v>6651898.5970700178</v>
      </c>
      <c r="H4918" s="21">
        <f t="shared" si="1184"/>
        <v>2.4483216124437353E-5</v>
      </c>
      <c r="I4918" s="21">
        <f t="shared" si="1185"/>
        <v>0.12452858064673793</v>
      </c>
      <c r="J4918" s="22">
        <f t="shared" si="1181"/>
        <v>68.51445476833895</v>
      </c>
      <c r="K4918" s="114"/>
      <c r="L4918" s="116"/>
      <c r="M4918" s="118"/>
      <c r="N4918" s="142"/>
      <c r="S4918" s="2"/>
    </row>
    <row r="4919" spans="1:19" x14ac:dyDescent="0.25">
      <c r="A4919" s="50">
        <f t="shared" si="1182"/>
        <v>122875</v>
      </c>
      <c r="B4919" s="51">
        <f t="shared" si="1188"/>
        <v>-3.535000000000025</v>
      </c>
      <c r="C4919" s="51">
        <f t="shared" si="1189"/>
        <v>8.5226163534555823</v>
      </c>
      <c r="D4919" s="51">
        <f t="shared" si="1179"/>
        <v>1.0874963783203589E-5</v>
      </c>
      <c r="E4919" s="51">
        <f t="shared" si="1180"/>
        <v>2.717228291578567E-4</v>
      </c>
      <c r="F4919" s="21">
        <f>SUM(E4919:$E$5004)</f>
        <v>2.2175738739798216E-2</v>
      </c>
      <c r="G4919" s="21">
        <f t="shared" si="1183"/>
        <v>6651898.5970700178</v>
      </c>
      <c r="H4919" s="21">
        <f t="shared" si="1184"/>
        <v>2.4483216124437353E-5</v>
      </c>
      <c r="I4919" s="21">
        <f t="shared" si="1185"/>
        <v>0.12452858064673793</v>
      </c>
      <c r="J4919" s="22">
        <f t="shared" si="1181"/>
        <v>68.482430025737699</v>
      </c>
      <c r="K4919" s="114"/>
      <c r="L4919" s="116"/>
      <c r="M4919" s="118"/>
      <c r="N4919" s="142"/>
      <c r="S4919" s="2"/>
    </row>
    <row r="4920" spans="1:19" x14ac:dyDescent="0.25">
      <c r="A4920" s="50">
        <f t="shared" si="1182"/>
        <v>122900</v>
      </c>
      <c r="B4920" s="51">
        <f t="shared" si="1188"/>
        <v>-3.4940000000000282</v>
      </c>
      <c r="C4920" s="51">
        <f t="shared" si="1189"/>
        <v>8.5138978780790389</v>
      </c>
      <c r="D4920" s="51">
        <f t="shared" si="1179"/>
        <v>1.0862862549424945E-5</v>
      </c>
      <c r="E4920" s="51">
        <f t="shared" si="1180"/>
        <v>2.7142048020681119E-4</v>
      </c>
      <c r="F4920" s="21">
        <f>SUM(E4920:$E$5004)</f>
        <v>2.1904015910640361E-2</v>
      </c>
      <c r="G4920" s="21">
        <f t="shared" si="1183"/>
        <v>6651898.5970700178</v>
      </c>
      <c r="H4920" s="21">
        <f t="shared" si="1184"/>
        <v>2.4483216124437353E-5</v>
      </c>
      <c r="I4920" s="21">
        <f t="shared" si="1185"/>
        <v>0.12452858064673793</v>
      </c>
      <c r="J4920" s="22">
        <f t="shared" si="1181"/>
        <v>68.450424521839736</v>
      </c>
      <c r="K4920" s="114"/>
      <c r="L4920" s="116"/>
      <c r="M4920" s="118"/>
      <c r="N4920" s="142"/>
      <c r="S4920" s="2"/>
    </row>
    <row r="4921" spans="1:19" x14ac:dyDescent="0.25">
      <c r="A4921" s="50">
        <f t="shared" si="1182"/>
        <v>122925</v>
      </c>
      <c r="B4921" s="51">
        <f t="shared" si="1188"/>
        <v>-3.453000000000003</v>
      </c>
      <c r="C4921" s="51">
        <f t="shared" si="1189"/>
        <v>8.5051891038448169</v>
      </c>
      <c r="D4921" s="51">
        <f t="shared" si="1179"/>
        <v>1.0850775867119954E-5</v>
      </c>
      <c r="E4921" s="51">
        <f t="shared" si="1180"/>
        <v>2.7111849480756779E-4</v>
      </c>
      <c r="F4921" s="21">
        <f>SUM(E4921:$E$5004)</f>
        <v>2.1632595430433547E-2</v>
      </c>
      <c r="G4921" s="21">
        <f t="shared" si="1183"/>
        <v>6651898.5970700178</v>
      </c>
      <c r="H4921" s="21">
        <f t="shared" si="1184"/>
        <v>2.4483216124437353E-5</v>
      </c>
      <c r="I4921" s="21">
        <f t="shared" si="1185"/>
        <v>0.12452858064673793</v>
      </c>
      <c r="J4921" s="22">
        <f t="shared" si="1181"/>
        <v>68.41843824553267</v>
      </c>
      <c r="K4921" s="114"/>
      <c r="L4921" s="116"/>
      <c r="M4921" s="118"/>
      <c r="N4921" s="142"/>
      <c r="S4921" s="2"/>
    </row>
    <row r="4922" spans="1:19" x14ac:dyDescent="0.25">
      <c r="A4922" s="50">
        <f t="shared" si="1182"/>
        <v>122950</v>
      </c>
      <c r="B4922" s="51">
        <f t="shared" si="1188"/>
        <v>-3.4120000000000061</v>
      </c>
      <c r="C4922" s="51">
        <f t="shared" si="1189"/>
        <v>8.4964900190880073</v>
      </c>
      <c r="D4922" s="51">
        <f t="shared" si="1179"/>
        <v>1.0838703717485467E-5</v>
      </c>
      <c r="E4922" s="51">
        <f t="shared" si="1180"/>
        <v>2.7081687249037352E-4</v>
      </c>
      <c r="F4922" s="21">
        <f>SUM(E4922:$E$5004)</f>
        <v>2.1361476935625977E-2</v>
      </c>
      <c r="G4922" s="21">
        <f t="shared" si="1183"/>
        <v>6651898.5970700178</v>
      </c>
      <c r="H4922" s="21">
        <f t="shared" si="1184"/>
        <v>2.4483216124437353E-5</v>
      </c>
      <c r="I4922" s="21">
        <f t="shared" si="1185"/>
        <v>0.12452858064673793</v>
      </c>
      <c r="J4922" s="22">
        <f t="shared" si="1181"/>
        <v>68.386471185706441</v>
      </c>
      <c r="K4922" s="114"/>
      <c r="L4922" s="116"/>
      <c r="M4922" s="118"/>
      <c r="N4922" s="142"/>
      <c r="S4922" s="2"/>
    </row>
    <row r="4923" spans="1:19" x14ac:dyDescent="0.25">
      <c r="A4923" s="50">
        <f t="shared" si="1182"/>
        <v>122975</v>
      </c>
      <c r="B4923" s="51">
        <f t="shared" si="1188"/>
        <v>-3.3710000000000093</v>
      </c>
      <c r="C4923" s="51">
        <f t="shared" si="1189"/>
        <v>8.4878006121588427</v>
      </c>
      <c r="D4923" s="51">
        <f t="shared" si="1179"/>
        <v>1.0826646081744414E-5</v>
      </c>
      <c r="E4923" s="51">
        <f t="shared" si="1180"/>
        <v>2.7051561278612396E-4</v>
      </c>
      <c r="F4923" s="21">
        <f>SUM(E4923:$E$5004)</f>
        <v>2.1090660063135605E-2</v>
      </c>
      <c r="G4923" s="21">
        <f t="shared" si="1183"/>
        <v>6651898.5970700178</v>
      </c>
      <c r="H4923" s="21">
        <f t="shared" si="1184"/>
        <v>2.4483216124437353E-5</v>
      </c>
      <c r="I4923" s="21">
        <f t="shared" si="1185"/>
        <v>0.12452858064673793</v>
      </c>
      <c r="J4923" s="22">
        <f t="shared" si="1181"/>
        <v>68.354523331254086</v>
      </c>
      <c r="K4923" s="114"/>
      <c r="L4923" s="117"/>
      <c r="M4923" s="118"/>
      <c r="N4923" s="142"/>
      <c r="S4923" s="2"/>
    </row>
    <row r="4924" spans="1:19" x14ac:dyDescent="0.25">
      <c r="A4924" s="50">
        <f t="shared" si="1182"/>
        <v>123000</v>
      </c>
      <c r="B4924" s="51">
        <f t="shared" si="1188"/>
        <v>-3.3300000000000125</v>
      </c>
      <c r="C4924" s="51">
        <f t="shared" si="1189"/>
        <v>8.4791208714224844</v>
      </c>
      <c r="D4924" s="51">
        <f t="shared" si="1179"/>
        <v>1.0814602941145503E-5</v>
      </c>
      <c r="E4924" s="51">
        <f t="shared" si="1180"/>
        <v>2.7021471522636306E-4</v>
      </c>
      <c r="F4924" s="21">
        <f>SUM(E4924:$E$5004)</f>
        <v>2.0820144450349479E-2</v>
      </c>
      <c r="G4924" s="21">
        <f t="shared" si="1183"/>
        <v>6651898.5970700178</v>
      </c>
      <c r="H4924" s="21">
        <f t="shared" si="1184"/>
        <v>2.4483216124437353E-5</v>
      </c>
      <c r="I4924" s="21">
        <f t="shared" si="1185"/>
        <v>0.12452858064673793</v>
      </c>
      <c r="J4924" s="22">
        <f t="shared" si="1181"/>
        <v>68.322594671070107</v>
      </c>
      <c r="K4924" s="113">
        <f t="shared" ref="K4924" si="1192">AVERAGE(J4924:J4943)</f>
        <v>68.020544760888626</v>
      </c>
      <c r="L4924" s="115">
        <f t="shared" ref="L4924" si="1193">K4924/0.1667</f>
        <v>408.04166023328514</v>
      </c>
      <c r="M4924" s="118">
        <f>AVERAGE(A4924:A4943)</f>
        <v>123237.5</v>
      </c>
      <c r="N4924" s="141">
        <f>K4904-K4924</f>
        <v>0.6385805866461709</v>
      </c>
      <c r="S4924" s="2"/>
    </row>
    <row r="4925" spans="1:19" x14ac:dyDescent="0.25">
      <c r="A4925" s="50">
        <f t="shared" si="1182"/>
        <v>123025</v>
      </c>
      <c r="B4925" s="51">
        <f t="shared" si="1188"/>
        <v>-3.2890000000000157</v>
      </c>
      <c r="C4925" s="51">
        <f t="shared" si="1189"/>
        <v>8.4704507852592705</v>
      </c>
      <c r="D4925" s="51">
        <f t="shared" si="1179"/>
        <v>1.0802574276963544E-5</v>
      </c>
      <c r="E4925" s="51">
        <f t="shared" si="1180"/>
        <v>2.6991417934328187E-4</v>
      </c>
      <c r="F4925" s="21">
        <f>SUM(E4925:$E$5004)</f>
        <v>2.0549929735123117E-2</v>
      </c>
      <c r="G4925" s="21">
        <f t="shared" si="1183"/>
        <v>6651898.5970700178</v>
      </c>
      <c r="H4925" s="21">
        <f t="shared" si="1184"/>
        <v>2.4483216124437353E-5</v>
      </c>
      <c r="I4925" s="21">
        <f t="shared" si="1185"/>
        <v>0.12452858064673793</v>
      </c>
      <c r="J4925" s="22">
        <f t="shared" si="1181"/>
        <v>68.290685194052799</v>
      </c>
      <c r="K4925" s="114"/>
      <c r="L4925" s="116"/>
      <c r="M4925" s="118"/>
      <c r="N4925" s="142"/>
      <c r="S4925" s="2"/>
    </row>
    <row r="4926" spans="1:19" x14ac:dyDescent="0.25">
      <c r="A4926" s="50">
        <f t="shared" si="1182"/>
        <v>123050</v>
      </c>
      <c r="B4926" s="51">
        <f t="shared" si="1188"/>
        <v>-3.2480000000000189</v>
      </c>
      <c r="C4926" s="51">
        <f t="shared" si="1189"/>
        <v>8.4617903420643916</v>
      </c>
      <c r="D4926" s="51">
        <f t="shared" si="1179"/>
        <v>1.0790560070499008E-5</v>
      </c>
      <c r="E4926" s="51">
        <f t="shared" si="1180"/>
        <v>2.6961400466971795E-4</v>
      </c>
      <c r="F4926" s="21">
        <f>SUM(E4926:$E$5004)</f>
        <v>2.0280015555779837E-2</v>
      </c>
      <c r="G4926" s="21">
        <f t="shared" si="1183"/>
        <v>6651898.5970700178</v>
      </c>
      <c r="H4926" s="21">
        <f t="shared" si="1184"/>
        <v>2.4483216124437353E-5</v>
      </c>
      <c r="I4926" s="21">
        <f t="shared" si="1185"/>
        <v>0.12452858064673793</v>
      </c>
      <c r="J4926" s="22">
        <f t="shared" si="1181"/>
        <v>68.258794889101594</v>
      </c>
      <c r="K4926" s="114"/>
      <c r="L4926" s="116"/>
      <c r="M4926" s="118"/>
      <c r="N4926" s="142"/>
      <c r="S4926" s="2"/>
    </row>
    <row r="4927" spans="1:19" x14ac:dyDescent="0.25">
      <c r="A4927" s="50">
        <f t="shared" si="1182"/>
        <v>123075</v>
      </c>
      <c r="B4927" s="51">
        <f t="shared" si="1188"/>
        <v>-3.2070000000000221</v>
      </c>
      <c r="C4927" s="51">
        <f t="shared" si="1189"/>
        <v>8.4531395302482011</v>
      </c>
      <c r="D4927" s="51">
        <f t="shared" si="1179"/>
        <v>1.0778560303078425E-5</v>
      </c>
      <c r="E4927" s="51">
        <f t="shared" si="1180"/>
        <v>2.6931419073915379E-4</v>
      </c>
      <c r="F4927" s="21">
        <f>SUM(E4927:$E$5004)</f>
        <v>2.0010401551110113E-2</v>
      </c>
      <c r="G4927" s="21">
        <f t="shared" si="1183"/>
        <v>6651898.5970700178</v>
      </c>
      <c r="H4927" s="21">
        <f t="shared" si="1184"/>
        <v>2.4483216124437353E-5</v>
      </c>
      <c r="I4927" s="21">
        <f t="shared" si="1185"/>
        <v>0.12452858064673793</v>
      </c>
      <c r="J4927" s="22">
        <f t="shared" si="1181"/>
        <v>68.226923745120047</v>
      </c>
      <c r="K4927" s="114"/>
      <c r="L4927" s="116"/>
      <c r="M4927" s="118"/>
      <c r="N4927" s="142"/>
      <c r="S4927" s="2"/>
    </row>
    <row r="4928" spans="1:19" x14ac:dyDescent="0.25">
      <c r="A4928" s="50">
        <f t="shared" si="1182"/>
        <v>123100</v>
      </c>
      <c r="B4928" s="51">
        <f t="shared" si="1188"/>
        <v>-3.1660000000000252</v>
      </c>
      <c r="C4928" s="51">
        <f t="shared" si="1189"/>
        <v>8.4444983382358405</v>
      </c>
      <c r="D4928" s="51">
        <f t="shared" si="1179"/>
        <v>1.0766574956053879E-5</v>
      </c>
      <c r="E4928" s="51">
        <f t="shared" si="1180"/>
        <v>2.690147370857165E-4</v>
      </c>
      <c r="F4928" s="21">
        <f>SUM(E4928:$E$5004)</f>
        <v>1.974108736037096E-2</v>
      </c>
      <c r="G4928" s="21">
        <f t="shared" si="1183"/>
        <v>6651898.5970700178</v>
      </c>
      <c r="H4928" s="21">
        <f t="shared" si="1184"/>
        <v>2.4483216124437353E-5</v>
      </c>
      <c r="I4928" s="21">
        <f t="shared" si="1185"/>
        <v>0.12452858064673793</v>
      </c>
      <c r="J4928" s="22">
        <f t="shared" si="1181"/>
        <v>68.19507175101262</v>
      </c>
      <c r="K4928" s="114"/>
      <c r="L4928" s="116"/>
      <c r="M4928" s="118"/>
      <c r="N4928" s="142"/>
      <c r="S4928" s="2"/>
    </row>
    <row r="4929" spans="1:19" x14ac:dyDescent="0.25">
      <c r="A4929" s="50">
        <f t="shared" si="1182"/>
        <v>123125</v>
      </c>
      <c r="B4929" s="51">
        <f t="shared" si="1188"/>
        <v>-3.1250000000000284</v>
      </c>
      <c r="C4929" s="51">
        <f t="shared" si="1189"/>
        <v>8.4358667544675736</v>
      </c>
      <c r="D4929" s="51">
        <f t="shared" si="1179"/>
        <v>1.0754604010803442E-5</v>
      </c>
      <c r="E4929" s="51">
        <f t="shared" si="1180"/>
        <v>2.6871564324417656E-4</v>
      </c>
      <c r="F4929" s="21">
        <f>SUM(E4929:$E$5004)</f>
        <v>1.9472072623285243E-2</v>
      </c>
      <c r="G4929" s="21">
        <f t="shared" si="1183"/>
        <v>6651898.5970700178</v>
      </c>
      <c r="H4929" s="21">
        <f t="shared" si="1184"/>
        <v>2.4483216124437353E-5</v>
      </c>
      <c r="I4929" s="21">
        <f t="shared" si="1185"/>
        <v>0.12452858064673793</v>
      </c>
      <c r="J4929" s="22">
        <f t="shared" si="1181"/>
        <v>68.163238895687954</v>
      </c>
      <c r="K4929" s="114"/>
      <c r="L4929" s="116"/>
      <c r="M4929" s="118"/>
      <c r="N4929" s="142"/>
      <c r="S4929" s="2"/>
    </row>
    <row r="4930" spans="1:19" x14ac:dyDescent="0.25">
      <c r="A4930" s="50">
        <f t="shared" si="1182"/>
        <v>123150</v>
      </c>
      <c r="B4930" s="51">
        <f t="shared" si="1188"/>
        <v>-3.0840000000000032</v>
      </c>
      <c r="C4930" s="51">
        <f t="shared" si="1189"/>
        <v>8.4272447673984292</v>
      </c>
      <c r="D4930" s="51">
        <f t="shared" si="1179"/>
        <v>1.0742647448730684E-5</v>
      </c>
      <c r="E4930" s="51">
        <f t="shared" si="1180"/>
        <v>2.6841690874994644E-4</v>
      </c>
      <c r="F4930" s="21">
        <f>SUM(E4930:$E$5004)</f>
        <v>1.9203356980041063E-2</v>
      </c>
      <c r="G4930" s="21">
        <f t="shared" si="1183"/>
        <v>6651898.5970700178</v>
      </c>
      <c r="H4930" s="21">
        <f t="shared" si="1184"/>
        <v>2.4483216124437353E-5</v>
      </c>
      <c r="I4930" s="21">
        <f t="shared" si="1185"/>
        <v>0.12452858064673793</v>
      </c>
      <c r="J4930" s="22">
        <f t="shared" si="1181"/>
        <v>68.131425168055799</v>
      </c>
      <c r="K4930" s="114"/>
      <c r="L4930" s="116"/>
      <c r="M4930" s="118"/>
      <c r="N4930" s="142"/>
      <c r="S4930" s="2"/>
    </row>
    <row r="4931" spans="1:19" x14ac:dyDescent="0.25">
      <c r="A4931" s="50">
        <f t="shared" si="1182"/>
        <v>123175</v>
      </c>
      <c r="B4931" s="51">
        <f t="shared" si="1188"/>
        <v>-3.0430000000000064</v>
      </c>
      <c r="C4931" s="51">
        <f t="shared" si="1189"/>
        <v>8.4186323654984765</v>
      </c>
      <c r="D4931" s="51">
        <f t="shared" si="1179"/>
        <v>1.0730705251265033E-5</v>
      </c>
      <c r="E4931" s="51">
        <f t="shared" si="1180"/>
        <v>2.6811853313908125E-4</v>
      </c>
      <c r="F4931" s="21">
        <f>SUM(E4931:$E$5004)</f>
        <v>1.8934940071291116E-2</v>
      </c>
      <c r="G4931" s="21">
        <f t="shared" si="1183"/>
        <v>6651898.5970700178</v>
      </c>
      <c r="H4931" s="21">
        <f t="shared" si="1184"/>
        <v>2.4483216124437353E-5</v>
      </c>
      <c r="I4931" s="21">
        <f t="shared" si="1185"/>
        <v>0.12452858064673793</v>
      </c>
      <c r="J4931" s="22">
        <f t="shared" si="1181"/>
        <v>68.09963055702967</v>
      </c>
      <c r="K4931" s="114"/>
      <c r="L4931" s="116"/>
      <c r="M4931" s="118"/>
      <c r="N4931" s="142"/>
      <c r="S4931" s="2"/>
    </row>
    <row r="4932" spans="1:19" x14ac:dyDescent="0.25">
      <c r="A4932" s="50">
        <f t="shared" si="1182"/>
        <v>123200</v>
      </c>
      <c r="B4932" s="51">
        <f t="shared" si="1188"/>
        <v>-3.0020000000000095</v>
      </c>
      <c r="C4932" s="51">
        <f t="shared" si="1189"/>
        <v>8.4100295372525995</v>
      </c>
      <c r="D4932" s="51">
        <f t="shared" ref="D4932:D4995" si="1194">C4932/(1718*(B4932+459.7))</f>
        <v>1.0718777399861468E-5</v>
      </c>
      <c r="E4932" s="51">
        <f t="shared" ref="E4932:E4995" si="1195">25*(D4932+D4933)/2</f>
        <v>2.6782051594827585E-4</v>
      </c>
      <c r="F4932" s="21">
        <f>SUM(E4932:$E$5004)</f>
        <v>1.8666821538152037E-2</v>
      </c>
      <c r="G4932" s="21">
        <f t="shared" si="1183"/>
        <v>6651898.5970700178</v>
      </c>
      <c r="H4932" s="21">
        <f t="shared" si="1184"/>
        <v>2.4483216124437353E-5</v>
      </c>
      <c r="I4932" s="21">
        <f t="shared" si="1185"/>
        <v>0.12452858064673793</v>
      </c>
      <c r="J4932" s="22">
        <f t="shared" ref="J4932:J4995" si="1196">G4932*D4932*EXP(-H4932*(125000-A4932)-I4932*F4932)</f>
        <v>68.067855051525115</v>
      </c>
      <c r="K4932" s="114"/>
      <c r="L4932" s="116"/>
      <c r="M4932" s="118"/>
      <c r="N4932" s="142"/>
      <c r="S4932" s="2"/>
    </row>
    <row r="4933" spans="1:19" x14ac:dyDescent="0.25">
      <c r="A4933" s="50">
        <f t="shared" ref="A4933:A4996" si="1197">A4932+25</f>
        <v>123225</v>
      </c>
      <c r="B4933" s="51">
        <f t="shared" si="1188"/>
        <v>-2.9610000000000127</v>
      </c>
      <c r="C4933" s="51">
        <f t="shared" si="1189"/>
        <v>8.4014362711605752</v>
      </c>
      <c r="D4933" s="51">
        <f t="shared" si="1194"/>
        <v>1.0706863876000599E-5</v>
      </c>
      <c r="E4933" s="51">
        <f t="shared" si="1195"/>
        <v>2.6752285671486438E-4</v>
      </c>
      <c r="F4933" s="21">
        <f>SUM(E4933:$E$5004)</f>
        <v>1.8399001022203761E-2</v>
      </c>
      <c r="G4933" s="21">
        <f t="shared" ref="G4933:G4996" si="1198">$G$4</f>
        <v>6651898.5970700178</v>
      </c>
      <c r="H4933" s="21">
        <f t="shared" ref="H4933:H4996" si="1199">$H$4</f>
        <v>2.4483216124437353E-5</v>
      </c>
      <c r="I4933" s="21">
        <f t="shared" ref="I4933:I4996" si="1200">$I$4</f>
        <v>0.12452858064673793</v>
      </c>
      <c r="J4933" s="22">
        <f t="shared" si="1196"/>
        <v>68.036098640460466</v>
      </c>
      <c r="K4933" s="114"/>
      <c r="L4933" s="116"/>
      <c r="M4933" s="118"/>
      <c r="N4933" s="142"/>
      <c r="S4933" s="2"/>
    </row>
    <row r="4934" spans="1:19" x14ac:dyDescent="0.25">
      <c r="A4934" s="50">
        <f t="shared" si="1197"/>
        <v>123250</v>
      </c>
      <c r="B4934" s="51">
        <f t="shared" si="1188"/>
        <v>-2.9200000000000159</v>
      </c>
      <c r="C4934" s="51">
        <f t="shared" si="1189"/>
        <v>8.3928525557369795</v>
      </c>
      <c r="D4934" s="51">
        <f t="shared" si="1194"/>
        <v>1.0694964661188552E-5</v>
      </c>
      <c r="E4934" s="51">
        <f t="shared" si="1195"/>
        <v>2.6722555497681998E-4</v>
      </c>
      <c r="F4934" s="21">
        <f>SUM(E4934:$E$5004)</f>
        <v>1.8131478165488896E-2</v>
      </c>
      <c r="G4934" s="21">
        <f t="shared" si="1198"/>
        <v>6651898.5970700178</v>
      </c>
      <c r="H4934" s="21">
        <f t="shared" si="1199"/>
        <v>2.4483216124437353E-5</v>
      </c>
      <c r="I4934" s="21">
        <f t="shared" si="1200"/>
        <v>0.12452858064673793</v>
      </c>
      <c r="J4934" s="22">
        <f t="shared" si="1196"/>
        <v>68.004361312756373</v>
      </c>
      <c r="K4934" s="114"/>
      <c r="L4934" s="116"/>
      <c r="M4934" s="118"/>
      <c r="N4934" s="142"/>
      <c r="S4934" s="2"/>
    </row>
    <row r="4935" spans="1:19" x14ac:dyDescent="0.25">
      <c r="A4935" s="50">
        <f t="shared" si="1197"/>
        <v>123275</v>
      </c>
      <c r="B4935" s="51">
        <f t="shared" si="1188"/>
        <v>-2.8790000000000191</v>
      </c>
      <c r="C4935" s="51">
        <f t="shared" si="1189"/>
        <v>8.3842783795112705</v>
      </c>
      <c r="D4935" s="51">
        <f t="shared" si="1194"/>
        <v>1.0683079736957047E-5</v>
      </c>
      <c r="E4935" s="51">
        <f t="shared" si="1195"/>
        <v>2.6692861027275392E-4</v>
      </c>
      <c r="F4935" s="21">
        <f>SUM(E4935:$E$5004)</f>
        <v>1.7864252610512076E-2</v>
      </c>
      <c r="G4935" s="21">
        <f t="shared" si="1198"/>
        <v>6651898.5970700178</v>
      </c>
      <c r="H4935" s="21">
        <f t="shared" si="1199"/>
        <v>2.4483216124437353E-5</v>
      </c>
      <c r="I4935" s="21">
        <f t="shared" si="1200"/>
        <v>0.12452858064673793</v>
      </c>
      <c r="J4935" s="22">
        <f t="shared" si="1196"/>
        <v>67.972643057336541</v>
      </c>
      <c r="K4935" s="114"/>
      <c r="L4935" s="116"/>
      <c r="M4935" s="118"/>
      <c r="N4935" s="142"/>
      <c r="S4935" s="2"/>
    </row>
    <row r="4936" spans="1:19" x14ac:dyDescent="0.25">
      <c r="A4936" s="50">
        <f t="shared" si="1197"/>
        <v>123300</v>
      </c>
      <c r="B4936" s="51">
        <f t="shared" si="1188"/>
        <v>-2.8380000000000223</v>
      </c>
      <c r="C4936" s="51">
        <f t="shared" si="1189"/>
        <v>8.3757137310276821</v>
      </c>
      <c r="D4936" s="51">
        <f t="shared" si="1194"/>
        <v>1.0671209084863269E-5</v>
      </c>
      <c r="E4936" s="51">
        <f t="shared" si="1195"/>
        <v>2.66632022141914E-4</v>
      </c>
      <c r="F4936" s="21">
        <f>SUM(E4936:$E$5004)</f>
        <v>1.759732400023932E-2</v>
      </c>
      <c r="G4936" s="21">
        <f t="shared" si="1198"/>
        <v>6651898.5970700178</v>
      </c>
      <c r="H4936" s="21">
        <f t="shared" si="1199"/>
        <v>2.4483216124437353E-5</v>
      </c>
      <c r="I4936" s="21">
        <f t="shared" si="1200"/>
        <v>0.12452858064673793</v>
      </c>
      <c r="J4936" s="22">
        <f t="shared" si="1196"/>
        <v>67.940943863127146</v>
      </c>
      <c r="K4936" s="114"/>
      <c r="L4936" s="116"/>
      <c r="M4936" s="118"/>
      <c r="N4936" s="142"/>
      <c r="S4936" s="2"/>
    </row>
    <row r="4937" spans="1:19" x14ac:dyDescent="0.25">
      <c r="A4937" s="50">
        <f t="shared" si="1197"/>
        <v>123325</v>
      </c>
      <c r="B4937" s="51">
        <f t="shared" si="1188"/>
        <v>-2.7970000000000255</v>
      </c>
      <c r="C4937" s="51">
        <f t="shared" si="1189"/>
        <v>8.3671585988452382</v>
      </c>
      <c r="D4937" s="51">
        <f t="shared" si="1194"/>
        <v>1.0659352686489851E-5</v>
      </c>
      <c r="E4937" s="51">
        <f t="shared" si="1195"/>
        <v>2.6633579012418383E-4</v>
      </c>
      <c r="F4937" s="21">
        <f>SUM(E4937:$E$5004)</f>
        <v>1.7330691978097407E-2</v>
      </c>
      <c r="G4937" s="21">
        <f t="shared" si="1198"/>
        <v>6651898.5970700178</v>
      </c>
      <c r="H4937" s="21">
        <f t="shared" si="1199"/>
        <v>2.4483216124437353E-5</v>
      </c>
      <c r="I4937" s="21">
        <f t="shared" si="1200"/>
        <v>0.12452858064673793</v>
      </c>
      <c r="J4937" s="22">
        <f t="shared" si="1196"/>
        <v>67.909263719056995</v>
      </c>
      <c r="K4937" s="114"/>
      <c r="L4937" s="116"/>
      <c r="M4937" s="118"/>
      <c r="N4937" s="142"/>
      <c r="S4937" s="2"/>
    </row>
    <row r="4938" spans="1:19" x14ac:dyDescent="0.25">
      <c r="A4938" s="50">
        <f t="shared" si="1197"/>
        <v>123350</v>
      </c>
      <c r="B4938" s="51">
        <f t="shared" si="1188"/>
        <v>-2.7560000000000286</v>
      </c>
      <c r="C4938" s="51">
        <f t="shared" si="1189"/>
        <v>8.358612971537724</v>
      </c>
      <c r="D4938" s="51">
        <f t="shared" si="1194"/>
        <v>1.0647510523444854E-5</v>
      </c>
      <c r="E4938" s="51">
        <f t="shared" si="1195"/>
        <v>2.6603991376008174E-4</v>
      </c>
      <c r="F4938" s="21">
        <f>SUM(E4938:$E$5004)</f>
        <v>1.7064356187973223E-2</v>
      </c>
      <c r="G4938" s="21">
        <f t="shared" si="1198"/>
        <v>6651898.5970700178</v>
      </c>
      <c r="H4938" s="21">
        <f t="shared" si="1199"/>
        <v>2.4483216124437353E-5</v>
      </c>
      <c r="I4938" s="21">
        <f t="shared" si="1200"/>
        <v>0.12452858064673793</v>
      </c>
      <c r="J4938" s="22">
        <f t="shared" si="1196"/>
        <v>67.877602614057679</v>
      </c>
      <c r="K4938" s="114"/>
      <c r="L4938" s="116"/>
      <c r="M4938" s="118"/>
      <c r="N4938" s="142"/>
      <c r="S4938" s="2"/>
    </row>
    <row r="4939" spans="1:19" x14ac:dyDescent="0.25">
      <c r="A4939" s="50">
        <f t="shared" si="1197"/>
        <v>123375</v>
      </c>
      <c r="B4939" s="51">
        <f t="shared" si="1188"/>
        <v>-2.7150000000000034</v>
      </c>
      <c r="C4939" s="51">
        <f t="shared" si="1189"/>
        <v>8.3500768376936509</v>
      </c>
      <c r="D4939" s="51">
        <f t="shared" si="1194"/>
        <v>1.0635682577361685E-5</v>
      </c>
      <c r="E4939" s="51">
        <f t="shared" si="1195"/>
        <v>2.6574439259076095E-4</v>
      </c>
      <c r="F4939" s="21">
        <f>SUM(E4939:$E$5004)</f>
        <v>1.6798316274213142E-2</v>
      </c>
      <c r="G4939" s="21">
        <f t="shared" si="1198"/>
        <v>6651898.5970700178</v>
      </c>
      <c r="H4939" s="21">
        <f t="shared" si="1199"/>
        <v>2.4483216124437353E-5</v>
      </c>
      <c r="I4939" s="21">
        <f t="shared" si="1200"/>
        <v>0.12452858064673793</v>
      </c>
      <c r="J4939" s="22">
        <f t="shared" si="1196"/>
        <v>67.845960537063206</v>
      </c>
      <c r="K4939" s="114"/>
      <c r="L4939" s="116"/>
      <c r="M4939" s="118"/>
      <c r="N4939" s="142"/>
      <c r="S4939" s="2"/>
    </row>
    <row r="4940" spans="1:19" x14ac:dyDescent="0.25">
      <c r="A4940" s="50">
        <f t="shared" si="1197"/>
        <v>123400</v>
      </c>
      <c r="B4940" s="51">
        <f t="shared" si="1188"/>
        <v>-2.6740000000000066</v>
      </c>
      <c r="C4940" s="51">
        <f t="shared" si="1189"/>
        <v>8.3415501859163257</v>
      </c>
      <c r="D4940" s="51">
        <f t="shared" si="1194"/>
        <v>1.0623868829899191E-5</v>
      </c>
      <c r="E4940" s="51">
        <f t="shared" si="1195"/>
        <v>2.6544922615800678E-4</v>
      </c>
      <c r="F4940" s="21">
        <f>SUM(E4940:$E$5004)</f>
        <v>1.6532571881622382E-2</v>
      </c>
      <c r="G4940" s="21">
        <f t="shared" si="1198"/>
        <v>6651898.5970700178</v>
      </c>
      <c r="H4940" s="21">
        <f t="shared" si="1199"/>
        <v>2.4483216124437353E-5</v>
      </c>
      <c r="I4940" s="21">
        <f t="shared" si="1200"/>
        <v>0.12452858064673793</v>
      </c>
      <c r="J4940" s="22">
        <f t="shared" si="1196"/>
        <v>67.814337477010952</v>
      </c>
      <c r="K4940" s="114"/>
      <c r="L4940" s="116"/>
      <c r="M4940" s="118"/>
      <c r="N4940" s="142"/>
      <c r="S4940" s="2"/>
    </row>
    <row r="4941" spans="1:19" x14ac:dyDescent="0.25">
      <c r="A4941" s="50">
        <f t="shared" si="1197"/>
        <v>123425</v>
      </c>
      <c r="B4941" s="51">
        <f t="shared" si="1188"/>
        <v>-2.6330000000000098</v>
      </c>
      <c r="C4941" s="51">
        <f t="shared" si="1189"/>
        <v>8.3330330048236245</v>
      </c>
      <c r="D4941" s="51">
        <f t="shared" si="1194"/>
        <v>1.0612069262741353E-5</v>
      </c>
      <c r="E4941" s="51">
        <f t="shared" si="1195"/>
        <v>2.6515441400423717E-4</v>
      </c>
      <c r="F4941" s="21">
        <f>SUM(E4941:$E$5004)</f>
        <v>1.6267122655464379E-2</v>
      </c>
      <c r="G4941" s="21">
        <f t="shared" si="1198"/>
        <v>6651898.5970700178</v>
      </c>
      <c r="H4941" s="21">
        <f t="shared" si="1199"/>
        <v>2.4483216124437353E-5</v>
      </c>
      <c r="I4941" s="21">
        <f t="shared" si="1200"/>
        <v>0.12452858064673793</v>
      </c>
      <c r="J4941" s="22">
        <f t="shared" si="1196"/>
        <v>67.782733422839897</v>
      </c>
      <c r="K4941" s="114"/>
      <c r="L4941" s="116"/>
      <c r="M4941" s="118"/>
      <c r="N4941" s="142"/>
      <c r="S4941" s="2"/>
    </row>
    <row r="4942" spans="1:19" x14ac:dyDescent="0.25">
      <c r="A4942" s="50">
        <f t="shared" si="1197"/>
        <v>123450</v>
      </c>
      <c r="B4942" s="51">
        <f t="shared" si="1188"/>
        <v>-2.592000000000013</v>
      </c>
      <c r="C4942" s="51">
        <f t="shared" si="1189"/>
        <v>8.3245252830482599</v>
      </c>
      <c r="D4942" s="51">
        <f t="shared" si="1194"/>
        <v>1.0600283857597617E-5</v>
      </c>
      <c r="E4942" s="51">
        <f t="shared" si="1195"/>
        <v>2.6485995567250109E-4</v>
      </c>
      <c r="F4942" s="21">
        <f>SUM(E4942:$E$5004)</f>
        <v>1.6001968241460142E-2</v>
      </c>
      <c r="G4942" s="21">
        <f t="shared" si="1198"/>
        <v>6651898.5970700178</v>
      </c>
      <c r="H4942" s="21">
        <f t="shared" si="1199"/>
        <v>2.4483216124437353E-5</v>
      </c>
      <c r="I4942" s="21">
        <f t="shared" si="1200"/>
        <v>0.12452858064673793</v>
      </c>
      <c r="J4942" s="22">
        <f t="shared" si="1196"/>
        <v>67.75114836349303</v>
      </c>
      <c r="K4942" s="114"/>
      <c r="L4942" s="116"/>
      <c r="M4942" s="118"/>
      <c r="N4942" s="142"/>
      <c r="S4942" s="2"/>
    </row>
    <row r="4943" spans="1:19" x14ac:dyDescent="0.25">
      <c r="A4943" s="50">
        <f t="shared" si="1197"/>
        <v>123475</v>
      </c>
      <c r="B4943" s="51">
        <f t="shared" si="1188"/>
        <v>-2.5510000000000161</v>
      </c>
      <c r="C4943" s="51">
        <f t="shared" si="1189"/>
        <v>8.3160270092374589</v>
      </c>
      <c r="D4943" s="51">
        <f t="shared" si="1194"/>
        <v>1.0588512596202468E-5</v>
      </c>
      <c r="E4943" s="51">
        <f t="shared" si="1195"/>
        <v>2.6456585070647778E-4</v>
      </c>
      <c r="F4943" s="21">
        <f>SUM(E4943:$E$5004)</f>
        <v>1.5737108285787643E-2</v>
      </c>
      <c r="G4943" s="21">
        <f t="shared" si="1198"/>
        <v>6651898.5970700178</v>
      </c>
      <c r="H4943" s="21">
        <f t="shared" si="1199"/>
        <v>2.4483216124437353E-5</v>
      </c>
      <c r="I4943" s="21">
        <f t="shared" si="1200"/>
        <v>0.12452858064673793</v>
      </c>
      <c r="J4943" s="22">
        <f t="shared" si="1196"/>
        <v>67.719582287914761</v>
      </c>
      <c r="K4943" s="114"/>
      <c r="L4943" s="117"/>
      <c r="M4943" s="118"/>
      <c r="N4943" s="142"/>
      <c r="S4943" s="2"/>
    </row>
    <row r="4944" spans="1:19" x14ac:dyDescent="0.25">
      <c r="A4944" s="50">
        <f t="shared" si="1197"/>
        <v>123500</v>
      </c>
      <c r="B4944" s="51">
        <f t="shared" si="1188"/>
        <v>-2.5100000000000193</v>
      </c>
      <c r="C4944" s="51">
        <f t="shared" si="1189"/>
        <v>8.3075381720532242</v>
      </c>
      <c r="D4944" s="51">
        <f t="shared" si="1194"/>
        <v>1.0576755460315756E-5</v>
      </c>
      <c r="E4944" s="51">
        <f t="shared" si="1195"/>
        <v>2.6427209865047594E-4</v>
      </c>
      <c r="F4944" s="21">
        <f>SUM(E4944:$E$5004)</f>
        <v>1.5472542435081166E-2</v>
      </c>
      <c r="G4944" s="21">
        <f t="shared" si="1198"/>
        <v>6651898.5970700178</v>
      </c>
      <c r="H4944" s="21">
        <f t="shared" si="1199"/>
        <v>2.4483216124437353E-5</v>
      </c>
      <c r="I4944" s="21">
        <f t="shared" si="1200"/>
        <v>0.12452858064673793</v>
      </c>
      <c r="J4944" s="22">
        <f t="shared" si="1196"/>
        <v>67.688035185053423</v>
      </c>
      <c r="K4944" s="113">
        <f t="shared" ref="K4944" si="1201">AVERAGE(J4944:J4963)</f>
        <v>67.389595355859129</v>
      </c>
      <c r="L4944" s="115">
        <f t="shared" ref="L4944" si="1202">K4944/0.1667</f>
        <v>404.25672079099661</v>
      </c>
      <c r="M4944" s="118">
        <f>AVERAGE(A4944:A4963)</f>
        <v>123737.5</v>
      </c>
      <c r="N4944" s="141">
        <f>K4924-K4944</f>
        <v>0.63094940502949726</v>
      </c>
      <c r="S4944" s="2"/>
    </row>
    <row r="4945" spans="1:19" x14ac:dyDescent="0.25">
      <c r="A4945" s="50">
        <f t="shared" si="1197"/>
        <v>123525</v>
      </c>
      <c r="B4945" s="51">
        <f t="shared" si="1188"/>
        <v>-2.4690000000000225</v>
      </c>
      <c r="C4945" s="51">
        <f t="shared" si="1189"/>
        <v>8.2990587601720449</v>
      </c>
      <c r="D4945" s="51">
        <f t="shared" si="1194"/>
        <v>1.0565012431722318E-5</v>
      </c>
      <c r="E4945" s="51">
        <f t="shared" si="1195"/>
        <v>2.6397869904943271E-4</v>
      </c>
      <c r="F4945" s="21">
        <f>SUM(E4945:$E$5004)</f>
        <v>1.520827033643069E-2</v>
      </c>
      <c r="G4945" s="21">
        <f t="shared" si="1198"/>
        <v>6651898.5970700178</v>
      </c>
      <c r="H4945" s="21">
        <f t="shared" si="1199"/>
        <v>2.4483216124437353E-5</v>
      </c>
      <c r="I4945" s="21">
        <f t="shared" si="1200"/>
        <v>0.12452858064673793</v>
      </c>
      <c r="J4945" s="22">
        <f t="shared" si="1196"/>
        <v>67.656507043859008</v>
      </c>
      <c r="K4945" s="114"/>
      <c r="L4945" s="116"/>
      <c r="M4945" s="118"/>
      <c r="N4945" s="142"/>
      <c r="S4945" s="2"/>
    </row>
    <row r="4946" spans="1:19" x14ac:dyDescent="0.25">
      <c r="A4946" s="50">
        <f t="shared" si="1197"/>
        <v>123550</v>
      </c>
      <c r="B4946" s="51">
        <f t="shared" si="1188"/>
        <v>-2.4280000000000257</v>
      </c>
      <c r="C4946" s="51">
        <f t="shared" si="1189"/>
        <v>8.2905887622851591</v>
      </c>
      <c r="D4946" s="51">
        <f t="shared" si="1194"/>
        <v>1.0553283492232297E-5</v>
      </c>
      <c r="E4946" s="51">
        <f t="shared" si="1195"/>
        <v>2.6368565144891271E-4</v>
      </c>
      <c r="F4946" s="21">
        <f>SUM(E4946:$E$5004)</f>
        <v>1.4944291637381256E-2</v>
      </c>
      <c r="G4946" s="21">
        <f t="shared" si="1198"/>
        <v>6651898.5970700178</v>
      </c>
      <c r="H4946" s="21">
        <f t="shared" si="1199"/>
        <v>2.4483216124437353E-5</v>
      </c>
      <c r="I4946" s="21">
        <f t="shared" si="1200"/>
        <v>0.12452858064673793</v>
      </c>
      <c r="J4946" s="22">
        <f t="shared" si="1196"/>
        <v>67.624997853285421</v>
      </c>
      <c r="K4946" s="114"/>
      <c r="L4946" s="116"/>
      <c r="M4946" s="118"/>
      <c r="N4946" s="142"/>
      <c r="S4946" s="2"/>
    </row>
    <row r="4947" spans="1:19" x14ac:dyDescent="0.25">
      <c r="A4947" s="50">
        <f t="shared" si="1197"/>
        <v>123575</v>
      </c>
      <c r="B4947" s="51">
        <f t="shared" si="1188"/>
        <v>-2.3870000000000289</v>
      </c>
      <c r="C4947" s="51">
        <f t="shared" si="1189"/>
        <v>8.2821281670982358</v>
      </c>
      <c r="D4947" s="51">
        <f t="shared" si="1194"/>
        <v>1.0541568623680722E-5</v>
      </c>
      <c r="E4947" s="51">
        <f t="shared" si="1195"/>
        <v>2.6339295539510682E-4</v>
      </c>
      <c r="F4947" s="21">
        <f>SUM(E4947:$E$5004)</f>
        <v>1.4680605985932344E-2</v>
      </c>
      <c r="G4947" s="21">
        <f t="shared" si="1198"/>
        <v>6651898.5970700178</v>
      </c>
      <c r="H4947" s="21">
        <f t="shared" si="1199"/>
        <v>2.4483216124437353E-5</v>
      </c>
      <c r="I4947" s="21">
        <f t="shared" si="1200"/>
        <v>0.12452858064673793</v>
      </c>
      <c r="J4947" s="22">
        <f t="shared" si="1196"/>
        <v>67.593507602288128</v>
      </c>
      <c r="K4947" s="114"/>
      <c r="L4947" s="116"/>
      <c r="M4947" s="118"/>
      <c r="N4947" s="142"/>
      <c r="S4947" s="2"/>
    </row>
    <row r="4948" spans="1:19" x14ac:dyDescent="0.25">
      <c r="A4948" s="50">
        <f t="shared" si="1197"/>
        <v>123600</v>
      </c>
      <c r="B4948" s="51">
        <f t="shared" si="1188"/>
        <v>-2.3460000000000036</v>
      </c>
      <c r="C4948" s="51">
        <f t="shared" si="1189"/>
        <v>8.2736769633316261</v>
      </c>
      <c r="D4948" s="51">
        <f t="shared" si="1194"/>
        <v>1.0529867807927827E-5</v>
      </c>
      <c r="E4948" s="51">
        <f t="shared" si="1195"/>
        <v>2.6310061043483251E-4</v>
      </c>
      <c r="F4948" s="21">
        <f>SUM(E4948:$E$5004)</f>
        <v>1.4417213030537236E-2</v>
      </c>
      <c r="G4948" s="21">
        <f t="shared" si="1198"/>
        <v>6651898.5970700178</v>
      </c>
      <c r="H4948" s="21">
        <f t="shared" si="1199"/>
        <v>2.4483216124437353E-5</v>
      </c>
      <c r="I4948" s="21">
        <f t="shared" si="1200"/>
        <v>0.12452858064673793</v>
      </c>
      <c r="J4948" s="22">
        <f t="shared" si="1196"/>
        <v>67.562036279826373</v>
      </c>
      <c r="K4948" s="114"/>
      <c r="L4948" s="116"/>
      <c r="M4948" s="118"/>
      <c r="N4948" s="142"/>
      <c r="S4948" s="2"/>
    </row>
    <row r="4949" spans="1:19" x14ac:dyDescent="0.25">
      <c r="A4949" s="50">
        <f t="shared" si="1197"/>
        <v>123625</v>
      </c>
      <c r="B4949" s="51">
        <f t="shared" si="1188"/>
        <v>-2.3050000000000068</v>
      </c>
      <c r="C4949" s="51">
        <f t="shared" si="1189"/>
        <v>8.2652351397201613</v>
      </c>
      <c r="D4949" s="51">
        <f t="shared" si="1194"/>
        <v>1.0518181026858778E-5</v>
      </c>
      <c r="E4949" s="51">
        <f t="shared" si="1195"/>
        <v>2.6280861611553154E-4</v>
      </c>
      <c r="F4949" s="21">
        <f>SUM(E4949:$E$5004)</f>
        <v>1.4154112420102402E-2</v>
      </c>
      <c r="G4949" s="21">
        <f t="shared" si="1198"/>
        <v>6651898.5970700178</v>
      </c>
      <c r="H4949" s="21">
        <f t="shared" si="1199"/>
        <v>2.4483216124437353E-5</v>
      </c>
      <c r="I4949" s="21">
        <f t="shared" si="1200"/>
        <v>0.12452858064673793</v>
      </c>
      <c r="J4949" s="22">
        <f t="shared" si="1196"/>
        <v>67.530583874861676</v>
      </c>
      <c r="K4949" s="114"/>
      <c r="L4949" s="116"/>
      <c r="M4949" s="118"/>
      <c r="N4949" s="142"/>
      <c r="S4949" s="2"/>
    </row>
    <row r="4950" spans="1:19" x14ac:dyDescent="0.25">
      <c r="A4950" s="50">
        <f t="shared" si="1197"/>
        <v>123650</v>
      </c>
      <c r="B4950" s="51">
        <f t="shared" si="1188"/>
        <v>-2.26400000000001</v>
      </c>
      <c r="C4950" s="51">
        <f t="shared" si="1189"/>
        <v>8.2568026850132217</v>
      </c>
      <c r="D4950" s="51">
        <f t="shared" si="1194"/>
        <v>1.0506508262383745E-5</v>
      </c>
      <c r="E4950" s="51">
        <f t="shared" si="1195"/>
        <v>2.6251697198526893E-4</v>
      </c>
      <c r="F4950" s="21">
        <f>SUM(E4950:$E$5004)</f>
        <v>1.3891303803986873E-2</v>
      </c>
      <c r="G4950" s="21">
        <f t="shared" si="1198"/>
        <v>6651898.5970700178</v>
      </c>
      <c r="H4950" s="21">
        <f t="shared" si="1199"/>
        <v>2.4483216124437353E-5</v>
      </c>
      <c r="I4950" s="21">
        <f t="shared" si="1200"/>
        <v>0.12452858064673793</v>
      </c>
      <c r="J4950" s="22">
        <f t="shared" si="1196"/>
        <v>67.499150376358628</v>
      </c>
      <c r="K4950" s="114"/>
      <c r="L4950" s="116"/>
      <c r="M4950" s="118"/>
      <c r="N4950" s="142"/>
      <c r="S4950" s="2"/>
    </row>
    <row r="4951" spans="1:19" x14ac:dyDescent="0.25">
      <c r="A4951" s="50">
        <f t="shared" si="1197"/>
        <v>123675</v>
      </c>
      <c r="B4951" s="51">
        <f t="shared" si="1188"/>
        <v>-2.2230000000000132</v>
      </c>
      <c r="C4951" s="51">
        <f t="shared" si="1189"/>
        <v>8.2483795879746378</v>
      </c>
      <c r="D4951" s="51">
        <f t="shared" si="1194"/>
        <v>1.0494849496437771E-5</v>
      </c>
      <c r="E4951" s="51">
        <f t="shared" si="1195"/>
        <v>2.6222567759273284E-4</v>
      </c>
      <c r="F4951" s="21">
        <f>SUM(E4951:$E$5004)</f>
        <v>1.3628786832001605E-2</v>
      </c>
      <c r="G4951" s="21">
        <f t="shared" si="1198"/>
        <v>6651898.5970700178</v>
      </c>
      <c r="H4951" s="21">
        <f t="shared" si="1199"/>
        <v>2.4483216124437353E-5</v>
      </c>
      <c r="I4951" s="21">
        <f t="shared" si="1200"/>
        <v>0.12452858064673793</v>
      </c>
      <c r="J4951" s="22">
        <f t="shared" si="1196"/>
        <v>67.467735773284218</v>
      </c>
      <c r="K4951" s="114"/>
      <c r="L4951" s="116"/>
      <c r="M4951" s="118"/>
      <c r="N4951" s="142"/>
      <c r="S4951" s="2"/>
    </row>
    <row r="4952" spans="1:19" x14ac:dyDescent="0.25">
      <c r="A4952" s="50">
        <f t="shared" si="1197"/>
        <v>123700</v>
      </c>
      <c r="B4952" s="51">
        <f t="shared" si="1188"/>
        <v>-2.1820000000000164</v>
      </c>
      <c r="C4952" s="51">
        <f t="shared" si="1189"/>
        <v>8.2399658373827673</v>
      </c>
      <c r="D4952" s="51">
        <f t="shared" si="1194"/>
        <v>1.0483204710980853E-5</v>
      </c>
      <c r="E4952" s="51">
        <f t="shared" si="1195"/>
        <v>2.6193473248723381E-4</v>
      </c>
      <c r="F4952" s="21">
        <f>SUM(E4952:$E$5004)</f>
        <v>1.3366561154408872E-2</v>
      </c>
      <c r="G4952" s="21">
        <f t="shared" si="1198"/>
        <v>6651898.5970700178</v>
      </c>
      <c r="H4952" s="21">
        <f t="shared" si="1199"/>
        <v>2.4483216124437353E-5</v>
      </c>
      <c r="I4952" s="21">
        <f t="shared" si="1200"/>
        <v>0.12452858064673793</v>
      </c>
      <c r="J4952" s="22">
        <f t="shared" si="1196"/>
        <v>67.436340054608536</v>
      </c>
      <c r="K4952" s="114"/>
      <c r="L4952" s="116"/>
      <c r="M4952" s="118"/>
      <c r="N4952" s="142"/>
      <c r="S4952" s="2"/>
    </row>
    <row r="4953" spans="1:19" x14ac:dyDescent="0.25">
      <c r="A4953" s="50">
        <f t="shared" si="1197"/>
        <v>123725</v>
      </c>
      <c r="B4953" s="51">
        <f t="shared" si="1188"/>
        <v>-2.1410000000000196</v>
      </c>
      <c r="C4953" s="51">
        <f t="shared" si="1189"/>
        <v>8.2315614220304241</v>
      </c>
      <c r="D4953" s="51">
        <f t="shared" si="1194"/>
        <v>1.0471573887997849E-5</v>
      </c>
      <c r="E4953" s="51">
        <f t="shared" si="1195"/>
        <v>2.6164413621870342E-4</v>
      </c>
      <c r="F4953" s="21">
        <f>SUM(E4953:$E$5004)</f>
        <v>1.3104626421921639E-2</v>
      </c>
      <c r="G4953" s="21">
        <f t="shared" si="1198"/>
        <v>6651898.5970700178</v>
      </c>
      <c r="H4953" s="21">
        <f t="shared" si="1199"/>
        <v>2.4483216124437353E-5</v>
      </c>
      <c r="I4953" s="21">
        <f t="shared" si="1200"/>
        <v>0.12452858064673793</v>
      </c>
      <c r="J4953" s="22">
        <f t="shared" si="1196"/>
        <v>67.404963209304611</v>
      </c>
      <c r="K4953" s="114"/>
      <c r="L4953" s="116"/>
      <c r="M4953" s="118"/>
      <c r="N4953" s="142"/>
      <c r="S4953" s="2"/>
    </row>
    <row r="4954" spans="1:19" x14ac:dyDescent="0.25">
      <c r="A4954" s="50">
        <f t="shared" si="1197"/>
        <v>123750</v>
      </c>
      <c r="B4954" s="51">
        <f t="shared" si="1188"/>
        <v>-2.1000000000000227</v>
      </c>
      <c r="C4954" s="51">
        <f t="shared" si="1189"/>
        <v>8.223166330724851</v>
      </c>
      <c r="D4954" s="51">
        <f t="shared" si="1194"/>
        <v>1.0459957009498425E-5</v>
      </c>
      <c r="E4954" s="51">
        <f t="shared" si="1195"/>
        <v>2.6135388833769342E-4</v>
      </c>
      <c r="F4954" s="21">
        <f>SUM(E4954:$E$5004)</f>
        <v>1.2842982285702935E-2</v>
      </c>
      <c r="G4954" s="21">
        <f t="shared" si="1198"/>
        <v>6651898.5970700178</v>
      </c>
      <c r="H4954" s="21">
        <f t="shared" si="1199"/>
        <v>2.4483216124437353E-5</v>
      </c>
      <c r="I4954" s="21">
        <f t="shared" si="1200"/>
        <v>0.12452858064673793</v>
      </c>
      <c r="J4954" s="22">
        <f t="shared" si="1196"/>
        <v>67.373605226348133</v>
      </c>
      <c r="K4954" s="114"/>
      <c r="L4954" s="116"/>
      <c r="M4954" s="118"/>
      <c r="N4954" s="142"/>
      <c r="S4954" s="2"/>
    </row>
    <row r="4955" spans="1:19" x14ac:dyDescent="0.25">
      <c r="A4955" s="50">
        <f t="shared" si="1197"/>
        <v>123775</v>
      </c>
      <c r="B4955" s="51">
        <f t="shared" si="1188"/>
        <v>-2.0590000000000259</v>
      </c>
      <c r="C4955" s="51">
        <f t="shared" si="1189"/>
        <v>8.2147805522877189</v>
      </c>
      <c r="D4955" s="51">
        <f t="shared" si="1194"/>
        <v>1.0448354057517046E-5</v>
      </c>
      <c r="E4955" s="51">
        <f t="shared" si="1195"/>
        <v>2.6106398839537457E-4</v>
      </c>
      <c r="F4955" s="21">
        <f>SUM(E4955:$E$5004)</f>
        <v>1.2581628397365241E-2</v>
      </c>
      <c r="G4955" s="21">
        <f t="shared" si="1198"/>
        <v>6651898.5970700178</v>
      </c>
      <c r="H4955" s="21">
        <f t="shared" si="1199"/>
        <v>2.4483216124437353E-5</v>
      </c>
      <c r="I4955" s="21">
        <f t="shared" si="1200"/>
        <v>0.12452858064673793</v>
      </c>
      <c r="J4955" s="22">
        <f t="shared" si="1196"/>
        <v>67.342266094717701</v>
      </c>
      <c r="K4955" s="114"/>
      <c r="L4955" s="116"/>
      <c r="M4955" s="118"/>
      <c r="N4955" s="142"/>
      <c r="S4955" s="2"/>
    </row>
    <row r="4956" spans="1:19" x14ac:dyDescent="0.25">
      <c r="A4956" s="50">
        <f t="shared" si="1197"/>
        <v>123800</v>
      </c>
      <c r="B4956" s="51">
        <f t="shared" si="1188"/>
        <v>-2.0180000000000291</v>
      </c>
      <c r="C4956" s="51">
        <f t="shared" si="1189"/>
        <v>8.2064040755550973</v>
      </c>
      <c r="D4956" s="51">
        <f t="shared" si="1194"/>
        <v>1.0436765014112921E-5</v>
      </c>
      <c r="E4956" s="51">
        <f t="shared" si="1195"/>
        <v>2.6077443594353634E-4</v>
      </c>
      <c r="F4956" s="21">
        <f>SUM(E4956:$E$5004)</f>
        <v>1.2320564408969866E-2</v>
      </c>
      <c r="G4956" s="21">
        <f t="shared" si="1198"/>
        <v>6651898.5970700178</v>
      </c>
      <c r="H4956" s="21">
        <f t="shared" si="1199"/>
        <v>2.4483216124437353E-5</v>
      </c>
      <c r="I4956" s="21">
        <f t="shared" si="1200"/>
        <v>0.12452858064673793</v>
      </c>
      <c r="J4956" s="22">
        <f t="shared" si="1196"/>
        <v>67.310945803394802</v>
      </c>
      <c r="K4956" s="114"/>
      <c r="L4956" s="116"/>
      <c r="M4956" s="118"/>
      <c r="N4956" s="142"/>
      <c r="S4956" s="2"/>
    </row>
    <row r="4957" spans="1:19" x14ac:dyDescent="0.25">
      <c r="A4957" s="50">
        <f t="shared" si="1197"/>
        <v>123825</v>
      </c>
      <c r="B4957" s="51">
        <f t="shared" si="1188"/>
        <v>-1.9770000000000039</v>
      </c>
      <c r="C4957" s="51">
        <f t="shared" si="1189"/>
        <v>8.198036889377434</v>
      </c>
      <c r="D4957" s="51">
        <f t="shared" si="1194"/>
        <v>1.0425189861369982E-5</v>
      </c>
      <c r="E4957" s="51">
        <f t="shared" si="1195"/>
        <v>2.6048523053458499E-4</v>
      </c>
      <c r="F4957" s="21">
        <f>SUM(E4957:$E$5004)</f>
        <v>1.2059789973026329E-2</v>
      </c>
      <c r="G4957" s="21">
        <f t="shared" si="1198"/>
        <v>6651898.5970700178</v>
      </c>
      <c r="H4957" s="21">
        <f t="shared" si="1199"/>
        <v>2.4483216124437353E-5</v>
      </c>
      <c r="I4957" s="21">
        <f t="shared" si="1200"/>
        <v>0.12452858064673793</v>
      </c>
      <c r="J4957" s="22">
        <f t="shared" si="1196"/>
        <v>67.279644341363735</v>
      </c>
      <c r="K4957" s="114"/>
      <c r="L4957" s="116"/>
      <c r="M4957" s="118"/>
      <c r="N4957" s="142"/>
      <c r="S4957" s="2"/>
    </row>
    <row r="4958" spans="1:19" x14ac:dyDescent="0.25">
      <c r="A4958" s="50">
        <f t="shared" si="1197"/>
        <v>123850</v>
      </c>
      <c r="B4958" s="51">
        <f t="shared" si="1188"/>
        <v>-1.936000000000007</v>
      </c>
      <c r="C4958" s="51">
        <f t="shared" si="1189"/>
        <v>8.1896789826195278</v>
      </c>
      <c r="D4958" s="51">
        <f t="shared" si="1194"/>
        <v>1.0413628581396818E-5</v>
      </c>
      <c r="E4958" s="51">
        <f t="shared" si="1195"/>
        <v>2.6019637172154458E-4</v>
      </c>
      <c r="F4958" s="21">
        <f>SUM(E4958:$E$5004)</f>
        <v>1.1799304742491747E-2</v>
      </c>
      <c r="G4958" s="21">
        <f t="shared" si="1198"/>
        <v>6651898.5970700178</v>
      </c>
      <c r="H4958" s="21">
        <f t="shared" si="1199"/>
        <v>2.4483216124437353E-5</v>
      </c>
      <c r="I4958" s="21">
        <f t="shared" si="1200"/>
        <v>0.12452858064673793</v>
      </c>
      <c r="J4958" s="22">
        <f t="shared" si="1196"/>
        <v>67.248361697611614</v>
      </c>
      <c r="K4958" s="114"/>
      <c r="L4958" s="116"/>
      <c r="M4958" s="118"/>
      <c r="N4958" s="142"/>
      <c r="S4958" s="2"/>
    </row>
    <row r="4959" spans="1:19" x14ac:dyDescent="0.25">
      <c r="A4959" s="50">
        <f t="shared" si="1197"/>
        <v>123875</v>
      </c>
      <c r="B4959" s="51">
        <f t="shared" si="1188"/>
        <v>-1.8950000000000102</v>
      </c>
      <c r="C4959" s="51">
        <f t="shared" si="1189"/>
        <v>8.18133034416058</v>
      </c>
      <c r="D4959" s="51">
        <f t="shared" si="1194"/>
        <v>1.0402081156326747E-5</v>
      </c>
      <c r="E4959" s="51">
        <f t="shared" si="1195"/>
        <v>2.5990785905805362E-4</v>
      </c>
      <c r="F4959" s="21">
        <f>SUM(E4959:$E$5004)</f>
        <v>1.15391083707702E-2</v>
      </c>
      <c r="G4959" s="21">
        <f t="shared" si="1198"/>
        <v>6651898.5970700178</v>
      </c>
      <c r="H4959" s="21">
        <f t="shared" si="1199"/>
        <v>2.4483216124437353E-5</v>
      </c>
      <c r="I4959" s="21">
        <f t="shared" si="1200"/>
        <v>0.12452858064673793</v>
      </c>
      <c r="J4959" s="22">
        <f t="shared" si="1196"/>
        <v>67.217097861128934</v>
      </c>
      <c r="K4959" s="114"/>
      <c r="L4959" s="116"/>
      <c r="M4959" s="118"/>
      <c r="N4959" s="142"/>
      <c r="S4959" s="2"/>
    </row>
    <row r="4960" spans="1:19" x14ac:dyDescent="0.25">
      <c r="A4960" s="50">
        <f t="shared" si="1197"/>
        <v>123900</v>
      </c>
      <c r="B4960" s="51">
        <f t="shared" si="1188"/>
        <v>-1.8540000000000134</v>
      </c>
      <c r="C4960" s="51">
        <f t="shared" si="1189"/>
        <v>8.1729909628940014</v>
      </c>
      <c r="D4960" s="51">
        <f t="shared" si="1194"/>
        <v>1.039054756831754E-5</v>
      </c>
      <c r="E4960" s="51">
        <f t="shared" si="1195"/>
        <v>2.5961969209836576E-4</v>
      </c>
      <c r="F4960" s="21">
        <f>SUM(E4960:$E$5004)</f>
        <v>1.127920051171215E-2</v>
      </c>
      <c r="G4960" s="21">
        <f t="shared" si="1198"/>
        <v>6651898.5970700178</v>
      </c>
      <c r="H4960" s="21">
        <f t="shared" si="1199"/>
        <v>2.4483216124437353E-5</v>
      </c>
      <c r="I4960" s="21">
        <f t="shared" si="1200"/>
        <v>0.12452858064673793</v>
      </c>
      <c r="J4960" s="22">
        <f t="shared" si="1196"/>
        <v>67.185852820908167</v>
      </c>
      <c r="K4960" s="114"/>
      <c r="L4960" s="116"/>
      <c r="M4960" s="118"/>
      <c r="N4960" s="142"/>
      <c r="S4960" s="2"/>
    </row>
    <row r="4961" spans="1:19" x14ac:dyDescent="0.25">
      <c r="A4961" s="50">
        <f t="shared" si="1197"/>
        <v>123925</v>
      </c>
      <c r="B4961" s="51">
        <f t="shared" si="1188"/>
        <v>-1.8130000000000166</v>
      </c>
      <c r="C4961" s="51">
        <f t="shared" si="1189"/>
        <v>8.1646608277276336</v>
      </c>
      <c r="D4961" s="51">
        <f t="shared" si="1194"/>
        <v>1.0379027799551718E-5</v>
      </c>
      <c r="E4961" s="51">
        <f t="shared" si="1195"/>
        <v>2.593318703973485E-4</v>
      </c>
      <c r="F4961" s="21">
        <f>SUM(E4961:$E$5004)</f>
        <v>1.1019580819613782E-2</v>
      </c>
      <c r="G4961" s="21">
        <f t="shared" si="1198"/>
        <v>6651898.5970700178</v>
      </c>
      <c r="H4961" s="21">
        <f t="shared" si="1199"/>
        <v>2.4483216124437353E-5</v>
      </c>
      <c r="I4961" s="21">
        <f t="shared" si="1200"/>
        <v>0.12452858064673793</v>
      </c>
      <c r="J4961" s="22">
        <f t="shared" si="1196"/>
        <v>67.15462656594579</v>
      </c>
      <c r="K4961" s="114"/>
      <c r="L4961" s="116"/>
      <c r="M4961" s="118"/>
      <c r="N4961" s="142"/>
      <c r="S4961" s="2"/>
    </row>
    <row r="4962" spans="1:19" x14ac:dyDescent="0.25">
      <c r="A4962" s="50">
        <f t="shared" si="1197"/>
        <v>123950</v>
      </c>
      <c r="B4962" s="51">
        <f t="shared" si="1188"/>
        <v>-1.7720000000000198</v>
      </c>
      <c r="C4962" s="51">
        <f t="shared" si="1189"/>
        <v>8.1563399275834723</v>
      </c>
      <c r="D4962" s="51">
        <f t="shared" si="1194"/>
        <v>1.0367521832236164E-5</v>
      </c>
      <c r="E4962" s="51">
        <f t="shared" si="1195"/>
        <v>2.590443935104825E-4</v>
      </c>
      <c r="F4962" s="21">
        <f>SUM(E4962:$E$5004)</f>
        <v>1.0760248949216436E-2</v>
      </c>
      <c r="G4962" s="21">
        <f t="shared" si="1198"/>
        <v>6651898.5970700178</v>
      </c>
      <c r="H4962" s="21">
        <f t="shared" si="1199"/>
        <v>2.4483216124437353E-5</v>
      </c>
      <c r="I4962" s="21">
        <f t="shared" si="1200"/>
        <v>0.12452858064673793</v>
      </c>
      <c r="J4962" s="22">
        <f t="shared" si="1196"/>
        <v>67.123419085240101</v>
      </c>
      <c r="K4962" s="114"/>
      <c r="L4962" s="116"/>
      <c r="M4962" s="118"/>
      <c r="N4962" s="142"/>
      <c r="S4962" s="2"/>
    </row>
    <row r="4963" spans="1:19" x14ac:dyDescent="0.25">
      <c r="A4963" s="50">
        <f t="shared" si="1197"/>
        <v>123975</v>
      </c>
      <c r="B4963" s="51">
        <f t="shared" ref="B4963:B5004" si="1203">-205.05+0.00164*A4963</f>
        <v>-1.731000000000023</v>
      </c>
      <c r="C4963" s="51">
        <f t="shared" ref="C4963:C5004" si="1204">50.8*((B4963+459.7)/389.98)^(-11.388)</f>
        <v>8.1480282513979105</v>
      </c>
      <c r="D4963" s="51">
        <f t="shared" si="1194"/>
        <v>1.0356029648602438E-5</v>
      </c>
      <c r="E4963" s="51">
        <f t="shared" si="1195"/>
        <v>2.5875726099386013E-4</v>
      </c>
      <c r="F4963" s="21">
        <f>SUM(E4963:$E$5004)</f>
        <v>1.0501204555705952E-2</v>
      </c>
      <c r="G4963" s="21">
        <f t="shared" si="1198"/>
        <v>6651898.5970700178</v>
      </c>
      <c r="H4963" s="21">
        <f t="shared" si="1199"/>
        <v>2.4483216124437353E-5</v>
      </c>
      <c r="I4963" s="21">
        <f t="shared" si="1200"/>
        <v>0.12452858064673793</v>
      </c>
      <c r="J4963" s="22">
        <f t="shared" si="1196"/>
        <v>67.092230367793505</v>
      </c>
      <c r="K4963" s="114"/>
      <c r="L4963" s="117"/>
      <c r="M4963" s="118"/>
      <c r="N4963" s="142"/>
      <c r="S4963" s="2"/>
    </row>
    <row r="4964" spans="1:19" x14ac:dyDescent="0.25">
      <c r="A4964" s="50">
        <f t="shared" si="1197"/>
        <v>124000</v>
      </c>
      <c r="B4964" s="51">
        <f t="shared" si="1203"/>
        <v>-1.6900000000000261</v>
      </c>
      <c r="C4964" s="51">
        <f t="shared" si="1204"/>
        <v>8.1397257881214404</v>
      </c>
      <c r="D4964" s="51">
        <f t="shared" si="1194"/>
        <v>1.0344551230906372E-5</v>
      </c>
      <c r="E4964" s="51">
        <f t="shared" si="1195"/>
        <v>2.5847047240418501E-4</v>
      </c>
      <c r="F4964" s="21">
        <f>SUM(E4964:$E$5004)</f>
        <v>1.0242447294712092E-2</v>
      </c>
      <c r="G4964" s="21">
        <f t="shared" si="1198"/>
        <v>6651898.5970700178</v>
      </c>
      <c r="H4964" s="21">
        <f t="shared" si="1199"/>
        <v>2.4483216124437353E-5</v>
      </c>
      <c r="I4964" s="21">
        <f t="shared" si="1200"/>
        <v>0.12452858064673793</v>
      </c>
      <c r="J4964" s="22">
        <f t="shared" si="1196"/>
        <v>67.061060402610067</v>
      </c>
      <c r="K4964" s="113">
        <f t="shared" ref="K4964" si="1205">AVERAGE(J4964:J4983)</f>
        <v>66.766188742391549</v>
      </c>
      <c r="L4964" s="115">
        <f t="shared" ref="L4964" si="1206">K4964/0.1667</f>
        <v>400.5170290485396</v>
      </c>
      <c r="M4964" s="118">
        <f>AVERAGE(A4964:A4983)</f>
        <v>124237.5</v>
      </c>
      <c r="N4964" s="141">
        <f>K4944-K4964</f>
        <v>0.62340661346757997</v>
      </c>
      <c r="S4964" s="2"/>
    </row>
    <row r="4965" spans="1:19" x14ac:dyDescent="0.25">
      <c r="A4965" s="50">
        <f t="shared" si="1197"/>
        <v>124025</v>
      </c>
      <c r="B4965" s="51">
        <f t="shared" si="1203"/>
        <v>-1.6490000000000293</v>
      </c>
      <c r="C4965" s="51">
        <f t="shared" si="1204"/>
        <v>8.1314325267189282</v>
      </c>
      <c r="D4965" s="51">
        <f t="shared" si="1194"/>
        <v>1.0333086561428428E-5</v>
      </c>
      <c r="E4965" s="51">
        <f t="shared" si="1195"/>
        <v>2.58184027298771E-4</v>
      </c>
      <c r="F4965" s="21">
        <f>SUM(E4965:$E$5004)</f>
        <v>9.9839768223079096E-3</v>
      </c>
      <c r="G4965" s="21">
        <f t="shared" si="1198"/>
        <v>6651898.5970700178</v>
      </c>
      <c r="H4965" s="21">
        <f t="shared" si="1199"/>
        <v>2.4483216124437353E-5</v>
      </c>
      <c r="I4965" s="21">
        <f t="shared" si="1200"/>
        <v>0.12452858064673793</v>
      </c>
      <c r="J4965" s="22">
        <f t="shared" si="1196"/>
        <v>67.029909178698134</v>
      </c>
      <c r="K4965" s="114"/>
      <c r="L4965" s="116"/>
      <c r="M4965" s="118"/>
      <c r="N4965" s="142"/>
      <c r="S4965" s="2"/>
    </row>
    <row r="4966" spans="1:19" x14ac:dyDescent="0.25">
      <c r="A4966" s="50">
        <f t="shared" si="1197"/>
        <v>124050</v>
      </c>
      <c r="B4966" s="51">
        <f t="shared" si="1203"/>
        <v>-1.6080000000000041</v>
      </c>
      <c r="C4966" s="51">
        <f t="shared" si="1204"/>
        <v>8.1231484561692895</v>
      </c>
      <c r="D4966" s="51">
        <f t="shared" si="1194"/>
        <v>1.0321635622473253E-5</v>
      </c>
      <c r="E4966" s="51">
        <f t="shared" si="1195"/>
        <v>2.5789792523554138E-4</v>
      </c>
      <c r="F4966" s="21">
        <f>SUM(E4966:$E$5004)</f>
        <v>9.7257927950091371E-3</v>
      </c>
      <c r="G4966" s="21">
        <f t="shared" si="1198"/>
        <v>6651898.5970700178</v>
      </c>
      <c r="H4966" s="21">
        <f t="shared" si="1199"/>
        <v>2.4483216124437353E-5</v>
      </c>
      <c r="I4966" s="21">
        <f t="shared" si="1200"/>
        <v>0.12452858064673793</v>
      </c>
      <c r="J4966" s="22">
        <f t="shared" si="1196"/>
        <v>66.99877668506771</v>
      </c>
      <c r="K4966" s="114"/>
      <c r="L4966" s="116"/>
      <c r="M4966" s="118"/>
      <c r="N4966" s="142"/>
      <c r="S4966" s="2"/>
    </row>
    <row r="4967" spans="1:19" x14ac:dyDescent="0.25">
      <c r="A4967" s="50">
        <f t="shared" si="1197"/>
        <v>124075</v>
      </c>
      <c r="B4967" s="51">
        <f t="shared" si="1203"/>
        <v>-1.5670000000000073</v>
      </c>
      <c r="C4967" s="51">
        <f t="shared" si="1204"/>
        <v>8.1148735654657802</v>
      </c>
      <c r="D4967" s="51">
        <f t="shared" si="1194"/>
        <v>1.0310198396370057E-5</v>
      </c>
      <c r="E4967" s="51">
        <f t="shared" si="1195"/>
        <v>2.5761216577302812E-4</v>
      </c>
      <c r="F4967" s="21">
        <f>SUM(E4967:$E$5004)</f>
        <v>9.4678948697735962E-3</v>
      </c>
      <c r="G4967" s="21">
        <f t="shared" si="1198"/>
        <v>6651898.5970700178</v>
      </c>
      <c r="H4967" s="21">
        <f t="shared" si="1199"/>
        <v>2.4483216124437353E-5</v>
      </c>
      <c r="I4967" s="21">
        <f t="shared" si="1200"/>
        <v>0.12452858064673793</v>
      </c>
      <c r="J4967" s="22">
        <f t="shared" si="1196"/>
        <v>66.967662910733054</v>
      </c>
      <c r="K4967" s="114"/>
      <c r="L4967" s="116"/>
      <c r="M4967" s="118"/>
      <c r="N4967" s="142"/>
      <c r="S4967" s="2"/>
    </row>
    <row r="4968" spans="1:19" x14ac:dyDescent="0.25">
      <c r="A4968" s="50">
        <f t="shared" si="1197"/>
        <v>124100</v>
      </c>
      <c r="B4968" s="51">
        <f t="shared" si="1203"/>
        <v>-1.5260000000000105</v>
      </c>
      <c r="C4968" s="51">
        <f t="shared" si="1204"/>
        <v>8.1066078436156861</v>
      </c>
      <c r="D4968" s="51">
        <f t="shared" si="1194"/>
        <v>1.0298774865472193E-5</v>
      </c>
      <c r="E4968" s="51">
        <f t="shared" si="1195"/>
        <v>2.5732674847036993E-4</v>
      </c>
      <c r="F4968" s="21">
        <f>SUM(E4968:$E$5004)</f>
        <v>9.2102827040005646E-3</v>
      </c>
      <c r="G4968" s="21">
        <f t="shared" si="1198"/>
        <v>6651898.5970700178</v>
      </c>
      <c r="H4968" s="21">
        <f t="shared" si="1199"/>
        <v>2.4483216124437353E-5</v>
      </c>
      <c r="I4968" s="21">
        <f t="shared" si="1200"/>
        <v>0.12452858064673793</v>
      </c>
      <c r="J4968" s="22">
        <f t="shared" si="1196"/>
        <v>66.936567844710282</v>
      </c>
      <c r="K4968" s="114"/>
      <c r="L4968" s="116"/>
      <c r="M4968" s="118"/>
      <c r="N4968" s="142"/>
      <c r="S4968" s="2"/>
    </row>
    <row r="4969" spans="1:19" x14ac:dyDescent="0.25">
      <c r="A4969" s="50">
        <f t="shared" si="1197"/>
        <v>124125</v>
      </c>
      <c r="B4969" s="51">
        <f t="shared" si="1203"/>
        <v>-1.4850000000000136</v>
      </c>
      <c r="C4969" s="51">
        <f t="shared" si="1204"/>
        <v>8.0983512796405179</v>
      </c>
      <c r="D4969" s="51">
        <f t="shared" si="1194"/>
        <v>1.02873650121574E-5</v>
      </c>
      <c r="E4969" s="51">
        <f t="shared" si="1195"/>
        <v>2.5704167288731299E-4</v>
      </c>
      <c r="F4969" s="21">
        <f>SUM(E4969:$E$5004)</f>
        <v>8.9529559555301969E-3</v>
      </c>
      <c r="G4969" s="21">
        <f t="shared" si="1198"/>
        <v>6651898.5970700178</v>
      </c>
      <c r="H4969" s="21">
        <f t="shared" si="1199"/>
        <v>2.4483216124437353E-5</v>
      </c>
      <c r="I4969" s="21">
        <f t="shared" si="1200"/>
        <v>0.12452858064673793</v>
      </c>
      <c r="J4969" s="22">
        <f t="shared" si="1196"/>
        <v>66.905491476019179</v>
      </c>
      <c r="K4969" s="114"/>
      <c r="L4969" s="116"/>
      <c r="M4969" s="118"/>
      <c r="N4969" s="142"/>
      <c r="S4969" s="2"/>
    </row>
    <row r="4970" spans="1:19" x14ac:dyDescent="0.25">
      <c r="A4970" s="50">
        <f t="shared" si="1197"/>
        <v>124150</v>
      </c>
      <c r="B4970" s="51">
        <f t="shared" si="1203"/>
        <v>-1.4440000000000168</v>
      </c>
      <c r="C4970" s="51">
        <f t="shared" si="1204"/>
        <v>8.0901038625758854</v>
      </c>
      <c r="D4970" s="51">
        <f t="shared" si="1194"/>
        <v>1.027596881882764E-5</v>
      </c>
      <c r="E4970" s="51">
        <f t="shared" si="1195"/>
        <v>2.5675693858420907E-4</v>
      </c>
      <c r="F4970" s="21">
        <f>SUM(E4970:$E$5004)</f>
        <v>8.6959142826428821E-3</v>
      </c>
      <c r="G4970" s="21">
        <f t="shared" si="1198"/>
        <v>6651898.5970700178</v>
      </c>
      <c r="H4970" s="21">
        <f t="shared" si="1199"/>
        <v>2.4483216124437353E-5</v>
      </c>
      <c r="I4970" s="21">
        <f t="shared" si="1200"/>
        <v>0.12452858064673793</v>
      </c>
      <c r="J4970" s="22">
        <f t="shared" si="1196"/>
        <v>66.874433793682357</v>
      </c>
      <c r="K4970" s="114"/>
      <c r="L4970" s="116"/>
      <c r="M4970" s="118"/>
      <c r="N4970" s="142"/>
      <c r="S4970" s="2"/>
    </row>
    <row r="4971" spans="1:19" x14ac:dyDescent="0.25">
      <c r="A4971" s="50">
        <f t="shared" si="1197"/>
        <v>124175</v>
      </c>
      <c r="B4971" s="51">
        <f t="shared" si="1203"/>
        <v>-1.40300000000002</v>
      </c>
      <c r="C4971" s="51">
        <f t="shared" si="1204"/>
        <v>8.0818655814715115</v>
      </c>
      <c r="D4971" s="51">
        <f t="shared" si="1194"/>
        <v>1.0264586267909086E-5</v>
      </c>
      <c r="E4971" s="51">
        <f t="shared" si="1195"/>
        <v>2.5647254512201474E-4</v>
      </c>
      <c r="F4971" s="21">
        <f>SUM(E4971:$E$5004)</f>
        <v>8.4391573440586749E-3</v>
      </c>
      <c r="G4971" s="21">
        <f t="shared" si="1198"/>
        <v>6651898.5970700178</v>
      </c>
      <c r="H4971" s="21">
        <f t="shared" si="1199"/>
        <v>2.4483216124437353E-5</v>
      </c>
      <c r="I4971" s="21">
        <f t="shared" si="1200"/>
        <v>0.12452858064673793</v>
      </c>
      <c r="J4971" s="22">
        <f t="shared" si="1196"/>
        <v>66.843394786725412</v>
      </c>
      <c r="K4971" s="114"/>
      <c r="L4971" s="116"/>
      <c r="M4971" s="118"/>
      <c r="N4971" s="142"/>
      <c r="S4971" s="2"/>
    </row>
    <row r="4972" spans="1:19" x14ac:dyDescent="0.25">
      <c r="A4972" s="50">
        <f t="shared" si="1197"/>
        <v>124200</v>
      </c>
      <c r="B4972" s="51">
        <f t="shared" si="1203"/>
        <v>-1.3620000000000232</v>
      </c>
      <c r="C4972" s="51">
        <f t="shared" si="1204"/>
        <v>8.0736364253912036</v>
      </c>
      <c r="D4972" s="51">
        <f t="shared" si="1194"/>
        <v>1.0253217341852093E-5</v>
      </c>
      <c r="E4972" s="51">
        <f t="shared" si="1195"/>
        <v>2.5618849206229073E-4</v>
      </c>
      <c r="F4972" s="21">
        <f>SUM(E4972:$E$5004)</f>
        <v>8.182684798936659E-3</v>
      </c>
      <c r="G4972" s="21">
        <f t="shared" si="1198"/>
        <v>6651898.5970700178</v>
      </c>
      <c r="H4972" s="21">
        <f t="shared" si="1199"/>
        <v>2.4483216124437353E-5</v>
      </c>
      <c r="I4972" s="21">
        <f t="shared" si="1200"/>
        <v>0.12452858064673793</v>
      </c>
      <c r="J4972" s="22">
        <f t="shared" si="1196"/>
        <v>66.812374444176953</v>
      </c>
      <c r="K4972" s="114"/>
      <c r="L4972" s="116"/>
      <c r="M4972" s="118"/>
      <c r="N4972" s="142"/>
      <c r="S4972" s="2"/>
    </row>
    <row r="4973" spans="1:19" x14ac:dyDescent="0.25">
      <c r="A4973" s="50">
        <f t="shared" si="1197"/>
        <v>124225</v>
      </c>
      <c r="B4973" s="51">
        <f t="shared" si="1203"/>
        <v>-1.3210000000000264</v>
      </c>
      <c r="C4973" s="51">
        <f t="shared" si="1204"/>
        <v>8.0654163834128436</v>
      </c>
      <c r="D4973" s="51">
        <f t="shared" si="1194"/>
        <v>1.0241862023131166E-5</v>
      </c>
      <c r="E4973" s="51">
        <f t="shared" si="1195"/>
        <v>2.559047789672008E-4</v>
      </c>
      <c r="F4973" s="21">
        <f>SUM(E4973:$E$5004)</f>
        <v>7.9264963068743678E-3</v>
      </c>
      <c r="G4973" s="21">
        <f t="shared" si="1198"/>
        <v>6651898.5970700178</v>
      </c>
      <c r="H4973" s="21">
        <f t="shared" si="1199"/>
        <v>2.4483216124437353E-5</v>
      </c>
      <c r="I4973" s="21">
        <f t="shared" si="1200"/>
        <v>0.12452858064673793</v>
      </c>
      <c r="J4973" s="22">
        <f t="shared" si="1196"/>
        <v>66.78137275506873</v>
      </c>
      <c r="K4973" s="114"/>
      <c r="L4973" s="116"/>
      <c r="M4973" s="118"/>
      <c r="N4973" s="142"/>
      <c r="S4973" s="2"/>
    </row>
    <row r="4974" spans="1:19" x14ac:dyDescent="0.25">
      <c r="A4974" s="50">
        <f t="shared" si="1197"/>
        <v>124250</v>
      </c>
      <c r="B4974" s="51">
        <f t="shared" si="1203"/>
        <v>-1.2800000000000296</v>
      </c>
      <c r="C4974" s="51">
        <f t="shared" si="1204"/>
        <v>8.0572054446283463</v>
      </c>
      <c r="D4974" s="51">
        <f t="shared" si="1194"/>
        <v>1.0230520294244897E-5</v>
      </c>
      <c r="E4974" s="51">
        <f t="shared" si="1195"/>
        <v>2.5562140539951055E-4</v>
      </c>
      <c r="F4974" s="21">
        <f>SUM(E4974:$E$5004)</f>
        <v>7.6705915279071677E-3</v>
      </c>
      <c r="G4974" s="21">
        <f t="shared" si="1198"/>
        <v>6651898.5970700178</v>
      </c>
      <c r="H4974" s="21">
        <f t="shared" si="1199"/>
        <v>2.4483216124437353E-5</v>
      </c>
      <c r="I4974" s="21">
        <f t="shared" si="1200"/>
        <v>0.12452858064673793</v>
      </c>
      <c r="J4974" s="22">
        <f t="shared" si="1196"/>
        <v>66.750389708435378</v>
      </c>
      <c r="K4974" s="114"/>
      <c r="L4974" s="116"/>
      <c r="M4974" s="118"/>
      <c r="N4974" s="142"/>
      <c r="S4974" s="2"/>
    </row>
    <row r="4975" spans="1:19" x14ac:dyDescent="0.25">
      <c r="A4975" s="50">
        <f t="shared" si="1197"/>
        <v>124275</v>
      </c>
      <c r="B4975" s="51">
        <f t="shared" si="1203"/>
        <v>-1.2390000000000043</v>
      </c>
      <c r="C4975" s="51">
        <f t="shared" si="1204"/>
        <v>8.0490035981436545</v>
      </c>
      <c r="D4975" s="51">
        <f t="shared" si="1194"/>
        <v>1.0219192137715948E-5</v>
      </c>
      <c r="E4975" s="51">
        <f t="shared" si="1195"/>
        <v>2.5533837092258819E-4</v>
      </c>
      <c r="F4975" s="21">
        <f>SUM(E4975:$E$5004)</f>
        <v>7.4149701225076576E-3</v>
      </c>
      <c r="G4975" s="21">
        <f t="shared" si="1198"/>
        <v>6651898.5970700178</v>
      </c>
      <c r="H4975" s="21">
        <f t="shared" si="1199"/>
        <v>2.4483216124437353E-5</v>
      </c>
      <c r="I4975" s="21">
        <f t="shared" si="1200"/>
        <v>0.12452858064673793</v>
      </c>
      <c r="J4975" s="22">
        <f t="shared" si="1196"/>
        <v>66.719425293314558</v>
      </c>
      <c r="K4975" s="114"/>
      <c r="L4975" s="116"/>
      <c r="M4975" s="118"/>
      <c r="N4975" s="142"/>
      <c r="S4975" s="2"/>
    </row>
    <row r="4976" spans="1:19" x14ac:dyDescent="0.25">
      <c r="A4976" s="50">
        <f t="shared" si="1197"/>
        <v>124300</v>
      </c>
      <c r="B4976" s="51">
        <f t="shared" si="1203"/>
        <v>-1.1980000000000075</v>
      </c>
      <c r="C4976" s="51">
        <f t="shared" si="1204"/>
        <v>8.0408108330787833</v>
      </c>
      <c r="D4976" s="51">
        <f t="shared" si="1194"/>
        <v>1.0207877536091104E-5</v>
      </c>
      <c r="E4976" s="51">
        <f t="shared" si="1195"/>
        <v>2.55055675100401E-4</v>
      </c>
      <c r="F4976" s="21">
        <f>SUM(E4976:$E$5004)</f>
        <v>7.159631751585069E-3</v>
      </c>
      <c r="G4976" s="21">
        <f t="shared" si="1198"/>
        <v>6651898.5970700178</v>
      </c>
      <c r="H4976" s="21">
        <f t="shared" si="1199"/>
        <v>2.4483216124437353E-5</v>
      </c>
      <c r="I4976" s="21">
        <f t="shared" si="1200"/>
        <v>0.12452858064673793</v>
      </c>
      <c r="J4976" s="22">
        <f t="shared" si="1196"/>
        <v>66.688479498747554</v>
      </c>
      <c r="K4976" s="114"/>
      <c r="L4976" s="116"/>
      <c r="M4976" s="118"/>
      <c r="N4976" s="142"/>
      <c r="S4976" s="2"/>
    </row>
    <row r="4977" spans="1:19" x14ac:dyDescent="0.25">
      <c r="A4977" s="50">
        <f t="shared" si="1197"/>
        <v>124325</v>
      </c>
      <c r="B4977" s="51">
        <f t="shared" si="1203"/>
        <v>-1.1570000000000107</v>
      </c>
      <c r="C4977" s="51">
        <f t="shared" si="1204"/>
        <v>8.0326271385676122</v>
      </c>
      <c r="D4977" s="51">
        <f t="shared" si="1194"/>
        <v>1.0196576471940977E-5</v>
      </c>
      <c r="E4977" s="51">
        <f t="shared" si="1195"/>
        <v>2.5477331749751658E-4</v>
      </c>
      <c r="F4977" s="21">
        <f>SUM(E4977:$E$5004)</f>
        <v>6.9045760764846675E-3</v>
      </c>
      <c r="G4977" s="21">
        <f t="shared" si="1198"/>
        <v>6651898.5970700178</v>
      </c>
      <c r="H4977" s="21">
        <f t="shared" si="1199"/>
        <v>2.4483216124437353E-5</v>
      </c>
      <c r="I4977" s="21">
        <f t="shared" si="1200"/>
        <v>0.12452858064673793</v>
      </c>
      <c r="J4977" s="22">
        <f t="shared" si="1196"/>
        <v>66.6575523137776</v>
      </c>
      <c r="K4977" s="114"/>
      <c r="L4977" s="116"/>
      <c r="M4977" s="118"/>
      <c r="N4977" s="142"/>
      <c r="S4977" s="2"/>
    </row>
    <row r="4978" spans="1:19" x14ac:dyDescent="0.25">
      <c r="A4978" s="50">
        <f t="shared" si="1197"/>
        <v>124350</v>
      </c>
      <c r="B4978" s="51">
        <f t="shared" si="1203"/>
        <v>-1.1160000000000139</v>
      </c>
      <c r="C4978" s="51">
        <f t="shared" si="1204"/>
        <v>8.0244525037581376</v>
      </c>
      <c r="D4978" s="51">
        <f t="shared" si="1194"/>
        <v>1.0185288927860349E-5</v>
      </c>
      <c r="E4978" s="51">
        <f t="shared" si="1195"/>
        <v>2.5449129767910112E-4</v>
      </c>
      <c r="F4978" s="21">
        <f>SUM(E4978:$E$5004)</f>
        <v>6.6498027589871516E-3</v>
      </c>
      <c r="G4978" s="21">
        <f t="shared" si="1198"/>
        <v>6651898.5970700178</v>
      </c>
      <c r="H4978" s="21">
        <f t="shared" si="1199"/>
        <v>2.4483216124437353E-5</v>
      </c>
      <c r="I4978" s="21">
        <f t="shared" si="1200"/>
        <v>0.12452858064673793</v>
      </c>
      <c r="J4978" s="22">
        <f t="shared" si="1196"/>
        <v>66.626643727452333</v>
      </c>
      <c r="K4978" s="114"/>
      <c r="L4978" s="116"/>
      <c r="M4978" s="118"/>
      <c r="N4978" s="142"/>
      <c r="S4978" s="2"/>
    </row>
    <row r="4979" spans="1:19" x14ac:dyDescent="0.25">
      <c r="A4979" s="50">
        <f t="shared" si="1197"/>
        <v>124375</v>
      </c>
      <c r="B4979" s="51">
        <f t="shared" si="1203"/>
        <v>-1.0750000000000171</v>
      </c>
      <c r="C4979" s="51">
        <f t="shared" si="1204"/>
        <v>8.0162869178121685</v>
      </c>
      <c r="D4979" s="51">
        <f t="shared" si="1194"/>
        <v>1.0174014886467741E-5</v>
      </c>
      <c r="E4979" s="51">
        <f t="shared" si="1195"/>
        <v>2.5420961521091875E-4</v>
      </c>
      <c r="F4979" s="21">
        <f>SUM(E4979:$E$5004)</f>
        <v>6.3953114613080507E-3</v>
      </c>
      <c r="G4979" s="21">
        <f t="shared" si="1198"/>
        <v>6651898.5970700178</v>
      </c>
      <c r="H4979" s="21">
        <f t="shared" si="1199"/>
        <v>2.4483216124437353E-5</v>
      </c>
      <c r="I4979" s="21">
        <f t="shared" si="1200"/>
        <v>0.12452858064673793</v>
      </c>
      <c r="J4979" s="22">
        <f t="shared" si="1196"/>
        <v>66.595753728821208</v>
      </c>
      <c r="K4979" s="114"/>
      <c r="L4979" s="116"/>
      <c r="M4979" s="118"/>
      <c r="N4979" s="142"/>
      <c r="S4979" s="2"/>
    </row>
    <row r="4980" spans="1:19" x14ac:dyDescent="0.25">
      <c r="A4980" s="50">
        <f t="shared" si="1197"/>
        <v>124400</v>
      </c>
      <c r="B4980" s="51">
        <f t="shared" si="1203"/>
        <v>-1.0340000000000202</v>
      </c>
      <c r="C4980" s="51">
        <f t="shared" si="1204"/>
        <v>8.0081303699055848</v>
      </c>
      <c r="D4980" s="51">
        <f t="shared" si="1194"/>
        <v>1.0162754330405758E-5</v>
      </c>
      <c r="E4980" s="51">
        <f t="shared" si="1195"/>
        <v>2.5392826965933035E-4</v>
      </c>
      <c r="F4980" s="21">
        <f>SUM(E4980:$E$5004)</f>
        <v>6.141101846097132E-3</v>
      </c>
      <c r="G4980" s="21">
        <f t="shared" si="1198"/>
        <v>6651898.5970700178</v>
      </c>
      <c r="H4980" s="21">
        <f t="shared" si="1199"/>
        <v>2.4483216124437353E-5</v>
      </c>
      <c r="I4980" s="21">
        <f t="shared" si="1200"/>
        <v>0.12452858064673793</v>
      </c>
      <c r="J4980" s="22">
        <f t="shared" si="1196"/>
        <v>66.564882306937989</v>
      </c>
      <c r="K4980" s="114"/>
      <c r="L4980" s="116"/>
      <c r="M4980" s="118"/>
      <c r="N4980" s="142"/>
      <c r="S4980" s="2"/>
    </row>
    <row r="4981" spans="1:19" x14ac:dyDescent="0.25">
      <c r="A4981" s="50">
        <f t="shared" si="1197"/>
        <v>124425</v>
      </c>
      <c r="B4981" s="51">
        <f t="shared" si="1203"/>
        <v>-0.99300000000002342</v>
      </c>
      <c r="C4981" s="51">
        <f t="shared" si="1204"/>
        <v>7.9999828492280365</v>
      </c>
      <c r="D4981" s="51">
        <f t="shared" si="1194"/>
        <v>1.015150724234067E-5</v>
      </c>
      <c r="E4981" s="51">
        <f t="shared" si="1195"/>
        <v>2.5364726059129303E-4</v>
      </c>
      <c r="F4981" s="21">
        <f>SUM(E4981:$E$5004)</f>
        <v>5.8871735764378002E-3</v>
      </c>
      <c r="G4981" s="21">
        <f t="shared" si="1198"/>
        <v>6651898.5970700178</v>
      </c>
      <c r="H4981" s="21">
        <f t="shared" si="1199"/>
        <v>2.4483216124437353E-5</v>
      </c>
      <c r="I4981" s="21">
        <f t="shared" si="1200"/>
        <v>0.12452858064673793</v>
      </c>
      <c r="J4981" s="22">
        <f t="shared" si="1196"/>
        <v>66.534029450858327</v>
      </c>
      <c r="K4981" s="114"/>
      <c r="L4981" s="116"/>
      <c r="M4981" s="118"/>
      <c r="N4981" s="142"/>
      <c r="S4981" s="2"/>
    </row>
    <row r="4982" spans="1:19" x14ac:dyDescent="0.25">
      <c r="A4982" s="50">
        <f t="shared" si="1197"/>
        <v>124450</v>
      </c>
      <c r="B4982" s="51">
        <f t="shared" si="1203"/>
        <v>-0.9520000000000266</v>
      </c>
      <c r="C4982" s="51">
        <f t="shared" si="1204"/>
        <v>7.9918443449832131</v>
      </c>
      <c r="D4982" s="51">
        <f t="shared" si="1194"/>
        <v>1.014027360496277E-5</v>
      </c>
      <c r="E4982" s="51">
        <f t="shared" si="1195"/>
        <v>2.5336658757435916E-4</v>
      </c>
      <c r="F4982" s="21">
        <f>SUM(E4982:$E$5004)</f>
        <v>5.6335263158465076E-3</v>
      </c>
      <c r="G4982" s="21">
        <f t="shared" si="1198"/>
        <v>6651898.5970700178</v>
      </c>
      <c r="H4982" s="21">
        <f t="shared" si="1199"/>
        <v>2.4483216124437353E-5</v>
      </c>
      <c r="I4982" s="21">
        <f t="shared" si="1200"/>
        <v>0.12452858064673793</v>
      </c>
      <c r="J4982" s="22">
        <f t="shared" si="1196"/>
        <v>66.503195149642238</v>
      </c>
      <c r="K4982" s="114"/>
      <c r="L4982" s="116"/>
      <c r="M4982" s="118"/>
      <c r="N4982" s="142"/>
      <c r="S4982" s="2"/>
    </row>
    <row r="4983" spans="1:19" x14ac:dyDescent="0.25">
      <c r="A4983" s="50">
        <f t="shared" si="1197"/>
        <v>124475</v>
      </c>
      <c r="B4983" s="51">
        <f t="shared" si="1203"/>
        <v>-0.91100000000002979</v>
      </c>
      <c r="C4983" s="51">
        <f t="shared" si="1204"/>
        <v>7.9837148463885415</v>
      </c>
      <c r="D4983" s="51">
        <f t="shared" si="1194"/>
        <v>1.0129053400985962E-5</v>
      </c>
      <c r="E4983" s="51">
        <f t="shared" si="1195"/>
        <v>2.5308625017667551E-4</v>
      </c>
      <c r="F4983" s="21">
        <f>SUM(E4983:$E$5004)</f>
        <v>5.380159728272149E-3</v>
      </c>
      <c r="G4983" s="21">
        <f t="shared" si="1198"/>
        <v>6651898.5970700178</v>
      </c>
      <c r="H4983" s="21">
        <f t="shared" si="1199"/>
        <v>2.4483216124437353E-5</v>
      </c>
      <c r="I4983" s="21">
        <f t="shared" si="1200"/>
        <v>0.12452858064673793</v>
      </c>
      <c r="J4983" s="22">
        <f t="shared" si="1196"/>
        <v>66.472379392351655</v>
      </c>
      <c r="K4983" s="114"/>
      <c r="L4983" s="117"/>
      <c r="M4983" s="118"/>
      <c r="N4983" s="142"/>
      <c r="S4983" s="2"/>
    </row>
    <row r="4984" spans="1:19" x14ac:dyDescent="0.25">
      <c r="A4984" s="50">
        <f t="shared" si="1197"/>
        <v>124500</v>
      </c>
      <c r="B4984" s="51">
        <f t="shared" si="1203"/>
        <v>-0.87000000000000455</v>
      </c>
      <c r="C4984" s="51">
        <f t="shared" si="1204"/>
        <v>7.9755943426754383</v>
      </c>
      <c r="D4984" s="51">
        <f t="shared" si="1194"/>
        <v>1.0117846613148078E-5</v>
      </c>
      <c r="E4984" s="51">
        <f t="shared" si="1195"/>
        <v>2.528062479669824E-4</v>
      </c>
      <c r="F4984" s="21">
        <f>SUM(E4984:$E$5004)</f>
        <v>5.1270734780954714E-3</v>
      </c>
      <c r="G4984" s="21">
        <f t="shared" si="1198"/>
        <v>6651898.5970700178</v>
      </c>
      <c r="H4984" s="21">
        <f t="shared" si="1199"/>
        <v>2.4483216124437353E-5</v>
      </c>
      <c r="I4984" s="21">
        <f t="shared" si="1200"/>
        <v>0.12452858064673793</v>
      </c>
      <c r="J4984" s="22">
        <f t="shared" si="1196"/>
        <v>66.441582168052804</v>
      </c>
      <c r="K4984" s="113">
        <f t="shared" ref="K4984" si="1207">AVERAGE(J4984:J5003)</f>
        <v>66.150236987245776</v>
      </c>
      <c r="L4984" s="115">
        <f t="shared" ref="L4984" si="1208">K4984/0.1667</f>
        <v>396.82205751197228</v>
      </c>
      <c r="M4984" s="118">
        <f>AVERAGE(A4984:A5003)</f>
        <v>124737.5</v>
      </c>
      <c r="N4984" s="141">
        <f>K4964-K4984</f>
        <v>0.61595175514577249</v>
      </c>
      <c r="S4984" s="2"/>
    </row>
    <row r="4985" spans="1:19" x14ac:dyDescent="0.25">
      <c r="A4985" s="50">
        <f t="shared" si="1197"/>
        <v>124525</v>
      </c>
      <c r="B4985" s="51">
        <f t="shared" si="1203"/>
        <v>-0.82900000000000773</v>
      </c>
      <c r="C4985" s="51">
        <f t="shared" si="1204"/>
        <v>7.9674828230890364</v>
      </c>
      <c r="D4985" s="51">
        <f t="shared" si="1194"/>
        <v>1.0106653224210516E-5</v>
      </c>
      <c r="E4985" s="51">
        <f t="shared" si="1195"/>
        <v>2.5252658051461223E-4</v>
      </c>
      <c r="F4985" s="21">
        <f>SUM(E4985:$E$5004)</f>
        <v>4.8742672301284899E-3</v>
      </c>
      <c r="G4985" s="21">
        <f t="shared" si="1198"/>
        <v>6651898.5970700178</v>
      </c>
      <c r="H4985" s="21">
        <f t="shared" si="1199"/>
        <v>2.4483216124437353E-5</v>
      </c>
      <c r="I4985" s="21">
        <f t="shared" si="1200"/>
        <v>0.12452858064673793</v>
      </c>
      <c r="J4985" s="22">
        <f t="shared" si="1196"/>
        <v>66.410803465814027</v>
      </c>
      <c r="K4985" s="114"/>
      <c r="L4985" s="116"/>
      <c r="M4985" s="118"/>
      <c r="N4985" s="142"/>
      <c r="S4985" s="2"/>
    </row>
    <row r="4986" spans="1:19" x14ac:dyDescent="0.25">
      <c r="A4986" s="50">
        <f t="shared" si="1197"/>
        <v>124550</v>
      </c>
      <c r="B4986" s="51">
        <f t="shared" si="1203"/>
        <v>-0.78800000000001091</v>
      </c>
      <c r="C4986" s="51">
        <f t="shared" si="1204"/>
        <v>7.9593802768883641</v>
      </c>
      <c r="D4986" s="51">
        <f t="shared" si="1194"/>
        <v>1.009547321695846E-5</v>
      </c>
      <c r="E4986" s="51">
        <f t="shared" si="1195"/>
        <v>2.5224724738948968E-4</v>
      </c>
      <c r="F4986" s="21">
        <f>SUM(E4986:$E$5004)</f>
        <v>4.6217406496138784E-3</v>
      </c>
      <c r="G4986" s="21">
        <f t="shared" si="1198"/>
        <v>6651898.5970700178</v>
      </c>
      <c r="H4986" s="21">
        <f t="shared" si="1199"/>
        <v>2.4483216124437353E-5</v>
      </c>
      <c r="I4986" s="21">
        <f t="shared" si="1200"/>
        <v>0.12452858064673793</v>
      </c>
      <c r="J4986" s="22">
        <f t="shared" si="1196"/>
        <v>66.380043274707489</v>
      </c>
      <c r="K4986" s="114"/>
      <c r="L4986" s="116"/>
      <c r="M4986" s="118"/>
      <c r="N4986" s="142"/>
      <c r="S4986" s="2"/>
    </row>
    <row r="4987" spans="1:19" x14ac:dyDescent="0.25">
      <c r="A4987" s="50">
        <f t="shared" si="1197"/>
        <v>124575</v>
      </c>
      <c r="B4987" s="51">
        <f t="shared" si="1203"/>
        <v>-0.7470000000000141</v>
      </c>
      <c r="C4987" s="51">
        <f t="shared" si="1204"/>
        <v>7.9512866933462227</v>
      </c>
      <c r="D4987" s="51">
        <f t="shared" si="1194"/>
        <v>1.0084306574200713E-5</v>
      </c>
      <c r="E4987" s="51">
        <f t="shared" si="1195"/>
        <v>2.5196824816213021E-4</v>
      </c>
      <c r="F4987" s="21">
        <f>SUM(E4987:$E$5004)</f>
        <v>4.3694934022243878E-3</v>
      </c>
      <c r="G4987" s="21">
        <f t="shared" si="1198"/>
        <v>6651898.5970700178</v>
      </c>
      <c r="H4987" s="21">
        <f t="shared" si="1199"/>
        <v>2.4483216124437353E-5</v>
      </c>
      <c r="I4987" s="21">
        <f t="shared" si="1200"/>
        <v>0.12452858064673793</v>
      </c>
      <c r="J4987" s="22">
        <f t="shared" si="1196"/>
        <v>66.349301583808256</v>
      </c>
      <c r="K4987" s="114"/>
      <c r="L4987" s="116"/>
      <c r="M4987" s="118"/>
      <c r="N4987" s="142"/>
      <c r="S4987" s="2"/>
    </row>
    <row r="4988" spans="1:19" x14ac:dyDescent="0.25">
      <c r="A4988" s="50">
        <f t="shared" si="1197"/>
        <v>124600</v>
      </c>
      <c r="B4988" s="51">
        <f t="shared" si="1203"/>
        <v>-0.70600000000001728</v>
      </c>
      <c r="C4988" s="51">
        <f t="shared" si="1204"/>
        <v>7.9432020617491981</v>
      </c>
      <c r="D4988" s="51">
        <f t="shared" si="1194"/>
        <v>1.0073153278769705E-5</v>
      </c>
      <c r="E4988" s="51">
        <f t="shared" si="1195"/>
        <v>2.516895824036394E-4</v>
      </c>
      <c r="F4988" s="21">
        <f>SUM(E4988:$E$5004)</f>
        <v>4.1175251540622572E-3</v>
      </c>
      <c r="G4988" s="21">
        <f t="shared" si="1198"/>
        <v>6651898.5970700178</v>
      </c>
      <c r="H4988" s="21">
        <f t="shared" si="1199"/>
        <v>2.4483216124437353E-5</v>
      </c>
      <c r="I4988" s="21">
        <f t="shared" si="1200"/>
        <v>0.12452858064673793</v>
      </c>
      <c r="J4988" s="22">
        <f t="shared" si="1196"/>
        <v>66.318578382194644</v>
      </c>
      <c r="K4988" s="114"/>
      <c r="L4988" s="116"/>
      <c r="M4988" s="118"/>
      <c r="N4988" s="142"/>
      <c r="S4988" s="2"/>
    </row>
    <row r="4989" spans="1:19" x14ac:dyDescent="0.25">
      <c r="A4989" s="50">
        <f t="shared" si="1197"/>
        <v>124625</v>
      </c>
      <c r="B4989" s="51">
        <f t="shared" si="1203"/>
        <v>-0.66500000000002046</v>
      </c>
      <c r="C4989" s="51">
        <f t="shared" si="1204"/>
        <v>7.9351263713976401</v>
      </c>
      <c r="D4989" s="51">
        <f t="shared" si="1194"/>
        <v>1.0062013313521446E-5</v>
      </c>
      <c r="E4989" s="51">
        <f t="shared" si="1195"/>
        <v>2.5141124968571166E-4</v>
      </c>
      <c r="F4989" s="21">
        <f>SUM(E4989:$E$5004)</f>
        <v>3.8658355716586182E-3</v>
      </c>
      <c r="G4989" s="21">
        <f t="shared" si="1198"/>
        <v>6651898.5970700178</v>
      </c>
      <c r="H4989" s="21">
        <f t="shared" si="1199"/>
        <v>2.4483216124437353E-5</v>
      </c>
      <c r="I4989" s="21">
        <f t="shared" si="1200"/>
        <v>0.12452858064673793</v>
      </c>
      <c r="J4989" s="22">
        <f t="shared" si="1196"/>
        <v>66.287873658948143</v>
      </c>
      <c r="K4989" s="114"/>
      <c r="L4989" s="116"/>
      <c r="M4989" s="118"/>
      <c r="N4989" s="142"/>
      <c r="S4989" s="2"/>
    </row>
    <row r="4990" spans="1:19" x14ac:dyDescent="0.25">
      <c r="A4990" s="50">
        <f t="shared" si="1197"/>
        <v>124650</v>
      </c>
      <c r="B4990" s="51">
        <f t="shared" si="1203"/>
        <v>-0.62400000000002365</v>
      </c>
      <c r="C4990" s="51">
        <f t="shared" si="1204"/>
        <v>7.9270596116056318</v>
      </c>
      <c r="D4990" s="51">
        <f t="shared" si="1194"/>
        <v>1.0050886661335487E-5</v>
      </c>
      <c r="E4990" s="51">
        <f t="shared" si="1195"/>
        <v>2.5113324958063004E-4</v>
      </c>
      <c r="F4990" s="21">
        <f>SUM(E4990:$E$5004)</f>
        <v>3.6144243219729069E-3</v>
      </c>
      <c r="G4990" s="21">
        <f t="shared" si="1198"/>
        <v>6651898.5970700178</v>
      </c>
      <c r="H4990" s="21">
        <f t="shared" si="1199"/>
        <v>2.4483216124437353E-5</v>
      </c>
      <c r="I4990" s="21">
        <f t="shared" si="1200"/>
        <v>0.12452858064673793</v>
      </c>
      <c r="J4990" s="22">
        <f t="shared" si="1196"/>
        <v>66.257187403153367</v>
      </c>
      <c r="K4990" s="114"/>
      <c r="L4990" s="116"/>
      <c r="M4990" s="118"/>
      <c r="N4990" s="142"/>
      <c r="S4990" s="2"/>
    </row>
    <row r="4991" spans="1:19" x14ac:dyDescent="0.25">
      <c r="A4991" s="50">
        <f t="shared" si="1197"/>
        <v>124675</v>
      </c>
      <c r="B4991" s="51">
        <f t="shared" si="1203"/>
        <v>-0.58300000000002683</v>
      </c>
      <c r="C4991" s="51">
        <f t="shared" si="1204"/>
        <v>7.9190017717009944</v>
      </c>
      <c r="D4991" s="51">
        <f t="shared" si="1194"/>
        <v>1.0039773305114914E-5</v>
      </c>
      <c r="E4991" s="51">
        <f t="shared" si="1195"/>
        <v>2.5085558166126453E-4</v>
      </c>
      <c r="F4991" s="21">
        <f>SUM(E4991:$E$5004)</f>
        <v>3.3632910723922775E-3</v>
      </c>
      <c r="G4991" s="21">
        <f t="shared" si="1198"/>
        <v>6651898.5970700178</v>
      </c>
      <c r="H4991" s="21">
        <f t="shared" si="1199"/>
        <v>2.4483216124437353E-5</v>
      </c>
      <c r="I4991" s="21">
        <f t="shared" si="1200"/>
        <v>0.12452858064673793</v>
      </c>
      <c r="J4991" s="22">
        <f t="shared" si="1196"/>
        <v>66.226519603898268</v>
      </c>
      <c r="K4991" s="114"/>
      <c r="L4991" s="116"/>
      <c r="M4991" s="118"/>
      <c r="N4991" s="142"/>
      <c r="S4991" s="2"/>
    </row>
    <row r="4992" spans="1:19" x14ac:dyDescent="0.25">
      <c r="A4992" s="50">
        <f t="shared" si="1197"/>
        <v>124700</v>
      </c>
      <c r="B4992" s="51">
        <f t="shared" si="1203"/>
        <v>-0.54200000000000159</v>
      </c>
      <c r="C4992" s="51">
        <f t="shared" si="1204"/>
        <v>7.9109528410252237</v>
      </c>
      <c r="D4992" s="51">
        <f t="shared" si="1194"/>
        <v>1.0028673227786249E-5</v>
      </c>
      <c r="E4992" s="51">
        <f t="shared" si="1195"/>
        <v>2.5057824550107259E-4</v>
      </c>
      <c r="F4992" s="21">
        <f>SUM(E4992:$E$5004)</f>
        <v>3.1124354907310129E-3</v>
      </c>
      <c r="G4992" s="21">
        <f t="shared" si="1198"/>
        <v>6651898.5970700178</v>
      </c>
      <c r="H4992" s="21">
        <f t="shared" si="1199"/>
        <v>2.4483216124437353E-5</v>
      </c>
      <c r="I4992" s="21">
        <f t="shared" si="1200"/>
        <v>0.12452858064673793</v>
      </c>
      <c r="J4992" s="22">
        <f t="shared" si="1196"/>
        <v>66.1958702502737</v>
      </c>
      <c r="K4992" s="114"/>
      <c r="L4992" s="116"/>
      <c r="M4992" s="118"/>
      <c r="N4992" s="142"/>
      <c r="S4992" s="2"/>
    </row>
    <row r="4993" spans="1:19" x14ac:dyDescent="0.25">
      <c r="A4993" s="50">
        <f t="shared" si="1197"/>
        <v>124725</v>
      </c>
      <c r="B4993" s="51">
        <f t="shared" si="1203"/>
        <v>-0.50100000000000477</v>
      </c>
      <c r="C4993" s="51">
        <f t="shared" si="1204"/>
        <v>7.902912808933575</v>
      </c>
      <c r="D4993" s="51">
        <f t="shared" si="1194"/>
        <v>1.0017586412299561E-5</v>
      </c>
      <c r="E4993" s="51">
        <f t="shared" si="1195"/>
        <v>2.5030124067409662E-4</v>
      </c>
      <c r="F4993" s="21">
        <f>SUM(E4993:$E$5004)</f>
        <v>2.8618572452299403E-3</v>
      </c>
      <c r="G4993" s="21">
        <f t="shared" si="1198"/>
        <v>6651898.5970700178</v>
      </c>
      <c r="H4993" s="21">
        <f t="shared" si="1199"/>
        <v>2.4483216124437353E-5</v>
      </c>
      <c r="I4993" s="21">
        <f t="shared" si="1200"/>
        <v>0.12452858064673793</v>
      </c>
      <c r="J4993" s="22">
        <f t="shared" si="1196"/>
        <v>66.165239331374451</v>
      </c>
      <c r="K4993" s="114"/>
      <c r="L4993" s="116"/>
      <c r="M4993" s="118"/>
      <c r="N4993" s="142"/>
      <c r="S4993" s="2"/>
    </row>
    <row r="4994" spans="1:19" x14ac:dyDescent="0.25">
      <c r="A4994" s="50">
        <f t="shared" si="1197"/>
        <v>124750</v>
      </c>
      <c r="B4994" s="51">
        <f t="shared" si="1203"/>
        <v>-0.46000000000000796</v>
      </c>
      <c r="C4994" s="51">
        <f t="shared" si="1204"/>
        <v>7.8948816647948528</v>
      </c>
      <c r="D4994" s="51">
        <f t="shared" si="1194"/>
        <v>1.0006512841628168E-5</v>
      </c>
      <c r="E4994" s="51">
        <f t="shared" si="1195"/>
        <v>2.5002456675496404E-4</v>
      </c>
      <c r="F4994" s="21">
        <f>SUM(E4994:$E$5004)</f>
        <v>2.6115560045558437E-3</v>
      </c>
      <c r="G4994" s="21">
        <f t="shared" si="1198"/>
        <v>6651898.5970700178</v>
      </c>
      <c r="H4994" s="21">
        <f t="shared" si="1199"/>
        <v>2.4483216124437353E-5</v>
      </c>
      <c r="I4994" s="21">
        <f t="shared" si="1200"/>
        <v>0.12452858064673793</v>
      </c>
      <c r="J4994" s="22">
        <f t="shared" si="1196"/>
        <v>66.134626836297429</v>
      </c>
      <c r="K4994" s="114"/>
      <c r="L4994" s="116"/>
      <c r="M4994" s="118"/>
      <c r="N4994" s="142"/>
      <c r="S4994" s="2"/>
    </row>
    <row r="4995" spans="1:19" x14ac:dyDescent="0.25">
      <c r="A4995" s="50">
        <f t="shared" si="1197"/>
        <v>124775</v>
      </c>
      <c r="B4995" s="51">
        <f t="shared" si="1203"/>
        <v>-0.41900000000001114</v>
      </c>
      <c r="C4995" s="51">
        <f t="shared" si="1204"/>
        <v>7.8868593979916444</v>
      </c>
      <c r="D4995" s="51">
        <f t="shared" si="1194"/>
        <v>9.995452498768954E-6</v>
      </c>
      <c r="E4995" s="51">
        <f t="shared" si="1195"/>
        <v>2.4974822331888644E-4</v>
      </c>
      <c r="F4995" s="21">
        <f>SUM(E4995:$E$5004)</f>
        <v>2.3615314378008789E-3</v>
      </c>
      <c r="G4995" s="21">
        <f t="shared" si="1198"/>
        <v>6651898.5970700178</v>
      </c>
      <c r="H4995" s="21">
        <f t="shared" si="1199"/>
        <v>2.4483216124437353E-5</v>
      </c>
      <c r="I4995" s="21">
        <f t="shared" si="1200"/>
        <v>0.12452858064673793</v>
      </c>
      <c r="J4995" s="22">
        <f t="shared" si="1196"/>
        <v>66.104032754144029</v>
      </c>
      <c r="K4995" s="114"/>
      <c r="L4995" s="116"/>
      <c r="M4995" s="118"/>
      <c r="N4995" s="142"/>
      <c r="S4995" s="2"/>
    </row>
    <row r="4996" spans="1:19" x14ac:dyDescent="0.25">
      <c r="A4996" s="50">
        <f t="shared" si="1197"/>
        <v>124800</v>
      </c>
      <c r="B4996" s="51">
        <f t="shared" si="1203"/>
        <v>-0.37800000000001432</v>
      </c>
      <c r="C4996" s="51">
        <f t="shared" si="1204"/>
        <v>7.878845997920032</v>
      </c>
      <c r="D4996" s="51">
        <f t="shared" ref="D4996:D5004" si="1209">C4996/(1718*(B4996+459.7))</f>
        <v>9.9844053667419584E-6</v>
      </c>
      <c r="E4996" s="51">
        <f t="shared" ref="E4996:E5003" si="1210">25*(D4996+D4997)/2</f>
        <v>2.4947220994165834E-4</v>
      </c>
      <c r="F4996" s="21">
        <f>SUM(E4996:$E$5004)</f>
        <v>2.1117832144819928E-3</v>
      </c>
      <c r="G4996" s="21">
        <f t="shared" si="1198"/>
        <v>6651898.5970700178</v>
      </c>
      <c r="H4996" s="21">
        <f t="shared" si="1199"/>
        <v>2.4483216124437353E-5</v>
      </c>
      <c r="I4996" s="21">
        <f t="shared" si="1200"/>
        <v>0.12452858064673793</v>
      </c>
      <c r="J4996" s="22">
        <f t="shared" ref="J4996:J5003" si="1211">G4996*D4996*EXP(-H4996*(125000-A4996)-I4996*F4996)</f>
        <v>66.073457074017611</v>
      </c>
      <c r="K4996" s="114"/>
      <c r="L4996" s="116"/>
      <c r="M4996" s="118"/>
      <c r="N4996" s="142"/>
      <c r="S4996" s="2"/>
    </row>
    <row r="4997" spans="1:19" x14ac:dyDescent="0.25">
      <c r="A4997" s="50">
        <f t="shared" ref="A4997:A5004" si="1212">A4996+25</f>
        <v>124825</v>
      </c>
      <c r="B4997" s="51">
        <f t="shared" si="1203"/>
        <v>-0.33700000000001751</v>
      </c>
      <c r="C4997" s="51">
        <f t="shared" si="1204"/>
        <v>7.8708414539898408</v>
      </c>
      <c r="D4997" s="51">
        <f t="shared" si="1209"/>
        <v>9.9733714285907066E-6</v>
      </c>
      <c r="E4997" s="51">
        <f t="shared" si="1210"/>
        <v>2.4919652619965663E-4</v>
      </c>
      <c r="F4997" s="21">
        <f>SUM(E4997:$E$5004)</f>
        <v>1.8623110045403344E-3</v>
      </c>
      <c r="G4997" s="21">
        <f t="shared" ref="G4997:G5004" si="1213">$G$4</f>
        <v>6651898.5970700178</v>
      </c>
      <c r="H4997" s="21">
        <f t="shared" ref="H4997:H5004" si="1214">$H$4</f>
        <v>2.4483216124437353E-5</v>
      </c>
      <c r="I4997" s="21">
        <f t="shared" ref="I4997:I5004" si="1215">$I$4</f>
        <v>0.12452858064673793</v>
      </c>
      <c r="J4997" s="22">
        <f t="shared" si="1211"/>
        <v>66.042899785026066</v>
      </c>
      <c r="K4997" s="114"/>
      <c r="L4997" s="116"/>
      <c r="M4997" s="118"/>
      <c r="N4997" s="142"/>
      <c r="S4997" s="2"/>
    </row>
    <row r="4998" spans="1:19" x14ac:dyDescent="0.25">
      <c r="A4998" s="50">
        <f t="shared" si="1212"/>
        <v>124850</v>
      </c>
      <c r="B4998" s="51">
        <f t="shared" si="1203"/>
        <v>-0.29600000000002069</v>
      </c>
      <c r="C4998" s="51">
        <f t="shared" si="1204"/>
        <v>7.8628457556243605</v>
      </c>
      <c r="D4998" s="51">
        <f t="shared" si="1209"/>
        <v>9.9623506673818276E-6</v>
      </c>
      <c r="E4998" s="51">
        <f t="shared" si="1210"/>
        <v>2.4892117166983995E-4</v>
      </c>
      <c r="F4998" s="21">
        <f>SUM(E4998:$E$5004)</f>
        <v>1.613114478340678E-3</v>
      </c>
      <c r="G4998" s="21">
        <f t="shared" si="1213"/>
        <v>6651898.5970700178</v>
      </c>
      <c r="H4998" s="21">
        <f t="shared" si="1214"/>
        <v>2.4483216124437353E-5</v>
      </c>
      <c r="I4998" s="21">
        <f t="shared" si="1215"/>
        <v>0.12452858064673793</v>
      </c>
      <c r="J4998" s="22">
        <f t="shared" si="1211"/>
        <v>66.012360876279303</v>
      </c>
      <c r="K4998" s="114"/>
      <c r="L4998" s="116"/>
      <c r="M4998" s="118"/>
      <c r="N4998" s="142"/>
      <c r="S4998" s="2"/>
    </row>
    <row r="4999" spans="1:19" x14ac:dyDescent="0.25">
      <c r="A4999" s="50">
        <f t="shared" si="1212"/>
        <v>124875</v>
      </c>
      <c r="B4999" s="51">
        <f t="shared" si="1203"/>
        <v>-0.25500000000002387</v>
      </c>
      <c r="C4999" s="51">
        <f t="shared" si="1204"/>
        <v>7.8548588922605811</v>
      </c>
      <c r="D4999" s="51">
        <f t="shared" si="1209"/>
        <v>9.9513430662053674E-6</v>
      </c>
      <c r="E4999" s="51">
        <f t="shared" si="1210"/>
        <v>2.4864614592974717E-4</v>
      </c>
      <c r="F4999" s="21">
        <f>SUM(E4999:$E$5004)</f>
        <v>1.3641933066708377E-3</v>
      </c>
      <c r="G4999" s="21">
        <f t="shared" si="1213"/>
        <v>6651898.5970700178</v>
      </c>
      <c r="H4999" s="21">
        <f t="shared" si="1214"/>
        <v>2.4483216124437353E-5</v>
      </c>
      <c r="I4999" s="21">
        <f t="shared" si="1215"/>
        <v>0.12452858064673793</v>
      </c>
      <c r="J4999" s="22">
        <f t="shared" si="1211"/>
        <v>65.981840336891722</v>
      </c>
      <c r="K4999" s="114"/>
      <c r="L4999" s="116"/>
      <c r="M4999" s="118"/>
      <c r="N4999" s="142"/>
      <c r="S4999" s="2"/>
    </row>
    <row r="5000" spans="1:19" x14ac:dyDescent="0.25">
      <c r="A5000" s="50">
        <f t="shared" si="1212"/>
        <v>124900</v>
      </c>
      <c r="B5000" s="51">
        <f t="shared" si="1203"/>
        <v>-0.21400000000002706</v>
      </c>
      <c r="C5000" s="51">
        <f t="shared" si="1204"/>
        <v>7.8468808533489227</v>
      </c>
      <c r="D5000" s="51">
        <f t="shared" si="1209"/>
        <v>9.9403486081744046E-6</v>
      </c>
      <c r="E5000" s="51">
        <f t="shared" si="1210"/>
        <v>2.4837144855749697E-4</v>
      </c>
      <c r="F5000" s="21">
        <f>SUM(E5000:$E$5004)</f>
        <v>1.1155471607410907E-3</v>
      </c>
      <c r="G5000" s="21">
        <f t="shared" si="1213"/>
        <v>6651898.5970700178</v>
      </c>
      <c r="H5000" s="21">
        <f t="shared" si="1214"/>
        <v>2.4483216124437353E-5</v>
      </c>
      <c r="I5000" s="21">
        <f t="shared" si="1215"/>
        <v>0.12452858064673793</v>
      </c>
      <c r="J5000" s="22">
        <f t="shared" si="1211"/>
        <v>65.951338155979855</v>
      </c>
      <c r="K5000" s="114"/>
      <c r="L5000" s="116"/>
      <c r="M5000" s="118"/>
      <c r="N5000" s="142"/>
      <c r="S5000" s="2"/>
    </row>
    <row r="5001" spans="1:19" x14ac:dyDescent="0.25">
      <c r="A5001" s="50">
        <f t="shared" si="1212"/>
        <v>124925</v>
      </c>
      <c r="B5001" s="51">
        <f t="shared" si="1203"/>
        <v>-0.17300000000000182</v>
      </c>
      <c r="C5001" s="51">
        <f t="shared" si="1204"/>
        <v>7.8389116283534612</v>
      </c>
      <c r="D5001" s="51">
        <f t="shared" si="1209"/>
        <v>9.9293672764253516E-6</v>
      </c>
      <c r="E5001" s="51">
        <f t="shared" si="1210"/>
        <v>2.4809707913178719E-4</v>
      </c>
      <c r="F5001" s="21">
        <f>SUM(E5001:$E$5004)</f>
        <v>8.6717571218359376E-4</v>
      </c>
      <c r="G5001" s="21">
        <f t="shared" si="1213"/>
        <v>6651898.5970700178</v>
      </c>
      <c r="H5001" s="21">
        <f t="shared" si="1214"/>
        <v>2.4483216124437353E-5</v>
      </c>
      <c r="I5001" s="21">
        <f t="shared" si="1215"/>
        <v>0.12452858064673793</v>
      </c>
      <c r="J5001" s="22">
        <f t="shared" si="1211"/>
        <v>65.920854322664567</v>
      </c>
      <c r="K5001" s="114"/>
      <c r="L5001" s="116"/>
      <c r="M5001" s="118"/>
      <c r="N5001" s="142"/>
      <c r="S5001" s="2"/>
    </row>
    <row r="5002" spans="1:19" x14ac:dyDescent="0.25">
      <c r="A5002" s="50">
        <f t="shared" si="1212"/>
        <v>124950</v>
      </c>
      <c r="B5002" s="51">
        <f t="shared" si="1203"/>
        <v>-0.132000000000005</v>
      </c>
      <c r="C5002" s="51">
        <f t="shared" si="1204"/>
        <v>7.8309512067516893</v>
      </c>
      <c r="D5002" s="51">
        <f t="shared" si="1209"/>
        <v>9.9183990541176266E-6</v>
      </c>
      <c r="E5002" s="51">
        <f t="shared" si="1210"/>
        <v>2.4782303723189323E-4</v>
      </c>
      <c r="F5002" s="21">
        <f>SUM(E5002:$E$5004)</f>
        <v>6.1907863305180662E-4</v>
      </c>
      <c r="G5002" s="21">
        <f t="shared" si="1213"/>
        <v>6651898.5970700178</v>
      </c>
      <c r="H5002" s="21">
        <f t="shared" si="1214"/>
        <v>2.4483216124437353E-5</v>
      </c>
      <c r="I5002" s="21">
        <f t="shared" si="1215"/>
        <v>0.12452858064673793</v>
      </c>
      <c r="J5002" s="22">
        <f t="shared" si="1211"/>
        <v>65.890388826069142</v>
      </c>
      <c r="K5002" s="114"/>
      <c r="L5002" s="116"/>
      <c r="M5002" s="118"/>
      <c r="N5002" s="142"/>
      <c r="S5002" s="2"/>
    </row>
    <row r="5003" spans="1:19" ht="15.75" thickBot="1" x14ac:dyDescent="0.3">
      <c r="A5003" s="52">
        <f t="shared" si="1212"/>
        <v>124975</v>
      </c>
      <c r="B5003" s="53">
        <f t="shared" si="1203"/>
        <v>-9.1000000000008185E-2</v>
      </c>
      <c r="C5003" s="53">
        <f t="shared" si="1204"/>
        <v>7.8229995780346577</v>
      </c>
      <c r="D5003" s="53">
        <f t="shared" si="1209"/>
        <v>9.9074439244338324E-6</v>
      </c>
      <c r="E5003" s="53">
        <f t="shared" si="1210"/>
        <v>2.4754932243766816E-4</v>
      </c>
      <c r="F5003" s="54">
        <f>SUM(E5003:$E$5004)</f>
        <v>3.7125559581991339E-4</v>
      </c>
      <c r="G5003" s="54">
        <f t="shared" si="1213"/>
        <v>6651898.5970700178</v>
      </c>
      <c r="H5003" s="54">
        <f t="shared" si="1214"/>
        <v>2.4483216124437353E-5</v>
      </c>
      <c r="I5003" s="54">
        <f t="shared" si="1215"/>
        <v>0.12452858064673793</v>
      </c>
      <c r="J5003" s="55">
        <f t="shared" si="1211"/>
        <v>65.859941655320711</v>
      </c>
      <c r="K5003" s="114"/>
      <c r="L5003" s="127"/>
      <c r="M5003" s="145"/>
      <c r="N5003" s="142"/>
      <c r="S5003" s="2"/>
    </row>
    <row r="5004" spans="1:19" x14ac:dyDescent="0.25">
      <c r="A5004" s="57">
        <f t="shared" si="1212"/>
        <v>125000</v>
      </c>
      <c r="B5004" s="57">
        <f t="shared" si="1203"/>
        <v>-5.0000000000011369E-2</v>
      </c>
      <c r="C5004" s="57">
        <f t="shared" si="1204"/>
        <v>7.8150567317068811</v>
      </c>
      <c r="D5004" s="57">
        <f t="shared" si="1209"/>
        <v>9.8965018705796181E-6</v>
      </c>
      <c r="E5004" s="57">
        <f>25*(D5004+[2]Model!D5005)/2</f>
        <v>1.2370627338224524E-4</v>
      </c>
      <c r="F5004">
        <f>SUM(E5004:$E$5004)</f>
        <v>1.2370627338224524E-4</v>
      </c>
      <c r="G5004">
        <f t="shared" si="1213"/>
        <v>6651898.5970700178</v>
      </c>
      <c r="H5004">
        <f t="shared" si="1214"/>
        <v>2.4483216124437353E-5</v>
      </c>
      <c r="I5004">
        <f t="shared" si="1215"/>
        <v>0.12452858064673793</v>
      </c>
      <c r="J5004" s="58">
        <f>G5004*D5004*EXP(-H5004*(125000-A5004)-I5004*F5004)+2</f>
        <v>67.829512799549548</v>
      </c>
      <c r="K5004" s="1">
        <f>[2]Model!J5005-J5004</f>
        <v>-67.829512799549548</v>
      </c>
      <c r="N5004" s="59"/>
      <c r="S5004" s="2"/>
    </row>
    <row r="5005" spans="1:19" x14ac:dyDescent="0.25">
      <c r="S5005" s="2"/>
    </row>
    <row r="5006" spans="1:19" x14ac:dyDescent="0.25">
      <c r="S5006" s="2"/>
    </row>
  </sheetData>
  <mergeCells count="1001">
    <mergeCell ref="K4964:K4983"/>
    <mergeCell ref="L4964:L4983"/>
    <mergeCell ref="M4964:M4983"/>
    <mergeCell ref="N4964:N4983"/>
    <mergeCell ref="K4984:K5003"/>
    <mergeCell ref="L4984:L5003"/>
    <mergeCell ref="M4984:M5003"/>
    <mergeCell ref="N4984:N5003"/>
    <mergeCell ref="K4924:K4943"/>
    <mergeCell ref="L4924:L4943"/>
    <mergeCell ref="M4924:M4943"/>
    <mergeCell ref="N4924:N4943"/>
    <mergeCell ref="K4944:K4963"/>
    <mergeCell ref="L4944:L4963"/>
    <mergeCell ref="M4944:M4963"/>
    <mergeCell ref="N4944:N4963"/>
    <mergeCell ref="K4884:K4903"/>
    <mergeCell ref="L4884:L4903"/>
    <mergeCell ref="M4884:M4903"/>
    <mergeCell ref="N4884:N4903"/>
    <mergeCell ref="K4904:K4923"/>
    <mergeCell ref="L4904:L4923"/>
    <mergeCell ref="M4904:M4923"/>
    <mergeCell ref="N4904:N4923"/>
    <mergeCell ref="K4844:K4863"/>
    <mergeCell ref="L4844:L4863"/>
    <mergeCell ref="M4844:M4863"/>
    <mergeCell ref="N4844:N4863"/>
    <mergeCell ref="K4864:K4883"/>
    <mergeCell ref="L4864:L4883"/>
    <mergeCell ref="M4864:M4883"/>
    <mergeCell ref="N4864:N4883"/>
    <mergeCell ref="K4804:K4823"/>
    <mergeCell ref="L4804:L4823"/>
    <mergeCell ref="M4804:M4823"/>
    <mergeCell ref="N4804:N4823"/>
    <mergeCell ref="K4824:K4843"/>
    <mergeCell ref="L4824:L4843"/>
    <mergeCell ref="M4824:M4843"/>
    <mergeCell ref="N4824:N4843"/>
    <mergeCell ref="K4764:K4783"/>
    <mergeCell ref="L4764:L4783"/>
    <mergeCell ref="M4764:M4783"/>
    <mergeCell ref="N4764:N4783"/>
    <mergeCell ref="K4784:K4803"/>
    <mergeCell ref="L4784:L4803"/>
    <mergeCell ref="M4784:M4803"/>
    <mergeCell ref="N4784:N4803"/>
    <mergeCell ref="K4724:K4743"/>
    <mergeCell ref="L4724:L4743"/>
    <mergeCell ref="M4724:M4743"/>
    <mergeCell ref="N4724:N4743"/>
    <mergeCell ref="K4744:K4763"/>
    <mergeCell ref="L4744:L4763"/>
    <mergeCell ref="M4744:M4763"/>
    <mergeCell ref="N4744:N4763"/>
    <mergeCell ref="K4684:K4703"/>
    <mergeCell ref="L4684:L4703"/>
    <mergeCell ref="M4684:M4703"/>
    <mergeCell ref="N4684:N4703"/>
    <mergeCell ref="K4704:K4723"/>
    <mergeCell ref="L4704:L4723"/>
    <mergeCell ref="M4704:M4723"/>
    <mergeCell ref="N4704:N4723"/>
    <mergeCell ref="K4644:K4663"/>
    <mergeCell ref="L4644:L4663"/>
    <mergeCell ref="M4644:M4663"/>
    <mergeCell ref="N4644:N4663"/>
    <mergeCell ref="K4664:K4683"/>
    <mergeCell ref="L4664:L4683"/>
    <mergeCell ref="M4664:M4683"/>
    <mergeCell ref="N4664:N4683"/>
    <mergeCell ref="K4604:K4623"/>
    <mergeCell ref="L4604:L4623"/>
    <mergeCell ref="M4604:M4623"/>
    <mergeCell ref="N4604:N4623"/>
    <mergeCell ref="K4624:K4643"/>
    <mergeCell ref="L4624:L4643"/>
    <mergeCell ref="M4624:M4643"/>
    <mergeCell ref="N4624:N4643"/>
    <mergeCell ref="K4564:K4583"/>
    <mergeCell ref="L4564:L4583"/>
    <mergeCell ref="M4564:M4583"/>
    <mergeCell ref="N4564:N4583"/>
    <mergeCell ref="K4584:K4603"/>
    <mergeCell ref="L4584:L4603"/>
    <mergeCell ref="M4584:M4603"/>
    <mergeCell ref="N4584:N4603"/>
    <mergeCell ref="K4524:K4543"/>
    <mergeCell ref="L4524:L4543"/>
    <mergeCell ref="M4524:M4543"/>
    <mergeCell ref="N4524:N4543"/>
    <mergeCell ref="K4544:K4563"/>
    <mergeCell ref="L4544:L4563"/>
    <mergeCell ref="M4544:M4563"/>
    <mergeCell ref="N4544:N4563"/>
    <mergeCell ref="K4484:K4503"/>
    <mergeCell ref="L4484:L4503"/>
    <mergeCell ref="M4484:M4503"/>
    <mergeCell ref="N4484:N4503"/>
    <mergeCell ref="K4504:K4523"/>
    <mergeCell ref="L4504:L4523"/>
    <mergeCell ref="M4504:M4523"/>
    <mergeCell ref="N4504:N4523"/>
    <mergeCell ref="K4444:K4463"/>
    <mergeCell ref="L4444:L4463"/>
    <mergeCell ref="M4444:M4463"/>
    <mergeCell ref="N4444:N4463"/>
    <mergeCell ref="K4464:K4483"/>
    <mergeCell ref="L4464:L4483"/>
    <mergeCell ref="M4464:M4483"/>
    <mergeCell ref="N4464:N4483"/>
    <mergeCell ref="K4404:K4423"/>
    <mergeCell ref="L4404:L4423"/>
    <mergeCell ref="M4404:M4423"/>
    <mergeCell ref="N4404:N4423"/>
    <mergeCell ref="K4424:K4443"/>
    <mergeCell ref="L4424:L4443"/>
    <mergeCell ref="M4424:M4443"/>
    <mergeCell ref="N4424:N4443"/>
    <mergeCell ref="K4364:K4383"/>
    <mergeCell ref="L4364:L4383"/>
    <mergeCell ref="M4364:M4383"/>
    <mergeCell ref="N4364:N4383"/>
    <mergeCell ref="K4384:K4403"/>
    <mergeCell ref="L4384:L4403"/>
    <mergeCell ref="M4384:M4403"/>
    <mergeCell ref="N4384:N4403"/>
    <mergeCell ref="K4324:K4343"/>
    <mergeCell ref="L4324:L4343"/>
    <mergeCell ref="M4324:M4343"/>
    <mergeCell ref="N4324:N4343"/>
    <mergeCell ref="K4344:K4363"/>
    <mergeCell ref="L4344:L4363"/>
    <mergeCell ref="M4344:M4363"/>
    <mergeCell ref="N4344:N4363"/>
    <mergeCell ref="K4284:K4303"/>
    <mergeCell ref="L4284:L4303"/>
    <mergeCell ref="M4284:M4303"/>
    <mergeCell ref="N4284:N4303"/>
    <mergeCell ref="K4304:K4323"/>
    <mergeCell ref="L4304:L4323"/>
    <mergeCell ref="M4304:M4323"/>
    <mergeCell ref="N4304:N4323"/>
    <mergeCell ref="K4244:K4263"/>
    <mergeCell ref="L4244:L4263"/>
    <mergeCell ref="M4244:M4263"/>
    <mergeCell ref="N4244:N4263"/>
    <mergeCell ref="K4264:K4283"/>
    <mergeCell ref="L4264:L4283"/>
    <mergeCell ref="M4264:M4283"/>
    <mergeCell ref="N4264:N4283"/>
    <mergeCell ref="K4204:K4223"/>
    <mergeCell ref="L4204:L4223"/>
    <mergeCell ref="M4204:M4223"/>
    <mergeCell ref="N4204:N4223"/>
    <mergeCell ref="K4224:K4243"/>
    <mergeCell ref="L4224:L4243"/>
    <mergeCell ref="M4224:M4243"/>
    <mergeCell ref="N4224:N4243"/>
    <mergeCell ref="K4164:K4183"/>
    <mergeCell ref="L4164:L4183"/>
    <mergeCell ref="M4164:M4183"/>
    <mergeCell ref="N4164:N4183"/>
    <mergeCell ref="K4184:K4203"/>
    <mergeCell ref="L4184:L4203"/>
    <mergeCell ref="M4184:M4203"/>
    <mergeCell ref="N4184:N4203"/>
    <mergeCell ref="K4124:K4143"/>
    <mergeCell ref="L4124:L4143"/>
    <mergeCell ref="M4124:M4143"/>
    <mergeCell ref="N4124:N4143"/>
    <mergeCell ref="K4144:K4163"/>
    <mergeCell ref="L4144:L4163"/>
    <mergeCell ref="M4144:M4163"/>
    <mergeCell ref="N4144:N4163"/>
    <mergeCell ref="K4084:K4103"/>
    <mergeCell ref="L4084:L4103"/>
    <mergeCell ref="M4084:M4103"/>
    <mergeCell ref="N4084:N4103"/>
    <mergeCell ref="K4104:K4123"/>
    <mergeCell ref="L4104:L4123"/>
    <mergeCell ref="M4104:M4123"/>
    <mergeCell ref="N4104:N4123"/>
    <mergeCell ref="K4044:K4063"/>
    <mergeCell ref="L4044:L4063"/>
    <mergeCell ref="M4044:M4063"/>
    <mergeCell ref="N4044:N4063"/>
    <mergeCell ref="K4064:K4083"/>
    <mergeCell ref="L4064:L4083"/>
    <mergeCell ref="M4064:M4083"/>
    <mergeCell ref="N4064:N4083"/>
    <mergeCell ref="K4004:K4023"/>
    <mergeCell ref="L4004:L4023"/>
    <mergeCell ref="M4004:M4023"/>
    <mergeCell ref="N4004:N4023"/>
    <mergeCell ref="K4024:K4043"/>
    <mergeCell ref="L4024:L4043"/>
    <mergeCell ref="M4024:M4043"/>
    <mergeCell ref="N4024:N4043"/>
    <mergeCell ref="K3964:K3983"/>
    <mergeCell ref="L3964:L3983"/>
    <mergeCell ref="M3964:M3983"/>
    <mergeCell ref="N3964:N3983"/>
    <mergeCell ref="K3984:K4003"/>
    <mergeCell ref="L3984:L4003"/>
    <mergeCell ref="M3984:M4003"/>
    <mergeCell ref="N3984:N4003"/>
    <mergeCell ref="K3924:K3943"/>
    <mergeCell ref="L3924:L3943"/>
    <mergeCell ref="M3924:M3943"/>
    <mergeCell ref="N3924:N3943"/>
    <mergeCell ref="K3944:K3963"/>
    <mergeCell ref="L3944:L3963"/>
    <mergeCell ref="M3944:M3963"/>
    <mergeCell ref="N3944:N3963"/>
    <mergeCell ref="K3884:K3903"/>
    <mergeCell ref="L3884:L3903"/>
    <mergeCell ref="M3884:M3903"/>
    <mergeCell ref="N3884:N3903"/>
    <mergeCell ref="K3904:K3923"/>
    <mergeCell ref="L3904:L3923"/>
    <mergeCell ref="M3904:M3923"/>
    <mergeCell ref="N3904:N3923"/>
    <mergeCell ref="K3844:K3863"/>
    <mergeCell ref="L3844:L3863"/>
    <mergeCell ref="M3844:M3863"/>
    <mergeCell ref="N3844:N3863"/>
    <mergeCell ref="K3864:K3883"/>
    <mergeCell ref="L3864:L3883"/>
    <mergeCell ref="M3864:M3883"/>
    <mergeCell ref="N3864:N3883"/>
    <mergeCell ref="K3804:K3823"/>
    <mergeCell ref="L3804:L3823"/>
    <mergeCell ref="M3804:M3823"/>
    <mergeCell ref="N3804:N3823"/>
    <mergeCell ref="K3824:K3843"/>
    <mergeCell ref="L3824:L3843"/>
    <mergeCell ref="M3824:M3843"/>
    <mergeCell ref="N3824:N3843"/>
    <mergeCell ref="K3764:K3783"/>
    <mergeCell ref="L3764:L3783"/>
    <mergeCell ref="M3764:M3783"/>
    <mergeCell ref="N3764:N3783"/>
    <mergeCell ref="K3784:K3803"/>
    <mergeCell ref="L3784:L3803"/>
    <mergeCell ref="M3784:M3803"/>
    <mergeCell ref="N3784:N3803"/>
    <mergeCell ref="K3724:K3743"/>
    <mergeCell ref="L3724:L3743"/>
    <mergeCell ref="M3724:M3743"/>
    <mergeCell ref="N3724:N3743"/>
    <mergeCell ref="K3744:K3763"/>
    <mergeCell ref="L3744:L3763"/>
    <mergeCell ref="M3744:M3763"/>
    <mergeCell ref="N3744:N3763"/>
    <mergeCell ref="K3684:K3703"/>
    <mergeCell ref="L3684:L3703"/>
    <mergeCell ref="M3684:M3703"/>
    <mergeCell ref="N3684:N3703"/>
    <mergeCell ref="K3704:K3723"/>
    <mergeCell ref="L3704:L3723"/>
    <mergeCell ref="M3704:M3723"/>
    <mergeCell ref="N3704:N3723"/>
    <mergeCell ref="K3644:K3663"/>
    <mergeCell ref="L3644:L3663"/>
    <mergeCell ref="M3644:M3663"/>
    <mergeCell ref="N3644:N3663"/>
    <mergeCell ref="K3664:K3683"/>
    <mergeCell ref="L3664:L3683"/>
    <mergeCell ref="M3664:M3683"/>
    <mergeCell ref="N3664:N3683"/>
    <mergeCell ref="K3604:K3623"/>
    <mergeCell ref="L3604:L3623"/>
    <mergeCell ref="M3604:M3623"/>
    <mergeCell ref="N3604:N3623"/>
    <mergeCell ref="K3624:K3643"/>
    <mergeCell ref="L3624:L3643"/>
    <mergeCell ref="M3624:M3643"/>
    <mergeCell ref="N3624:N3643"/>
    <mergeCell ref="K3564:K3583"/>
    <mergeCell ref="L3564:L3583"/>
    <mergeCell ref="M3564:M3583"/>
    <mergeCell ref="N3564:N3583"/>
    <mergeCell ref="K3584:K3603"/>
    <mergeCell ref="L3584:L3603"/>
    <mergeCell ref="M3584:M3603"/>
    <mergeCell ref="N3584:N3603"/>
    <mergeCell ref="K3524:K3543"/>
    <mergeCell ref="L3524:L3543"/>
    <mergeCell ref="M3524:M3543"/>
    <mergeCell ref="N3524:N3543"/>
    <mergeCell ref="K3544:K3563"/>
    <mergeCell ref="L3544:L3563"/>
    <mergeCell ref="M3544:M3563"/>
    <mergeCell ref="N3544:N3563"/>
    <mergeCell ref="K3484:K3503"/>
    <mergeCell ref="L3484:L3503"/>
    <mergeCell ref="M3484:M3503"/>
    <mergeCell ref="N3484:N3503"/>
    <mergeCell ref="K3504:K3523"/>
    <mergeCell ref="L3504:L3523"/>
    <mergeCell ref="M3504:M3523"/>
    <mergeCell ref="N3504:N3523"/>
    <mergeCell ref="K3444:K3463"/>
    <mergeCell ref="L3444:L3463"/>
    <mergeCell ref="M3444:M3463"/>
    <mergeCell ref="N3444:N3463"/>
    <mergeCell ref="K3464:K3483"/>
    <mergeCell ref="L3464:L3483"/>
    <mergeCell ref="M3464:M3483"/>
    <mergeCell ref="N3464:N3483"/>
    <mergeCell ref="K3404:K3423"/>
    <mergeCell ref="L3404:L3423"/>
    <mergeCell ref="M3404:M3423"/>
    <mergeCell ref="N3404:N3423"/>
    <mergeCell ref="K3424:K3443"/>
    <mergeCell ref="L3424:L3443"/>
    <mergeCell ref="M3424:M3443"/>
    <mergeCell ref="N3424:N3443"/>
    <mergeCell ref="K3364:K3383"/>
    <mergeCell ref="L3364:L3383"/>
    <mergeCell ref="M3364:M3383"/>
    <mergeCell ref="N3364:N3383"/>
    <mergeCell ref="K3384:K3403"/>
    <mergeCell ref="L3384:L3403"/>
    <mergeCell ref="M3384:M3403"/>
    <mergeCell ref="N3384:N3403"/>
    <mergeCell ref="K3324:K3343"/>
    <mergeCell ref="L3324:L3343"/>
    <mergeCell ref="M3324:M3343"/>
    <mergeCell ref="N3324:N3343"/>
    <mergeCell ref="K3344:K3363"/>
    <mergeCell ref="L3344:L3363"/>
    <mergeCell ref="M3344:M3363"/>
    <mergeCell ref="N3344:N3363"/>
    <mergeCell ref="K3284:K3303"/>
    <mergeCell ref="L3284:L3303"/>
    <mergeCell ref="M3284:M3303"/>
    <mergeCell ref="N3284:N3303"/>
    <mergeCell ref="K3304:K3323"/>
    <mergeCell ref="L3304:L3323"/>
    <mergeCell ref="M3304:M3323"/>
    <mergeCell ref="N3304:N3323"/>
    <mergeCell ref="K3244:K3263"/>
    <mergeCell ref="L3244:L3263"/>
    <mergeCell ref="M3244:M3263"/>
    <mergeCell ref="N3244:N3263"/>
    <mergeCell ref="K3264:K3283"/>
    <mergeCell ref="L3264:L3283"/>
    <mergeCell ref="M3264:M3283"/>
    <mergeCell ref="N3264:N3283"/>
    <mergeCell ref="K3204:K3223"/>
    <mergeCell ref="L3204:L3223"/>
    <mergeCell ref="M3204:M3223"/>
    <mergeCell ref="N3204:N3223"/>
    <mergeCell ref="K3224:K3243"/>
    <mergeCell ref="L3224:L3243"/>
    <mergeCell ref="M3224:M3243"/>
    <mergeCell ref="N3224:N3243"/>
    <mergeCell ref="K3164:K3183"/>
    <mergeCell ref="L3164:L3183"/>
    <mergeCell ref="M3164:M3183"/>
    <mergeCell ref="N3164:N3183"/>
    <mergeCell ref="K3184:K3203"/>
    <mergeCell ref="L3184:L3203"/>
    <mergeCell ref="M3184:M3203"/>
    <mergeCell ref="N3184:N3203"/>
    <mergeCell ref="K3124:K3143"/>
    <mergeCell ref="L3124:L3143"/>
    <mergeCell ref="M3124:M3143"/>
    <mergeCell ref="N3124:N3143"/>
    <mergeCell ref="K3144:K3163"/>
    <mergeCell ref="L3144:L3163"/>
    <mergeCell ref="M3144:M3163"/>
    <mergeCell ref="N3144:N3163"/>
    <mergeCell ref="K3084:K3103"/>
    <mergeCell ref="L3084:L3103"/>
    <mergeCell ref="M3084:M3103"/>
    <mergeCell ref="N3084:N3103"/>
    <mergeCell ref="K3104:K3123"/>
    <mergeCell ref="L3104:L3123"/>
    <mergeCell ref="M3104:M3123"/>
    <mergeCell ref="N3104:N3123"/>
    <mergeCell ref="K3044:K3063"/>
    <mergeCell ref="L3044:L3063"/>
    <mergeCell ref="M3044:M3063"/>
    <mergeCell ref="N3044:N3063"/>
    <mergeCell ref="K3064:K3083"/>
    <mergeCell ref="L3064:L3083"/>
    <mergeCell ref="M3064:M3083"/>
    <mergeCell ref="N3064:N3083"/>
    <mergeCell ref="K3004:K3023"/>
    <mergeCell ref="L3004:L3023"/>
    <mergeCell ref="M3004:M3023"/>
    <mergeCell ref="N3004:N3023"/>
    <mergeCell ref="K3024:K3043"/>
    <mergeCell ref="L3024:L3043"/>
    <mergeCell ref="M3024:M3043"/>
    <mergeCell ref="N3024:N3043"/>
    <mergeCell ref="K2964:K2983"/>
    <mergeCell ref="L2964:L2983"/>
    <mergeCell ref="M2964:M2983"/>
    <mergeCell ref="N2964:N2983"/>
    <mergeCell ref="K2984:K3003"/>
    <mergeCell ref="L2984:L3003"/>
    <mergeCell ref="M2984:M3003"/>
    <mergeCell ref="N2984:N3003"/>
    <mergeCell ref="K2924:K2943"/>
    <mergeCell ref="L2924:L2943"/>
    <mergeCell ref="M2924:M2943"/>
    <mergeCell ref="N2924:N2943"/>
    <mergeCell ref="K2944:K2963"/>
    <mergeCell ref="L2944:L2963"/>
    <mergeCell ref="M2944:M2963"/>
    <mergeCell ref="N2944:N2963"/>
    <mergeCell ref="K2884:K2903"/>
    <mergeCell ref="L2884:L2903"/>
    <mergeCell ref="M2884:M2903"/>
    <mergeCell ref="N2884:N2903"/>
    <mergeCell ref="K2904:K2923"/>
    <mergeCell ref="L2904:L2923"/>
    <mergeCell ref="M2904:M2923"/>
    <mergeCell ref="N2904:N2923"/>
    <mergeCell ref="K2844:K2863"/>
    <mergeCell ref="L2844:L2863"/>
    <mergeCell ref="M2844:M2863"/>
    <mergeCell ref="N2844:N2863"/>
    <mergeCell ref="K2864:K2883"/>
    <mergeCell ref="L2864:L2883"/>
    <mergeCell ref="M2864:M2883"/>
    <mergeCell ref="N2864:N2883"/>
    <mergeCell ref="K2804:K2823"/>
    <mergeCell ref="L2804:L2823"/>
    <mergeCell ref="M2804:M2823"/>
    <mergeCell ref="N2804:N2823"/>
    <mergeCell ref="K2824:K2843"/>
    <mergeCell ref="L2824:L2843"/>
    <mergeCell ref="M2824:M2843"/>
    <mergeCell ref="N2824:N2843"/>
    <mergeCell ref="K2764:K2783"/>
    <mergeCell ref="L2764:L2783"/>
    <mergeCell ref="M2764:M2783"/>
    <mergeCell ref="N2764:N2783"/>
    <mergeCell ref="K2784:K2803"/>
    <mergeCell ref="L2784:L2803"/>
    <mergeCell ref="M2784:M2803"/>
    <mergeCell ref="N2784:N2803"/>
    <mergeCell ref="K2724:K2743"/>
    <mergeCell ref="L2724:L2743"/>
    <mergeCell ref="M2724:M2743"/>
    <mergeCell ref="N2724:N2743"/>
    <mergeCell ref="K2744:K2763"/>
    <mergeCell ref="L2744:L2763"/>
    <mergeCell ref="M2744:M2763"/>
    <mergeCell ref="N2744:N2763"/>
    <mergeCell ref="K2684:K2703"/>
    <mergeCell ref="L2684:L2703"/>
    <mergeCell ref="M2684:M2703"/>
    <mergeCell ref="N2684:N2703"/>
    <mergeCell ref="K2704:K2723"/>
    <mergeCell ref="L2704:L2723"/>
    <mergeCell ref="M2704:M2723"/>
    <mergeCell ref="N2704:N2723"/>
    <mergeCell ref="K2644:K2663"/>
    <mergeCell ref="L2644:L2663"/>
    <mergeCell ref="M2644:M2663"/>
    <mergeCell ref="N2644:N2663"/>
    <mergeCell ref="K2664:K2683"/>
    <mergeCell ref="L2664:L2683"/>
    <mergeCell ref="M2664:M2683"/>
    <mergeCell ref="N2664:N2683"/>
    <mergeCell ref="K2604:K2623"/>
    <mergeCell ref="L2604:L2623"/>
    <mergeCell ref="M2604:M2623"/>
    <mergeCell ref="N2604:N2623"/>
    <mergeCell ref="K2624:K2643"/>
    <mergeCell ref="L2624:L2643"/>
    <mergeCell ref="M2624:M2643"/>
    <mergeCell ref="N2624:N2643"/>
    <mergeCell ref="K2564:K2583"/>
    <mergeCell ref="L2564:L2583"/>
    <mergeCell ref="M2564:M2583"/>
    <mergeCell ref="N2564:N2583"/>
    <mergeCell ref="K2584:K2603"/>
    <mergeCell ref="L2584:L2603"/>
    <mergeCell ref="M2584:M2603"/>
    <mergeCell ref="N2584:N2603"/>
    <mergeCell ref="K2524:K2543"/>
    <mergeCell ref="L2524:L2543"/>
    <mergeCell ref="M2524:M2543"/>
    <mergeCell ref="N2524:N2543"/>
    <mergeCell ref="K2544:K2563"/>
    <mergeCell ref="L2544:L2563"/>
    <mergeCell ref="M2544:M2563"/>
    <mergeCell ref="N2544:N2563"/>
    <mergeCell ref="K2484:K2503"/>
    <mergeCell ref="L2484:L2503"/>
    <mergeCell ref="M2484:M2503"/>
    <mergeCell ref="N2484:N2503"/>
    <mergeCell ref="K2504:K2523"/>
    <mergeCell ref="L2504:L2523"/>
    <mergeCell ref="M2504:M2523"/>
    <mergeCell ref="N2504:N2523"/>
    <mergeCell ref="K2444:K2463"/>
    <mergeCell ref="L2444:L2463"/>
    <mergeCell ref="M2444:M2463"/>
    <mergeCell ref="N2444:N2463"/>
    <mergeCell ref="K2464:K2483"/>
    <mergeCell ref="L2464:L2483"/>
    <mergeCell ref="M2464:M2483"/>
    <mergeCell ref="N2464:N2483"/>
    <mergeCell ref="K2404:K2423"/>
    <mergeCell ref="L2404:L2423"/>
    <mergeCell ref="M2404:M2423"/>
    <mergeCell ref="N2404:N2423"/>
    <mergeCell ref="K2424:K2443"/>
    <mergeCell ref="L2424:L2443"/>
    <mergeCell ref="M2424:M2443"/>
    <mergeCell ref="N2424:N2443"/>
    <mergeCell ref="K2364:K2383"/>
    <mergeCell ref="L2364:L2383"/>
    <mergeCell ref="M2364:M2383"/>
    <mergeCell ref="N2364:N2383"/>
    <mergeCell ref="K2384:K2403"/>
    <mergeCell ref="L2384:L2403"/>
    <mergeCell ref="M2384:M2403"/>
    <mergeCell ref="N2384:N2403"/>
    <mergeCell ref="K2324:K2343"/>
    <mergeCell ref="L2324:L2343"/>
    <mergeCell ref="M2324:M2343"/>
    <mergeCell ref="N2324:N2343"/>
    <mergeCell ref="K2344:K2363"/>
    <mergeCell ref="L2344:L2363"/>
    <mergeCell ref="M2344:M2363"/>
    <mergeCell ref="N2344:N2363"/>
    <mergeCell ref="K2284:K2303"/>
    <mergeCell ref="L2284:L2303"/>
    <mergeCell ref="M2284:M2303"/>
    <mergeCell ref="N2284:N2303"/>
    <mergeCell ref="K2304:K2323"/>
    <mergeCell ref="L2304:L2323"/>
    <mergeCell ref="M2304:M2323"/>
    <mergeCell ref="N2304:N2323"/>
    <mergeCell ref="K2244:K2263"/>
    <mergeCell ref="L2244:L2263"/>
    <mergeCell ref="M2244:M2263"/>
    <mergeCell ref="N2244:N2263"/>
    <mergeCell ref="K2264:K2283"/>
    <mergeCell ref="L2264:L2283"/>
    <mergeCell ref="M2264:M2283"/>
    <mergeCell ref="N2264:N2283"/>
    <mergeCell ref="K2204:K2223"/>
    <mergeCell ref="L2204:L2223"/>
    <mergeCell ref="M2204:M2223"/>
    <mergeCell ref="N2204:N2223"/>
    <mergeCell ref="K2224:K2243"/>
    <mergeCell ref="L2224:L2243"/>
    <mergeCell ref="M2224:M2243"/>
    <mergeCell ref="N2224:N2243"/>
    <mergeCell ref="K2164:K2183"/>
    <mergeCell ref="L2164:L2183"/>
    <mergeCell ref="M2164:M2183"/>
    <mergeCell ref="N2164:N2183"/>
    <mergeCell ref="K2184:K2203"/>
    <mergeCell ref="L2184:L2203"/>
    <mergeCell ref="M2184:M2203"/>
    <mergeCell ref="N2184:N2203"/>
    <mergeCell ref="K2124:K2143"/>
    <mergeCell ref="L2124:L2143"/>
    <mergeCell ref="M2124:M2143"/>
    <mergeCell ref="N2124:N2143"/>
    <mergeCell ref="K2144:K2163"/>
    <mergeCell ref="L2144:L2163"/>
    <mergeCell ref="M2144:M2163"/>
    <mergeCell ref="N2144:N2163"/>
    <mergeCell ref="K2084:K2103"/>
    <mergeCell ref="L2084:L2103"/>
    <mergeCell ref="M2084:M2103"/>
    <mergeCell ref="N2084:N2103"/>
    <mergeCell ref="K2104:K2123"/>
    <mergeCell ref="L2104:L2123"/>
    <mergeCell ref="M2104:M2123"/>
    <mergeCell ref="N2104:N2123"/>
    <mergeCell ref="K2044:K2063"/>
    <mergeCell ref="L2044:L2063"/>
    <mergeCell ref="M2044:M2063"/>
    <mergeCell ref="N2044:N2063"/>
    <mergeCell ref="K2064:K2083"/>
    <mergeCell ref="L2064:L2083"/>
    <mergeCell ref="M2064:M2083"/>
    <mergeCell ref="N2064:N2083"/>
    <mergeCell ref="K2004:K2023"/>
    <mergeCell ref="L2004:L2023"/>
    <mergeCell ref="M2004:M2023"/>
    <mergeCell ref="N2004:N2023"/>
    <mergeCell ref="K2024:K2043"/>
    <mergeCell ref="L2024:L2043"/>
    <mergeCell ref="M2024:M2043"/>
    <mergeCell ref="N2024:N2043"/>
    <mergeCell ref="K1964:K1983"/>
    <mergeCell ref="L1964:L1983"/>
    <mergeCell ref="M1964:M1983"/>
    <mergeCell ref="N1964:N1983"/>
    <mergeCell ref="K1984:K2003"/>
    <mergeCell ref="L1984:L2003"/>
    <mergeCell ref="M1984:M2003"/>
    <mergeCell ref="N1984:N2003"/>
    <mergeCell ref="K1924:K1943"/>
    <mergeCell ref="L1924:L1943"/>
    <mergeCell ref="M1924:M1943"/>
    <mergeCell ref="N1924:N1943"/>
    <mergeCell ref="K1944:K1963"/>
    <mergeCell ref="L1944:L1963"/>
    <mergeCell ref="M1944:M1963"/>
    <mergeCell ref="N1944:N1963"/>
    <mergeCell ref="K1884:K1903"/>
    <mergeCell ref="L1884:L1903"/>
    <mergeCell ref="M1884:M1903"/>
    <mergeCell ref="N1884:N1903"/>
    <mergeCell ref="K1904:K1923"/>
    <mergeCell ref="L1904:L1923"/>
    <mergeCell ref="M1904:M1923"/>
    <mergeCell ref="N1904:N1923"/>
    <mergeCell ref="K1844:K1863"/>
    <mergeCell ref="L1844:L1863"/>
    <mergeCell ref="M1844:M1863"/>
    <mergeCell ref="N1844:N1863"/>
    <mergeCell ref="K1864:K1883"/>
    <mergeCell ref="L1864:L1883"/>
    <mergeCell ref="M1864:M1883"/>
    <mergeCell ref="N1864:N1883"/>
    <mergeCell ref="K1804:K1823"/>
    <mergeCell ref="L1804:L1823"/>
    <mergeCell ref="M1804:M1823"/>
    <mergeCell ref="N1804:N1823"/>
    <mergeCell ref="K1824:K1843"/>
    <mergeCell ref="L1824:L1843"/>
    <mergeCell ref="M1824:M1843"/>
    <mergeCell ref="N1824:N1843"/>
    <mergeCell ref="K1764:K1783"/>
    <mergeCell ref="L1764:L1783"/>
    <mergeCell ref="M1764:M1783"/>
    <mergeCell ref="N1764:N1783"/>
    <mergeCell ref="K1784:K1803"/>
    <mergeCell ref="L1784:L1803"/>
    <mergeCell ref="M1784:M1803"/>
    <mergeCell ref="N1784:N1803"/>
    <mergeCell ref="K1724:K1743"/>
    <mergeCell ref="L1724:L1743"/>
    <mergeCell ref="M1724:M1743"/>
    <mergeCell ref="N1724:N1743"/>
    <mergeCell ref="K1744:K1763"/>
    <mergeCell ref="L1744:L1763"/>
    <mergeCell ref="M1744:M1763"/>
    <mergeCell ref="N1744:N1763"/>
    <mergeCell ref="K1684:K1703"/>
    <mergeCell ref="L1684:L1703"/>
    <mergeCell ref="M1684:M1703"/>
    <mergeCell ref="N1684:N1703"/>
    <mergeCell ref="K1704:K1723"/>
    <mergeCell ref="L1704:L1723"/>
    <mergeCell ref="M1704:M1723"/>
    <mergeCell ref="N1704:N1723"/>
    <mergeCell ref="K1644:K1663"/>
    <mergeCell ref="L1644:L1663"/>
    <mergeCell ref="M1644:M1663"/>
    <mergeCell ref="N1644:N1663"/>
    <mergeCell ref="K1664:K1683"/>
    <mergeCell ref="L1664:L1683"/>
    <mergeCell ref="M1664:M1683"/>
    <mergeCell ref="N1664:N1683"/>
    <mergeCell ref="K1604:K1623"/>
    <mergeCell ref="L1604:L1623"/>
    <mergeCell ref="M1604:M1623"/>
    <mergeCell ref="N1604:N1623"/>
    <mergeCell ref="K1624:K1643"/>
    <mergeCell ref="L1624:L1643"/>
    <mergeCell ref="M1624:M1643"/>
    <mergeCell ref="N1624:N1643"/>
    <mergeCell ref="K1564:K1583"/>
    <mergeCell ref="L1564:L1583"/>
    <mergeCell ref="M1564:M1583"/>
    <mergeCell ref="N1564:N1583"/>
    <mergeCell ref="K1584:K1603"/>
    <mergeCell ref="L1584:L1603"/>
    <mergeCell ref="M1584:M1603"/>
    <mergeCell ref="N1584:N1603"/>
    <mergeCell ref="K1524:K1543"/>
    <mergeCell ref="L1524:L1543"/>
    <mergeCell ref="M1524:M1543"/>
    <mergeCell ref="N1524:N1543"/>
    <mergeCell ref="K1544:K1563"/>
    <mergeCell ref="L1544:L1563"/>
    <mergeCell ref="M1544:M1563"/>
    <mergeCell ref="N1544:N1563"/>
    <mergeCell ref="K1484:K1503"/>
    <mergeCell ref="L1484:L1503"/>
    <mergeCell ref="M1484:M1503"/>
    <mergeCell ref="N1484:N1503"/>
    <mergeCell ref="K1504:K1523"/>
    <mergeCell ref="L1504:L1523"/>
    <mergeCell ref="M1504:M1523"/>
    <mergeCell ref="N1504:N1523"/>
    <mergeCell ref="K1444:K1463"/>
    <mergeCell ref="L1444:L1463"/>
    <mergeCell ref="M1444:M1463"/>
    <mergeCell ref="N1444:N1463"/>
    <mergeCell ref="K1464:K1483"/>
    <mergeCell ref="L1464:L1483"/>
    <mergeCell ref="M1464:M1483"/>
    <mergeCell ref="N1464:N1483"/>
    <mergeCell ref="K1404:K1423"/>
    <mergeCell ref="L1404:L1423"/>
    <mergeCell ref="M1404:M1423"/>
    <mergeCell ref="N1404:N1423"/>
    <mergeCell ref="K1424:K1443"/>
    <mergeCell ref="L1424:L1443"/>
    <mergeCell ref="M1424:M1443"/>
    <mergeCell ref="N1424:N1443"/>
    <mergeCell ref="K1364:K1383"/>
    <mergeCell ref="L1364:L1383"/>
    <mergeCell ref="M1364:M1383"/>
    <mergeCell ref="N1364:N1383"/>
    <mergeCell ref="K1384:K1403"/>
    <mergeCell ref="L1384:L1403"/>
    <mergeCell ref="M1384:M1403"/>
    <mergeCell ref="N1384:N1403"/>
    <mergeCell ref="K1324:K1343"/>
    <mergeCell ref="L1324:L1343"/>
    <mergeCell ref="M1324:M1343"/>
    <mergeCell ref="N1324:N1343"/>
    <mergeCell ref="K1344:K1363"/>
    <mergeCell ref="L1344:L1363"/>
    <mergeCell ref="M1344:M1363"/>
    <mergeCell ref="N1344:N1363"/>
    <mergeCell ref="K1284:K1303"/>
    <mergeCell ref="L1284:L1303"/>
    <mergeCell ref="M1284:M1303"/>
    <mergeCell ref="N1284:N1303"/>
    <mergeCell ref="K1304:K1323"/>
    <mergeCell ref="L1304:L1323"/>
    <mergeCell ref="M1304:M1323"/>
    <mergeCell ref="N1304:N1323"/>
    <mergeCell ref="K1244:K1263"/>
    <mergeCell ref="L1244:L1263"/>
    <mergeCell ref="M1244:M1263"/>
    <mergeCell ref="N1244:N1263"/>
    <mergeCell ref="K1264:K1283"/>
    <mergeCell ref="L1264:L1283"/>
    <mergeCell ref="M1264:M1283"/>
    <mergeCell ref="N1264:N1283"/>
    <mergeCell ref="K1204:K1223"/>
    <mergeCell ref="L1204:L1223"/>
    <mergeCell ref="M1204:M1223"/>
    <mergeCell ref="N1204:N1223"/>
    <mergeCell ref="K1224:K1243"/>
    <mergeCell ref="L1224:L1243"/>
    <mergeCell ref="M1224:M1243"/>
    <mergeCell ref="N1224:N1243"/>
    <mergeCell ref="K1164:K1183"/>
    <mergeCell ref="L1164:L1183"/>
    <mergeCell ref="M1164:M1183"/>
    <mergeCell ref="N1164:N1183"/>
    <mergeCell ref="K1184:K1203"/>
    <mergeCell ref="L1184:L1203"/>
    <mergeCell ref="M1184:M1203"/>
    <mergeCell ref="N1184:N1203"/>
    <mergeCell ref="K1124:K1143"/>
    <mergeCell ref="L1124:L1143"/>
    <mergeCell ref="M1124:M1143"/>
    <mergeCell ref="N1124:N1143"/>
    <mergeCell ref="K1144:K1163"/>
    <mergeCell ref="L1144:L1163"/>
    <mergeCell ref="M1144:M1163"/>
    <mergeCell ref="N1144:N1163"/>
    <mergeCell ref="K1084:K1103"/>
    <mergeCell ref="L1084:L1103"/>
    <mergeCell ref="M1084:M1103"/>
    <mergeCell ref="N1084:N1103"/>
    <mergeCell ref="K1104:K1123"/>
    <mergeCell ref="L1104:L1123"/>
    <mergeCell ref="M1104:M1123"/>
    <mergeCell ref="N1104:N1123"/>
    <mergeCell ref="K1044:K1063"/>
    <mergeCell ref="L1044:L1063"/>
    <mergeCell ref="M1044:M1063"/>
    <mergeCell ref="N1044:N1063"/>
    <mergeCell ref="K1064:K1083"/>
    <mergeCell ref="L1064:L1083"/>
    <mergeCell ref="M1064:M1083"/>
    <mergeCell ref="N1064:N1083"/>
    <mergeCell ref="K1004:K1023"/>
    <mergeCell ref="L1004:L1023"/>
    <mergeCell ref="M1004:M1023"/>
    <mergeCell ref="N1004:N1023"/>
    <mergeCell ref="K1024:K1043"/>
    <mergeCell ref="L1024:L1043"/>
    <mergeCell ref="M1024:M1043"/>
    <mergeCell ref="N1024:N1043"/>
    <mergeCell ref="K964:K983"/>
    <mergeCell ref="L964:L983"/>
    <mergeCell ref="M964:M983"/>
    <mergeCell ref="N964:N983"/>
    <mergeCell ref="K984:K1003"/>
    <mergeCell ref="L984:L1003"/>
    <mergeCell ref="M984:M1003"/>
    <mergeCell ref="N984:N1003"/>
    <mergeCell ref="K924:K943"/>
    <mergeCell ref="L924:L943"/>
    <mergeCell ref="M924:M943"/>
    <mergeCell ref="N924:N943"/>
    <mergeCell ref="K944:K963"/>
    <mergeCell ref="L944:L963"/>
    <mergeCell ref="M944:M963"/>
    <mergeCell ref="N944:N963"/>
    <mergeCell ref="K884:K903"/>
    <mergeCell ref="L884:L903"/>
    <mergeCell ref="M884:M903"/>
    <mergeCell ref="N884:N903"/>
    <mergeCell ref="K904:K923"/>
    <mergeCell ref="L904:L923"/>
    <mergeCell ref="M904:M923"/>
    <mergeCell ref="N904:N923"/>
    <mergeCell ref="K844:K863"/>
    <mergeCell ref="L844:L863"/>
    <mergeCell ref="M844:M863"/>
    <mergeCell ref="N844:N863"/>
    <mergeCell ref="K864:K883"/>
    <mergeCell ref="L864:L883"/>
    <mergeCell ref="M864:M883"/>
    <mergeCell ref="N864:N883"/>
    <mergeCell ref="K804:K823"/>
    <mergeCell ref="L804:L823"/>
    <mergeCell ref="M804:M823"/>
    <mergeCell ref="N804:N823"/>
    <mergeCell ref="K824:K843"/>
    <mergeCell ref="L824:L843"/>
    <mergeCell ref="M824:M843"/>
    <mergeCell ref="N824:N843"/>
    <mergeCell ref="K764:K783"/>
    <mergeCell ref="L764:L783"/>
    <mergeCell ref="M764:M783"/>
    <mergeCell ref="N764:N783"/>
    <mergeCell ref="K784:K803"/>
    <mergeCell ref="L784:L803"/>
    <mergeCell ref="M784:M803"/>
    <mergeCell ref="N784:N803"/>
    <mergeCell ref="K724:K743"/>
    <mergeCell ref="L724:L743"/>
    <mergeCell ref="M724:M743"/>
    <mergeCell ref="N724:N743"/>
    <mergeCell ref="K744:K763"/>
    <mergeCell ref="L744:L763"/>
    <mergeCell ref="M744:M763"/>
    <mergeCell ref="N744:N763"/>
    <mergeCell ref="K684:K703"/>
    <mergeCell ref="L684:L703"/>
    <mergeCell ref="M684:M703"/>
    <mergeCell ref="N684:N703"/>
    <mergeCell ref="K704:K723"/>
    <mergeCell ref="L704:L723"/>
    <mergeCell ref="M704:M723"/>
    <mergeCell ref="N704:N723"/>
    <mergeCell ref="K644:K663"/>
    <mergeCell ref="L644:L663"/>
    <mergeCell ref="M644:M663"/>
    <mergeCell ref="N644:N663"/>
    <mergeCell ref="K664:K683"/>
    <mergeCell ref="L664:L683"/>
    <mergeCell ref="M664:M683"/>
    <mergeCell ref="N664:N683"/>
    <mergeCell ref="K604:K623"/>
    <mergeCell ref="L604:L623"/>
    <mergeCell ref="M604:M623"/>
    <mergeCell ref="N604:N623"/>
    <mergeCell ref="K624:K643"/>
    <mergeCell ref="L624:L643"/>
    <mergeCell ref="M624:M643"/>
    <mergeCell ref="N624:N643"/>
    <mergeCell ref="K564:K583"/>
    <mergeCell ref="L564:L583"/>
    <mergeCell ref="M564:M583"/>
    <mergeCell ref="N564:N583"/>
    <mergeCell ref="K584:K603"/>
    <mergeCell ref="L584:L603"/>
    <mergeCell ref="M584:M603"/>
    <mergeCell ref="N584:N603"/>
    <mergeCell ref="K524:K543"/>
    <mergeCell ref="L524:L543"/>
    <mergeCell ref="M524:M543"/>
    <mergeCell ref="N524:N543"/>
    <mergeCell ref="K544:K563"/>
    <mergeCell ref="L544:L563"/>
    <mergeCell ref="M544:M563"/>
    <mergeCell ref="N544:N563"/>
    <mergeCell ref="K484:K503"/>
    <mergeCell ref="L484:L503"/>
    <mergeCell ref="M484:M503"/>
    <mergeCell ref="N484:N503"/>
    <mergeCell ref="K504:K523"/>
    <mergeCell ref="L504:L523"/>
    <mergeCell ref="M504:M523"/>
    <mergeCell ref="N504:N523"/>
    <mergeCell ref="K444:K463"/>
    <mergeCell ref="L444:L463"/>
    <mergeCell ref="M444:M463"/>
    <mergeCell ref="N444:N463"/>
    <mergeCell ref="K464:K483"/>
    <mergeCell ref="L464:L483"/>
    <mergeCell ref="M464:M483"/>
    <mergeCell ref="N464:N483"/>
    <mergeCell ref="K404:K423"/>
    <mergeCell ref="L404:L423"/>
    <mergeCell ref="M404:M423"/>
    <mergeCell ref="N404:N423"/>
    <mergeCell ref="K424:K443"/>
    <mergeCell ref="L424:L443"/>
    <mergeCell ref="M424:M443"/>
    <mergeCell ref="N424:N443"/>
    <mergeCell ref="K364:K383"/>
    <mergeCell ref="L364:L383"/>
    <mergeCell ref="M364:M383"/>
    <mergeCell ref="N364:N383"/>
    <mergeCell ref="K384:K403"/>
    <mergeCell ref="L384:L403"/>
    <mergeCell ref="M384:M403"/>
    <mergeCell ref="N384:N403"/>
    <mergeCell ref="K324:K343"/>
    <mergeCell ref="L324:L343"/>
    <mergeCell ref="M324:M343"/>
    <mergeCell ref="N324:N343"/>
    <mergeCell ref="K344:K363"/>
    <mergeCell ref="L344:L363"/>
    <mergeCell ref="M344:M363"/>
    <mergeCell ref="N344:N363"/>
    <mergeCell ref="K284:K303"/>
    <mergeCell ref="L284:L303"/>
    <mergeCell ref="M284:M303"/>
    <mergeCell ref="N284:N303"/>
    <mergeCell ref="K304:K323"/>
    <mergeCell ref="L304:L323"/>
    <mergeCell ref="M304:M323"/>
    <mergeCell ref="N304:N323"/>
    <mergeCell ref="K244:K263"/>
    <mergeCell ref="L244:L263"/>
    <mergeCell ref="M244:M263"/>
    <mergeCell ref="N244:N263"/>
    <mergeCell ref="K264:K283"/>
    <mergeCell ref="L264:L283"/>
    <mergeCell ref="M264:M283"/>
    <mergeCell ref="N264:N283"/>
    <mergeCell ref="K204:K223"/>
    <mergeCell ref="L204:L223"/>
    <mergeCell ref="M204:M223"/>
    <mergeCell ref="N204:N223"/>
    <mergeCell ref="K224:K243"/>
    <mergeCell ref="L224:L243"/>
    <mergeCell ref="M224:M243"/>
    <mergeCell ref="N224:N243"/>
    <mergeCell ref="K164:K183"/>
    <mergeCell ref="L164:L183"/>
    <mergeCell ref="M164:M183"/>
    <mergeCell ref="N164:N183"/>
    <mergeCell ref="K184:K203"/>
    <mergeCell ref="L184:L203"/>
    <mergeCell ref="M184:M203"/>
    <mergeCell ref="N184:N203"/>
    <mergeCell ref="K124:K143"/>
    <mergeCell ref="L124:L143"/>
    <mergeCell ref="M124:M143"/>
    <mergeCell ref="N124:N143"/>
    <mergeCell ref="K144:K163"/>
    <mergeCell ref="L144:L163"/>
    <mergeCell ref="M144:M163"/>
    <mergeCell ref="N144:N163"/>
    <mergeCell ref="K84:K103"/>
    <mergeCell ref="L84:L103"/>
    <mergeCell ref="M84:M103"/>
    <mergeCell ref="N84:N103"/>
    <mergeCell ref="K104:K123"/>
    <mergeCell ref="L104:L123"/>
    <mergeCell ref="M104:M123"/>
    <mergeCell ref="N104:N123"/>
    <mergeCell ref="K44:K63"/>
    <mergeCell ref="L44:L63"/>
    <mergeCell ref="M44:M63"/>
    <mergeCell ref="N44:N63"/>
    <mergeCell ref="K64:K83"/>
    <mergeCell ref="L64:L83"/>
    <mergeCell ref="M64:M83"/>
    <mergeCell ref="N64:N83"/>
    <mergeCell ref="A2:N2"/>
    <mergeCell ref="K4:K23"/>
    <mergeCell ref="L4:L23"/>
    <mergeCell ref="M4:M23"/>
    <mergeCell ref="N4:N23"/>
    <mergeCell ref="K24:K43"/>
    <mergeCell ref="L24:L43"/>
    <mergeCell ref="M24:M43"/>
    <mergeCell ref="N24:N4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52"/>
  <sheetViews>
    <sheetView workbookViewId="0">
      <selection activeCell="M13" sqref="M13"/>
    </sheetView>
  </sheetViews>
  <sheetFormatPr defaultRowHeight="15" x14ac:dyDescent="0.25"/>
  <cols>
    <col min="12" max="12" width="10" bestFit="1" customWidth="1"/>
  </cols>
  <sheetData>
    <row r="1" spans="1:13" ht="15.75" thickBot="1" x14ac:dyDescent="0.3">
      <c r="A1" s="148" t="s">
        <v>16</v>
      </c>
      <c r="B1" s="149"/>
      <c r="C1" s="150"/>
      <c r="D1" s="148" t="s">
        <v>17</v>
      </c>
      <c r="E1" s="153"/>
      <c r="F1" s="148"/>
      <c r="G1" s="148" t="s">
        <v>18</v>
      </c>
      <c r="H1" s="153"/>
      <c r="I1" s="150"/>
      <c r="J1" s="146" t="s">
        <v>19</v>
      </c>
      <c r="K1" s="147"/>
      <c r="L1" s="5" t="s">
        <v>536</v>
      </c>
      <c r="M1" s="10">
        <v>1.75</v>
      </c>
    </row>
    <row r="2" spans="1:13" ht="15.75" thickBot="1" x14ac:dyDescent="0.3">
      <c r="A2" s="5" t="s">
        <v>20</v>
      </c>
      <c r="B2" s="60" t="s">
        <v>10</v>
      </c>
      <c r="C2" s="151"/>
      <c r="D2" s="5" t="s">
        <v>20</v>
      </c>
      <c r="E2" s="10" t="s">
        <v>10</v>
      </c>
      <c r="F2" s="154"/>
      <c r="G2" s="5" t="s">
        <v>20</v>
      </c>
      <c r="H2" s="10" t="s">
        <v>10</v>
      </c>
      <c r="I2" s="151"/>
      <c r="J2" s="5" t="s">
        <v>20</v>
      </c>
      <c r="K2" s="10" t="s">
        <v>10</v>
      </c>
    </row>
    <row r="3" spans="1:13" x14ac:dyDescent="0.25">
      <c r="A3" s="61">
        <v>237.5</v>
      </c>
      <c r="B3" s="62">
        <f>INDEX(Model!$L$4:$L$5003,MATCH($A$3:$A$252,Model!$M$4:$M$5003,0))</f>
        <v>1.3543982009788949</v>
      </c>
      <c r="C3" s="151"/>
      <c r="D3" s="63">
        <v>4882</v>
      </c>
      <c r="E3" s="64">
        <v>25.154999999999998</v>
      </c>
      <c r="F3" s="154"/>
      <c r="G3" s="63">
        <v>5014</v>
      </c>
      <c r="H3" s="65">
        <v>38.902499999999996</v>
      </c>
      <c r="I3" s="151"/>
      <c r="J3" s="61">
        <v>5026.2275</v>
      </c>
      <c r="K3" s="65">
        <v>24.666666666666668</v>
      </c>
    </row>
    <row r="4" spans="1:13" x14ac:dyDescent="0.25">
      <c r="A4" s="66">
        <v>737.5</v>
      </c>
      <c r="B4" s="67">
        <f>INDEX(Model!$L$4:$L$5003,MATCH($A$3:$A$252,Model!$M$4:$M$5003,0))</f>
        <v>1.5633365697995583</v>
      </c>
      <c r="C4" s="151"/>
      <c r="D4" s="68">
        <v>4883.0358333333334</v>
      </c>
      <c r="E4" s="69">
        <v>26.324999999999999</v>
      </c>
      <c r="F4" s="154"/>
      <c r="G4" s="68">
        <v>5014</v>
      </c>
      <c r="H4" s="19">
        <v>33.052499999999995</v>
      </c>
      <c r="I4" s="151"/>
      <c r="J4" s="66">
        <v>5026.2275</v>
      </c>
      <c r="K4" s="19">
        <v>20.833333333333332</v>
      </c>
      <c r="L4" s="90"/>
    </row>
    <row r="5" spans="1:13" x14ac:dyDescent="0.25">
      <c r="A5" s="66">
        <v>1237.5</v>
      </c>
      <c r="B5" s="67">
        <f>INDEX(Model!$L$4:$L$5003,MATCH($A$3:$A$252,Model!$M$4:$M$5003,0))</f>
        <v>1.8005846448113176</v>
      </c>
      <c r="C5" s="151"/>
      <c r="D5" s="68">
        <v>4885.7787499999995</v>
      </c>
      <c r="E5" s="69">
        <v>23.984999999999999</v>
      </c>
      <c r="F5" s="154"/>
      <c r="G5" s="68">
        <v>5014</v>
      </c>
      <c r="H5" s="19">
        <v>27.202499999999997</v>
      </c>
      <c r="I5" s="151"/>
      <c r="J5" s="66">
        <v>5026.2275</v>
      </c>
      <c r="K5" s="19">
        <v>20.333333333333332</v>
      </c>
      <c r="L5" s="90"/>
    </row>
    <row r="6" spans="1:13" x14ac:dyDescent="0.25">
      <c r="A6" s="66">
        <v>1737.5</v>
      </c>
      <c r="B6" s="67">
        <f>INDEX(Model!$L$4:$L$5003,MATCH($A$3:$A$252,Model!$M$4:$M$5003,0))</f>
        <v>2.069377410711545</v>
      </c>
      <c r="C6" s="151"/>
      <c r="D6" s="68">
        <v>4888.2308333333331</v>
      </c>
      <c r="E6" s="69">
        <v>22.229999999999997</v>
      </c>
      <c r="F6" s="154"/>
      <c r="G6" s="68">
        <v>5015.75</v>
      </c>
      <c r="H6" s="19">
        <v>33.052499999999995</v>
      </c>
      <c r="I6" s="151"/>
      <c r="J6" s="66">
        <v>6257.3</v>
      </c>
      <c r="K6" s="19">
        <v>17.333333333333332</v>
      </c>
      <c r="L6" s="90"/>
    </row>
    <row r="7" spans="1:13" x14ac:dyDescent="0.25">
      <c r="A7" s="66">
        <v>2237.5</v>
      </c>
      <c r="B7" s="67">
        <f>INDEX(Model!$L$4:$L$5003,MATCH($A$3:$A$252,Model!$M$4:$M$5003,0))</f>
        <v>2.373236729802616</v>
      </c>
      <c r="C7" s="151"/>
      <c r="D7" s="68">
        <v>4890.5200000000004</v>
      </c>
      <c r="E7" s="69">
        <v>20.474999999999998</v>
      </c>
      <c r="F7" s="154"/>
      <c r="G7" s="68">
        <v>5143</v>
      </c>
      <c r="H7" s="19">
        <v>29.25</v>
      </c>
      <c r="I7" s="151"/>
      <c r="J7" s="66">
        <v>7880.6987499999996</v>
      </c>
      <c r="K7" s="19">
        <v>23.166666666666668</v>
      </c>
      <c r="L7" s="90"/>
    </row>
    <row r="8" spans="1:13" x14ac:dyDescent="0.25">
      <c r="A8" s="66">
        <v>2737.5</v>
      </c>
      <c r="B8" s="67">
        <f>INDEX(Model!$L$4:$L$5003,MATCH($A$3:$A$252,Model!$M$4:$M$5003,0))</f>
        <v>2.7159865862185519</v>
      </c>
      <c r="C8" s="151"/>
      <c r="D8" s="68">
        <v>4892.1083333333327</v>
      </c>
      <c r="E8" s="69">
        <v>31.004999999999999</v>
      </c>
      <c r="F8" s="154"/>
      <c r="G8" s="68">
        <v>6006</v>
      </c>
      <c r="H8" s="19">
        <v>31.882499999999997</v>
      </c>
      <c r="I8" s="151"/>
      <c r="J8" s="66">
        <v>9654.5687500000004</v>
      </c>
      <c r="K8" s="19">
        <v>25.333333333333332</v>
      </c>
      <c r="L8" s="90"/>
    </row>
    <row r="9" spans="1:13" x14ac:dyDescent="0.25">
      <c r="A9" s="66">
        <v>3237.5</v>
      </c>
      <c r="B9" s="67">
        <f>INDEX(Model!$L$4:$L$5003,MATCH($A$3:$A$252,Model!$M$4:$M$5003,0))</f>
        <v>3.1017679820955553</v>
      </c>
      <c r="C9" s="151"/>
      <c r="D9" s="68">
        <v>4892.2374999999993</v>
      </c>
      <c r="E9" s="69">
        <v>28.664999999999999</v>
      </c>
      <c r="F9" s="154"/>
      <c r="G9" s="68">
        <v>7098.75</v>
      </c>
      <c r="H9" s="19">
        <v>34.222499999999997</v>
      </c>
      <c r="I9" s="151"/>
      <c r="J9" s="66">
        <v>11480.39625</v>
      </c>
      <c r="K9" s="19">
        <v>30.333333333333332</v>
      </c>
      <c r="L9" s="90"/>
    </row>
    <row r="10" spans="1:13" x14ac:dyDescent="0.25">
      <c r="A10" s="66">
        <v>3737.5</v>
      </c>
      <c r="B10" s="67">
        <f>INDEX(Model!$L$4:$L$5003,MATCH($A$3:$A$252,Model!$M$4:$M$5003,0))</f>
        <v>3.5350533316366795</v>
      </c>
      <c r="C10" s="151"/>
      <c r="D10" s="68">
        <v>4894.2874999999995</v>
      </c>
      <c r="E10" s="69">
        <v>29.834999999999997</v>
      </c>
      <c r="F10" s="154"/>
      <c r="G10" s="68">
        <v>7335.25</v>
      </c>
      <c r="H10" s="19">
        <v>33.052499999999995</v>
      </c>
      <c r="I10" s="151"/>
      <c r="J10" s="66">
        <v>13409.119999999999</v>
      </c>
      <c r="K10" s="19">
        <v>43.166666666666664</v>
      </c>
      <c r="L10" s="90"/>
    </row>
    <row r="11" spans="1:13" x14ac:dyDescent="0.25">
      <c r="A11" s="66">
        <v>4237.5</v>
      </c>
      <c r="B11" s="67">
        <f>INDEX(Model!$L$4:$L$5003,MATCH($A$3:$A$252,Model!$M$4:$M$5003,0))</f>
        <v>4.020660189948301</v>
      </c>
      <c r="C11" s="151"/>
      <c r="D11" s="68">
        <v>4897.5420833333337</v>
      </c>
      <c r="E11" s="69">
        <v>31.004999999999999</v>
      </c>
      <c r="F11" s="154"/>
      <c r="G11" s="68">
        <v>9063</v>
      </c>
      <c r="H11" s="19">
        <v>36.269999999999996</v>
      </c>
      <c r="I11" s="151"/>
      <c r="J11" s="66">
        <v>15305.446250000003</v>
      </c>
      <c r="K11" s="19">
        <v>55.5</v>
      </c>
      <c r="L11" s="90"/>
    </row>
    <row r="12" spans="1:13" x14ac:dyDescent="0.25">
      <c r="A12" s="66">
        <v>4737.5</v>
      </c>
      <c r="B12" s="67">
        <f>INDEX(Model!$L$4:$L$5003,MATCH($A$3:$A$252,Model!$M$4:$M$5003,0))</f>
        <v>4.5637641455230762</v>
      </c>
      <c r="C12" s="151"/>
      <c r="D12" s="68">
        <v>4903.0358333333334</v>
      </c>
      <c r="E12" s="69">
        <v>26.324999999999999</v>
      </c>
      <c r="F12" s="154"/>
      <c r="G12" s="68">
        <v>10250</v>
      </c>
      <c r="H12" s="19">
        <v>24.2775</v>
      </c>
      <c r="I12" s="151"/>
      <c r="J12" s="66">
        <v>17053.108749999999</v>
      </c>
      <c r="K12" s="19">
        <v>60.666666666666664</v>
      </c>
      <c r="L12" s="90"/>
    </row>
    <row r="13" spans="1:13" x14ac:dyDescent="0.25">
      <c r="A13" s="66">
        <v>5237.5</v>
      </c>
      <c r="B13" s="67">
        <f>INDEX(Model!$L$4:$L$5003,MATCH($A$3:$A$252,Model!$M$4:$M$5003,0))</f>
        <v>5.1699106984898933</v>
      </c>
      <c r="C13" s="151"/>
      <c r="D13" s="68">
        <v>4909.9070833333335</v>
      </c>
      <c r="E13" s="69">
        <v>25.74</v>
      </c>
      <c r="F13" s="154"/>
      <c r="G13" s="68">
        <v>10920</v>
      </c>
      <c r="H13" s="19">
        <v>36.854999999999997</v>
      </c>
      <c r="I13" s="151"/>
      <c r="J13" s="66">
        <v>18825.501250000001</v>
      </c>
      <c r="K13" s="19">
        <v>89.5</v>
      </c>
      <c r="L13" s="90"/>
    </row>
    <row r="14" spans="1:13" x14ac:dyDescent="0.25">
      <c r="A14" s="66">
        <v>5737.5</v>
      </c>
      <c r="B14" s="67">
        <f>INDEX(Model!$L$4:$L$5003,MATCH($A$3:$A$252,Model!$M$4:$M$5003,0))</f>
        <v>5.8450259414194559</v>
      </c>
      <c r="C14" s="151"/>
      <c r="D14" s="68">
        <v>4910.0933333333323</v>
      </c>
      <c r="E14" s="69">
        <v>23.4</v>
      </c>
      <c r="F14" s="154"/>
      <c r="G14" s="68">
        <v>12891.5</v>
      </c>
      <c r="H14" s="19">
        <v>40.949999999999996</v>
      </c>
      <c r="I14" s="151"/>
      <c r="J14" s="66">
        <v>20866.798750000002</v>
      </c>
      <c r="K14" s="19">
        <v>104.66666666666667</v>
      </c>
      <c r="L14" s="90"/>
    </row>
    <row r="15" spans="1:13" x14ac:dyDescent="0.25">
      <c r="A15" s="66">
        <v>6237.5</v>
      </c>
      <c r="B15" s="67">
        <f>INDEX(Model!$L$4:$L$5003,MATCH($A$3:$A$252,Model!$M$4:$M$5003,0))</f>
        <v>6.5954258557291476</v>
      </c>
      <c r="C15" s="151"/>
      <c r="D15" s="68">
        <v>4915.1941666666662</v>
      </c>
      <c r="E15" s="69">
        <v>23.4</v>
      </c>
      <c r="F15" s="154"/>
      <c r="G15" s="68">
        <v>13202</v>
      </c>
      <c r="H15" s="19">
        <v>24.57</v>
      </c>
      <c r="I15" s="151"/>
      <c r="J15" s="66">
        <v>22633.858749999999</v>
      </c>
      <c r="K15" s="19">
        <v>129.66666666666666</v>
      </c>
      <c r="L15" s="90"/>
    </row>
    <row r="16" spans="1:13" x14ac:dyDescent="0.25">
      <c r="A16" s="66">
        <v>6737.5</v>
      </c>
      <c r="B16" s="67">
        <f>INDEX(Model!$L$4:$L$5003,MATCH($A$3:$A$252,Model!$M$4:$M$5003,0))</f>
        <v>7.4278240347234323</v>
      </c>
      <c r="C16" s="151"/>
      <c r="D16" s="68">
        <v>4919.7641666666668</v>
      </c>
      <c r="E16" s="69">
        <v>26.324999999999999</v>
      </c>
      <c r="F16" s="154"/>
      <c r="G16" s="68">
        <v>14909.75</v>
      </c>
      <c r="H16" s="19">
        <v>28.9575</v>
      </c>
      <c r="I16" s="151"/>
      <c r="J16" s="66">
        <v>24261.853750000002</v>
      </c>
      <c r="K16" s="19">
        <v>164.5</v>
      </c>
      <c r="L16" s="90"/>
    </row>
    <row r="17" spans="1:12" x14ac:dyDescent="0.25">
      <c r="A17" s="66">
        <v>7237.5</v>
      </c>
      <c r="B17" s="67">
        <f>INDEX(Model!$L$4:$L$5003,MATCH($A$3:$A$252,Model!$M$4:$M$5003,0))</f>
        <v>8.3493376441743994</v>
      </c>
      <c r="C17" s="151"/>
      <c r="D17" s="68">
        <v>4949.9070833333335</v>
      </c>
      <c r="E17" s="69">
        <v>22.814999999999998</v>
      </c>
      <c r="F17" s="154"/>
      <c r="G17" s="68">
        <v>16227.5</v>
      </c>
      <c r="H17" s="19">
        <v>44.167499999999997</v>
      </c>
      <c r="I17" s="151"/>
      <c r="J17" s="66">
        <v>25695.704999999994</v>
      </c>
      <c r="K17" s="19">
        <v>181.16666666666666</v>
      </c>
      <c r="L17" s="90"/>
    </row>
    <row r="18" spans="1:12" x14ac:dyDescent="0.25">
      <c r="A18" s="66">
        <v>7737.5</v>
      </c>
      <c r="B18" s="67">
        <f>INDEX(Model!$L$4:$L$5003,MATCH($A$3:$A$252,Model!$M$4:$M$5003,0))</f>
        <v>9.3674914332060535</v>
      </c>
      <c r="C18" s="151"/>
      <c r="D18" s="68">
        <v>5352.9479166666661</v>
      </c>
      <c r="E18" s="69">
        <v>23.4</v>
      </c>
      <c r="F18" s="154"/>
      <c r="G18" s="68">
        <v>17094</v>
      </c>
      <c r="H18" s="19">
        <v>26.6175</v>
      </c>
      <c r="I18" s="151"/>
      <c r="J18" s="66">
        <v>27051.96125</v>
      </c>
      <c r="K18" s="19">
        <v>212.5</v>
      </c>
      <c r="L18" s="90"/>
    </row>
    <row r="19" spans="1:12" x14ac:dyDescent="0.25">
      <c r="A19" s="66">
        <v>8237.5</v>
      </c>
      <c r="B19" s="67">
        <f>INDEX(Model!$L$4:$L$5003,MATCH($A$3:$A$252,Model!$M$4:$M$5003,0))</f>
        <v>10.490219612196155</v>
      </c>
      <c r="C19" s="151"/>
      <c r="D19" s="68">
        <v>6080.3891666666659</v>
      </c>
      <c r="E19" s="69">
        <v>23.984999999999999</v>
      </c>
      <c r="F19" s="154"/>
      <c r="G19" s="68">
        <v>19238.75</v>
      </c>
      <c r="H19" s="19">
        <v>59.084999999999994</v>
      </c>
      <c r="I19" s="151"/>
      <c r="J19" s="66">
        <v>28678.887499999997</v>
      </c>
      <c r="K19" s="19">
        <v>254.16666666666666</v>
      </c>
      <c r="L19" s="90"/>
    </row>
    <row r="20" spans="1:12" x14ac:dyDescent="0.25">
      <c r="A20" s="66">
        <v>8737.5</v>
      </c>
      <c r="B20" s="67">
        <f>INDEX(Model!$L$4:$L$5003,MATCH($A$3:$A$252,Model!$M$4:$M$5003,0))</f>
        <v>11.725865420520448</v>
      </c>
      <c r="C20" s="151"/>
      <c r="D20" s="68">
        <v>7385.8716666666651</v>
      </c>
      <c r="E20" s="69">
        <v>15.209999999999999</v>
      </c>
      <c r="F20" s="154"/>
      <c r="G20" s="68">
        <v>19442.25</v>
      </c>
      <c r="H20" s="19">
        <v>46.8</v>
      </c>
      <c r="I20" s="151"/>
      <c r="J20" s="66">
        <v>30433.031250000004</v>
      </c>
      <c r="K20" s="19">
        <v>303.16666666666669</v>
      </c>
      <c r="L20" s="90"/>
    </row>
    <row r="21" spans="1:12" x14ac:dyDescent="0.25">
      <c r="A21" s="66">
        <v>9237.5</v>
      </c>
      <c r="B21" s="67">
        <f>INDEX(Model!$L$4:$L$5003,MATCH($A$3:$A$252,Model!$M$4:$M$5003,0))</f>
        <v>13.083178215286157</v>
      </c>
      <c r="C21" s="151"/>
      <c r="D21" s="68">
        <v>8556.5070833333339</v>
      </c>
      <c r="E21" s="69">
        <v>23.4</v>
      </c>
      <c r="F21" s="154"/>
      <c r="G21" s="68">
        <v>21889.75</v>
      </c>
      <c r="H21" s="19">
        <v>70.784999999999997</v>
      </c>
      <c r="I21" s="151"/>
      <c r="J21" s="66">
        <v>31726.256250000002</v>
      </c>
      <c r="K21" s="19">
        <v>347.83333333333331</v>
      </c>
      <c r="L21" s="90"/>
    </row>
    <row r="22" spans="1:12" x14ac:dyDescent="0.25">
      <c r="A22" s="66">
        <v>9737.5</v>
      </c>
      <c r="B22" s="67">
        <f>INDEX(Model!$L$4:$L$5003,MATCH($A$3:$A$252,Model!$M$4:$M$5003,0))</f>
        <v>14.571307922753654</v>
      </c>
      <c r="C22" s="151"/>
      <c r="D22" s="68">
        <v>9586.9562500000011</v>
      </c>
      <c r="E22" s="69">
        <v>18.134999999999998</v>
      </c>
      <c r="F22" s="154"/>
      <c r="G22" s="68">
        <v>23644.25</v>
      </c>
      <c r="H22" s="19">
        <v>90.382499999999993</v>
      </c>
      <c r="I22" s="151"/>
      <c r="J22" s="66">
        <v>33076.893750000003</v>
      </c>
      <c r="K22" s="19">
        <v>376</v>
      </c>
      <c r="L22" s="90"/>
    </row>
    <row r="23" spans="1:12" x14ac:dyDescent="0.25">
      <c r="A23" s="66">
        <v>10237.5</v>
      </c>
      <c r="B23" s="67">
        <f>INDEX(Model!$L$4:$L$5003,MATCH($A$3:$A$252,Model!$M$4:$M$5003,0))</f>
        <v>16.199796706916757</v>
      </c>
      <c r="C23" s="151"/>
      <c r="D23" s="68">
        <v>11220.745833333332</v>
      </c>
      <c r="E23" s="69">
        <v>25.74</v>
      </c>
      <c r="F23" s="154"/>
      <c r="G23" s="68">
        <v>24539.5</v>
      </c>
      <c r="H23" s="19">
        <v>92.722499999999997</v>
      </c>
      <c r="I23" s="151"/>
      <c r="J23" s="66">
        <v>34302.001249999994</v>
      </c>
      <c r="K23" s="19">
        <v>405</v>
      </c>
      <c r="L23" s="90"/>
    </row>
    <row r="24" spans="1:12" x14ac:dyDescent="0.25">
      <c r="A24" s="66">
        <v>10737.5</v>
      </c>
      <c r="B24" s="67">
        <f>INDEX(Model!$L$4:$L$5003,MATCH($A$3:$A$252,Model!$M$4:$M$5003,0))</f>
        <v>17.978567724670064</v>
      </c>
      <c r="C24" s="151"/>
      <c r="D24" s="68">
        <v>11797.99375</v>
      </c>
      <c r="E24" s="69">
        <v>28.664999999999999</v>
      </c>
      <c r="F24" s="154"/>
      <c r="G24" s="68">
        <v>27341.25</v>
      </c>
      <c r="H24" s="19">
        <v>146.25</v>
      </c>
      <c r="I24" s="151"/>
      <c r="J24" s="66">
        <v>35833.293749999997</v>
      </c>
      <c r="K24" s="19">
        <v>452.33333333333331</v>
      </c>
      <c r="L24" s="90"/>
    </row>
    <row r="25" spans="1:12" x14ac:dyDescent="0.25">
      <c r="A25" s="66">
        <v>11237.5</v>
      </c>
      <c r="B25" s="67">
        <f>INDEX(Model!$L$4:$L$5003,MATCH($A$3:$A$252,Model!$M$4:$M$5003,0))</f>
        <v>19.917910854056423</v>
      </c>
      <c r="C25" s="151"/>
      <c r="D25" s="68">
        <v>13943.490833333331</v>
      </c>
      <c r="E25" s="69">
        <v>40.949999999999996</v>
      </c>
      <c r="F25" s="154"/>
      <c r="G25" s="68">
        <v>27542.75</v>
      </c>
      <c r="H25" s="19">
        <v>135.13499999999999</v>
      </c>
      <c r="I25" s="151"/>
      <c r="J25" s="66">
        <v>37412.319999999992</v>
      </c>
      <c r="K25" s="19">
        <v>500.66666666666669</v>
      </c>
      <c r="L25" s="90"/>
    </row>
    <row r="26" spans="1:12" x14ac:dyDescent="0.25">
      <c r="A26" s="66">
        <v>11737.5</v>
      </c>
      <c r="B26" s="67">
        <f>INDEX(Model!$L$4:$L$5003,MATCH($A$3:$A$252,Model!$M$4:$M$5003,0))</f>
        <v>22.028465301174375</v>
      </c>
      <c r="C26" s="151"/>
      <c r="D26" s="68">
        <v>14029.222499999998</v>
      </c>
      <c r="E26" s="69">
        <v>35.099999999999994</v>
      </c>
      <c r="F26" s="154"/>
      <c r="G26" s="68">
        <v>30380</v>
      </c>
      <c r="H26" s="19">
        <v>192.46499999999997</v>
      </c>
      <c r="I26" s="151"/>
      <c r="J26" s="66">
        <v>38825.338749999995</v>
      </c>
      <c r="K26" s="19">
        <v>542.5</v>
      </c>
      <c r="L26" s="90"/>
    </row>
    <row r="27" spans="1:12" x14ac:dyDescent="0.25">
      <c r="A27" s="66">
        <v>12237.5</v>
      </c>
      <c r="B27" s="67">
        <f>INDEX(Model!$L$4:$L$5003,MATCH($A$3:$A$252,Model!$M$4:$M$5003,0))</f>
        <v>24.321199012287835</v>
      </c>
      <c r="C27" s="151"/>
      <c r="D27" s="68">
        <v>16588.688750000001</v>
      </c>
      <c r="E27" s="69">
        <v>50.309999999999995</v>
      </c>
      <c r="F27" s="154"/>
      <c r="G27" s="68">
        <v>33036.25</v>
      </c>
      <c r="H27" s="19">
        <v>212.35499999999999</v>
      </c>
      <c r="I27" s="151"/>
      <c r="J27" s="66">
        <v>40229.332499999997</v>
      </c>
      <c r="K27" s="19">
        <v>591.5</v>
      </c>
      <c r="L27" s="90"/>
    </row>
    <row r="28" spans="1:12" x14ac:dyDescent="0.25">
      <c r="A28" s="66">
        <v>12737.5</v>
      </c>
      <c r="B28" s="67">
        <f>INDEX(Model!$L$4:$L$5003,MATCH($A$3:$A$252,Model!$M$4:$M$5003,0))</f>
        <v>26.807384840375146</v>
      </c>
      <c r="C28" s="151"/>
      <c r="D28" s="68">
        <v>16707.712500000001</v>
      </c>
      <c r="E28" s="69">
        <v>56.744999999999997</v>
      </c>
      <c r="F28" s="154"/>
      <c r="G28" s="68">
        <v>33645</v>
      </c>
      <c r="H28" s="19">
        <v>286.35749999999996</v>
      </c>
      <c r="I28" s="151"/>
      <c r="J28" s="66">
        <v>41608.964999999997</v>
      </c>
      <c r="K28" s="19">
        <v>634.66666666666663</v>
      </c>
      <c r="L28" s="90"/>
    </row>
    <row r="29" spans="1:12" x14ac:dyDescent="0.25">
      <c r="A29" s="66">
        <v>13237.5</v>
      </c>
      <c r="B29" s="67">
        <f>INDEX(Model!$L$4:$L$5003,MATCH($A$3:$A$252,Model!$M$4:$M$5003,0))</f>
        <v>29.49857343958622</v>
      </c>
      <c r="C29" s="151"/>
      <c r="D29" s="68">
        <v>19291.00708333333</v>
      </c>
      <c r="E29" s="69">
        <v>86.58</v>
      </c>
      <c r="F29" s="154"/>
      <c r="G29" s="68">
        <v>37131.25</v>
      </c>
      <c r="H29" s="19">
        <v>397.21499999999997</v>
      </c>
      <c r="I29" s="151"/>
      <c r="J29" s="66">
        <v>42839.076249999998</v>
      </c>
      <c r="K29" s="19">
        <v>706.16666666666663</v>
      </c>
      <c r="L29" s="90"/>
    </row>
    <row r="30" spans="1:12" x14ac:dyDescent="0.25">
      <c r="A30" s="66">
        <v>13737.5</v>
      </c>
      <c r="B30" s="67">
        <f>INDEX(Model!$L$4:$L$5003,MATCH($A$3:$A$252,Model!$M$4:$M$5003,0))</f>
        <v>32.406562886637083</v>
      </c>
      <c r="C30" s="151"/>
      <c r="D30" s="68">
        <v>19563.512916666667</v>
      </c>
      <c r="E30" s="69">
        <v>77.804999999999993</v>
      </c>
      <c r="F30" s="154"/>
      <c r="G30" s="68">
        <v>37899.75</v>
      </c>
      <c r="H30" s="19">
        <v>283.14</v>
      </c>
      <c r="I30" s="151"/>
      <c r="J30" s="66">
        <v>44210.221249999995</v>
      </c>
      <c r="K30" s="19">
        <v>722.33333333333337</v>
      </c>
      <c r="L30" s="90"/>
    </row>
    <row r="31" spans="1:12" x14ac:dyDescent="0.25">
      <c r="A31" s="66">
        <v>14237.5</v>
      </c>
      <c r="B31" s="67">
        <f>INDEX(Model!$L$4:$L$5003,MATCH($A$3:$A$252,Model!$M$4:$M$5003,0))</f>
        <v>35.543365054827106</v>
      </c>
      <c r="C31" s="151"/>
      <c r="D31" s="68">
        <v>22103.327916666669</v>
      </c>
      <c r="E31" s="69">
        <v>98.864999999999995</v>
      </c>
      <c r="F31" s="154"/>
      <c r="G31" s="68">
        <v>41030</v>
      </c>
      <c r="H31" s="19">
        <v>512.16750000000002</v>
      </c>
      <c r="I31" s="151"/>
      <c r="J31" s="66">
        <v>45623.113750000004</v>
      </c>
      <c r="K31" s="19">
        <v>769.16666666666663</v>
      </c>
      <c r="L31" s="90"/>
    </row>
    <row r="32" spans="1:12" x14ac:dyDescent="0.25">
      <c r="A32" s="66">
        <v>14737.5</v>
      </c>
      <c r="B32" s="67">
        <f>INDEX(Model!$L$4:$L$5003,MATCH($A$3:$A$252,Model!$M$4:$M$5003,0))</f>
        <v>38.921168793856722</v>
      </c>
      <c r="C32" s="151"/>
      <c r="D32" s="68">
        <v>22481.137916666667</v>
      </c>
      <c r="E32" s="69">
        <v>120.50999999999999</v>
      </c>
      <c r="F32" s="154"/>
      <c r="G32" s="68">
        <v>41609.5</v>
      </c>
      <c r="H32" s="19">
        <v>396.92249999999996</v>
      </c>
      <c r="I32" s="151"/>
      <c r="J32" s="66">
        <v>46875.696250000001</v>
      </c>
      <c r="K32" s="19">
        <v>812.66666666666663</v>
      </c>
      <c r="L32" s="90"/>
    </row>
    <row r="33" spans="1:12" x14ac:dyDescent="0.25">
      <c r="A33" s="66">
        <v>15237.5</v>
      </c>
      <c r="B33" s="67">
        <f>INDEX(Model!$L$4:$L$5003,MATCH($A$3:$A$252,Model!$M$4:$M$5003,0))</f>
        <v>42.552299996683509</v>
      </c>
      <c r="C33" s="151"/>
      <c r="D33" s="68">
        <v>25086.552083333328</v>
      </c>
      <c r="E33" s="69">
        <v>142.155</v>
      </c>
      <c r="F33" s="154"/>
      <c r="G33" s="68">
        <v>45462</v>
      </c>
      <c r="H33" s="19">
        <v>729.78749999999991</v>
      </c>
      <c r="I33" s="151"/>
      <c r="J33" s="66">
        <v>48393.946249999994</v>
      </c>
      <c r="K33" s="19">
        <v>841.83333333333337</v>
      </c>
      <c r="L33" s="90"/>
    </row>
    <row r="34" spans="1:12" x14ac:dyDescent="0.25">
      <c r="A34" s="66">
        <v>15737.5</v>
      </c>
      <c r="B34" s="67">
        <f>INDEX(Model!$L$4:$L$5003,MATCH($A$3:$A$252,Model!$M$4:$M$5003,0))</f>
        <v>46.449178663001121</v>
      </c>
      <c r="C34" s="151"/>
      <c r="D34" s="68">
        <v>25584.205416666664</v>
      </c>
      <c r="E34" s="69">
        <v>156.19499999999999</v>
      </c>
      <c r="F34" s="154"/>
      <c r="G34" s="68">
        <v>46554</v>
      </c>
      <c r="H34" s="19">
        <v>517.14</v>
      </c>
      <c r="I34" s="151"/>
      <c r="J34" s="66">
        <v>49902.846250000002</v>
      </c>
      <c r="K34" s="19">
        <v>900</v>
      </c>
      <c r="L34" s="90"/>
    </row>
    <row r="35" spans="1:12" x14ac:dyDescent="0.25">
      <c r="A35" s="66">
        <v>16237.5</v>
      </c>
      <c r="B35" s="67">
        <f>INDEX(Model!$L$4:$L$5003,MATCH($A$3:$A$252,Model!$M$4:$M$5003,0))</f>
        <v>50.624273097241826</v>
      </c>
      <c r="C35" s="151"/>
      <c r="D35" s="68">
        <v>28126.923333333332</v>
      </c>
      <c r="E35" s="69">
        <v>202.41</v>
      </c>
      <c r="F35" s="154"/>
      <c r="G35" s="68">
        <v>50518</v>
      </c>
      <c r="H35" s="19">
        <v>876.62249999999995</v>
      </c>
      <c r="I35" s="151"/>
      <c r="J35" s="66">
        <v>51540.845000000001</v>
      </c>
      <c r="K35" s="19">
        <v>931.5</v>
      </c>
      <c r="L35" s="90"/>
    </row>
    <row r="36" spans="1:12" x14ac:dyDescent="0.25">
      <c r="A36" s="66">
        <v>16737.5</v>
      </c>
      <c r="B36" s="67">
        <f>INDEX(Model!$L$4:$L$5003,MATCH($A$3:$A$252,Model!$M$4:$M$5003,0))</f>
        <v>55.090051407020837</v>
      </c>
      <c r="C36" s="151"/>
      <c r="D36" s="68">
        <v>28749.864999999998</v>
      </c>
      <c r="E36" s="69">
        <v>229.90499999999997</v>
      </c>
      <c r="F36" s="154"/>
      <c r="G36" s="68">
        <v>50790.25</v>
      </c>
      <c r="H36" s="19">
        <v>684.44999999999993</v>
      </c>
      <c r="I36" s="151"/>
      <c r="J36" s="66">
        <v>53040.642499999994</v>
      </c>
      <c r="K36" s="19">
        <v>978.66666666666663</v>
      </c>
      <c r="L36" s="90"/>
    </row>
    <row r="37" spans="1:12" x14ac:dyDescent="0.25">
      <c r="A37" s="66">
        <v>17237.5</v>
      </c>
      <c r="B37" s="67">
        <f>INDEX(Model!$L$4:$L$5003,MATCH($A$3:$A$252,Model!$M$4:$M$5003,0))</f>
        <v>59.858930495321061</v>
      </c>
      <c r="C37" s="151"/>
      <c r="D37" s="68">
        <v>31488.007916666669</v>
      </c>
      <c r="E37" s="69">
        <v>270.27</v>
      </c>
      <c r="F37" s="154"/>
      <c r="G37" s="68">
        <v>53903</v>
      </c>
      <c r="H37" s="19">
        <v>805.54499999999996</v>
      </c>
      <c r="I37" s="151"/>
      <c r="J37" s="66">
        <v>54627.75</v>
      </c>
      <c r="K37" s="19">
        <v>986</v>
      </c>
      <c r="L37" s="90"/>
    </row>
    <row r="38" spans="1:12" x14ac:dyDescent="0.25">
      <c r="A38" s="66">
        <v>17737.5</v>
      </c>
      <c r="B38" s="67">
        <f>INDEX(Model!$L$4:$L$5003,MATCH($A$3:$A$252,Model!$M$4:$M$5003,0))</f>
        <v>64.943222766179176</v>
      </c>
      <c r="C38" s="151"/>
      <c r="D38" s="68">
        <v>32009.028749999998</v>
      </c>
      <c r="E38" s="69">
        <v>280.79999999999995</v>
      </c>
      <c r="F38" s="154"/>
      <c r="G38" s="68">
        <v>56133.75</v>
      </c>
      <c r="H38" s="19">
        <v>998.88749999999993</v>
      </c>
      <c r="I38" s="151"/>
      <c r="J38" s="66">
        <v>56252.912499999999</v>
      </c>
      <c r="K38" s="19">
        <v>997.66666666666663</v>
      </c>
      <c r="L38" s="90"/>
    </row>
    <row r="39" spans="1:12" x14ac:dyDescent="0.25">
      <c r="A39" s="66">
        <v>18237.5</v>
      </c>
      <c r="B39" s="67">
        <f>INDEX(Model!$L$4:$L$5003,MATCH($A$3:$A$252,Model!$M$4:$M$5003,0))</f>
        <v>70.355080788871533</v>
      </c>
      <c r="C39" s="151"/>
      <c r="D39" s="68">
        <v>35047.553750000006</v>
      </c>
      <c r="E39" s="69">
        <v>345.15</v>
      </c>
      <c r="F39" s="154"/>
      <c r="G39" s="68">
        <v>57201</v>
      </c>
      <c r="H39" s="19">
        <v>900.60749999999996</v>
      </c>
      <c r="I39" s="151"/>
      <c r="J39" s="66">
        <v>57826.691250000003</v>
      </c>
      <c r="K39" s="19">
        <v>1021.3333333333334</v>
      </c>
      <c r="L39" s="90"/>
    </row>
    <row r="40" spans="1:12" x14ac:dyDescent="0.25">
      <c r="A40" s="66">
        <v>18737.5</v>
      </c>
      <c r="B40" s="67">
        <f>INDEX(Model!$L$4:$L$5003,MATCH($A$3:$A$252,Model!$M$4:$M$5003,0))</f>
        <v>76.10644018932976</v>
      </c>
      <c r="C40" s="151"/>
      <c r="D40" s="68">
        <v>35135.812916666669</v>
      </c>
      <c r="E40" s="69">
        <v>374.4</v>
      </c>
      <c r="F40" s="154"/>
      <c r="G40" s="68">
        <v>59508</v>
      </c>
      <c r="H40" s="19">
        <v>944.48249999999996</v>
      </c>
      <c r="I40" s="151"/>
      <c r="J40" s="66">
        <v>59410.76125000001</v>
      </c>
      <c r="K40" s="19">
        <v>1057.6666666666667</v>
      </c>
      <c r="L40" s="90"/>
    </row>
    <row r="41" spans="1:12" x14ac:dyDescent="0.25">
      <c r="A41" s="66">
        <v>19237.5</v>
      </c>
      <c r="B41" s="67">
        <f>INDEX(Model!$L$4:$L$5003,MATCH($A$3:$A$252,Model!$M$4:$M$5003,0))</f>
        <v>82.208961059467157</v>
      </c>
      <c r="C41" s="151"/>
      <c r="D41" s="68">
        <v>38094.182916666672</v>
      </c>
      <c r="E41" s="69">
        <v>444.01499999999999</v>
      </c>
      <c r="F41" s="154"/>
      <c r="G41" s="68">
        <v>62358.75</v>
      </c>
      <c r="H41" s="19">
        <v>1048.32</v>
      </c>
      <c r="I41" s="151"/>
      <c r="J41" s="66">
        <v>60983.596250000002</v>
      </c>
      <c r="K41" s="19">
        <v>1067.6666666666667</v>
      </c>
      <c r="L41" s="90"/>
    </row>
    <row r="42" spans="1:12" x14ac:dyDescent="0.25">
      <c r="A42" s="66">
        <v>19737.5</v>
      </c>
      <c r="B42" s="67">
        <f>INDEX(Model!$L$4:$L$5003,MATCH($A$3:$A$252,Model!$M$4:$M$5003,0))</f>
        <v>88.67396819500307</v>
      </c>
      <c r="C42" s="151"/>
      <c r="D42" s="68">
        <v>38724.154999999999</v>
      </c>
      <c r="E42" s="69">
        <v>462.73499999999996</v>
      </c>
      <c r="F42" s="154"/>
      <c r="G42" s="68">
        <v>62963</v>
      </c>
      <c r="H42" s="19">
        <v>1080.4949999999999</v>
      </c>
      <c r="I42" s="151"/>
      <c r="J42" s="66">
        <v>62627.46</v>
      </c>
      <c r="K42" s="19">
        <v>1054.1666666666667</v>
      </c>
      <c r="L42" s="90"/>
    </row>
    <row r="43" spans="1:12" x14ac:dyDescent="0.25">
      <c r="A43" s="66">
        <v>20237.5</v>
      </c>
      <c r="B43" s="67">
        <f>INDEX(Model!$L$4:$L$5003,MATCH($A$3:$A$252,Model!$M$4:$M$5003,0))</f>
        <v>95.512390490022298</v>
      </c>
      <c r="C43" s="151"/>
      <c r="D43" s="68">
        <v>40295.343333333323</v>
      </c>
      <c r="E43" s="69">
        <v>539.95499999999993</v>
      </c>
      <c r="F43" s="154"/>
      <c r="G43" s="68">
        <v>64513.25</v>
      </c>
      <c r="H43" s="19">
        <v>1057.095</v>
      </c>
      <c r="I43" s="151"/>
      <c r="J43" s="66">
        <v>64128.568749999991</v>
      </c>
      <c r="K43" s="19">
        <v>1052</v>
      </c>
      <c r="L43" s="90"/>
    </row>
    <row r="44" spans="1:12" x14ac:dyDescent="0.25">
      <c r="A44" s="66">
        <v>20737.5</v>
      </c>
      <c r="B44" s="67">
        <f>INDEX(Model!$L$4:$L$5003,MATCH($A$3:$A$252,Model!$M$4:$M$5003,0))</f>
        <v>102.73469983165778</v>
      </c>
      <c r="C44" s="151"/>
      <c r="D44" s="68">
        <v>41867.71166666667</v>
      </c>
      <c r="E44" s="69">
        <v>593.77499999999998</v>
      </c>
      <c r="F44" s="154"/>
      <c r="G44" s="68">
        <v>66473.5</v>
      </c>
      <c r="H44" s="19">
        <v>1066.7474999999999</v>
      </c>
      <c r="I44" s="151"/>
      <c r="J44" s="66">
        <v>64781.822500000002</v>
      </c>
      <c r="K44" s="19">
        <v>1111</v>
      </c>
      <c r="L44" s="90"/>
    </row>
    <row r="45" spans="1:12" x14ac:dyDescent="0.25">
      <c r="A45" s="66">
        <v>21237.5</v>
      </c>
      <c r="B45" s="67">
        <f>INDEX(Model!$L$4:$L$5003,MATCH($A$3:$A$252,Model!$M$4:$M$5003,0))</f>
        <v>110.35084985078456</v>
      </c>
      <c r="C45" s="151"/>
      <c r="D45" s="68">
        <v>42687.579583333332</v>
      </c>
      <c r="E45" s="69">
        <v>629.45999999999992</v>
      </c>
      <c r="F45" s="154"/>
      <c r="G45" s="68">
        <v>68465.5</v>
      </c>
      <c r="H45" s="19">
        <v>1041.0074999999999</v>
      </c>
      <c r="I45" s="151"/>
      <c r="J45" s="66">
        <v>65663.794999999998</v>
      </c>
      <c r="K45" s="19">
        <v>1067.6666666666667</v>
      </c>
      <c r="L45" s="90"/>
    </row>
    <row r="46" spans="1:12" x14ac:dyDescent="0.25">
      <c r="A46" s="66">
        <v>21737.5</v>
      </c>
      <c r="B46" s="67">
        <f>INDEX(Model!$L$4:$L$5003,MATCH($A$3:$A$252,Model!$M$4:$M$5003,0))</f>
        <v>118.37021489428456</v>
      </c>
      <c r="C46" s="151"/>
      <c r="D46" s="68">
        <v>44767.897499999999</v>
      </c>
      <c r="E46" s="69">
        <v>661.05</v>
      </c>
      <c r="F46" s="154"/>
      <c r="G46" s="68">
        <v>70402</v>
      </c>
      <c r="H46" s="19">
        <v>1063.53</v>
      </c>
      <c r="I46" s="151"/>
      <c r="J46" s="66">
        <v>67316.725000000006</v>
      </c>
      <c r="K46" s="19">
        <v>1082.1666666666667</v>
      </c>
      <c r="L46" s="90"/>
    </row>
    <row r="47" spans="1:12" x14ac:dyDescent="0.25">
      <c r="A47" s="66">
        <v>22237.5</v>
      </c>
      <c r="B47" s="67">
        <f>INDEX(Model!$L$4:$L$5003,MATCH($A$3:$A$252,Model!$M$4:$M$5003,0))</f>
        <v>126.80152959117227</v>
      </c>
      <c r="C47" s="151"/>
      <c r="D47" s="68">
        <v>45780.489583333328</v>
      </c>
      <c r="E47" s="69">
        <v>686.20499999999993</v>
      </c>
      <c r="F47" s="154"/>
      <c r="G47" s="68">
        <v>71340.25</v>
      </c>
      <c r="H47" s="19">
        <v>1039.2524999999998</v>
      </c>
      <c r="I47" s="151"/>
      <c r="J47" s="66">
        <v>69064.507500000007</v>
      </c>
      <c r="K47" s="19">
        <v>1079.3333333333333</v>
      </c>
      <c r="L47" s="90"/>
    </row>
    <row r="48" spans="1:12" x14ac:dyDescent="0.25">
      <c r="A48" s="66">
        <v>22737.5</v>
      </c>
      <c r="B48" s="67">
        <f>INDEX(Model!$L$4:$L$5003,MATCH($A$3:$A$252,Model!$M$4:$M$5003,0))</f>
        <v>135.65282938856291</v>
      </c>
      <c r="C48" s="151"/>
      <c r="D48" s="68">
        <v>46762.706666666658</v>
      </c>
      <c r="E48" s="69">
        <v>713.69999999999993</v>
      </c>
      <c r="F48" s="154"/>
      <c r="G48" s="68">
        <v>72675.5</v>
      </c>
      <c r="H48" s="19">
        <v>1044.2249999999999</v>
      </c>
      <c r="I48" s="151"/>
      <c r="J48" s="66">
        <v>70756.068750000006</v>
      </c>
      <c r="K48" s="19">
        <v>1053.8333333333333</v>
      </c>
      <c r="L48" s="90"/>
    </row>
    <row r="49" spans="1:12" x14ac:dyDescent="0.25">
      <c r="A49" s="66">
        <v>23237.5</v>
      </c>
      <c r="B49" s="67">
        <f>INDEX(Model!$L$4:$L$5003,MATCH($A$3:$A$252,Model!$M$4:$M$5003,0))</f>
        <v>144.93139243407333</v>
      </c>
      <c r="C49" s="151"/>
      <c r="D49" s="68">
        <v>48545.255833333329</v>
      </c>
      <c r="E49" s="69">
        <v>753.4799999999999</v>
      </c>
      <c r="F49" s="154"/>
      <c r="G49" s="68">
        <v>74799.5</v>
      </c>
      <c r="H49" s="19">
        <v>1045.1025</v>
      </c>
      <c r="I49" s="151"/>
      <c r="J49" s="66">
        <v>72420.931249999994</v>
      </c>
      <c r="K49" s="19">
        <v>1060.8333333333333</v>
      </c>
      <c r="L49" s="90"/>
    </row>
    <row r="50" spans="1:12" x14ac:dyDescent="0.25">
      <c r="A50" s="66">
        <v>23737.5</v>
      </c>
      <c r="B50" s="67">
        <f>INDEX(Model!$L$4:$L$5003,MATCH($A$3:$A$252,Model!$M$4:$M$5003,0))</f>
        <v>154.64368317871876</v>
      </c>
      <c r="C50" s="151"/>
      <c r="D50" s="68">
        <v>49590.954583333325</v>
      </c>
      <c r="E50" s="69">
        <v>756.40499999999997</v>
      </c>
      <c r="F50" s="154"/>
      <c r="G50" s="68">
        <v>77138.5</v>
      </c>
      <c r="H50" s="19">
        <v>1050.6599999999999</v>
      </c>
      <c r="I50" s="151"/>
      <c r="J50" s="66">
        <v>73328.454999999987</v>
      </c>
      <c r="K50" s="19">
        <v>1035.8333333333333</v>
      </c>
      <c r="L50" s="90"/>
    </row>
    <row r="51" spans="1:12" x14ac:dyDescent="0.25">
      <c r="A51" s="66">
        <v>24237.5</v>
      </c>
      <c r="B51" s="67">
        <f>INDEX(Model!$L$4:$L$5003,MATCH($A$3:$A$252,Model!$M$4:$M$5003,0))</f>
        <v>164.795298068759</v>
      </c>
      <c r="C51" s="151"/>
      <c r="D51" s="68">
        <v>49591.911666666667</v>
      </c>
      <c r="E51" s="69">
        <v>738.8549999999999</v>
      </c>
      <c r="F51" s="154"/>
      <c r="G51" s="68">
        <v>79790.5</v>
      </c>
      <c r="H51" s="19">
        <v>1001.52</v>
      </c>
      <c r="I51" s="151"/>
      <c r="J51" s="66">
        <v>73906.373750000013</v>
      </c>
      <c r="K51" s="19">
        <v>1050</v>
      </c>
      <c r="L51" s="90"/>
    </row>
    <row r="52" spans="1:12" x14ac:dyDescent="0.25">
      <c r="A52" s="66">
        <v>24737.5</v>
      </c>
      <c r="B52" s="67">
        <f>INDEX(Model!$L$4:$L$5003,MATCH($A$3:$A$252,Model!$M$4:$M$5003,0))</f>
        <v>175.39091368624824</v>
      </c>
      <c r="C52" s="151"/>
      <c r="D52" s="68">
        <v>50687.797083333338</v>
      </c>
      <c r="E52" s="69">
        <v>753.4799999999999</v>
      </c>
      <c r="F52" s="154"/>
      <c r="G52" s="68">
        <v>82044.25</v>
      </c>
      <c r="H52" s="19">
        <v>950.62499999999989</v>
      </c>
      <c r="I52" s="151"/>
      <c r="J52" s="66">
        <v>75419.414999999994</v>
      </c>
      <c r="K52" s="19">
        <v>1021.6666666666666</v>
      </c>
      <c r="L52" s="90"/>
    </row>
    <row r="53" spans="1:12" x14ac:dyDescent="0.25">
      <c r="A53" s="66">
        <v>25237.5</v>
      </c>
      <c r="B53" s="67">
        <f>INDEX(Model!$L$4:$L$5003,MATCH($A$3:$A$252,Model!$M$4:$M$5003,0))</f>
        <v>186.43423768637447</v>
      </c>
      <c r="C53" s="151"/>
      <c r="D53" s="68">
        <v>51771.542499999989</v>
      </c>
      <c r="E53" s="69">
        <v>779.21999999999991</v>
      </c>
      <c r="F53" s="154"/>
      <c r="G53" s="68">
        <v>82389.5</v>
      </c>
      <c r="H53" s="19">
        <v>986.01749999999993</v>
      </c>
      <c r="I53" s="151"/>
      <c r="J53" s="66">
        <v>77139.887500000012</v>
      </c>
      <c r="K53" s="19">
        <v>1023.5</v>
      </c>
      <c r="L53" s="90"/>
    </row>
    <row r="54" spans="1:12" x14ac:dyDescent="0.25">
      <c r="A54" s="66">
        <v>25737.5</v>
      </c>
      <c r="B54" s="67">
        <f>INDEX(Model!$L$4:$L$5003,MATCH($A$3:$A$252,Model!$M$4:$M$5003,0))</f>
        <v>197.9279628651208</v>
      </c>
      <c r="C54" s="151"/>
      <c r="D54" s="68">
        <v>52634.394583333327</v>
      </c>
      <c r="E54" s="69">
        <v>780.97499999999991</v>
      </c>
      <c r="F54" s="154"/>
      <c r="G54" s="68">
        <v>84979.5</v>
      </c>
      <c r="H54" s="19">
        <v>982.50749999999994</v>
      </c>
      <c r="I54" s="151"/>
      <c r="J54" s="66">
        <v>78770.506250000006</v>
      </c>
      <c r="K54" s="19">
        <v>1022.6666666666666</v>
      </c>
      <c r="L54" s="90"/>
    </row>
    <row r="55" spans="1:12" x14ac:dyDescent="0.25">
      <c r="A55" s="66">
        <v>26237.5</v>
      </c>
      <c r="B55" s="67">
        <f>INDEX(Model!$L$4:$L$5003,MATCH($A$3:$A$252,Model!$M$4:$M$5003,0))</f>
        <v>209.87372467348348</v>
      </c>
      <c r="C55" s="151"/>
      <c r="D55" s="68">
        <v>52771.745416666658</v>
      </c>
      <c r="E55" s="69">
        <v>761.67</v>
      </c>
      <c r="F55" s="154"/>
      <c r="G55" s="68">
        <v>87275.25</v>
      </c>
      <c r="H55" s="19">
        <v>929.56499999999994</v>
      </c>
      <c r="I55" s="151"/>
      <c r="J55" s="66">
        <v>80394.685000000012</v>
      </c>
      <c r="K55" s="19">
        <v>989.16666666666663</v>
      </c>
      <c r="L55" s="90"/>
    </row>
    <row r="56" spans="1:12" x14ac:dyDescent="0.25">
      <c r="A56" s="66">
        <v>26737.5</v>
      </c>
      <c r="B56" s="67">
        <f>INDEX(Model!$L$4:$L$5003,MATCH($A$3:$A$252,Model!$M$4:$M$5003,0))</f>
        <v>222.2720624746033</v>
      </c>
      <c r="C56" s="151"/>
      <c r="D56" s="68">
        <v>52938.726666666655</v>
      </c>
      <c r="E56" s="69">
        <v>739.43999999999994</v>
      </c>
      <c r="F56" s="154"/>
      <c r="G56" s="68">
        <v>89435.5</v>
      </c>
      <c r="H56" s="19">
        <v>924.00749999999994</v>
      </c>
      <c r="I56" s="151"/>
      <c r="J56" s="66">
        <v>82016.528749999998</v>
      </c>
      <c r="K56" s="19">
        <v>983.83333333333337</v>
      </c>
      <c r="L56" s="90"/>
    </row>
    <row r="57" spans="1:12" x14ac:dyDescent="0.25">
      <c r="A57" s="66">
        <v>27237.5</v>
      </c>
      <c r="B57" s="67">
        <f>INDEX(Model!$L$4:$L$5003,MATCH($A$3:$A$252,Model!$M$4:$M$5003,0))</f>
        <v>235.1223848179153</v>
      </c>
      <c r="C57" s="151"/>
      <c r="D57" s="68">
        <v>53406.51999999999</v>
      </c>
      <c r="E57" s="69">
        <v>801.44999999999993</v>
      </c>
      <c r="F57" s="154"/>
      <c r="G57" s="68">
        <v>91633.5</v>
      </c>
      <c r="H57" s="19">
        <v>890.66249999999991</v>
      </c>
      <c r="I57" s="151"/>
      <c r="J57" s="66">
        <v>83688.363750000004</v>
      </c>
      <c r="K57" s="19">
        <v>949.33333333333337</v>
      </c>
      <c r="L57" s="90"/>
    </row>
    <row r="58" spans="1:12" x14ac:dyDescent="0.25">
      <c r="A58" s="66">
        <v>27737.5</v>
      </c>
      <c r="B58" s="67">
        <f>INDEX(Model!$L$4:$L$5003,MATCH($A$3:$A$252,Model!$M$4:$M$5003,0))</f>
        <v>248.42293897997394</v>
      </c>
      <c r="C58" s="151"/>
      <c r="D58" s="68">
        <v>54088.806666666671</v>
      </c>
      <c r="E58" s="69">
        <v>755.2349999999999</v>
      </c>
      <c r="F58" s="154"/>
      <c r="G58" s="68">
        <v>94000.5</v>
      </c>
      <c r="H58" s="19">
        <v>861.70499999999993</v>
      </c>
      <c r="I58" s="151"/>
      <c r="J58" s="66">
        <v>85264.148749999993</v>
      </c>
      <c r="K58" s="19">
        <v>948.66666666666663</v>
      </c>
      <c r="L58" s="90"/>
    </row>
    <row r="59" spans="1:12" ht="15.75" thickBot="1" x14ac:dyDescent="0.3">
      <c r="A59" s="66">
        <v>28237.5</v>
      </c>
      <c r="B59" s="67">
        <f>INDEX(Model!$L$4:$L$5003,MATCH($A$3:$A$252,Model!$M$4:$M$5003,0))</f>
        <v>262.17078499524689</v>
      </c>
      <c r="C59" s="151"/>
      <c r="D59" s="70">
        <v>54491.53833333333</v>
      </c>
      <c r="E59" s="71">
        <v>749.96999999999991</v>
      </c>
      <c r="F59" s="155"/>
      <c r="G59" s="68">
        <v>96380.5</v>
      </c>
      <c r="H59" s="19">
        <v>859.07249999999999</v>
      </c>
      <c r="I59" s="151"/>
      <c r="J59" s="66">
        <v>85768.331250000017</v>
      </c>
      <c r="K59" s="19">
        <v>961.5</v>
      </c>
      <c r="L59" s="90"/>
    </row>
    <row r="60" spans="1:12" x14ac:dyDescent="0.25">
      <c r="A60" s="66">
        <v>28737.5</v>
      </c>
      <c r="B60" s="67">
        <f>INDEX(Model!$L$4:$L$5003,MATCH($A$3:$A$252,Model!$M$4:$M$5003,0))</f>
        <v>276.36177437209147</v>
      </c>
      <c r="C60" s="151"/>
      <c r="F60" s="72"/>
      <c r="G60" s="68">
        <v>97309.75</v>
      </c>
      <c r="H60" s="19">
        <v>807.59249999999997</v>
      </c>
      <c r="I60" s="151"/>
      <c r="J60" s="66">
        <v>86837.96875</v>
      </c>
      <c r="K60" s="19">
        <v>944</v>
      </c>
      <c r="L60" s="90"/>
    </row>
    <row r="61" spans="1:12" x14ac:dyDescent="0.25">
      <c r="A61" s="66">
        <v>29237.5</v>
      </c>
      <c r="B61" s="67">
        <f>INDEX(Model!$L$4:$L$5003,MATCH($A$3:$A$252,Model!$M$4:$M$5003,0))</f>
        <v>290.99053365963289</v>
      </c>
      <c r="C61" s="151"/>
      <c r="F61" s="72"/>
      <c r="G61" s="68">
        <v>98520.5</v>
      </c>
      <c r="H61" s="19">
        <v>847.37249999999995</v>
      </c>
      <c r="I61" s="151"/>
      <c r="J61" s="66">
        <v>88741.431249999994</v>
      </c>
      <c r="K61" s="19">
        <v>941.5</v>
      </c>
      <c r="L61" s="90"/>
    </row>
    <row r="62" spans="1:12" x14ac:dyDescent="0.25">
      <c r="A62" s="66">
        <v>29737.5</v>
      </c>
      <c r="B62" s="67">
        <f>INDEX(Model!$L$4:$L$5003,MATCH($A$3:$A$252,Model!$M$4:$M$5003,0))</f>
        <v>306.05045300061846</v>
      </c>
      <c r="C62" s="151"/>
      <c r="F62" s="72"/>
      <c r="G62" s="68">
        <v>100544.5</v>
      </c>
      <c r="H62" s="19">
        <v>820.17</v>
      </c>
      <c r="I62" s="151"/>
      <c r="J62" s="66">
        <v>90466.412500000006</v>
      </c>
      <c r="K62" s="19">
        <v>894.16666666666663</v>
      </c>
      <c r="L62" s="90"/>
    </row>
    <row r="63" spans="1:12" ht="15.75" thickBot="1" x14ac:dyDescent="0.3">
      <c r="A63" s="66">
        <v>30237.5</v>
      </c>
      <c r="B63" s="67">
        <f>INDEX(Model!$L$4:$L$5003,MATCH($A$3:$A$252,Model!$M$4:$M$5003,0))</f>
        <v>321.53367977377678</v>
      </c>
      <c r="C63" s="151"/>
      <c r="F63" s="72"/>
      <c r="G63" s="70">
        <v>102546.75</v>
      </c>
      <c r="H63" s="31">
        <v>792.08999999999992</v>
      </c>
      <c r="I63" s="152"/>
      <c r="J63" s="66">
        <v>92031.29250000001</v>
      </c>
      <c r="K63" s="19">
        <v>897.5</v>
      </c>
      <c r="L63" s="90"/>
    </row>
    <row r="64" spans="1:12" x14ac:dyDescent="0.25">
      <c r="A64" s="66">
        <v>30737.5</v>
      </c>
      <c r="B64" s="67">
        <f>INDEX(Model!$L$4:$L$5003,MATCH($A$3:$A$252,Model!$M$4:$M$5003,0))</f>
        <v>337.43111739710793</v>
      </c>
      <c r="C64" s="151"/>
      <c r="J64" s="66">
        <v>93661.09</v>
      </c>
      <c r="K64" s="19">
        <v>884.83333333333337</v>
      </c>
      <c r="L64" s="90"/>
    </row>
    <row r="65" spans="1:12" ht="15.75" thickBot="1" x14ac:dyDescent="0.3">
      <c r="A65" s="66">
        <v>31237.5</v>
      </c>
      <c r="B65" s="67">
        <f>INDEX(Model!$L$4:$L$5003,MATCH($A$3:$A$252,Model!$M$4:$M$5003,0))</f>
        <v>353.73242933107912</v>
      </c>
      <c r="C65" s="151"/>
      <c r="J65" s="73">
        <v>95266.854999999996</v>
      </c>
      <c r="K65" s="31">
        <v>864.33333333333337</v>
      </c>
      <c r="L65" s="90"/>
    </row>
    <row r="66" spans="1:12" x14ac:dyDescent="0.25">
      <c r="A66" s="66">
        <v>31737.5</v>
      </c>
      <c r="B66" s="67">
        <f>INDEX(Model!$L$4:$L$5003,MATCH($A$3:$A$252,Model!$M$4:$M$5003,0))</f>
        <v>370.42604828827211</v>
      </c>
      <c r="C66" s="151"/>
    </row>
    <row r="67" spans="1:12" x14ac:dyDescent="0.25">
      <c r="A67" s="66">
        <v>32237.5</v>
      </c>
      <c r="B67" s="67">
        <f>INDEX(Model!$L$4:$L$5003,MATCH($A$3:$A$252,Model!$M$4:$M$5003,0))</f>
        <v>387.49919062380172</v>
      </c>
      <c r="C67" s="151"/>
    </row>
    <row r="68" spans="1:12" x14ac:dyDescent="0.25">
      <c r="A68" s="66">
        <v>32737.5</v>
      </c>
      <c r="B68" s="67">
        <f>INDEX(Model!$L$4:$L$5003,MATCH($A$3:$A$252,Model!$M$4:$M$5003,0))</f>
        <v>404.93787584913878</v>
      </c>
      <c r="C68" s="151"/>
    </row>
    <row r="69" spans="1:12" x14ac:dyDescent="0.25">
      <c r="A69" s="66">
        <v>33237.5</v>
      </c>
      <c r="B69" s="67">
        <f>INDEX(Model!$L$4:$L$5003,MATCH($A$3:$A$252,Model!$M$4:$M$5003,0))</f>
        <v>422.72695118106571</v>
      </c>
      <c r="C69" s="151"/>
    </row>
    <row r="70" spans="1:12" x14ac:dyDescent="0.25">
      <c r="A70" s="66">
        <v>33737.5</v>
      </c>
      <c r="B70" s="67">
        <f>INDEX(Model!$L$4:$L$5003,MATCH($A$3:$A$252,Model!$M$4:$M$5003,0))</f>
        <v>440.85012100756842</v>
      </c>
      <c r="C70" s="151"/>
    </row>
    <row r="71" spans="1:12" x14ac:dyDescent="0.25">
      <c r="A71" s="66">
        <v>34237.5</v>
      </c>
      <c r="B71" s="67">
        <f>INDEX(Model!$L$4:$L$5003,MATCH($A$3:$A$252,Model!$M$4:$M$5003,0))</f>
        <v>459.28998112380987</v>
      </c>
      <c r="C71" s="151"/>
    </row>
    <row r="72" spans="1:12" x14ac:dyDescent="0.25">
      <c r="A72" s="66">
        <v>34737.5</v>
      </c>
      <c r="B72" s="67">
        <f>INDEX(Model!$L$4:$L$5003,MATCH($A$3:$A$252,Model!$M$4:$M$5003,0))</f>
        <v>478.02805756413358</v>
      </c>
      <c r="C72" s="151"/>
    </row>
    <row r="73" spans="1:12" x14ac:dyDescent="0.25">
      <c r="A73" s="66">
        <v>35237.5</v>
      </c>
      <c r="B73" s="67">
        <f>INDEX(Model!$L$4:$L$5003,MATCH($A$3:$A$252,Model!$M$4:$M$5003,0))</f>
        <v>497.04484983043955</v>
      </c>
      <c r="C73" s="151"/>
    </row>
    <row r="74" spans="1:12" x14ac:dyDescent="0.25">
      <c r="A74" s="66">
        <v>35737.5</v>
      </c>
      <c r="B74" s="67">
        <f>INDEX(Model!$L$4:$L$5003,MATCH($A$3:$A$252,Model!$M$4:$M$5003,0))</f>
        <v>516.31987829351624</v>
      </c>
      <c r="C74" s="151"/>
    </row>
    <row r="75" spans="1:12" x14ac:dyDescent="0.25">
      <c r="A75" s="66">
        <v>36237.5</v>
      </c>
      <c r="B75" s="67">
        <f>INDEX(Model!$L$4:$L$5003,MATCH($A$3:$A$252,Model!$M$4:$M$5003,0))</f>
        <v>533.64234930999612</v>
      </c>
      <c r="C75" s="151"/>
    </row>
    <row r="76" spans="1:12" x14ac:dyDescent="0.25">
      <c r="A76" s="66">
        <v>36737.5</v>
      </c>
      <c r="B76" s="67">
        <f>INDEX(Model!$L$4:$L$5003,MATCH($A$3:$A$252,Model!$M$4:$M$5003,0))</f>
        <v>549.87599292163804</v>
      </c>
      <c r="C76" s="151"/>
    </row>
    <row r="77" spans="1:12" x14ac:dyDescent="0.25">
      <c r="A77" s="66">
        <v>37237.5</v>
      </c>
      <c r="B77" s="67">
        <f>INDEX(Model!$L$4:$L$5003,MATCH($A$3:$A$252,Model!$M$4:$M$5003,0))</f>
        <v>566.78472655709402</v>
      </c>
      <c r="C77" s="151"/>
    </row>
    <row r="78" spans="1:12" x14ac:dyDescent="0.25">
      <c r="A78" s="66">
        <v>37737.5</v>
      </c>
      <c r="B78" s="67">
        <f>INDEX(Model!$L$4:$L$5003,MATCH($A$3:$A$252,Model!$M$4:$M$5003,0))</f>
        <v>583.63124073161453</v>
      </c>
      <c r="C78" s="151"/>
    </row>
    <row r="79" spans="1:12" x14ac:dyDescent="0.25">
      <c r="A79" s="66">
        <v>38237.5</v>
      </c>
      <c r="B79" s="67">
        <f>INDEX(Model!$L$4:$L$5003,MATCH($A$3:$A$252,Model!$M$4:$M$5003,0))</f>
        <v>600.39380485329809</v>
      </c>
      <c r="C79" s="151"/>
    </row>
    <row r="80" spans="1:12" x14ac:dyDescent="0.25">
      <c r="A80" s="66">
        <v>38737.5</v>
      </c>
      <c r="B80" s="67">
        <f>INDEX(Model!$L$4:$L$5003,MATCH($A$3:$A$252,Model!$M$4:$M$5003,0))</f>
        <v>617.05116412700818</v>
      </c>
      <c r="C80" s="151"/>
    </row>
    <row r="81" spans="1:3" x14ac:dyDescent="0.25">
      <c r="A81" s="66">
        <v>39237.5</v>
      </c>
      <c r="B81" s="67">
        <f>INDEX(Model!$L$4:$L$5003,MATCH($A$3:$A$252,Model!$M$4:$M$5003,0))</f>
        <v>633.58259322260676</v>
      </c>
      <c r="C81" s="151"/>
    </row>
    <row r="82" spans="1:3" x14ac:dyDescent="0.25">
      <c r="A82" s="66">
        <v>39737.5</v>
      </c>
      <c r="B82" s="67">
        <f>INDEX(Model!$L$4:$L$5003,MATCH($A$3:$A$252,Model!$M$4:$M$5003,0))</f>
        <v>649.96794556056022</v>
      </c>
      <c r="C82" s="151"/>
    </row>
    <row r="83" spans="1:3" x14ac:dyDescent="0.25">
      <c r="A83" s="66">
        <v>40237.5</v>
      </c>
      <c r="B83" s="67">
        <f>INDEX(Model!$L$4:$L$5003,MATCH($A$3:$A$252,Model!$M$4:$M$5003,0))</f>
        <v>666.18769817860482</v>
      </c>
      <c r="C83" s="151"/>
    </row>
    <row r="84" spans="1:3" x14ac:dyDescent="0.25">
      <c r="A84" s="66">
        <v>40737.5</v>
      </c>
      <c r="B84" s="67">
        <f>INDEX(Model!$L$4:$L$5003,MATCH($A$3:$A$252,Model!$M$4:$M$5003,0))</f>
        <v>682.22299217490206</v>
      </c>
      <c r="C84" s="151"/>
    </row>
    <row r="85" spans="1:3" x14ac:dyDescent="0.25">
      <c r="A85" s="66">
        <v>41237.5</v>
      </c>
      <c r="B85" s="67">
        <f>INDEX(Model!$L$4:$L$5003,MATCH($A$3:$A$252,Model!$M$4:$M$5003,0))</f>
        <v>698.05566875248985</v>
      </c>
      <c r="C85" s="151"/>
    </row>
    <row r="86" spans="1:3" x14ac:dyDescent="0.25">
      <c r="A86" s="66">
        <v>41737.5</v>
      </c>
      <c r="B86" s="67">
        <f>INDEX(Model!$L$4:$L$5003,MATCH($A$3:$A$252,Model!$M$4:$M$5003,0))</f>
        <v>713.66830091678514</v>
      </c>
      <c r="C86" s="151"/>
    </row>
    <row r="87" spans="1:3" x14ac:dyDescent="0.25">
      <c r="A87" s="66">
        <v>42237.5</v>
      </c>
      <c r="B87" s="67">
        <f>INDEX(Model!$L$4:$L$5003,MATCH($A$3:$A$252,Model!$M$4:$M$5003,0))</f>
        <v>729.04422090233948</v>
      </c>
      <c r="C87" s="151"/>
    </row>
    <row r="88" spans="1:3" x14ac:dyDescent="0.25">
      <c r="A88" s="66">
        <v>42737.5</v>
      </c>
      <c r="B88" s="67">
        <f>INDEX(Model!$L$4:$L$5003,MATCH($A$3:$A$252,Model!$M$4:$M$5003,0))</f>
        <v>744.16754342702279</v>
      </c>
      <c r="C88" s="151"/>
    </row>
    <row r="89" spans="1:3" x14ac:dyDescent="0.25">
      <c r="A89" s="66">
        <v>43237.5</v>
      </c>
      <c r="B89" s="67">
        <f>INDEX(Model!$L$4:$L$5003,MATCH($A$3:$A$252,Model!$M$4:$M$5003,0))</f>
        <v>759.02318489131335</v>
      </c>
      <c r="C89" s="151"/>
    </row>
    <row r="90" spans="1:3" x14ac:dyDescent="0.25">
      <c r="A90" s="66">
        <v>43737.5</v>
      </c>
      <c r="B90" s="67">
        <f>INDEX(Model!$L$4:$L$5003,MATCH($A$3:$A$252,Model!$M$4:$M$5003,0))</f>
        <v>773.59687865747958</v>
      </c>
      <c r="C90" s="151"/>
    </row>
    <row r="91" spans="1:3" x14ac:dyDescent="0.25">
      <c r="A91" s="66">
        <v>44237.5</v>
      </c>
      <c r="B91" s="67">
        <f>INDEX(Model!$L$4:$L$5003,MATCH($A$3:$A$252,Model!$M$4:$M$5003,0))</f>
        <v>787.87518655815052</v>
      </c>
      <c r="C91" s="151"/>
    </row>
    <row r="92" spans="1:3" x14ac:dyDescent="0.25">
      <c r="A92" s="66">
        <v>44737.5</v>
      </c>
      <c r="B92" s="67">
        <f>INDEX(Model!$L$4:$L$5003,MATCH($A$3:$A$252,Model!$M$4:$M$5003,0))</f>
        <v>801.84550679626432</v>
      </c>
      <c r="C92" s="151"/>
    </row>
    <row r="93" spans="1:3" x14ac:dyDescent="0.25">
      <c r="A93" s="66">
        <v>45237.5</v>
      </c>
      <c r="B93" s="67">
        <f>INDEX(Model!$L$4:$L$5003,MATCH($A$3:$A$252,Model!$M$4:$M$5003,0))</f>
        <v>815.49607840867952</v>
      </c>
      <c r="C93" s="151"/>
    </row>
    <row r="94" spans="1:3" x14ac:dyDescent="0.25">
      <c r="A94" s="66">
        <v>45737.5</v>
      </c>
      <c r="B94" s="67">
        <f>INDEX(Model!$L$4:$L$5003,MATCH($A$3:$A$252,Model!$M$4:$M$5003,0))</f>
        <v>828.81598247394413</v>
      </c>
      <c r="C94" s="151"/>
    </row>
    <row r="95" spans="1:3" x14ac:dyDescent="0.25">
      <c r="A95" s="66">
        <v>46237.5</v>
      </c>
      <c r="B95" s="67">
        <f>INDEX(Model!$L$4:$L$5003,MATCH($A$3:$A$252,Model!$M$4:$M$5003,0))</f>
        <v>841.79514025105345</v>
      </c>
      <c r="C95" s="151"/>
    </row>
    <row r="96" spans="1:3" x14ac:dyDescent="0.25">
      <c r="A96" s="66">
        <v>46737.5</v>
      </c>
      <c r="B96" s="67">
        <f>INDEX(Model!$L$4:$L$5003,MATCH($A$3:$A$252,Model!$M$4:$M$5003,0))</f>
        <v>854.42430844046396</v>
      </c>
      <c r="C96" s="151"/>
    </row>
    <row r="97" spans="1:3" x14ac:dyDescent="0.25">
      <c r="A97" s="66">
        <v>47237.5</v>
      </c>
      <c r="B97" s="67">
        <f>INDEX(Model!$L$4:$L$5003,MATCH($A$3:$A$252,Model!$M$4:$M$5003,0))</f>
        <v>866.6950717614485</v>
      </c>
      <c r="C97" s="151"/>
    </row>
    <row r="98" spans="1:3" x14ac:dyDescent="0.25">
      <c r="A98" s="66">
        <v>47737.5</v>
      </c>
      <c r="B98" s="67">
        <f>INDEX(Model!$L$4:$L$5003,MATCH($A$3:$A$252,Model!$M$4:$M$5003,0))</f>
        <v>878.5998330410705</v>
      </c>
      <c r="C98" s="151"/>
    </row>
    <row r="99" spans="1:3" x14ac:dyDescent="0.25">
      <c r="A99" s="66">
        <v>48237.5</v>
      </c>
      <c r="B99" s="67">
        <f>INDEX(Model!$L$4:$L$5003,MATCH($A$3:$A$252,Model!$M$4:$M$5003,0))</f>
        <v>890.13180100993543</v>
      </c>
      <c r="C99" s="151"/>
    </row>
    <row r="100" spans="1:3" x14ac:dyDescent="0.25">
      <c r="A100" s="66">
        <v>48737.5</v>
      </c>
      <c r="B100" s="67">
        <f>INDEX(Model!$L$4:$L$5003,MATCH($A$3:$A$252,Model!$M$4:$M$5003,0))</f>
        <v>901.28497599832724</v>
      </c>
      <c r="C100" s="151"/>
    </row>
    <row r="101" spans="1:3" x14ac:dyDescent="0.25">
      <c r="A101" s="66">
        <v>49237.5</v>
      </c>
      <c r="B101" s="67">
        <f>INDEX(Model!$L$4:$L$5003,MATCH($A$3:$A$252,Model!$M$4:$M$5003,0))</f>
        <v>912.05413372376347</v>
      </c>
      <c r="C101" s="151"/>
    </row>
    <row r="102" spans="1:3" x14ac:dyDescent="0.25">
      <c r="A102" s="66">
        <v>49737.5</v>
      </c>
      <c r="B102" s="67">
        <f>INDEX(Model!$L$4:$L$5003,MATCH($A$3:$A$252,Model!$M$4:$M$5003,0))</f>
        <v>922.43480735730816</v>
      </c>
      <c r="C102" s="151"/>
    </row>
    <row r="103" spans="1:3" x14ac:dyDescent="0.25">
      <c r="A103" s="66">
        <v>50237.5</v>
      </c>
      <c r="B103" s="67">
        <f>INDEX(Model!$L$4:$L$5003,MATCH($A$3:$A$252,Model!$M$4:$M$5003,0))</f>
        <v>932.42326805146035</v>
      </c>
      <c r="C103" s="151"/>
    </row>
    <row r="104" spans="1:3" x14ac:dyDescent="0.25">
      <c r="A104" s="66">
        <v>50737.5</v>
      </c>
      <c r="B104" s="67">
        <f>INDEX(Model!$L$4:$L$5003,MATCH($A$3:$A$252,Model!$M$4:$M$5003,0))</f>
        <v>942.01650410704713</v>
      </c>
      <c r="C104" s="151"/>
    </row>
    <row r="105" spans="1:3" x14ac:dyDescent="0.25">
      <c r="A105" s="66">
        <v>51237.5</v>
      </c>
      <c r="B105" s="67">
        <f>INDEX(Model!$L$4:$L$5003,MATCH($A$3:$A$252,Model!$M$4:$M$5003,0))</f>
        <v>951.21219895057254</v>
      </c>
      <c r="C105" s="151"/>
    </row>
    <row r="106" spans="1:3" x14ac:dyDescent="0.25">
      <c r="A106" s="66">
        <v>51737.5</v>
      </c>
      <c r="B106" s="67">
        <f>INDEX(Model!$L$4:$L$5003,MATCH($A$3:$A$252,Model!$M$4:$M$5003,0))</f>
        <v>960.00870808688353</v>
      </c>
      <c r="C106" s="151"/>
    </row>
    <row r="107" spans="1:3" x14ac:dyDescent="0.25">
      <c r="A107" s="66">
        <v>52237.5</v>
      </c>
      <c r="B107" s="67">
        <f>INDEX(Model!$L$4:$L$5003,MATCH($A$3:$A$252,Model!$M$4:$M$5003,0))</f>
        <v>968.40503518497542</v>
      </c>
      <c r="C107" s="151"/>
    </row>
    <row r="108" spans="1:3" x14ac:dyDescent="0.25">
      <c r="A108" s="66">
        <v>52737.5</v>
      </c>
      <c r="B108" s="67">
        <f>INDEX(Model!$L$4:$L$5003,MATCH($A$3:$A$252,Model!$M$4:$M$5003,0))</f>
        <v>976.4008074473644</v>
      </c>
      <c r="C108" s="151"/>
    </row>
    <row r="109" spans="1:3" x14ac:dyDescent="0.25">
      <c r="A109" s="66">
        <v>53237.5</v>
      </c>
      <c r="B109" s="67">
        <f>INDEX(Model!$L$4:$L$5003,MATCH($A$3:$A$252,Model!$M$4:$M$5003,0))</f>
        <v>983.99625040577587</v>
      </c>
      <c r="C109" s="151"/>
    </row>
    <row r="110" spans="1:3" x14ac:dyDescent="0.25">
      <c r="A110" s="66">
        <v>53737.5</v>
      </c>
      <c r="B110" s="67">
        <f>INDEX(Model!$L$4:$L$5003,MATCH($A$3:$A$252,Model!$M$4:$M$5003,0))</f>
        <v>991.19216227801189</v>
      </c>
      <c r="C110" s="151"/>
    </row>
    <row r="111" spans="1:3" x14ac:dyDescent="0.25">
      <c r="A111" s="66">
        <v>54237.5</v>
      </c>
      <c r="B111" s="67">
        <f>INDEX(Model!$L$4:$L$5003,MATCH($A$3:$A$252,Model!$M$4:$M$5003,0))</f>
        <v>997.98988801288021</v>
      </c>
      <c r="C111" s="151"/>
    </row>
    <row r="112" spans="1:3" x14ac:dyDescent="0.25">
      <c r="A112" s="66">
        <v>54737.5</v>
      </c>
      <c r="B112" s="67">
        <f>INDEX(Model!$L$4:$L$5003,MATCH($A$3:$A$252,Model!$M$4:$M$5003,0))</f>
        <v>1004.3912931419895</v>
      </c>
      <c r="C112" s="151"/>
    </row>
    <row r="113" spans="1:3" x14ac:dyDescent="0.25">
      <c r="A113" s="66">
        <v>55237.5</v>
      </c>
      <c r="B113" s="67">
        <f>INDEX(Model!$L$4:$L$5003,MATCH($A$3:$A$252,Model!$M$4:$M$5003,0))</f>
        <v>1010.3987375491884</v>
      </c>
      <c r="C113" s="151"/>
    </row>
    <row r="114" spans="1:3" x14ac:dyDescent="0.25">
      <c r="A114" s="66">
        <v>55737.5</v>
      </c>
      <c r="B114" s="67">
        <f>INDEX(Model!$L$4:$L$5003,MATCH($A$3:$A$252,Model!$M$4:$M$5003,0))</f>
        <v>1016.0150492604274</v>
      </c>
      <c r="C114" s="151"/>
    </row>
    <row r="115" spans="1:3" x14ac:dyDescent="0.25">
      <c r="A115" s="66">
        <v>56237.5</v>
      </c>
      <c r="B115" s="67">
        <f>INDEX(Model!$L$4:$L$5003,MATCH($A$3:$A$252,Model!$M$4:$M$5003,0))</f>
        <v>1021.2434983489327</v>
      </c>
      <c r="C115" s="151"/>
    </row>
    <row r="116" spans="1:3" x14ac:dyDescent="0.25">
      <c r="A116" s="66">
        <v>56737.5</v>
      </c>
      <c r="B116" s="67">
        <f>INDEX(Model!$L$4:$L$5003,MATCH($A$3:$A$252,Model!$M$4:$M$5003,0))</f>
        <v>1026.087771042872</v>
      </c>
      <c r="C116" s="151"/>
    </row>
    <row r="117" spans="1:3" x14ac:dyDescent="0.25">
      <c r="A117" s="66">
        <v>57237.5</v>
      </c>
      <c r="B117" s="67">
        <f>INDEX(Model!$L$4:$L$5003,MATCH($A$3:$A$252,Model!$M$4:$M$5003,0))</f>
        <v>1030.5519441151118</v>
      </c>
      <c r="C117" s="151"/>
    </row>
    <row r="118" spans="1:3" x14ac:dyDescent="0.25">
      <c r="A118" s="66">
        <v>57737.5</v>
      </c>
      <c r="B118" s="67">
        <f>INDEX(Model!$L$4:$L$5003,MATCH($A$3:$A$252,Model!$M$4:$M$5003,0))</f>
        <v>1034.6404596273742</v>
      </c>
      <c r="C118" s="151"/>
    </row>
    <row r="119" spans="1:3" x14ac:dyDescent="0.25">
      <c r="A119" s="66">
        <v>58237.5</v>
      </c>
      <c r="B119" s="67">
        <f>INDEX(Model!$L$4:$L$5003,MATCH($A$3:$A$252,Model!$M$4:$M$5003,0))</f>
        <v>1038.358100093986</v>
      </c>
      <c r="C119" s="151"/>
    </row>
    <row r="120" spans="1:3" x14ac:dyDescent="0.25">
      <c r="A120" s="66">
        <v>58737.5</v>
      </c>
      <c r="B120" s="67">
        <f>INDEX(Model!$L$4:$L$5003,MATCH($A$3:$A$252,Model!$M$4:$M$5003,0))</f>
        <v>1041.7099641236139</v>
      </c>
      <c r="C120" s="151"/>
    </row>
    <row r="121" spans="1:3" x14ac:dyDescent="0.25">
      <c r="A121" s="66">
        <v>59237.5</v>
      </c>
      <c r="B121" s="67">
        <f>INDEX(Model!$L$4:$L$5003,MATCH($A$3:$A$252,Model!$M$4:$M$5003,0))</f>
        <v>1044.7014425908251</v>
      </c>
      <c r="C121" s="151"/>
    </row>
    <row r="122" spans="1:3" x14ac:dyDescent="0.25">
      <c r="A122" s="66">
        <v>59737.5</v>
      </c>
      <c r="B122" s="67">
        <f>INDEX(Model!$L$4:$L$5003,MATCH($A$3:$A$252,Model!$M$4:$M$5003,0))</f>
        <v>1047.3381953830883</v>
      </c>
      <c r="C122" s="151"/>
    </row>
    <row r="123" spans="1:3" x14ac:dyDescent="0.25">
      <c r="A123" s="66">
        <v>60237.5</v>
      </c>
      <c r="B123" s="67">
        <f>INDEX(Model!$L$4:$L$5003,MATCH($A$3:$A$252,Model!$M$4:$M$5003,0))</f>
        <v>1049.6261287628831</v>
      </c>
      <c r="C123" s="151"/>
    </row>
    <row r="124" spans="1:3" x14ac:dyDescent="0.25">
      <c r="A124" s="66">
        <v>60737.5</v>
      </c>
      <c r="B124" s="67">
        <f>INDEX(Model!$L$4:$L$5003,MATCH($A$3:$A$252,Model!$M$4:$M$5003,0))</f>
        <v>1051.5713733789639</v>
      </c>
      <c r="C124" s="151"/>
    </row>
    <row r="125" spans="1:3" x14ac:dyDescent="0.25">
      <c r="A125" s="66">
        <v>61237.5</v>
      </c>
      <c r="B125" s="67">
        <f>INDEX(Model!$L$4:$L$5003,MATCH($A$3:$A$252,Model!$M$4:$M$5003,0))</f>
        <v>1053.1802629555334</v>
      </c>
      <c r="C125" s="151"/>
    </row>
    <row r="126" spans="1:3" x14ac:dyDescent="0.25">
      <c r="A126" s="66">
        <v>61737.5</v>
      </c>
      <c r="B126" s="67">
        <f>INDEX(Model!$L$4:$L$5003,MATCH($A$3:$A$252,Model!$M$4:$M$5003,0))</f>
        <v>1054.4593136830774</v>
      </c>
      <c r="C126" s="151"/>
    </row>
    <row r="127" spans="1:3" x14ac:dyDescent="0.25">
      <c r="A127" s="66">
        <v>62237.5</v>
      </c>
      <c r="B127" s="67">
        <f>INDEX(Model!$L$4:$L$5003,MATCH($A$3:$A$252,Model!$M$4:$M$5003,0))</f>
        <v>1055.4152043299375</v>
      </c>
      <c r="C127" s="151"/>
    </row>
    <row r="128" spans="1:3" x14ac:dyDescent="0.25">
      <c r="A128" s="66">
        <v>62737.5</v>
      </c>
      <c r="B128" s="67">
        <f>INDEX(Model!$L$4:$L$5003,MATCH($A$3:$A$252,Model!$M$4:$M$5003,0))</f>
        <v>1056.0547570893718</v>
      </c>
      <c r="C128" s="151"/>
    </row>
    <row r="129" spans="1:3" x14ac:dyDescent="0.25">
      <c r="A129" s="66">
        <v>63237.5</v>
      </c>
      <c r="B129" s="67">
        <f>INDEX(Model!$L$4:$L$5003,MATCH($A$3:$A$252,Model!$M$4:$M$5003,0))</f>
        <v>1056.3849191727588</v>
      </c>
      <c r="C129" s="151"/>
    </row>
    <row r="130" spans="1:3" x14ac:dyDescent="0.25">
      <c r="A130" s="66">
        <v>63737.5</v>
      </c>
      <c r="B130" s="67">
        <f>INDEX(Model!$L$4:$L$5003,MATCH($A$3:$A$252,Model!$M$4:$M$5003,0))</f>
        <v>1056.41274515589</v>
      </c>
      <c r="C130" s="151"/>
    </row>
    <row r="131" spans="1:3" x14ac:dyDescent="0.25">
      <c r="A131" s="66">
        <v>64237.5</v>
      </c>
      <c r="B131" s="67">
        <f>INDEX(Model!$L$4:$L$5003,MATCH($A$3:$A$252,Model!$M$4:$M$5003,0))</f>
        <v>1056.1453800818244</v>
      </c>
      <c r="C131" s="151"/>
    </row>
    <row r="132" spans="1:3" x14ac:dyDescent="0.25">
      <c r="A132" s="66">
        <v>64737.5</v>
      </c>
      <c r="B132" s="67">
        <f>INDEX(Model!$L$4:$L$5003,MATCH($A$3:$A$252,Model!$M$4:$M$5003,0))</f>
        <v>1055.5900433206039</v>
      </c>
      <c r="C132" s="151"/>
    </row>
    <row r="133" spans="1:3" x14ac:dyDescent="0.25">
      <c r="A133" s="66">
        <v>65237.5</v>
      </c>
      <c r="B133" s="67">
        <f>INDEX(Model!$L$4:$L$5003,MATCH($A$3:$A$252,Model!$M$4:$M$5003,0))</f>
        <v>1054.7540131832568</v>
      </c>
      <c r="C133" s="151"/>
    </row>
    <row r="134" spans="1:3" x14ac:dyDescent="0.25">
      <c r="A134" s="66">
        <v>65737.5</v>
      </c>
      <c r="B134" s="67">
        <f>INDEX(Model!$L$4:$L$5003,MATCH($A$3:$A$252,Model!$M$4:$M$5003,0))</f>
        <v>1053.6446122848561</v>
      </c>
      <c r="C134" s="151"/>
    </row>
    <row r="135" spans="1:3" x14ac:dyDescent="0.25">
      <c r="A135" s="66">
        <v>66237.5</v>
      </c>
      <c r="B135" s="67">
        <f>INDEX(Model!$L$4:$L$5003,MATCH($A$3:$A$252,Model!$M$4:$M$5003,0))</f>
        <v>1052.2691936490457</v>
      </c>
      <c r="C135" s="151"/>
    </row>
    <row r="136" spans="1:3" x14ac:dyDescent="0.25">
      <c r="A136" s="66">
        <v>66737.5</v>
      </c>
      <c r="B136" s="67">
        <f>INDEX(Model!$L$4:$L$5003,MATCH($A$3:$A$252,Model!$M$4:$M$5003,0))</f>
        <v>1050.6351275443087</v>
      </c>
      <c r="C136" s="151"/>
    </row>
    <row r="137" spans="1:3" x14ac:dyDescent="0.25">
      <c r="A137" s="66">
        <v>67237.5</v>
      </c>
      <c r="B137" s="67">
        <f>INDEX(Model!$L$4:$L$5003,MATCH($A$3:$A$252,Model!$M$4:$M$5003,0))</f>
        <v>1048.7497890403226</v>
      </c>
      <c r="C137" s="151"/>
    </row>
    <row r="138" spans="1:3" x14ac:dyDescent="0.25">
      <c r="A138" s="66">
        <v>67737.5</v>
      </c>
      <c r="B138" s="67">
        <f>INDEX(Model!$L$4:$L$5003,MATCH($A$3:$A$252,Model!$M$4:$M$5003,0))</f>
        <v>1046.6205462710966</v>
      </c>
      <c r="C138" s="151"/>
    </row>
    <row r="139" spans="1:3" x14ac:dyDescent="0.25">
      <c r="A139" s="66">
        <v>68237.5</v>
      </c>
      <c r="B139" s="67">
        <f>INDEX(Model!$L$4:$L$5003,MATCH($A$3:$A$252,Model!$M$4:$M$5003,0))</f>
        <v>1044.254749390064</v>
      </c>
      <c r="C139" s="151"/>
    </row>
    <row r="140" spans="1:3" x14ac:dyDescent="0.25">
      <c r="A140" s="66">
        <v>68737.5</v>
      </c>
      <c r="B140" s="67">
        <f>INDEX(Model!$L$4:$L$5003,MATCH($A$3:$A$252,Model!$M$4:$M$5003,0))</f>
        <v>1041.6597202010439</v>
      </c>
      <c r="C140" s="151"/>
    </row>
    <row r="141" spans="1:3" x14ac:dyDescent="0.25">
      <c r="A141" s="66">
        <v>69237.5</v>
      </c>
      <c r="B141" s="67">
        <f>INDEX(Model!$L$4:$L$5003,MATCH($A$3:$A$252,Model!$M$4:$M$5003,0))</f>
        <v>1038.8427424478505</v>
      </c>
      <c r="C141" s="151"/>
    </row>
    <row r="142" spans="1:3" x14ac:dyDescent="0.25">
      <c r="A142" s="66">
        <v>69737.5</v>
      </c>
      <c r="B142" s="67">
        <f>INDEX(Model!$L$4:$L$5003,MATCH($A$3:$A$252,Model!$M$4:$M$5003,0))</f>
        <v>1035.8110527444069</v>
      </c>
      <c r="C142" s="151"/>
    </row>
    <row r="143" spans="1:3" x14ac:dyDescent="0.25">
      <c r="A143" s="66">
        <v>70237.5</v>
      </c>
      <c r="B143" s="67">
        <f>INDEX(Model!$L$4:$L$5003,MATCH($A$3:$A$252,Model!$M$4:$M$5003,0))</f>
        <v>1032.5718321264389</v>
      </c>
      <c r="C143" s="151"/>
    </row>
    <row r="144" spans="1:3" x14ac:dyDescent="0.25">
      <c r="A144" s="66">
        <v>70737.5</v>
      </c>
      <c r="B144" s="67">
        <f>INDEX(Model!$L$4:$L$5003,MATCH($A$3:$A$252,Model!$M$4:$M$5003,0))</f>
        <v>1029.1321982051659</v>
      </c>
      <c r="C144" s="151"/>
    </row>
    <row r="145" spans="1:3" x14ac:dyDescent="0.25">
      <c r="A145" s="66">
        <v>71237.5</v>
      </c>
      <c r="B145" s="67">
        <f>INDEX(Model!$L$4:$L$5003,MATCH($A$3:$A$252,Model!$M$4:$M$5003,0))</f>
        <v>1025.4991979029433</v>
      </c>
      <c r="C145" s="151"/>
    </row>
    <row r="146" spans="1:3" x14ac:dyDescent="0.25">
      <c r="A146" s="66">
        <v>71737.5</v>
      </c>
      <c r="B146" s="67">
        <f>INDEX(Model!$L$4:$L$5003,MATCH($A$3:$A$252,Model!$M$4:$M$5003,0))</f>
        <v>1021.6798007503961</v>
      </c>
      <c r="C146" s="151"/>
    </row>
    <row r="147" spans="1:3" x14ac:dyDescent="0.25">
      <c r="A147" s="66">
        <v>72237.5</v>
      </c>
      <c r="B147" s="67">
        <f>INDEX(Model!$L$4:$L$5003,MATCH($A$3:$A$252,Model!$M$4:$M$5003,0))</f>
        <v>1017.6808927243617</v>
      </c>
      <c r="C147" s="151"/>
    </row>
    <row r="148" spans="1:3" x14ac:dyDescent="0.25">
      <c r="A148" s="66">
        <v>72737.5</v>
      </c>
      <c r="B148" s="67">
        <f>INDEX(Model!$L$4:$L$5003,MATCH($A$3:$A$252,Model!$M$4:$M$5003,0))</f>
        <v>1013.5092706057681</v>
      </c>
      <c r="C148" s="151"/>
    </row>
    <row r="149" spans="1:3" x14ac:dyDescent="0.25">
      <c r="A149" s="66">
        <v>73237.5</v>
      </c>
      <c r="B149" s="67">
        <f>INDEX(Model!$L$4:$L$5003,MATCH($A$3:$A$252,Model!$M$4:$M$5003,0))</f>
        <v>1009.1716368365479</v>
      </c>
      <c r="C149" s="151"/>
    </row>
    <row r="150" spans="1:3" x14ac:dyDescent="0.25">
      <c r="A150" s="66">
        <v>73737.5</v>
      </c>
      <c r="B150" s="67">
        <f>INDEX(Model!$L$4:$L$5003,MATCH($A$3:$A$252,Model!$M$4:$M$5003,0))</f>
        <v>1004.6745948546928</v>
      </c>
      <c r="C150" s="151"/>
    </row>
    <row r="151" spans="1:3" x14ac:dyDescent="0.25">
      <c r="A151" s="66">
        <v>74237.5</v>
      </c>
      <c r="B151" s="67">
        <f>INDEX(Model!$L$4:$L$5003,MATCH($A$3:$A$252,Model!$M$4:$M$5003,0))</f>
        <v>1000.0246448866718</v>
      </c>
      <c r="C151" s="151"/>
    </row>
    <row r="152" spans="1:3" x14ac:dyDescent="0.25">
      <c r="A152" s="66">
        <v>74737.5</v>
      </c>
      <c r="B152" s="67">
        <f>INDEX(Model!$L$4:$L$5003,MATCH($A$3:$A$252,Model!$M$4:$M$5003,0))</f>
        <v>995.22818017660279</v>
      </c>
      <c r="C152" s="151"/>
    </row>
    <row r="153" spans="1:3" x14ac:dyDescent="0.25">
      <c r="A153" s="66">
        <v>75237.5</v>
      </c>
      <c r="B153" s="67">
        <f>INDEX(Model!$L$4:$L$5003,MATCH($A$3:$A$252,Model!$M$4:$M$5003,0))</f>
        <v>990.29148363182799</v>
      </c>
      <c r="C153" s="151"/>
    </row>
    <row r="154" spans="1:3" x14ac:dyDescent="0.25">
      <c r="A154" s="66">
        <v>75737.5</v>
      </c>
      <c r="B154" s="67">
        <f>INDEX(Model!$L$4:$L$5003,MATCH($A$3:$A$252,Model!$M$4:$M$5003,0))</f>
        <v>985.22072486480113</v>
      </c>
      <c r="C154" s="151"/>
    </row>
    <row r="155" spans="1:3" x14ac:dyDescent="0.25">
      <c r="A155" s="66">
        <v>76237.5</v>
      </c>
      <c r="B155" s="67">
        <f>INDEX(Model!$L$4:$L$5003,MATCH($A$3:$A$252,Model!$M$4:$M$5003,0))</f>
        <v>980.02195761159135</v>
      </c>
      <c r="C155" s="151"/>
    </row>
    <row r="156" spans="1:3" x14ac:dyDescent="0.25">
      <c r="A156" s="66">
        <v>76737.5</v>
      </c>
      <c r="B156" s="67">
        <f>INDEX(Model!$L$4:$L$5003,MATCH($A$3:$A$252,Model!$M$4:$M$5003,0))</f>
        <v>974.70111750764067</v>
      </c>
      <c r="C156" s="151"/>
    </row>
    <row r="157" spans="1:3" x14ac:dyDescent="0.25">
      <c r="A157" s="66">
        <v>77237.5</v>
      </c>
      <c r="B157" s="67">
        <f>INDEX(Model!$L$4:$L$5003,MATCH($A$3:$A$252,Model!$M$4:$M$5003,0))</f>
        <v>969.26402020188084</v>
      </c>
      <c r="C157" s="151"/>
    </row>
    <row r="158" spans="1:3" x14ac:dyDescent="0.25">
      <c r="A158" s="66">
        <v>77737.5</v>
      </c>
      <c r="B158" s="67">
        <f>INDEX(Model!$L$4:$L$5003,MATCH($A$3:$A$252,Model!$M$4:$M$5003,0))</f>
        <v>963.71635979075302</v>
      </c>
      <c r="C158" s="151"/>
    </row>
    <row r="159" spans="1:3" x14ac:dyDescent="0.25">
      <c r="A159" s="66">
        <v>78237.5</v>
      </c>
      <c r="B159" s="67">
        <f>INDEX(Model!$L$4:$L$5003,MATCH($A$3:$A$252,Model!$M$4:$M$5003,0))</f>
        <v>958.06370755415048</v>
      </c>
      <c r="C159" s="151"/>
    </row>
    <row r="160" spans="1:3" x14ac:dyDescent="0.25">
      <c r="A160" s="66">
        <v>78737.5</v>
      </c>
      <c r="B160" s="67">
        <f>INDEX(Model!$L$4:$L$5003,MATCH($A$3:$A$252,Model!$M$4:$M$5003,0))</f>
        <v>952.31151097583847</v>
      </c>
      <c r="C160" s="151"/>
    </row>
    <row r="161" spans="1:3" x14ac:dyDescent="0.25">
      <c r="A161" s="66">
        <v>79237.5</v>
      </c>
      <c r="B161" s="67">
        <f>INDEX(Model!$L$4:$L$5003,MATCH($A$3:$A$252,Model!$M$4:$M$5003,0))</f>
        <v>946.46509303139055</v>
      </c>
      <c r="C161" s="151"/>
    </row>
    <row r="162" spans="1:3" x14ac:dyDescent="0.25">
      <c r="A162" s="66">
        <v>79737.5</v>
      </c>
      <c r="B162" s="67">
        <f>INDEX(Model!$L$4:$L$5003,MATCH($A$3:$A$252,Model!$M$4:$M$5003,0))</f>
        <v>940.52965172725953</v>
      </c>
      <c r="C162" s="151"/>
    </row>
    <row r="163" spans="1:3" x14ac:dyDescent="0.25">
      <c r="A163" s="66">
        <v>80237.5</v>
      </c>
      <c r="B163" s="67">
        <f>INDEX(Model!$L$4:$L$5003,MATCH($A$3:$A$252,Model!$M$4:$M$5003,0))</f>
        <v>934.51025987511503</v>
      </c>
      <c r="C163" s="151"/>
    </row>
    <row r="164" spans="1:3" x14ac:dyDescent="0.25">
      <c r="A164" s="66">
        <v>80737.5</v>
      </c>
      <c r="B164" s="67">
        <f>INDEX(Model!$L$4:$L$5003,MATCH($A$3:$A$252,Model!$M$4:$M$5003,0))</f>
        <v>928.41186508616215</v>
      </c>
      <c r="C164" s="151"/>
    </row>
    <row r="165" spans="1:3" x14ac:dyDescent="0.25">
      <c r="A165" s="66">
        <v>81237.5</v>
      </c>
      <c r="B165" s="67">
        <f>INDEX(Model!$L$4:$L$5003,MATCH($A$3:$A$252,Model!$M$4:$M$5003,0))</f>
        <v>922.23928997070493</v>
      </c>
      <c r="C165" s="151"/>
    </row>
    <row r="166" spans="1:3" x14ac:dyDescent="0.25">
      <c r="A166" s="66">
        <v>81737.5</v>
      </c>
      <c r="B166" s="67">
        <f>INDEX(Model!$L$4:$L$5003,MATCH($A$3:$A$252,Model!$M$4:$M$5003,0))</f>
        <v>915.99723252877345</v>
      </c>
      <c r="C166" s="151"/>
    </row>
    <row r="167" spans="1:3" x14ac:dyDescent="0.25">
      <c r="A167" s="66">
        <v>82237.5</v>
      </c>
      <c r="B167" s="67">
        <f>INDEX(Model!$L$4:$L$5003,MATCH($A$3:$A$252,Model!$M$4:$M$5003,0))</f>
        <v>909.49350924000237</v>
      </c>
      <c r="C167" s="151"/>
    </row>
    <row r="168" spans="1:3" x14ac:dyDescent="0.25">
      <c r="A168" s="66">
        <v>82737.5</v>
      </c>
      <c r="B168" s="67">
        <f>INDEX(Model!$L$4:$L$5003,MATCH($A$3:$A$252,Model!$M$4:$M$5003,0))</f>
        <v>901.38746730232742</v>
      </c>
      <c r="C168" s="151"/>
    </row>
    <row r="169" spans="1:3" x14ac:dyDescent="0.25">
      <c r="A169" s="66">
        <v>83237.5</v>
      </c>
      <c r="B169" s="67">
        <f>INDEX(Model!$L$4:$L$5003,MATCH($A$3:$A$252,Model!$M$4:$M$5003,0))</f>
        <v>893.17958852857009</v>
      </c>
      <c r="C169" s="151"/>
    </row>
    <row r="170" spans="1:3" x14ac:dyDescent="0.25">
      <c r="A170" s="66">
        <v>83737.5</v>
      </c>
      <c r="B170" s="67">
        <f>INDEX(Model!$L$4:$L$5003,MATCH($A$3:$A$252,Model!$M$4:$M$5003,0))</f>
        <v>884.99009639761005</v>
      </c>
      <c r="C170" s="151"/>
    </row>
    <row r="171" spans="1:3" x14ac:dyDescent="0.25">
      <c r="A171" s="66">
        <v>84237.5</v>
      </c>
      <c r="B171" s="67">
        <f>INDEX(Model!$L$4:$L$5003,MATCH($A$3:$A$252,Model!$M$4:$M$5003,0))</f>
        <v>876.82252421169926</v>
      </c>
      <c r="C171" s="151"/>
    </row>
    <row r="172" spans="1:3" x14ac:dyDescent="0.25">
      <c r="A172" s="66">
        <v>84737.5</v>
      </c>
      <c r="B172" s="67">
        <f>INDEX(Model!$L$4:$L$5003,MATCH($A$3:$A$252,Model!$M$4:$M$5003,0))</f>
        <v>868.68021174691535</v>
      </c>
      <c r="C172" s="151"/>
    </row>
    <row r="173" spans="1:3" x14ac:dyDescent="0.25">
      <c r="A173" s="66">
        <v>85237.5</v>
      </c>
      <c r="B173" s="67">
        <f>INDEX(Model!$L$4:$L$5003,MATCH($A$3:$A$252,Model!$M$4:$M$5003,0))</f>
        <v>860.56631239384956</v>
      </c>
      <c r="C173" s="151"/>
    </row>
    <row r="174" spans="1:3" x14ac:dyDescent="0.25">
      <c r="A174" s="66">
        <v>85737.5</v>
      </c>
      <c r="B174" s="67">
        <f>INDEX(Model!$L$4:$L$5003,MATCH($A$3:$A$252,Model!$M$4:$M$5003,0))</f>
        <v>852.48380014470115</v>
      </c>
      <c r="C174" s="151"/>
    </row>
    <row r="175" spans="1:3" x14ac:dyDescent="0.25">
      <c r="A175" s="66">
        <v>86237.5</v>
      </c>
      <c r="B175" s="67">
        <f>INDEX(Model!$L$4:$L$5003,MATCH($A$3:$A$252,Model!$M$4:$M$5003,0))</f>
        <v>844.43547642163503</v>
      </c>
      <c r="C175" s="151"/>
    </row>
    <row r="176" spans="1:3" x14ac:dyDescent="0.25">
      <c r="A176" s="66">
        <v>86737.5</v>
      </c>
      <c r="B176" s="67">
        <f>INDEX(Model!$L$4:$L$5003,MATCH($A$3:$A$252,Model!$M$4:$M$5003,0))</f>
        <v>836.42397674225435</v>
      </c>
      <c r="C176" s="151"/>
    </row>
    <row r="177" spans="1:3" x14ac:dyDescent="0.25">
      <c r="A177" s="66">
        <v>87237.5</v>
      </c>
      <c r="B177" s="67">
        <f>INDEX(Model!$L$4:$L$5003,MATCH($A$3:$A$252,Model!$M$4:$M$5003,0))</f>
        <v>828.45177721895948</v>
      </c>
      <c r="C177" s="151"/>
    </row>
    <row r="178" spans="1:3" x14ac:dyDescent="0.25">
      <c r="A178" s="66">
        <v>87737.5</v>
      </c>
      <c r="B178" s="67">
        <f>INDEX(Model!$L$4:$L$5003,MATCH($A$3:$A$252,Model!$M$4:$M$5003,0))</f>
        <v>820.52120088979484</v>
      </c>
      <c r="C178" s="151"/>
    </row>
    <row r="179" spans="1:3" x14ac:dyDescent="0.25">
      <c r="A179" s="66">
        <v>88237.5</v>
      </c>
      <c r="B179" s="67">
        <f>INDEX(Model!$L$4:$L$5003,MATCH($A$3:$A$252,Model!$M$4:$M$5003,0))</f>
        <v>812.63442387912835</v>
      </c>
      <c r="C179" s="151"/>
    </row>
    <row r="180" spans="1:3" x14ac:dyDescent="0.25">
      <c r="A180" s="66">
        <v>88737.5</v>
      </c>
      <c r="B180" s="67">
        <f>INDEX(Model!$L$4:$L$5003,MATCH($A$3:$A$252,Model!$M$4:$M$5003,0))</f>
        <v>804.7934813872107</v>
      </c>
      <c r="C180" s="151"/>
    </row>
    <row r="181" spans="1:3" x14ac:dyDescent="0.25">
      <c r="A181" s="66">
        <v>89237.5</v>
      </c>
      <c r="B181" s="67">
        <f>INDEX(Model!$L$4:$L$5003,MATCH($A$3:$A$252,Model!$M$4:$M$5003,0))</f>
        <v>797.00027350825383</v>
      </c>
      <c r="C181" s="151"/>
    </row>
    <row r="182" spans="1:3" x14ac:dyDescent="0.25">
      <c r="A182" s="66">
        <v>89737.5</v>
      </c>
      <c r="B182" s="67">
        <f>INDEX(Model!$L$4:$L$5003,MATCH($A$3:$A$252,Model!$M$4:$M$5003,0))</f>
        <v>789.25657087723687</v>
      </c>
      <c r="C182" s="151"/>
    </row>
    <row r="183" spans="1:3" x14ac:dyDescent="0.25">
      <c r="A183" s="66">
        <v>90237.5</v>
      </c>
      <c r="B183" s="67">
        <f>INDEX(Model!$L$4:$L$5003,MATCH($A$3:$A$252,Model!$M$4:$M$5003,0))</f>
        <v>781.56402014614071</v>
      </c>
      <c r="C183" s="151"/>
    </row>
    <row r="184" spans="1:3" x14ac:dyDescent="0.25">
      <c r="A184" s="66">
        <v>90737.5</v>
      </c>
      <c r="B184" s="67">
        <f>INDEX(Model!$L$4:$L$5003,MATCH($A$3:$A$252,Model!$M$4:$M$5003,0))</f>
        <v>773.92414929074425</v>
      </c>
      <c r="C184" s="151"/>
    </row>
    <row r="185" spans="1:3" x14ac:dyDescent="0.25">
      <c r="A185" s="66">
        <v>91237.5</v>
      </c>
      <c r="B185" s="67">
        <f>INDEX(Model!$L$4:$L$5003,MATCH($A$3:$A$252,Model!$M$4:$M$5003,0))</f>
        <v>766.33837274952771</v>
      </c>
      <c r="C185" s="151"/>
    </row>
    <row r="186" spans="1:3" x14ac:dyDescent="0.25">
      <c r="A186" s="66">
        <v>91737.5</v>
      </c>
      <c r="B186" s="67">
        <f>INDEX(Model!$L$4:$L$5003,MATCH($A$3:$A$252,Model!$M$4:$M$5003,0))</f>
        <v>758.80799639655663</v>
      </c>
      <c r="C186" s="151"/>
    </row>
    <row r="187" spans="1:3" x14ac:dyDescent="0.25">
      <c r="A187" s="66">
        <v>92237.5</v>
      </c>
      <c r="B187" s="67">
        <f>INDEX(Model!$L$4:$L$5003,MATCH($A$3:$A$252,Model!$M$4:$M$5003,0))</f>
        <v>751.33422235053945</v>
      </c>
      <c r="C187" s="151"/>
    </row>
    <row r="188" spans="1:3" x14ac:dyDescent="0.25">
      <c r="A188" s="66">
        <v>92737.5</v>
      </c>
      <c r="B188" s="67">
        <f>INDEX(Model!$L$4:$L$5003,MATCH($A$3:$A$252,Model!$M$4:$M$5003,0))</f>
        <v>743.91815362251123</v>
      </c>
      <c r="C188" s="151"/>
    </row>
    <row r="189" spans="1:3" x14ac:dyDescent="0.25">
      <c r="A189" s="66">
        <v>93237.5</v>
      </c>
      <c r="B189" s="67">
        <f>INDEX(Model!$L$4:$L$5003,MATCH($A$3:$A$252,Model!$M$4:$M$5003,0))</f>
        <v>736.56079860483726</v>
      </c>
      <c r="C189" s="151"/>
    </row>
    <row r="190" spans="1:3" x14ac:dyDescent="0.25">
      <c r="A190" s="66">
        <v>93737.5</v>
      </c>
      <c r="B190" s="67">
        <f>INDEX(Model!$L$4:$L$5003,MATCH($A$3:$A$252,Model!$M$4:$M$5003,0))</f>
        <v>729.26307540441178</v>
      </c>
      <c r="C190" s="151"/>
    </row>
    <row r="191" spans="1:3" x14ac:dyDescent="0.25">
      <c r="A191" s="66">
        <v>94237.5</v>
      </c>
      <c r="B191" s="67">
        <f>INDEX(Model!$L$4:$L$5003,MATCH($A$3:$A$252,Model!$M$4:$M$5003,0))</f>
        <v>722.02581602312137</v>
      </c>
      <c r="C191" s="151"/>
    </row>
    <row r="192" spans="1:3" x14ac:dyDescent="0.25">
      <c r="A192" s="66">
        <v>94737.5</v>
      </c>
      <c r="B192" s="67">
        <f>INDEX(Model!$L$4:$L$5003,MATCH($A$3:$A$252,Model!$M$4:$M$5003,0))</f>
        <v>714.84977038876298</v>
      </c>
      <c r="C192" s="151"/>
    </row>
    <row r="193" spans="1:3" x14ac:dyDescent="0.25">
      <c r="A193" s="66">
        <v>95237.5</v>
      </c>
      <c r="B193" s="67">
        <f>INDEX(Model!$L$4:$L$5003,MATCH($A$3:$A$252,Model!$M$4:$M$5003,0))</f>
        <v>707.73561023973627</v>
      </c>
      <c r="C193" s="151"/>
    </row>
    <row r="194" spans="1:3" x14ac:dyDescent="0.25">
      <c r="A194" s="66">
        <v>95737.5</v>
      </c>
      <c r="B194" s="67">
        <f>INDEX(Model!$L$4:$L$5003,MATCH($A$3:$A$252,Model!$M$4:$M$5003,0))</f>
        <v>700.68393286692094</v>
      </c>
      <c r="C194" s="151"/>
    </row>
    <row r="195" spans="1:3" x14ac:dyDescent="0.25">
      <c r="A195" s="66">
        <v>96237.5</v>
      </c>
      <c r="B195" s="67">
        <f>INDEX(Model!$L$4:$L$5003,MATCH($A$3:$A$252,Model!$M$4:$M$5003,0))</f>
        <v>693.69526471622828</v>
      </c>
      <c r="C195" s="151"/>
    </row>
    <row r="196" spans="1:3" x14ac:dyDescent="0.25">
      <c r="A196" s="66">
        <v>96737.5</v>
      </c>
      <c r="B196" s="67">
        <f>INDEX(Model!$L$4:$L$5003,MATCH($A$3:$A$252,Model!$M$4:$M$5003,0))</f>
        <v>686.77006485536083</v>
      </c>
      <c r="C196" s="151"/>
    </row>
    <row r="197" spans="1:3" x14ac:dyDescent="0.25">
      <c r="A197" s="66">
        <v>97237.5</v>
      </c>
      <c r="B197" s="67">
        <f>INDEX(Model!$L$4:$L$5003,MATCH($A$3:$A$252,Model!$M$4:$M$5003,0))</f>
        <v>679.9087283083727</v>
      </c>
      <c r="C197" s="151"/>
    </row>
    <row r="198" spans="1:3" x14ac:dyDescent="0.25">
      <c r="A198" s="66">
        <v>97737.5</v>
      </c>
      <c r="B198" s="67">
        <f>INDEX(Model!$L$4:$L$5003,MATCH($A$3:$A$252,Model!$M$4:$M$5003,0))</f>
        <v>673.1115892616267</v>
      </c>
      <c r="C198" s="151"/>
    </row>
    <row r="199" spans="1:3" x14ac:dyDescent="0.25">
      <c r="A199" s="66">
        <v>98237.5</v>
      </c>
      <c r="B199" s="67">
        <f>INDEX(Model!$L$4:$L$5003,MATCH($A$3:$A$252,Model!$M$4:$M$5003,0))</f>
        <v>666.37892414476426</v>
      </c>
      <c r="C199" s="151"/>
    </row>
    <row r="200" spans="1:3" x14ac:dyDescent="0.25">
      <c r="A200" s="66">
        <v>98737.5</v>
      </c>
      <c r="B200" s="67">
        <f>INDEX(Model!$L$4:$L$5003,MATCH($A$3:$A$252,Model!$M$4:$M$5003,0))</f>
        <v>659.71095459030755</v>
      </c>
      <c r="C200" s="151"/>
    </row>
    <row r="201" spans="1:3" x14ac:dyDescent="0.25">
      <c r="A201" s="66">
        <v>99237.5</v>
      </c>
      <c r="B201" s="67">
        <f>INDEX(Model!$L$4:$L$5003,MATCH($A$3:$A$252,Model!$M$4:$M$5003,0))</f>
        <v>653.10785027548707</v>
      </c>
      <c r="C201" s="151"/>
    </row>
    <row r="202" spans="1:3" x14ac:dyDescent="0.25">
      <c r="A202" s="66">
        <v>99737.5</v>
      </c>
      <c r="B202" s="67">
        <f>INDEX(Model!$L$4:$L$5003,MATCH($A$3:$A$252,Model!$M$4:$M$5003,0))</f>
        <v>646.56973164987733</v>
      </c>
      <c r="C202" s="151"/>
    </row>
    <row r="203" spans="1:3" x14ac:dyDescent="0.25">
      <c r="A203" s="66">
        <v>100237.5</v>
      </c>
      <c r="B203" s="67">
        <f>INDEX(Model!$L$4:$L$5003,MATCH($A$3:$A$252,Model!$M$4:$M$5003,0))</f>
        <v>640.0966725523848</v>
      </c>
      <c r="C203" s="151"/>
    </row>
    <row r="204" spans="1:3" x14ac:dyDescent="0.25">
      <c r="A204" s="66">
        <v>100737.5</v>
      </c>
      <c r="B204" s="67">
        <f>INDEX(Model!$L$4:$L$5003,MATCH($A$3:$A$252,Model!$M$4:$M$5003,0))</f>
        <v>633.68870272109768</v>
      </c>
      <c r="C204" s="151"/>
    </row>
    <row r="205" spans="1:3" x14ac:dyDescent="0.25">
      <c r="A205" s="66">
        <v>101237.5</v>
      </c>
      <c r="B205" s="67">
        <f>INDEX(Model!$L$4:$L$5003,MATCH($A$3:$A$252,Model!$M$4:$M$5003,0))</f>
        <v>627.34581019945824</v>
      </c>
      <c r="C205" s="151"/>
    </row>
    <row r="206" spans="1:3" x14ac:dyDescent="0.25">
      <c r="A206" s="66">
        <v>101737.5</v>
      </c>
      <c r="B206" s="67">
        <f>INDEX(Model!$L$4:$L$5003,MATCH($A$3:$A$252,Model!$M$4:$M$5003,0))</f>
        <v>621.06794364216933</v>
      </c>
      <c r="C206" s="151"/>
    </row>
    <row r="207" spans="1:3" x14ac:dyDescent="0.25">
      <c r="A207" s="66">
        <v>102237.5</v>
      </c>
      <c r="B207" s="67">
        <f>INDEX(Model!$L$4:$L$5003,MATCH($A$3:$A$252,Model!$M$4:$M$5003,0))</f>
        <v>614.85501452419112</v>
      </c>
      <c r="C207" s="151"/>
    </row>
    <row r="208" spans="1:3" x14ac:dyDescent="0.25">
      <c r="A208" s="66">
        <v>102737.5</v>
      </c>
      <c r="B208" s="67">
        <f>INDEX(Model!$L$4:$L$5003,MATCH($A$3:$A$252,Model!$M$4:$M$5003,0))</f>
        <v>608.70689925612123</v>
      </c>
      <c r="C208" s="151"/>
    </row>
    <row r="209" spans="1:3" x14ac:dyDescent="0.25">
      <c r="A209" s="66">
        <v>103237.5</v>
      </c>
      <c r="B209" s="67">
        <f>INDEX(Model!$L$4:$L$5003,MATCH($A$3:$A$252,Model!$M$4:$M$5003,0))</f>
        <v>602.62344120918647</v>
      </c>
      <c r="C209" s="151"/>
    </row>
    <row r="210" spans="1:3" x14ac:dyDescent="0.25">
      <c r="A210" s="66">
        <v>103737.5</v>
      </c>
      <c r="B210" s="67">
        <f>INDEX(Model!$L$4:$L$5003,MATCH($A$3:$A$252,Model!$M$4:$M$5003,0))</f>
        <v>596.60445265301155</v>
      </c>
      <c r="C210" s="151"/>
    </row>
    <row r="211" spans="1:3" x14ac:dyDescent="0.25">
      <c r="A211" s="66">
        <v>104237.5</v>
      </c>
      <c r="B211" s="67">
        <f>INDEX(Model!$L$4:$L$5003,MATCH($A$3:$A$252,Model!$M$4:$M$5003,0))</f>
        <v>590.64971660925778</v>
      </c>
      <c r="C211" s="151"/>
    </row>
    <row r="212" spans="1:3" x14ac:dyDescent="0.25">
      <c r="A212" s="66">
        <v>104737.5</v>
      </c>
      <c r="B212" s="67">
        <f>INDEX(Model!$L$4:$L$5003,MATCH($A$3:$A$252,Model!$M$4:$M$5003,0))</f>
        <v>584.75898862414567</v>
      </c>
      <c r="C212" s="151"/>
    </row>
    <row r="213" spans="1:3" x14ac:dyDescent="0.25">
      <c r="A213" s="66">
        <v>105237.5</v>
      </c>
      <c r="B213" s="67">
        <f>INDEX(Model!$L$4:$L$5003,MATCH($A$3:$A$252,Model!$M$4:$M$5003,0))</f>
        <v>578.9319984628213</v>
      </c>
      <c r="C213" s="151"/>
    </row>
    <row r="214" spans="1:3" x14ac:dyDescent="0.25">
      <c r="A214" s="66">
        <v>105737.5</v>
      </c>
      <c r="B214" s="67">
        <f>INDEX(Model!$L$4:$L$5003,MATCH($A$3:$A$252,Model!$M$4:$M$5003,0))</f>
        <v>573.16845172842579</v>
      </c>
      <c r="C214" s="151"/>
    </row>
    <row r="215" spans="1:3" x14ac:dyDescent="0.25">
      <c r="A215" s="66">
        <v>106237.5</v>
      </c>
      <c r="B215" s="67">
        <f>INDEX(Model!$L$4:$L$5003,MATCH($A$3:$A$252,Model!$M$4:$M$5003,0))</f>
        <v>567.4680314086728</v>
      </c>
      <c r="C215" s="151"/>
    </row>
    <row r="216" spans="1:3" x14ac:dyDescent="0.25">
      <c r="A216" s="66">
        <v>106737.5</v>
      </c>
      <c r="B216" s="67">
        <f>INDEX(Model!$L$4:$L$5003,MATCH($A$3:$A$252,Model!$M$4:$M$5003,0))</f>
        <v>561.8303993526556</v>
      </c>
      <c r="C216" s="151"/>
    </row>
    <row r="217" spans="1:3" x14ac:dyDescent="0.25">
      <c r="A217" s="66">
        <v>107237.5</v>
      </c>
      <c r="B217" s="67">
        <f>INDEX(Model!$L$4:$L$5003,MATCH($A$3:$A$252,Model!$M$4:$M$5003,0))</f>
        <v>556.25519768052186</v>
      </c>
      <c r="C217" s="151"/>
    </row>
    <row r="218" spans="1:3" x14ac:dyDescent="0.25">
      <c r="A218" s="66">
        <v>107737.5</v>
      </c>
      <c r="B218" s="67">
        <f>INDEX(Model!$L$4:$L$5003,MATCH($A$3:$A$252,Model!$M$4:$M$5003,0))</f>
        <v>550.74205012859375</v>
      </c>
      <c r="C218" s="151"/>
    </row>
    <row r="219" spans="1:3" x14ac:dyDescent="0.25">
      <c r="A219" s="66">
        <v>108237.5</v>
      </c>
      <c r="B219" s="67">
        <f>INDEX(Model!$L$4:$L$5003,MATCH($A$3:$A$252,Model!$M$4:$M$5003,0))</f>
        <v>545.29056333241954</v>
      </c>
      <c r="C219" s="151"/>
    </row>
    <row r="220" spans="1:3" x14ac:dyDescent="0.25">
      <c r="A220" s="66">
        <v>108737.5</v>
      </c>
      <c r="B220" s="67">
        <f>INDEX(Model!$L$4:$L$5003,MATCH($A$3:$A$252,Model!$M$4:$M$5003,0))</f>
        <v>539.90032805017779</v>
      </c>
      <c r="C220" s="151"/>
    </row>
    <row r="221" spans="1:3" x14ac:dyDescent="0.25">
      <c r="A221" s="66">
        <v>109237.5</v>
      </c>
      <c r="B221" s="67">
        <f>INDEX(Model!$L$4:$L$5003,MATCH($A$3:$A$252,Model!$M$4:$M$5003,0))</f>
        <v>534.57092032877483</v>
      </c>
      <c r="C221" s="151"/>
    </row>
    <row r="222" spans="1:3" x14ac:dyDescent="0.25">
      <c r="A222" s="66">
        <v>109737.5</v>
      </c>
      <c r="B222" s="67">
        <f>INDEX(Model!$L$4:$L$5003,MATCH($A$3:$A$252,Model!$M$4:$M$5003,0))</f>
        <v>529.30190261490793</v>
      </c>
      <c r="C222" s="151"/>
    </row>
    <row r="223" spans="1:3" x14ac:dyDescent="0.25">
      <c r="A223" s="66">
        <v>110237.5</v>
      </c>
      <c r="B223" s="67">
        <f>INDEX(Model!$L$4:$L$5003,MATCH($A$3:$A$252,Model!$M$4:$M$5003,0))</f>
        <v>524.09282481328557</v>
      </c>
      <c r="C223" s="151"/>
    </row>
    <row r="224" spans="1:3" x14ac:dyDescent="0.25">
      <c r="A224" s="66">
        <v>110737.5</v>
      </c>
      <c r="B224" s="67">
        <f>INDEX(Model!$L$4:$L$5003,MATCH($A$3:$A$252,Model!$M$4:$M$5003,0))</f>
        <v>518.94322529413523</v>
      </c>
      <c r="C224" s="151"/>
    </row>
    <row r="225" spans="1:3" x14ac:dyDescent="0.25">
      <c r="A225" s="66">
        <v>111237.5</v>
      </c>
      <c r="B225" s="67">
        <f>INDEX(Model!$L$4:$L$5003,MATCH($A$3:$A$252,Model!$M$4:$M$5003,0))</f>
        <v>513.85263185204644</v>
      </c>
      <c r="C225" s="151"/>
    </row>
    <row r="226" spans="1:3" x14ac:dyDescent="0.25">
      <c r="A226" s="66">
        <v>111737.5</v>
      </c>
      <c r="B226" s="67">
        <f>INDEX(Model!$L$4:$L$5003,MATCH($A$3:$A$252,Model!$M$4:$M$5003,0))</f>
        <v>508.82056261813705</v>
      </c>
      <c r="C226" s="151"/>
    </row>
    <row r="227" spans="1:3" x14ac:dyDescent="0.25">
      <c r="A227" s="66">
        <v>112237.5</v>
      </c>
      <c r="B227" s="67">
        <f>INDEX(Model!$L$4:$L$5003,MATCH($A$3:$A$252,Model!$M$4:$M$5003,0))</f>
        <v>503.84652692746175</v>
      </c>
      <c r="C227" s="151"/>
    </row>
    <row r="228" spans="1:3" x14ac:dyDescent="0.25">
      <c r="A228" s="66">
        <v>112737.5</v>
      </c>
      <c r="B228" s="67">
        <f>INDEX(Model!$L$4:$L$5003,MATCH($A$3:$A$252,Model!$M$4:$M$5003,0))</f>
        <v>498.93002614350718</v>
      </c>
      <c r="C228" s="151"/>
    </row>
    <row r="229" spans="1:3" x14ac:dyDescent="0.25">
      <c r="A229" s="66">
        <v>113237.5</v>
      </c>
      <c r="B229" s="67">
        <f>INDEX(Model!$L$4:$L$5003,MATCH($A$3:$A$252,Model!$M$4:$M$5003,0))</f>
        <v>494.07055444156362</v>
      </c>
      <c r="C229" s="151"/>
    </row>
    <row r="230" spans="1:3" x14ac:dyDescent="0.25">
      <c r="A230" s="66">
        <v>113737.5</v>
      </c>
      <c r="B230" s="67">
        <f>INDEX(Model!$L$4:$L$5003,MATCH($A$3:$A$252,Model!$M$4:$M$5003,0))</f>
        <v>489.26759955269421</v>
      </c>
      <c r="C230" s="151"/>
    </row>
    <row r="231" spans="1:3" x14ac:dyDescent="0.25">
      <c r="A231" s="66">
        <v>114237.5</v>
      </c>
      <c r="B231" s="67">
        <f>INDEX(Model!$L$4:$L$5003,MATCH($A$3:$A$252,Model!$M$4:$M$5003,0))</f>
        <v>484.52064346995979</v>
      </c>
      <c r="C231" s="151"/>
    </row>
    <row r="232" spans="1:3" x14ac:dyDescent="0.25">
      <c r="A232" s="66">
        <v>114737.5</v>
      </c>
      <c r="B232" s="67">
        <f>INDEX(Model!$L$4:$L$5003,MATCH($A$3:$A$252,Model!$M$4:$M$5003,0))</f>
        <v>479.82916311850261</v>
      </c>
      <c r="C232" s="151"/>
    </row>
    <row r="233" spans="1:3" x14ac:dyDescent="0.25">
      <c r="A233" s="66">
        <v>115237.5</v>
      </c>
      <c r="B233" s="67">
        <f>INDEX(Model!$L$4:$L$5003,MATCH($A$3:$A$252,Model!$M$4:$M$5003,0))</f>
        <v>475.19263099102432</v>
      </c>
      <c r="C233" s="151"/>
    </row>
    <row r="234" spans="1:3" x14ac:dyDescent="0.25">
      <c r="A234" s="66">
        <v>115737.5</v>
      </c>
      <c r="B234" s="67">
        <f>INDEX(Model!$L$4:$L$5003,MATCH($A$3:$A$252,Model!$M$4:$M$5003,0))</f>
        <v>470.61051575014869</v>
      </c>
      <c r="C234" s="151"/>
    </row>
    <row r="235" spans="1:3" x14ac:dyDescent="0.25">
      <c r="A235" s="66">
        <v>116237.5</v>
      </c>
      <c r="B235" s="67">
        <f>INDEX(Model!$L$4:$L$5003,MATCH($A$3:$A$252,Model!$M$4:$M$5003,0))</f>
        <v>466.08228279909235</v>
      </c>
      <c r="C235" s="151"/>
    </row>
    <row r="236" spans="1:3" x14ac:dyDescent="0.25">
      <c r="A236" s="66">
        <v>116737.5</v>
      </c>
      <c r="B236" s="67">
        <f>INDEX(Model!$L$4:$L$5003,MATCH($A$3:$A$252,Model!$M$4:$M$5003,0))</f>
        <v>461.60739482201944</v>
      </c>
      <c r="C236" s="151"/>
    </row>
    <row r="237" spans="1:3" x14ac:dyDescent="0.25">
      <c r="A237" s="66">
        <v>117237.5</v>
      </c>
      <c r="B237" s="67">
        <f>INDEX(Model!$L$4:$L$5003,MATCH($A$3:$A$252,Model!$M$4:$M$5003,0))</f>
        <v>457.18531229540343</v>
      </c>
      <c r="C237" s="151"/>
    </row>
    <row r="238" spans="1:3" x14ac:dyDescent="0.25">
      <c r="A238" s="66">
        <v>117737.5</v>
      </c>
      <c r="B238" s="67">
        <f>INDEX(Model!$L$4:$L$5003,MATCH($A$3:$A$252,Model!$M$4:$M$5003,0))</f>
        <v>452.81549397166538</v>
      </c>
      <c r="C238" s="151"/>
    </row>
    <row r="239" spans="1:3" x14ac:dyDescent="0.25">
      <c r="A239" s="66">
        <v>118237.5</v>
      </c>
      <c r="B239" s="67">
        <f>INDEX(Model!$L$4:$L$5003,MATCH($A$3:$A$252,Model!$M$4:$M$5003,0))</f>
        <v>448.49739733631361</v>
      </c>
      <c r="C239" s="151"/>
    </row>
    <row r="240" spans="1:3" x14ac:dyDescent="0.25">
      <c r="A240" s="66">
        <v>118737.5</v>
      </c>
      <c r="B240" s="67">
        <f>INDEX(Model!$L$4:$L$5003,MATCH($A$3:$A$252,Model!$M$4:$M$5003,0))</f>
        <v>444.23047903975629</v>
      </c>
      <c r="C240" s="151"/>
    </row>
    <row r="241" spans="1:3" x14ac:dyDescent="0.25">
      <c r="A241" s="66">
        <v>119237.5</v>
      </c>
      <c r="B241" s="67">
        <f>INDEX(Model!$L$4:$L$5003,MATCH($A$3:$A$252,Model!$M$4:$M$5003,0))</f>
        <v>440.01419530491728</v>
      </c>
      <c r="C241" s="151"/>
    </row>
    <row r="242" spans="1:3" x14ac:dyDescent="0.25">
      <c r="A242" s="66">
        <v>119737.5</v>
      </c>
      <c r="B242" s="67">
        <f>INDEX(Model!$L$4:$L$5003,MATCH($A$3:$A$252,Model!$M$4:$M$5003,0))</f>
        <v>435.8480023117408</v>
      </c>
      <c r="C242" s="151"/>
    </row>
    <row r="243" spans="1:3" x14ac:dyDescent="0.25">
      <c r="A243" s="66">
        <v>120237.5</v>
      </c>
      <c r="B243" s="67">
        <f>INDEX(Model!$L$4:$L$5003,MATCH($A$3:$A$252,Model!$M$4:$M$5003,0))</f>
        <v>431.73135655962102</v>
      </c>
      <c r="C243" s="151"/>
    </row>
    <row r="244" spans="1:3" x14ac:dyDescent="0.25">
      <c r="A244" s="66">
        <v>120737.5</v>
      </c>
      <c r="B244" s="67">
        <f>INDEX(Model!$L$4:$L$5003,MATCH($A$3:$A$252,Model!$M$4:$M$5003,0))</f>
        <v>427.66371520876237</v>
      </c>
      <c r="C244" s="151"/>
    </row>
    <row r="245" spans="1:3" x14ac:dyDescent="0.25">
      <c r="A245" s="66">
        <v>121237.5</v>
      </c>
      <c r="B245" s="67">
        <f>INDEX(Model!$L$4:$L$5003,MATCH($A$3:$A$252,Model!$M$4:$M$5003,0))</f>
        <v>423.64453640142352</v>
      </c>
      <c r="C245" s="151"/>
    </row>
    <row r="246" spans="1:3" x14ac:dyDescent="0.25">
      <c r="A246" s="66">
        <v>121737.5</v>
      </c>
      <c r="B246" s="67">
        <f>INDEX(Model!$L$4:$L$5003,MATCH($A$3:$A$252,Model!$M$4:$M$5003,0))</f>
        <v>419.67327956396889</v>
      </c>
      <c r="C246" s="151"/>
    </row>
    <row r="247" spans="1:3" x14ac:dyDescent="0.25">
      <c r="A247" s="66">
        <v>122237.5</v>
      </c>
      <c r="B247" s="67">
        <f>INDEX(Model!$L$4:$L$5003,MATCH($A$3:$A$252,Model!$M$4:$M$5003,0))</f>
        <v>415.7494056906109</v>
      </c>
      <c r="C247" s="151"/>
    </row>
    <row r="248" spans="1:3" x14ac:dyDescent="0.25">
      <c r="A248" s="66">
        <v>122737.5</v>
      </c>
      <c r="B248" s="67">
        <f>INDEX(Model!$L$4:$L$5003,MATCH($A$3:$A$252,Model!$M$4:$M$5003,0))</f>
        <v>411.87237760968685</v>
      </c>
      <c r="C248" s="151"/>
    </row>
    <row r="249" spans="1:3" x14ac:dyDescent="0.25">
      <c r="A249" s="66">
        <v>123237.5</v>
      </c>
      <c r="B249" s="67">
        <f>INDEX(Model!$L$4:$L$5003,MATCH($A$3:$A$252,Model!$M$4:$M$5003,0))</f>
        <v>408.04166023328514</v>
      </c>
      <c r="C249" s="151"/>
    </row>
    <row r="250" spans="1:3" x14ac:dyDescent="0.25">
      <c r="A250" s="66">
        <v>123737.5</v>
      </c>
      <c r="B250" s="67">
        <f>INDEX(Model!$L$4:$L$5003,MATCH($A$3:$A$252,Model!$M$4:$M$5003,0))</f>
        <v>404.25672079099661</v>
      </c>
      <c r="C250" s="151"/>
    </row>
    <row r="251" spans="1:3" x14ac:dyDescent="0.25">
      <c r="A251" s="66">
        <v>124237.5</v>
      </c>
      <c r="B251" s="67">
        <f>INDEX(Model!$L$4:$L$5003,MATCH($A$3:$A$252,Model!$M$4:$M$5003,0))</f>
        <v>400.5170290485396</v>
      </c>
      <c r="C251" s="151"/>
    </row>
    <row r="252" spans="1:3" ht="15.75" thickBot="1" x14ac:dyDescent="0.3">
      <c r="A252" s="73">
        <v>124737.5</v>
      </c>
      <c r="B252" s="74">
        <f>INDEX(Model!$L$4:$L$5003,MATCH($A$3:$A$252,Model!$M$4:$M$5003,0))</f>
        <v>396.82205751197228</v>
      </c>
      <c r="C252" s="152"/>
    </row>
  </sheetData>
  <mergeCells count="7">
    <mergeCell ref="J1:K1"/>
    <mergeCell ref="A1:B1"/>
    <mergeCell ref="C1:C252"/>
    <mergeCell ref="D1:E1"/>
    <mergeCell ref="F1:F59"/>
    <mergeCell ref="G1:H1"/>
    <mergeCell ref="I1:I6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52"/>
  <sheetViews>
    <sheetView tabSelected="1" topLeftCell="O30" zoomScaleNormal="100" workbookViewId="0">
      <selection activeCell="O35" sqref="O35"/>
    </sheetView>
  </sheetViews>
  <sheetFormatPr defaultRowHeight="15" x14ac:dyDescent="0.25"/>
  <cols>
    <col min="13" max="13" width="9.140625" style="32"/>
    <col min="14" max="14" width="9.140625" style="92"/>
    <col min="15" max="15" width="10" bestFit="1" customWidth="1"/>
  </cols>
  <sheetData>
    <row r="1" spans="1:16" ht="15.75" thickBot="1" x14ac:dyDescent="0.3">
      <c r="A1" s="148" t="s">
        <v>537</v>
      </c>
      <c r="B1" s="149"/>
      <c r="C1" s="150"/>
      <c r="D1" s="157" t="s">
        <v>17</v>
      </c>
      <c r="E1" s="158"/>
      <c r="F1" s="165"/>
      <c r="G1" s="157" t="s">
        <v>18</v>
      </c>
      <c r="H1" s="158"/>
      <c r="I1" s="150"/>
      <c r="J1" s="149" t="s">
        <v>21</v>
      </c>
      <c r="K1" s="153"/>
      <c r="L1" s="150"/>
      <c r="M1" s="160" t="s">
        <v>19</v>
      </c>
      <c r="N1" s="160"/>
      <c r="O1" s="5" t="s">
        <v>536</v>
      </c>
      <c r="P1" s="10">
        <v>1.75</v>
      </c>
    </row>
    <row r="2" spans="1:16" ht="15.75" thickBot="1" x14ac:dyDescent="0.3">
      <c r="A2" s="5" t="s">
        <v>20</v>
      </c>
      <c r="B2" s="60" t="s">
        <v>10</v>
      </c>
      <c r="C2" s="151"/>
      <c r="D2" s="106" t="s">
        <v>20</v>
      </c>
      <c r="E2" s="107" t="s">
        <v>10</v>
      </c>
      <c r="F2" s="166"/>
      <c r="G2" s="75" t="s">
        <v>20</v>
      </c>
      <c r="H2" s="60" t="s">
        <v>10</v>
      </c>
      <c r="I2" s="151"/>
      <c r="J2" s="75" t="s">
        <v>20</v>
      </c>
      <c r="K2" s="60" t="s">
        <v>10</v>
      </c>
      <c r="L2" s="151"/>
      <c r="M2" s="93" t="s">
        <v>20</v>
      </c>
      <c r="N2" s="95" t="s">
        <v>10</v>
      </c>
    </row>
    <row r="3" spans="1:16" x14ac:dyDescent="0.25">
      <c r="A3" s="61">
        <v>237.5</v>
      </c>
      <c r="B3" s="67">
        <f>INDEX(Model!$K$4:$K$5003,MATCH($A$3:$A$252,Model!$M$4:$M$5003,0))</f>
        <v>0.22577818010318174</v>
      </c>
      <c r="C3" s="156"/>
      <c r="D3" s="108">
        <v>4882</v>
      </c>
      <c r="E3" s="76">
        <v>2.7475000000000001</v>
      </c>
      <c r="F3" s="167"/>
      <c r="G3" s="112">
        <v>5014</v>
      </c>
      <c r="H3" s="91">
        <v>3.5</v>
      </c>
      <c r="I3" s="151"/>
      <c r="J3" s="77">
        <v>4840.4980223499997</v>
      </c>
      <c r="K3" s="78">
        <v>1.75</v>
      </c>
      <c r="L3" s="156"/>
      <c r="M3" s="94">
        <v>5026.2275</v>
      </c>
      <c r="N3" s="91">
        <v>3</v>
      </c>
    </row>
    <row r="4" spans="1:16" x14ac:dyDescent="0.25">
      <c r="A4" s="66">
        <v>737.5</v>
      </c>
      <c r="B4" s="67">
        <f>INDEX(Model!$K$4:$K$5003,MATCH($A$3:$A$252,Model!$M$4:$M$5003,0))</f>
        <v>0.26060820618558633</v>
      </c>
      <c r="C4" s="156"/>
      <c r="D4" s="109">
        <v>4883.0358333333334</v>
      </c>
      <c r="E4" s="79">
        <v>2.8699999999999997</v>
      </c>
      <c r="F4" s="167"/>
      <c r="G4" s="68">
        <v>5014</v>
      </c>
      <c r="H4" s="86">
        <v>4.375</v>
      </c>
      <c r="I4" s="151"/>
      <c r="J4" s="80">
        <v>4843.8854896500006</v>
      </c>
      <c r="K4" s="81">
        <v>3.5</v>
      </c>
      <c r="L4" s="156"/>
      <c r="M4" s="66">
        <v>5026.2275</v>
      </c>
      <c r="N4" s="23">
        <v>2</v>
      </c>
    </row>
    <row r="5" spans="1:16" x14ac:dyDescent="0.25">
      <c r="A5" s="66">
        <v>1237.5</v>
      </c>
      <c r="B5" s="67">
        <f>INDEX(Model!$K$4:$K$5003,MATCH($A$3:$A$252,Model!$M$4:$M$5003,0))</f>
        <v>0.30015746029004664</v>
      </c>
      <c r="C5" s="156"/>
      <c r="D5" s="109">
        <v>4885.7787499999995</v>
      </c>
      <c r="E5" s="79">
        <v>2.625</v>
      </c>
      <c r="F5" s="167"/>
      <c r="G5" s="68">
        <v>5014</v>
      </c>
      <c r="H5" s="86">
        <v>2.625</v>
      </c>
      <c r="I5" s="151"/>
      <c r="J5" s="80">
        <v>4848.2531079</v>
      </c>
      <c r="K5" s="81">
        <v>0</v>
      </c>
      <c r="L5" s="156"/>
      <c r="M5" s="66">
        <v>5026.2275</v>
      </c>
      <c r="N5" s="23">
        <v>2</v>
      </c>
    </row>
    <row r="6" spans="1:16" x14ac:dyDescent="0.25">
      <c r="A6" s="66">
        <v>1737.5</v>
      </c>
      <c r="B6" s="67">
        <f>INDEX(Model!$K$4:$K$5003,MATCH($A$3:$A$252,Model!$M$4:$M$5003,0))</f>
        <v>0.3449652143656145</v>
      </c>
      <c r="C6" s="156"/>
      <c r="D6" s="109">
        <v>4888.2308333333331</v>
      </c>
      <c r="E6" s="79">
        <v>2.4324999999999997</v>
      </c>
      <c r="F6" s="167"/>
      <c r="G6" s="68">
        <v>5015.75</v>
      </c>
      <c r="H6" s="86">
        <v>4.375</v>
      </c>
      <c r="I6" s="151"/>
      <c r="J6" s="80">
        <v>4850.4922812000004</v>
      </c>
      <c r="K6" s="81">
        <v>0</v>
      </c>
      <c r="L6" s="156"/>
      <c r="M6" s="66">
        <v>5026.2275</v>
      </c>
      <c r="N6" s="23">
        <v>0</v>
      </c>
    </row>
    <row r="7" spans="1:16" x14ac:dyDescent="0.25">
      <c r="A7" s="66">
        <v>2237.5</v>
      </c>
      <c r="B7" s="67">
        <f>INDEX(Model!$K$4:$K$5003,MATCH($A$3:$A$252,Model!$M$4:$M$5003,0))</f>
        <v>0.39561856285809605</v>
      </c>
      <c r="C7" s="156"/>
      <c r="D7" s="109">
        <v>4890.5200000000004</v>
      </c>
      <c r="E7" s="79">
        <v>2.2400000000000002</v>
      </c>
      <c r="F7" s="167"/>
      <c r="G7" s="68">
        <v>5143</v>
      </c>
      <c r="H7" s="86">
        <v>2.625</v>
      </c>
      <c r="I7" s="151"/>
      <c r="J7" s="80">
        <v>5305.4955766000003</v>
      </c>
      <c r="K7" s="81">
        <v>1.75</v>
      </c>
      <c r="L7" s="156"/>
      <c r="M7" s="66">
        <v>5026.2275</v>
      </c>
      <c r="N7" s="23">
        <v>2</v>
      </c>
    </row>
    <row r="8" spans="1:16" x14ac:dyDescent="0.25">
      <c r="A8" s="66">
        <v>2737.5</v>
      </c>
      <c r="B8" s="67">
        <f>INDEX(Model!$K$4:$K$5003,MATCH($A$3:$A$252,Model!$M$4:$M$5003,0))</f>
        <v>0.45275496392263259</v>
      </c>
      <c r="C8" s="156"/>
      <c r="D8" s="109">
        <v>4892.1083333333327</v>
      </c>
      <c r="E8" s="79">
        <v>3.395</v>
      </c>
      <c r="F8" s="167"/>
      <c r="G8" s="68">
        <v>6006</v>
      </c>
      <c r="H8" s="86">
        <v>3.5</v>
      </c>
      <c r="I8" s="151"/>
      <c r="J8" s="80">
        <v>7732.4969665999988</v>
      </c>
      <c r="K8" s="81">
        <v>0</v>
      </c>
      <c r="L8" s="156"/>
      <c r="M8" s="66">
        <v>5026.2275</v>
      </c>
      <c r="N8" s="23">
        <v>1</v>
      </c>
    </row>
    <row r="9" spans="1:16" x14ac:dyDescent="0.25">
      <c r="A9" s="66">
        <v>3237.5</v>
      </c>
      <c r="B9" s="67">
        <f>INDEX(Model!$K$4:$K$5003,MATCH($A$3:$A$252,Model!$M$4:$M$5003,0))</f>
        <v>0.51706472261532899</v>
      </c>
      <c r="C9" s="156"/>
      <c r="D9" s="109">
        <v>4892.2374999999993</v>
      </c>
      <c r="E9" s="79">
        <v>3.1325000000000003</v>
      </c>
      <c r="F9" s="167"/>
      <c r="G9" s="68">
        <v>7098.75</v>
      </c>
      <c r="H9" s="86">
        <v>4.375</v>
      </c>
      <c r="I9" s="151"/>
      <c r="J9" s="80">
        <v>9288.7470164000006</v>
      </c>
      <c r="K9" s="81">
        <v>3.5</v>
      </c>
      <c r="L9" s="156"/>
      <c r="M9" s="66">
        <v>5814.9625000000005</v>
      </c>
      <c r="N9" s="23">
        <v>5</v>
      </c>
    </row>
    <row r="10" spans="1:16" x14ac:dyDescent="0.25">
      <c r="A10" s="66">
        <v>3737.5</v>
      </c>
      <c r="B10" s="67">
        <f>INDEX(Model!$K$4:$K$5003,MATCH($A$3:$A$252,Model!$M$4:$M$5003,0))</f>
        <v>0.58929339038383444</v>
      </c>
      <c r="C10" s="156"/>
      <c r="D10" s="109">
        <v>4894.2874999999995</v>
      </c>
      <c r="E10" s="79">
        <v>3.2550000000000003</v>
      </c>
      <c r="F10" s="167"/>
      <c r="G10" s="68">
        <v>7335.25</v>
      </c>
      <c r="H10" s="86">
        <v>4.375</v>
      </c>
      <c r="I10" s="151"/>
      <c r="J10" s="80">
        <v>10797.24444</v>
      </c>
      <c r="K10" s="81">
        <v>10.5</v>
      </c>
      <c r="L10" s="156"/>
      <c r="M10" s="66">
        <v>6699.6374999999998</v>
      </c>
      <c r="N10" s="23">
        <v>5</v>
      </c>
    </row>
    <row r="11" spans="1:16" x14ac:dyDescent="0.25">
      <c r="A11" s="66">
        <v>4237.5</v>
      </c>
      <c r="B11" s="67">
        <f>INDEX(Model!$K$4:$K$5003,MATCH($A$3:$A$252,Model!$M$4:$M$5003,0))</f>
        <v>0.67024405366438178</v>
      </c>
      <c r="C11" s="156"/>
      <c r="D11" s="109">
        <v>4897.5420833333337</v>
      </c>
      <c r="E11" s="79">
        <v>3.395</v>
      </c>
      <c r="F11" s="167"/>
      <c r="G11" s="68">
        <v>9063</v>
      </c>
      <c r="H11" s="86">
        <v>3.9375</v>
      </c>
      <c r="I11" s="151"/>
      <c r="J11" s="80">
        <v>12426.001053800001</v>
      </c>
      <c r="K11" s="81">
        <v>1.75</v>
      </c>
      <c r="L11" s="156"/>
      <c r="M11" s="66">
        <v>7437.58</v>
      </c>
      <c r="N11" s="23">
        <v>2</v>
      </c>
    </row>
    <row r="12" spans="1:16" x14ac:dyDescent="0.25">
      <c r="A12" s="66">
        <v>4737.5</v>
      </c>
      <c r="B12" s="67">
        <f>INDEX(Model!$K$4:$K$5003,MATCH($A$3:$A$252,Model!$M$4:$M$5003,0))</f>
        <v>0.76077948305869669</v>
      </c>
      <c r="C12" s="156"/>
      <c r="D12" s="109">
        <v>4903.0358333333334</v>
      </c>
      <c r="E12" s="79">
        <v>2.8699999999999997</v>
      </c>
      <c r="F12" s="167"/>
      <c r="G12" s="68">
        <v>10250</v>
      </c>
      <c r="H12" s="86">
        <v>2.625</v>
      </c>
      <c r="I12" s="151"/>
      <c r="J12" s="80">
        <v>14012.5004484</v>
      </c>
      <c r="K12" s="81">
        <v>10.5</v>
      </c>
      <c r="L12" s="156"/>
      <c r="M12" s="66">
        <v>8323.817500000001</v>
      </c>
      <c r="N12" s="23">
        <v>5</v>
      </c>
    </row>
    <row r="13" spans="1:16" x14ac:dyDescent="0.25">
      <c r="A13" s="66">
        <v>5237.5</v>
      </c>
      <c r="B13" s="67">
        <f>INDEX(Model!$K$4:$K$5003,MATCH($A$3:$A$252,Model!$M$4:$M$5003,0))</f>
        <v>0.86182411343826515</v>
      </c>
      <c r="C13" s="156"/>
      <c r="D13" s="109">
        <v>4909.9070833333335</v>
      </c>
      <c r="E13" s="79">
        <v>2.8175000000000003</v>
      </c>
      <c r="F13" s="167"/>
      <c r="G13" s="68">
        <v>10920</v>
      </c>
      <c r="H13" s="86">
        <v>4.375</v>
      </c>
      <c r="I13" s="151"/>
      <c r="J13" s="80">
        <v>15456.004431599998</v>
      </c>
      <c r="K13" s="81">
        <v>3.5</v>
      </c>
      <c r="L13" s="156"/>
      <c r="M13" s="66">
        <v>9200.5400000000009</v>
      </c>
      <c r="N13" s="23">
        <v>3</v>
      </c>
    </row>
    <row r="14" spans="1:16" x14ac:dyDescent="0.25">
      <c r="A14" s="66">
        <v>5737.5</v>
      </c>
      <c r="B14" s="67">
        <f>INDEX(Model!$K$4:$K$5003,MATCH($A$3:$A$252,Model!$M$4:$M$5003,0))</f>
        <v>0.97436582443462316</v>
      </c>
      <c r="C14" s="156"/>
      <c r="D14" s="109">
        <v>4910.0933333333323</v>
      </c>
      <c r="E14" s="79">
        <v>2.5549999999999997</v>
      </c>
      <c r="F14" s="167"/>
      <c r="G14" s="68">
        <v>12891.5</v>
      </c>
      <c r="H14" s="86">
        <v>4.375</v>
      </c>
      <c r="I14" s="151"/>
      <c r="J14" s="80">
        <v>16470.7518394</v>
      </c>
      <c r="K14" s="81">
        <v>10.5</v>
      </c>
      <c r="L14" s="156"/>
      <c r="M14" s="66">
        <v>10108.5975</v>
      </c>
      <c r="N14" s="23">
        <v>3</v>
      </c>
    </row>
    <row r="15" spans="1:16" x14ac:dyDescent="0.25">
      <c r="A15" s="66">
        <v>6237.5</v>
      </c>
      <c r="B15" s="67">
        <f>INDEX(Model!$K$4:$K$5003,MATCH($A$3:$A$252,Model!$M$4:$M$5003,0))</f>
        <v>1.0994574901500489</v>
      </c>
      <c r="C15" s="156"/>
      <c r="D15" s="109">
        <v>4915.1941666666662</v>
      </c>
      <c r="E15" s="79">
        <v>2.5549999999999997</v>
      </c>
      <c r="F15" s="167"/>
      <c r="G15" s="68">
        <v>13202</v>
      </c>
      <c r="H15" s="86">
        <v>3.5</v>
      </c>
      <c r="I15" s="151"/>
      <c r="J15" s="80">
        <v>17590.502531400001</v>
      </c>
      <c r="K15" s="81">
        <v>14</v>
      </c>
      <c r="L15" s="156"/>
      <c r="M15" s="66">
        <v>11019.11</v>
      </c>
      <c r="N15" s="23">
        <v>4</v>
      </c>
    </row>
    <row r="16" spans="1:16" x14ac:dyDescent="0.25">
      <c r="A16" s="66">
        <v>6737.5</v>
      </c>
      <c r="B16" s="67">
        <f>INDEX(Model!$K$4:$K$5003,MATCH($A$3:$A$252,Model!$M$4:$M$5003,0))</f>
        <v>1.2382182665883961</v>
      </c>
      <c r="C16" s="156"/>
      <c r="D16" s="109">
        <v>4919.7641666666668</v>
      </c>
      <c r="E16" s="79">
        <v>2.8699999999999997</v>
      </c>
      <c r="F16" s="167"/>
      <c r="G16" s="68">
        <v>14909.75</v>
      </c>
      <c r="H16" s="86">
        <v>3.5</v>
      </c>
      <c r="I16" s="151"/>
      <c r="J16" s="80">
        <v>19615.5025962</v>
      </c>
      <c r="K16" s="81">
        <v>14</v>
      </c>
      <c r="L16" s="156"/>
      <c r="M16" s="66">
        <v>11941.682500000001</v>
      </c>
      <c r="N16" s="23">
        <v>4</v>
      </c>
    </row>
    <row r="17" spans="1:14" x14ac:dyDescent="0.25">
      <c r="A17" s="66">
        <v>7237.5</v>
      </c>
      <c r="B17" s="67">
        <f>INDEX(Model!$K$4:$K$5003,MATCH($A$3:$A$252,Model!$M$4:$M$5003,0))</f>
        <v>1.3918345852838723</v>
      </c>
      <c r="C17" s="156"/>
      <c r="D17" s="109">
        <v>4949.9070833333335</v>
      </c>
      <c r="E17" s="79">
        <v>2.5024999999999999</v>
      </c>
      <c r="F17" s="167"/>
      <c r="G17" s="68">
        <v>16227.5</v>
      </c>
      <c r="H17" s="86">
        <v>6.125</v>
      </c>
      <c r="I17" s="151"/>
      <c r="J17" s="80">
        <v>20722.244757600001</v>
      </c>
      <c r="K17" s="81">
        <v>7</v>
      </c>
      <c r="L17" s="156"/>
      <c r="M17" s="66">
        <v>12863.434999999999</v>
      </c>
      <c r="N17" s="23">
        <v>6</v>
      </c>
    </row>
    <row r="18" spans="1:14" x14ac:dyDescent="0.25">
      <c r="A18" s="66">
        <v>7737.5</v>
      </c>
      <c r="B18" s="67">
        <f>INDEX(Model!$K$4:$K$5003,MATCH($A$3:$A$252,Model!$M$4:$M$5003,0))</f>
        <v>1.5615608219154491</v>
      </c>
      <c r="C18" s="156"/>
      <c r="D18" s="109">
        <v>5352.9479166666661</v>
      </c>
      <c r="E18" s="79">
        <v>2.59</v>
      </c>
      <c r="F18" s="167"/>
      <c r="G18" s="68">
        <v>17094</v>
      </c>
      <c r="H18" s="86">
        <v>3.5</v>
      </c>
      <c r="I18" s="151"/>
      <c r="J18" s="80">
        <v>21720.259881399998</v>
      </c>
      <c r="K18" s="81">
        <v>10.5</v>
      </c>
      <c r="L18" s="156"/>
      <c r="M18" s="66">
        <v>13954.805</v>
      </c>
      <c r="N18" s="23">
        <v>7</v>
      </c>
    </row>
    <row r="19" spans="1:14" x14ac:dyDescent="0.25">
      <c r="A19" s="66">
        <v>8237.5</v>
      </c>
      <c r="B19" s="67">
        <f>INDEX(Model!$K$4:$K$5003,MATCH($A$3:$A$252,Model!$M$4:$M$5003,0))</f>
        <v>1.748719609353099</v>
      </c>
      <c r="C19" s="156"/>
      <c r="D19" s="109">
        <v>6080.3891666666659</v>
      </c>
      <c r="E19" s="79">
        <v>2.6950000000000003</v>
      </c>
      <c r="F19" s="167"/>
      <c r="G19" s="68">
        <v>19238.75</v>
      </c>
      <c r="H19" s="86">
        <v>8.75</v>
      </c>
      <c r="I19" s="151"/>
      <c r="J19" s="80">
        <v>22516.011219200002</v>
      </c>
      <c r="K19" s="81">
        <v>24.5</v>
      </c>
      <c r="L19" s="156"/>
      <c r="M19" s="66">
        <v>14842.275000000001</v>
      </c>
      <c r="N19" s="23">
        <v>12</v>
      </c>
    </row>
    <row r="20" spans="1:14" x14ac:dyDescent="0.25">
      <c r="A20" s="66">
        <v>8737.5</v>
      </c>
      <c r="B20" s="67">
        <f>INDEX(Model!$K$4:$K$5003,MATCH($A$3:$A$252,Model!$M$4:$M$5003,0))</f>
        <v>1.9547017656007584</v>
      </c>
      <c r="C20" s="156"/>
      <c r="D20" s="109">
        <v>7385.8716666666651</v>
      </c>
      <c r="E20" s="79">
        <v>1.7675000000000001</v>
      </c>
      <c r="F20" s="167"/>
      <c r="G20" s="68">
        <v>19442.25</v>
      </c>
      <c r="H20" s="86">
        <v>6.125</v>
      </c>
      <c r="I20" s="151"/>
      <c r="J20" s="80">
        <v>23259.9909018</v>
      </c>
      <c r="K20" s="81">
        <v>19.25</v>
      </c>
      <c r="L20" s="156"/>
      <c r="M20" s="66">
        <v>15768.6175</v>
      </c>
      <c r="N20" s="23">
        <v>9</v>
      </c>
    </row>
    <row r="21" spans="1:14" x14ac:dyDescent="0.25">
      <c r="A21" s="66">
        <v>9237.5</v>
      </c>
      <c r="B21" s="67">
        <f>INDEX(Model!$K$4:$K$5003,MATCH($A$3:$A$252,Model!$M$4:$M$5003,0))</f>
        <v>2.1809658084882022</v>
      </c>
      <c r="C21" s="156"/>
      <c r="D21" s="109">
        <v>8556.5070833333339</v>
      </c>
      <c r="E21" s="79">
        <v>2.7825000000000002</v>
      </c>
      <c r="F21" s="167"/>
      <c r="G21" s="68">
        <v>21889.75</v>
      </c>
      <c r="H21" s="86">
        <v>11.375</v>
      </c>
      <c r="I21" s="151"/>
      <c r="J21" s="80">
        <v>24025.492894799998</v>
      </c>
      <c r="K21" s="81">
        <v>28</v>
      </c>
      <c r="L21" s="156"/>
      <c r="M21" s="66">
        <v>16599.575000000001</v>
      </c>
      <c r="N21" s="23">
        <v>11</v>
      </c>
    </row>
    <row r="22" spans="1:14" x14ac:dyDescent="0.25">
      <c r="A22" s="66">
        <v>9737.5</v>
      </c>
      <c r="B22" s="67">
        <f>INDEX(Model!$K$4:$K$5003,MATCH($A$3:$A$252,Model!$M$4:$M$5003,0))</f>
        <v>2.429037030723034</v>
      </c>
      <c r="C22" s="156"/>
      <c r="D22" s="109">
        <v>9586.9562500000011</v>
      </c>
      <c r="E22" s="79">
        <v>2.2050000000000001</v>
      </c>
      <c r="F22" s="167"/>
      <c r="G22" s="68">
        <v>23644.25</v>
      </c>
      <c r="H22" s="86">
        <v>14.875</v>
      </c>
      <c r="I22" s="151"/>
      <c r="J22" s="80">
        <v>25203.002775000001</v>
      </c>
      <c r="K22" s="81">
        <v>17.5</v>
      </c>
      <c r="L22" s="156"/>
      <c r="M22" s="66">
        <v>17506.642499999998</v>
      </c>
      <c r="N22" s="23">
        <v>11</v>
      </c>
    </row>
    <row r="23" spans="1:14" x14ac:dyDescent="0.25">
      <c r="A23" s="66">
        <v>10237.5</v>
      </c>
      <c r="B23" s="67">
        <f>INDEX(Model!$K$4:$K$5003,MATCH($A$3:$A$252,Model!$M$4:$M$5003,0))</f>
        <v>2.7005061110430231</v>
      </c>
      <c r="C23" s="156"/>
      <c r="D23" s="109">
        <v>11220.745833333332</v>
      </c>
      <c r="E23" s="79">
        <v>3.2375000000000003</v>
      </c>
      <c r="F23" s="167"/>
      <c r="G23" s="68">
        <v>24539.5</v>
      </c>
      <c r="H23" s="86">
        <v>14.875</v>
      </c>
      <c r="I23" s="151"/>
      <c r="J23" s="80">
        <v>26746.998887400001</v>
      </c>
      <c r="K23" s="81">
        <v>19.25</v>
      </c>
      <c r="L23" s="156"/>
      <c r="M23" s="66">
        <v>18314.55</v>
      </c>
      <c r="N23" s="23">
        <v>18</v>
      </c>
    </row>
    <row r="24" spans="1:14" x14ac:dyDescent="0.25">
      <c r="A24" s="66">
        <v>10737.5</v>
      </c>
      <c r="B24" s="67">
        <f>INDEX(Model!$K$4:$K$5003,MATCH($A$3:$A$252,Model!$M$4:$M$5003,0))</f>
        <v>2.9970272397024993</v>
      </c>
      <c r="C24" s="156"/>
      <c r="D24" s="109">
        <v>11797.99375</v>
      </c>
      <c r="E24" s="79">
        <v>3.6574999999999998</v>
      </c>
      <c r="F24" s="167"/>
      <c r="G24" s="68">
        <v>27341.25</v>
      </c>
      <c r="H24" s="86">
        <v>28</v>
      </c>
      <c r="I24" s="151"/>
      <c r="J24" s="80">
        <v>28315.486470399999</v>
      </c>
      <c r="K24" s="81">
        <v>29.75</v>
      </c>
      <c r="L24" s="156"/>
      <c r="M24" s="66">
        <v>19336.452499999999</v>
      </c>
      <c r="N24" s="23">
        <v>17</v>
      </c>
    </row>
    <row r="25" spans="1:14" x14ac:dyDescent="0.25">
      <c r="A25" s="66">
        <v>11237.5</v>
      </c>
      <c r="B25" s="67">
        <f>INDEX(Model!$K$4:$K$5003,MATCH($A$3:$A$252,Model!$M$4:$M$5003,0))</f>
        <v>3.3203157393712055</v>
      </c>
      <c r="C25" s="156"/>
      <c r="D25" s="109">
        <v>13943.490833333331</v>
      </c>
      <c r="E25" s="79">
        <v>5.46</v>
      </c>
      <c r="F25" s="167"/>
      <c r="G25" s="68">
        <v>27542.75</v>
      </c>
      <c r="H25" s="86">
        <v>22.75</v>
      </c>
      <c r="I25" s="151"/>
      <c r="J25" s="80">
        <v>30246.761138500005</v>
      </c>
      <c r="K25" s="81">
        <v>42</v>
      </c>
      <c r="L25" s="156"/>
      <c r="M25" s="66">
        <v>20338.5825</v>
      </c>
      <c r="N25" s="23">
        <v>16</v>
      </c>
    </row>
    <row r="26" spans="1:14" x14ac:dyDescent="0.25">
      <c r="A26" s="66">
        <v>11737.5</v>
      </c>
      <c r="B26" s="67">
        <f>INDEX(Model!$K$4:$K$5003,MATCH($A$3:$A$252,Model!$M$4:$M$5003,0))</f>
        <v>3.6721451657057678</v>
      </c>
      <c r="C26" s="156"/>
      <c r="D26" s="109">
        <v>14029.222499999998</v>
      </c>
      <c r="E26" s="79">
        <v>4.6900000000000004</v>
      </c>
      <c r="F26" s="167"/>
      <c r="G26" s="68">
        <v>30380</v>
      </c>
      <c r="H26" s="86">
        <v>35</v>
      </c>
      <c r="I26" s="151"/>
      <c r="J26" s="80">
        <v>31756.132085749996</v>
      </c>
      <c r="K26" s="81">
        <v>59.5</v>
      </c>
      <c r="L26" s="156"/>
      <c r="M26" s="66">
        <v>21395.014999999999</v>
      </c>
      <c r="N26" s="23">
        <v>23</v>
      </c>
    </row>
    <row r="27" spans="1:14" x14ac:dyDescent="0.25">
      <c r="A27" s="66">
        <v>12237.5</v>
      </c>
      <c r="B27" s="67">
        <f>INDEX(Model!$K$4:$K$5003,MATCH($A$3:$A$252,Model!$M$4:$M$5003,0))</f>
        <v>4.0543438753483816</v>
      </c>
      <c r="C27" s="156"/>
      <c r="D27" s="109">
        <v>16588.688750000001</v>
      </c>
      <c r="E27" s="79">
        <v>7.0525000000000002</v>
      </c>
      <c r="F27" s="167"/>
      <c r="G27" s="68">
        <v>33036.25</v>
      </c>
      <c r="H27" s="86">
        <v>32.375</v>
      </c>
      <c r="I27" s="151"/>
      <c r="J27" s="80">
        <v>33522.368198700002</v>
      </c>
      <c r="K27" s="81">
        <v>56</v>
      </c>
      <c r="L27" s="156"/>
      <c r="M27" s="66">
        <v>22248.112499999999</v>
      </c>
      <c r="N27" s="23">
        <v>28</v>
      </c>
    </row>
    <row r="28" spans="1:14" x14ac:dyDescent="0.25">
      <c r="A28" s="66">
        <v>12737.5</v>
      </c>
      <c r="B28" s="67">
        <f>INDEX(Model!$K$4:$K$5003,MATCH($A$3:$A$252,Model!$M$4:$M$5003,0))</f>
        <v>4.4687910528905368</v>
      </c>
      <c r="C28" s="156"/>
      <c r="D28" s="109">
        <v>16707.712500000001</v>
      </c>
      <c r="E28" s="79">
        <v>7.9799999999999995</v>
      </c>
      <c r="F28" s="167"/>
      <c r="G28" s="68">
        <v>33645</v>
      </c>
      <c r="H28" s="86">
        <v>65.625</v>
      </c>
      <c r="I28" s="151"/>
      <c r="J28" s="80">
        <v>34763.485364399996</v>
      </c>
      <c r="K28" s="81">
        <v>56</v>
      </c>
      <c r="L28" s="156"/>
      <c r="M28" s="66">
        <v>23019.605000000003</v>
      </c>
      <c r="N28" s="23">
        <v>32</v>
      </c>
    </row>
    <row r="29" spans="1:14" x14ac:dyDescent="0.25">
      <c r="A29" s="66">
        <v>13237.5</v>
      </c>
      <c r="B29" s="67">
        <f>INDEX(Model!$K$4:$K$5003,MATCH($A$3:$A$252,Model!$M$4:$M$5003,0))</f>
        <v>4.9174121923790226</v>
      </c>
      <c r="C29" s="156"/>
      <c r="D29" s="109">
        <v>19291.00708333333</v>
      </c>
      <c r="E29" s="79">
        <v>12.775</v>
      </c>
      <c r="F29" s="167"/>
      <c r="G29" s="68">
        <v>37131.25</v>
      </c>
      <c r="H29" s="86">
        <v>80.5</v>
      </c>
      <c r="I29" s="151"/>
      <c r="J29" s="80">
        <v>36202.002470799998</v>
      </c>
      <c r="K29" s="81">
        <v>73.5</v>
      </c>
      <c r="L29" s="156"/>
      <c r="M29" s="66">
        <v>23833.827499999999</v>
      </c>
      <c r="N29" s="23">
        <v>41</v>
      </c>
    </row>
    <row r="30" spans="1:14" x14ac:dyDescent="0.25">
      <c r="A30" s="66">
        <v>13737.5</v>
      </c>
      <c r="B30" s="67">
        <f>INDEX(Model!$K$4:$K$5003,MATCH($A$3:$A$252,Model!$M$4:$M$5003,0))</f>
        <v>5.4021740332024013</v>
      </c>
      <c r="C30" s="156"/>
      <c r="D30" s="109">
        <v>19563.512916666667</v>
      </c>
      <c r="E30" s="79">
        <v>11.532499999999999</v>
      </c>
      <c r="F30" s="167"/>
      <c r="G30" s="68">
        <v>37899.75</v>
      </c>
      <c r="H30" s="86">
        <v>48.125</v>
      </c>
      <c r="I30" s="151"/>
      <c r="J30" s="80">
        <v>37935.992027599998</v>
      </c>
      <c r="K30" s="81">
        <v>91</v>
      </c>
      <c r="L30" s="156"/>
      <c r="M30" s="66">
        <v>24689.88</v>
      </c>
      <c r="N30" s="23">
        <v>44</v>
      </c>
    </row>
    <row r="31" spans="1:14" x14ac:dyDescent="0.25">
      <c r="A31" s="66">
        <v>14237.5</v>
      </c>
      <c r="B31" s="67">
        <f>INDEX(Model!$K$4:$K$5003,MATCH($A$3:$A$252,Model!$M$4:$M$5003,0))</f>
        <v>5.9250789546396785</v>
      </c>
      <c r="C31" s="156"/>
      <c r="D31" s="109">
        <v>22103.327916666669</v>
      </c>
      <c r="E31" s="79">
        <v>15.3125</v>
      </c>
      <c r="F31" s="167"/>
      <c r="G31" s="68">
        <v>41030</v>
      </c>
      <c r="H31" s="86">
        <v>105</v>
      </c>
      <c r="I31" s="151"/>
      <c r="J31" s="80">
        <v>39422.507823200001</v>
      </c>
      <c r="K31" s="81">
        <v>91</v>
      </c>
      <c r="L31" s="156"/>
      <c r="M31" s="66">
        <v>25332.105</v>
      </c>
      <c r="N31" s="23">
        <v>37</v>
      </c>
    </row>
    <row r="32" spans="1:14" x14ac:dyDescent="0.25">
      <c r="A32" s="66">
        <v>14737.5</v>
      </c>
      <c r="B32" s="67">
        <f>INDEX(Model!$K$4:$K$5003,MATCH($A$3:$A$252,Model!$M$4:$M$5003,0))</f>
        <v>6.4881588379359147</v>
      </c>
      <c r="C32" s="156"/>
      <c r="D32" s="109">
        <v>22481.137916666667</v>
      </c>
      <c r="E32" s="79">
        <v>18.795000000000002</v>
      </c>
      <c r="F32" s="167"/>
      <c r="G32" s="68">
        <v>41609.5</v>
      </c>
      <c r="H32" s="86">
        <v>76.125</v>
      </c>
      <c r="I32" s="151"/>
      <c r="J32" s="80">
        <v>40672.999989200005</v>
      </c>
      <c r="K32" s="81">
        <v>78.75</v>
      </c>
      <c r="L32" s="156"/>
      <c r="M32" s="66">
        <v>26059.305</v>
      </c>
      <c r="N32" s="23">
        <v>32</v>
      </c>
    </row>
    <row r="33" spans="1:14" x14ac:dyDescent="0.25">
      <c r="A33" s="66">
        <v>15237.5</v>
      </c>
      <c r="B33" s="67">
        <f>INDEX(Model!$K$4:$K$5003,MATCH($A$3:$A$252,Model!$M$4:$M$5003,0))</f>
        <v>7.0934684094471407</v>
      </c>
      <c r="C33" s="156"/>
      <c r="D33" s="109">
        <v>25086.552083333328</v>
      </c>
      <c r="E33" s="79">
        <v>23.1525</v>
      </c>
      <c r="F33" s="167"/>
      <c r="G33" s="68">
        <v>45462</v>
      </c>
      <c r="H33" s="86">
        <v>156.625</v>
      </c>
      <c r="I33" s="151"/>
      <c r="J33" s="80">
        <v>41990.5115143</v>
      </c>
      <c r="K33" s="81">
        <v>131.25</v>
      </c>
      <c r="L33" s="156"/>
      <c r="M33" s="66">
        <v>26711.45</v>
      </c>
      <c r="N33" s="23">
        <v>38</v>
      </c>
    </row>
    <row r="34" spans="1:14" x14ac:dyDescent="0.25">
      <c r="A34" s="66">
        <v>15737.5</v>
      </c>
      <c r="B34" s="67">
        <f>INDEX(Model!$K$4:$K$5003,MATCH($A$3:$A$252,Model!$M$4:$M$5003,0))</f>
        <v>7.7430780831222865</v>
      </c>
      <c r="C34" s="156"/>
      <c r="D34" s="109">
        <v>25584.205416666664</v>
      </c>
      <c r="E34" s="79">
        <v>25.637499999999999</v>
      </c>
      <c r="F34" s="167"/>
      <c r="G34" s="68">
        <v>46554</v>
      </c>
      <c r="H34" s="86">
        <v>100.625</v>
      </c>
      <c r="I34" s="151"/>
      <c r="J34" s="80">
        <v>43153.511879599995</v>
      </c>
      <c r="K34" s="81">
        <v>94.5</v>
      </c>
      <c r="L34" s="156"/>
      <c r="M34" s="66">
        <v>27392.4725</v>
      </c>
      <c r="N34" s="23">
        <v>35</v>
      </c>
    </row>
    <row r="35" spans="1:14" ht="15.75" thickBot="1" x14ac:dyDescent="0.3">
      <c r="A35" s="66">
        <v>16237.5</v>
      </c>
      <c r="B35" s="67">
        <f>INDEX(Model!$K$4:$K$5003,MATCH($A$3:$A$252,Model!$M$4:$M$5003,0))</f>
        <v>8.4390663253102112</v>
      </c>
      <c r="C35" s="156"/>
      <c r="D35" s="109">
        <v>28126.923333333332</v>
      </c>
      <c r="E35" s="79">
        <v>34.597499999999997</v>
      </c>
      <c r="F35" s="167"/>
      <c r="G35" s="68">
        <v>50518</v>
      </c>
      <c r="H35" s="86">
        <v>178.5</v>
      </c>
      <c r="I35" s="151"/>
      <c r="J35" s="83">
        <v>44088.502066999994</v>
      </c>
      <c r="K35" s="84">
        <v>89.25</v>
      </c>
      <c r="L35" s="159"/>
      <c r="M35" s="66">
        <v>28157.89</v>
      </c>
      <c r="N35" s="23">
        <v>49</v>
      </c>
    </row>
    <row r="36" spans="1:14" x14ac:dyDescent="0.25">
      <c r="A36" s="66">
        <v>16737.5</v>
      </c>
      <c r="B36" s="67">
        <f>INDEX(Model!$K$4:$K$5003,MATCH($A$3:$A$252,Model!$M$4:$M$5003,0))</f>
        <v>9.1835115695503724</v>
      </c>
      <c r="C36" s="156"/>
      <c r="D36" s="109">
        <v>28749.864999999998</v>
      </c>
      <c r="E36" s="79">
        <v>39.672499999999999</v>
      </c>
      <c r="F36" s="167"/>
      <c r="G36" s="68">
        <v>50790.25</v>
      </c>
      <c r="H36" s="86">
        <v>140</v>
      </c>
      <c r="I36" s="151"/>
      <c r="M36" s="66">
        <v>29199.884999999998</v>
      </c>
      <c r="N36" s="23">
        <v>41</v>
      </c>
    </row>
    <row r="37" spans="1:14" x14ac:dyDescent="0.25">
      <c r="A37" s="66">
        <v>17237.5</v>
      </c>
      <c r="B37" s="67">
        <f>INDEX(Model!$K$4:$K$5003,MATCH($A$3:$A$252,Model!$M$4:$M$5003,0))</f>
        <v>9.9784837135700197</v>
      </c>
      <c r="C37" s="156"/>
      <c r="D37" s="109">
        <v>31488.007916666669</v>
      </c>
      <c r="E37" s="79">
        <v>48.615000000000002</v>
      </c>
      <c r="F37" s="167"/>
      <c r="G37" s="68">
        <v>53903</v>
      </c>
      <c r="H37" s="86">
        <v>169.75</v>
      </c>
      <c r="I37" s="151"/>
      <c r="M37" s="66">
        <v>30072.014999999999</v>
      </c>
      <c r="N37" s="23">
        <v>56</v>
      </c>
    </row>
    <row r="38" spans="1:14" x14ac:dyDescent="0.25">
      <c r="A38" s="66">
        <v>17737.5</v>
      </c>
      <c r="B38" s="67">
        <f>INDEX(Model!$K$4:$K$5003,MATCH($A$3:$A$252,Model!$M$4:$M$5003,0))</f>
        <v>10.826035235122067</v>
      </c>
      <c r="C38" s="156"/>
      <c r="D38" s="109">
        <v>32009.028749999998</v>
      </c>
      <c r="E38" s="79">
        <v>50.89</v>
      </c>
      <c r="F38" s="167"/>
      <c r="G38" s="68">
        <v>56133.75</v>
      </c>
      <c r="H38" s="86">
        <v>201.25</v>
      </c>
      <c r="I38" s="151"/>
      <c r="M38" s="66">
        <v>30794.047500000001</v>
      </c>
      <c r="N38" s="23">
        <v>60</v>
      </c>
    </row>
    <row r="39" spans="1:14" x14ac:dyDescent="0.25">
      <c r="A39" s="66">
        <v>18237.5</v>
      </c>
      <c r="B39" s="67">
        <f>INDEX(Model!$K$4:$K$5003,MATCH($A$3:$A$252,Model!$M$4:$M$5003,0))</f>
        <v>11.728191967504884</v>
      </c>
      <c r="C39" s="156"/>
      <c r="D39" s="109">
        <v>35047.553750000006</v>
      </c>
      <c r="E39" s="79">
        <v>65.344999999999999</v>
      </c>
      <c r="F39" s="167"/>
      <c r="G39" s="68">
        <v>57201</v>
      </c>
      <c r="H39" s="86">
        <v>180.25</v>
      </c>
      <c r="I39" s="151"/>
      <c r="M39" s="66">
        <v>31434.877500000002</v>
      </c>
      <c r="N39" s="23">
        <v>72</v>
      </c>
    </row>
    <row r="40" spans="1:14" x14ac:dyDescent="0.25">
      <c r="A40" s="66">
        <v>18737.5</v>
      </c>
      <c r="B40" s="67">
        <f>INDEX(Model!$K$4:$K$5003,MATCH($A$3:$A$252,Model!$M$4:$M$5003,0))</f>
        <v>12.68694357956127</v>
      </c>
      <c r="C40" s="156"/>
      <c r="D40" s="109">
        <v>35135.812916666669</v>
      </c>
      <c r="E40" s="79">
        <v>70.962499999999991</v>
      </c>
      <c r="F40" s="167"/>
      <c r="G40" s="68">
        <v>59508</v>
      </c>
      <c r="H40" s="86">
        <v>206.5</v>
      </c>
      <c r="I40" s="151"/>
      <c r="M40" s="66">
        <v>32017.634999999998</v>
      </c>
      <c r="N40" s="23">
        <v>65</v>
      </c>
    </row>
    <row r="41" spans="1:14" x14ac:dyDescent="0.25">
      <c r="A41" s="66">
        <v>19237.5</v>
      </c>
      <c r="B41" s="67">
        <f>INDEX(Model!$K$4:$K$5003,MATCH($A$3:$A$252,Model!$M$4:$M$5003,0))</f>
        <v>13.704233808613173</v>
      </c>
      <c r="C41" s="156"/>
      <c r="D41" s="109">
        <v>38094.182916666672</v>
      </c>
      <c r="E41" s="79">
        <v>87.657499999999999</v>
      </c>
      <c r="F41" s="167"/>
      <c r="G41" s="68">
        <v>62358.75</v>
      </c>
      <c r="H41" s="86">
        <v>192.08</v>
      </c>
      <c r="I41" s="151"/>
      <c r="M41" s="66">
        <v>32800.442499999997</v>
      </c>
      <c r="N41" s="23">
        <v>72</v>
      </c>
    </row>
    <row r="42" spans="1:14" ht="15.75" thickBot="1" x14ac:dyDescent="0.3">
      <c r="A42" s="66">
        <v>19737.5</v>
      </c>
      <c r="B42" s="67">
        <f>INDEX(Model!$K$4:$K$5003,MATCH($A$3:$A$252,Model!$M$4:$M$5003,0))</f>
        <v>14.781950498107012</v>
      </c>
      <c r="C42" s="156"/>
      <c r="D42" s="110">
        <v>38724.154999999999</v>
      </c>
      <c r="E42" s="82">
        <v>92.12</v>
      </c>
      <c r="F42" s="167"/>
      <c r="G42" s="68">
        <v>62963</v>
      </c>
      <c r="H42" s="86">
        <v>214.20000000000002</v>
      </c>
      <c r="I42" s="151"/>
      <c r="M42" s="66">
        <v>33353.345000000001</v>
      </c>
      <c r="N42" s="23">
        <v>72</v>
      </c>
    </row>
    <row r="43" spans="1:14" x14ac:dyDescent="0.25">
      <c r="A43" s="66">
        <v>20237.5</v>
      </c>
      <c r="B43" s="67">
        <f>INDEX(Model!$K$4:$K$5003,MATCH($A$3:$A$252,Model!$M$4:$M$5003,0))</f>
        <v>15.921915494686715</v>
      </c>
      <c r="C43" s="156"/>
      <c r="D43" s="63">
        <v>40295.343333333323</v>
      </c>
      <c r="E43" s="88">
        <v>109.32249999999999</v>
      </c>
      <c r="F43" s="154"/>
      <c r="G43" s="68">
        <v>64513.25</v>
      </c>
      <c r="H43" s="86">
        <v>194.93250000000003</v>
      </c>
      <c r="I43" s="151"/>
      <c r="M43" s="66">
        <v>33932.824999999997</v>
      </c>
      <c r="N43" s="23">
        <v>89</v>
      </c>
    </row>
    <row r="44" spans="1:14" x14ac:dyDescent="0.25">
      <c r="A44" s="66">
        <v>20737.5</v>
      </c>
      <c r="B44" s="67">
        <f>INDEX(Model!$K$4:$K$5003,MATCH($A$3:$A$252,Model!$M$4:$M$5003,0))</f>
        <v>17.12587446193735</v>
      </c>
      <c r="C44" s="156"/>
      <c r="D44" s="68">
        <v>41867.71166666667</v>
      </c>
      <c r="E44" s="89">
        <v>120.22500000000001</v>
      </c>
      <c r="F44" s="154"/>
      <c r="G44" s="68">
        <v>66473.5</v>
      </c>
      <c r="H44" s="86">
        <v>189.98000000000005</v>
      </c>
      <c r="I44" s="151"/>
      <c r="M44" s="66">
        <v>34671.177499999998</v>
      </c>
      <c r="N44" s="23">
        <v>86</v>
      </c>
    </row>
    <row r="45" spans="1:14" x14ac:dyDescent="0.25">
      <c r="A45" s="66">
        <v>21237.5</v>
      </c>
      <c r="B45" s="67">
        <f>INDEX(Model!$K$4:$K$5003,MATCH($A$3:$A$252,Model!$M$4:$M$5003,0))</f>
        <v>18.395486670125784</v>
      </c>
      <c r="C45" s="156"/>
      <c r="D45" s="68">
        <v>42687.579583333332</v>
      </c>
      <c r="E45" s="105">
        <v>127.43499999999999</v>
      </c>
      <c r="F45" s="154"/>
      <c r="G45" s="68">
        <v>68465.5</v>
      </c>
      <c r="H45" s="86">
        <v>195.30000000000004</v>
      </c>
      <c r="I45" s="151"/>
      <c r="M45" s="66">
        <v>35401.74</v>
      </c>
      <c r="N45" s="23">
        <v>87</v>
      </c>
    </row>
    <row r="46" spans="1:14" x14ac:dyDescent="0.25">
      <c r="A46" s="66">
        <v>21737.5</v>
      </c>
      <c r="B46" s="67">
        <f>INDEX(Model!$K$4:$K$5003,MATCH($A$3:$A$252,Model!$M$4:$M$5003,0))</f>
        <v>19.732314822877235</v>
      </c>
      <c r="C46" s="156"/>
      <c r="D46" s="68">
        <v>44767.897499999999</v>
      </c>
      <c r="E46" s="105">
        <v>133.84</v>
      </c>
      <c r="F46" s="154"/>
      <c r="G46" s="68">
        <v>70402</v>
      </c>
      <c r="H46" s="86">
        <v>188.65000000000006</v>
      </c>
      <c r="I46" s="151"/>
      <c r="M46" s="66">
        <v>36264.847500000003</v>
      </c>
      <c r="N46" s="23">
        <v>89</v>
      </c>
    </row>
    <row r="47" spans="1:14" x14ac:dyDescent="0.25">
      <c r="A47" s="66">
        <v>22237.5</v>
      </c>
      <c r="B47" s="67">
        <f>INDEX(Model!$K$4:$K$5003,MATCH($A$3:$A$252,Model!$M$4:$M$5003,0))</f>
        <v>21.137814982848415</v>
      </c>
      <c r="C47" s="156"/>
      <c r="D47" s="68">
        <v>45780.489583333328</v>
      </c>
      <c r="E47" s="105">
        <v>138.9325</v>
      </c>
      <c r="F47" s="154"/>
      <c r="G47" s="68">
        <v>71340.25</v>
      </c>
      <c r="H47" s="86">
        <v>176.08500000000006</v>
      </c>
      <c r="I47" s="151"/>
      <c r="M47" s="66">
        <v>37050.28</v>
      </c>
      <c r="N47" s="23">
        <v>88</v>
      </c>
    </row>
    <row r="48" spans="1:14" x14ac:dyDescent="0.25">
      <c r="A48" s="66">
        <v>22737.5</v>
      </c>
      <c r="B48" s="67">
        <f>INDEX(Model!$K$4:$K$5003,MATCH($A$3:$A$252,Model!$M$4:$M$5003,0))</f>
        <v>22.613326659073433</v>
      </c>
      <c r="C48" s="156"/>
      <c r="D48" s="68">
        <v>46762.706666666658</v>
      </c>
      <c r="E48" s="89">
        <v>144.4975</v>
      </c>
      <c r="F48" s="154"/>
      <c r="G48" s="68">
        <v>72675.5</v>
      </c>
      <c r="H48" s="86">
        <v>166.84500000000008</v>
      </c>
      <c r="I48" s="151"/>
      <c r="M48" s="66">
        <v>37774.36</v>
      </c>
      <c r="N48" s="23">
        <v>90</v>
      </c>
    </row>
    <row r="49" spans="1:14" x14ac:dyDescent="0.25">
      <c r="A49" s="66">
        <v>23237.5</v>
      </c>
      <c r="B49" s="67">
        <f>INDEX(Model!$K$4:$K$5003,MATCH($A$3:$A$252,Model!$M$4:$M$5003,0))</f>
        <v>24.160063118760021</v>
      </c>
      <c r="C49" s="156"/>
      <c r="D49" s="68">
        <v>48545.255833333329</v>
      </c>
      <c r="E49" s="89">
        <v>152.54750000000001</v>
      </c>
      <c r="F49" s="154"/>
      <c r="G49" s="68">
        <v>74799.5</v>
      </c>
      <c r="H49" s="86">
        <v>174.35250000000008</v>
      </c>
      <c r="I49" s="151"/>
      <c r="M49" s="66">
        <v>38493.277499999997</v>
      </c>
      <c r="N49" s="23">
        <v>101</v>
      </c>
    </row>
    <row r="50" spans="1:14" x14ac:dyDescent="0.25">
      <c r="A50" s="66">
        <v>23737.5</v>
      </c>
      <c r="B50" s="67">
        <f>INDEX(Model!$K$4:$K$5003,MATCH($A$3:$A$252,Model!$M$4:$M$5003,0))</f>
        <v>25.779101985892414</v>
      </c>
      <c r="C50" s="156"/>
      <c r="D50" s="68">
        <v>49590.954583333325</v>
      </c>
      <c r="E50" s="89">
        <v>153.14250000000001</v>
      </c>
      <c r="F50" s="154"/>
      <c r="G50" s="68">
        <v>77138.5</v>
      </c>
      <c r="H50" s="86">
        <v>177.10000000000011</v>
      </c>
      <c r="I50" s="151"/>
      <c r="M50" s="66">
        <v>39157.4</v>
      </c>
      <c r="N50" s="23">
        <v>95</v>
      </c>
    </row>
    <row r="51" spans="1:14" x14ac:dyDescent="0.25">
      <c r="A51" s="66">
        <v>24237.5</v>
      </c>
      <c r="B51" s="67">
        <f>INDEX(Model!$K$4:$K$5003,MATCH($A$3:$A$252,Model!$M$4:$M$5003,0))</f>
        <v>27.471376188062123</v>
      </c>
      <c r="C51" s="156"/>
      <c r="D51" s="68">
        <v>49591.911666666667</v>
      </c>
      <c r="E51" s="89">
        <v>149.59</v>
      </c>
      <c r="F51" s="154"/>
      <c r="G51" s="68">
        <v>79790.5</v>
      </c>
      <c r="H51" s="86">
        <v>150.8325000000001</v>
      </c>
      <c r="I51" s="151"/>
      <c r="M51" s="66">
        <v>39900.51</v>
      </c>
      <c r="N51" s="23">
        <v>100</v>
      </c>
    </row>
    <row r="52" spans="1:14" x14ac:dyDescent="0.25">
      <c r="A52" s="66">
        <v>24737.5</v>
      </c>
      <c r="B52" s="67">
        <f>INDEX(Model!$K$4:$K$5003,MATCH($A$3:$A$252,Model!$M$4:$M$5003,0))</f>
        <v>29.23766531149758</v>
      </c>
      <c r="C52" s="156"/>
      <c r="D52" s="68">
        <v>50687.797083333338</v>
      </c>
      <c r="E52" s="89">
        <v>152.54750000000001</v>
      </c>
      <c r="F52" s="154"/>
      <c r="G52" s="68">
        <v>82044.25</v>
      </c>
      <c r="H52" s="86">
        <v>152.9500000000001</v>
      </c>
      <c r="I52" s="151"/>
      <c r="M52" s="66">
        <v>40558.154999999999</v>
      </c>
      <c r="N52" s="23">
        <v>110</v>
      </c>
    </row>
    <row r="53" spans="1:14" x14ac:dyDescent="0.25">
      <c r="A53" s="66">
        <v>25237.5</v>
      </c>
      <c r="B53" s="67">
        <f>INDEX(Model!$K$4:$K$5003,MATCH($A$3:$A$252,Model!$M$4:$M$5003,0))</f>
        <v>31.078587422318623</v>
      </c>
      <c r="C53" s="156"/>
      <c r="D53" s="68">
        <v>51771.542499999989</v>
      </c>
      <c r="E53" s="89">
        <v>157.76250000000002</v>
      </c>
      <c r="F53" s="154"/>
      <c r="G53" s="68">
        <v>82389.5</v>
      </c>
      <c r="H53" s="86">
        <v>156.04750000000013</v>
      </c>
      <c r="I53" s="151"/>
      <c r="M53" s="66">
        <v>41260.582500000004</v>
      </c>
      <c r="N53" s="23">
        <v>112</v>
      </c>
    </row>
    <row r="54" spans="1:14" x14ac:dyDescent="0.25">
      <c r="A54" s="66">
        <v>25737.5</v>
      </c>
      <c r="B54" s="67">
        <f>INDEX(Model!$K$4:$K$5003,MATCH($A$3:$A$252,Model!$M$4:$M$5003,0))</f>
        <v>32.994591409615637</v>
      </c>
      <c r="C54" s="156"/>
      <c r="D54" s="68">
        <v>52634.394583333327</v>
      </c>
      <c r="E54" s="89">
        <v>158.11249999999998</v>
      </c>
      <c r="F54" s="154"/>
      <c r="G54" s="68">
        <v>84979.5</v>
      </c>
      <c r="H54" s="86">
        <v>145.53000000000014</v>
      </c>
      <c r="I54" s="151"/>
      <c r="M54" s="66">
        <v>41957.347500000003</v>
      </c>
      <c r="N54" s="23">
        <v>96</v>
      </c>
    </row>
    <row r="55" spans="1:14" x14ac:dyDescent="0.25">
      <c r="A55" s="66">
        <v>26237.5</v>
      </c>
      <c r="B55" s="67">
        <f>INDEX(Model!$K$4:$K$5003,MATCH($A$3:$A$252,Model!$M$4:$M$5003,0))</f>
        <v>34.985949903069695</v>
      </c>
      <c r="C55" s="156"/>
      <c r="D55" s="68">
        <v>52771.745416666658</v>
      </c>
      <c r="E55" s="89">
        <v>154.21</v>
      </c>
      <c r="F55" s="154"/>
      <c r="G55" s="68">
        <v>87275.25</v>
      </c>
      <c r="H55" s="86">
        <v>135.36250000000013</v>
      </c>
      <c r="I55" s="151"/>
      <c r="M55" s="66">
        <v>42544.457500000004</v>
      </c>
      <c r="N55" s="23">
        <v>127</v>
      </c>
    </row>
    <row r="56" spans="1:14" x14ac:dyDescent="0.25">
      <c r="A56" s="66">
        <v>26737.5</v>
      </c>
      <c r="B56" s="67">
        <f>INDEX(Model!$K$4:$K$5003,MATCH($A$3:$A$252,Model!$M$4:$M$5003,0))</f>
        <v>37.052752814516367</v>
      </c>
      <c r="C56" s="156"/>
      <c r="D56" s="68">
        <v>52938.726666666655</v>
      </c>
      <c r="E56" s="89">
        <v>149.71250000000001</v>
      </c>
      <c r="F56" s="154"/>
      <c r="G56" s="68">
        <v>89435.5</v>
      </c>
      <c r="H56" s="86">
        <v>121.97500000000014</v>
      </c>
      <c r="I56" s="151"/>
      <c r="M56" s="66">
        <v>43133.695</v>
      </c>
      <c r="N56" s="23">
        <v>135</v>
      </c>
    </row>
    <row r="57" spans="1:14" x14ac:dyDescent="0.25">
      <c r="A57" s="66">
        <v>27237.5</v>
      </c>
      <c r="B57" s="67">
        <f>INDEX(Model!$K$4:$K$5003,MATCH($A$3:$A$252,Model!$M$4:$M$5003,0))</f>
        <v>39.194901549146479</v>
      </c>
      <c r="C57" s="156"/>
      <c r="D57" s="68">
        <v>53406.51999999999</v>
      </c>
      <c r="E57" s="89">
        <v>162.26</v>
      </c>
      <c r="F57" s="154"/>
      <c r="G57" s="68">
        <v>91633.5</v>
      </c>
      <c r="H57" s="86">
        <v>117.81000000000014</v>
      </c>
      <c r="I57" s="151"/>
      <c r="M57" s="66">
        <v>43811.680000000008</v>
      </c>
      <c r="N57" s="23">
        <v>128</v>
      </c>
    </row>
    <row r="58" spans="1:14" x14ac:dyDescent="0.25">
      <c r="A58" s="66">
        <v>27737.5</v>
      </c>
      <c r="B58" s="67">
        <f>INDEX(Model!$K$4:$K$5003,MATCH($A$3:$A$252,Model!$M$4:$M$5003,0))</f>
        <v>41.412103927961653</v>
      </c>
      <c r="C58" s="156"/>
      <c r="D58" s="68">
        <v>54088.806666666671</v>
      </c>
      <c r="E58" s="89">
        <v>152.89750000000001</v>
      </c>
      <c r="F58" s="154"/>
      <c r="G58" s="68">
        <v>94000.5</v>
      </c>
      <c r="H58" s="86">
        <v>106.40000000000013</v>
      </c>
      <c r="I58" s="151"/>
      <c r="M58" s="66">
        <v>44608.762499999997</v>
      </c>
      <c r="N58" s="23">
        <v>141</v>
      </c>
    </row>
    <row r="59" spans="1:14" ht="15.75" thickBot="1" x14ac:dyDescent="0.3">
      <c r="A59" s="66">
        <v>28237.5</v>
      </c>
      <c r="B59" s="67">
        <f>INDEX(Model!$K$4:$K$5003,MATCH($A$3:$A$252,Model!$M$4:$M$5003,0))</f>
        <v>43.703869858707655</v>
      </c>
      <c r="C59" s="156"/>
      <c r="D59" s="70">
        <v>54491.53833333333</v>
      </c>
      <c r="E59" s="71">
        <v>151.8475</v>
      </c>
      <c r="F59" s="154"/>
      <c r="G59" s="68">
        <v>96380.5</v>
      </c>
      <c r="H59" s="86">
        <v>112.84000000000016</v>
      </c>
      <c r="I59" s="151"/>
      <c r="M59" s="66">
        <v>45321.770000000004</v>
      </c>
      <c r="N59" s="23">
        <v>135</v>
      </c>
    </row>
    <row r="60" spans="1:14" ht="15.75" thickBot="1" x14ac:dyDescent="0.3">
      <c r="A60" s="66">
        <v>28737.5</v>
      </c>
      <c r="B60" s="67">
        <f>INDEX(Model!$K$4:$K$5003,MATCH($A$3:$A$252,Model!$M$4:$M$5003,0))</f>
        <v>46.069507787827646</v>
      </c>
      <c r="C60" s="151"/>
      <c r="D60" s="161" t="s">
        <v>22</v>
      </c>
      <c r="E60" s="162"/>
      <c r="F60" s="154"/>
      <c r="G60" s="68">
        <v>97309.75</v>
      </c>
      <c r="H60" s="86">
        <v>93.975000000000136</v>
      </c>
      <c r="I60" s="151"/>
      <c r="M60" s="66">
        <v>45924.457500000004</v>
      </c>
      <c r="N60" s="23">
        <v>126</v>
      </c>
    </row>
    <row r="61" spans="1:14" ht="15.75" thickBot="1" x14ac:dyDescent="0.3">
      <c r="A61" s="66">
        <v>29237.5</v>
      </c>
      <c r="B61" s="67">
        <f>INDEX(Model!$K$4:$K$5003,MATCH($A$3:$A$252,Model!$M$4:$M$5003,0))</f>
        <v>48.508121961060802</v>
      </c>
      <c r="C61" s="151"/>
      <c r="D61" s="163" t="s">
        <v>23</v>
      </c>
      <c r="E61" s="164"/>
      <c r="F61" s="155"/>
      <c r="G61" s="68">
        <v>98520.5</v>
      </c>
      <c r="H61" s="86">
        <v>97.440000000000168</v>
      </c>
      <c r="I61" s="151"/>
      <c r="M61" s="66">
        <v>46540.6</v>
      </c>
      <c r="N61" s="23">
        <v>117</v>
      </c>
    </row>
    <row r="62" spans="1:14" x14ac:dyDescent="0.25">
      <c r="A62" s="66">
        <v>29737.5</v>
      </c>
      <c r="B62" s="67">
        <f>INDEX(Model!$K$4:$K$5003,MATCH($A$3:$A$252,Model!$M$4:$M$5003,0))</f>
        <v>51.018610515203093</v>
      </c>
      <c r="C62" s="151"/>
      <c r="F62" s="111"/>
      <c r="G62" s="68">
        <v>100544.5</v>
      </c>
      <c r="H62" s="86">
        <v>98.98000000000016</v>
      </c>
      <c r="I62" s="151"/>
      <c r="M62" s="66">
        <v>47210.792499999996</v>
      </c>
      <c r="N62" s="23">
        <v>135</v>
      </c>
    </row>
    <row r="63" spans="1:14" ht="15.75" thickBot="1" x14ac:dyDescent="0.3">
      <c r="A63" s="66">
        <v>30237.5</v>
      </c>
      <c r="B63" s="67">
        <f>INDEX(Model!$K$4:$K$5003,MATCH($A$3:$A$252,Model!$M$4:$M$5003,0))</f>
        <v>53.59966441828859</v>
      </c>
      <c r="C63" s="151"/>
      <c r="G63" s="70">
        <v>102546.75</v>
      </c>
      <c r="H63" s="87">
        <v>90.247500000000159</v>
      </c>
      <c r="I63" s="152"/>
      <c r="M63" s="66">
        <v>47989.5</v>
      </c>
      <c r="N63" s="23">
        <v>140</v>
      </c>
    </row>
    <row r="64" spans="1:14" x14ac:dyDescent="0.25">
      <c r="A64" s="66">
        <v>30737.5</v>
      </c>
      <c r="B64" s="67">
        <f>INDEX(Model!$K$4:$K$5003,MATCH($A$3:$A$252,Model!$M$4:$M$5003,0))</f>
        <v>56.249767270097891</v>
      </c>
      <c r="C64" s="151"/>
      <c r="M64" s="66">
        <v>48798.392500000002</v>
      </c>
      <c r="N64" s="23">
        <v>147</v>
      </c>
    </row>
    <row r="65" spans="1:14" x14ac:dyDescent="0.25">
      <c r="A65" s="66">
        <v>31237.5</v>
      </c>
      <c r="B65" s="67">
        <f>INDEX(Model!$K$4:$K$5003,MATCH($A$3:$A$252,Model!$M$4:$M$5003,0))</f>
        <v>58.967195969490888</v>
      </c>
      <c r="C65" s="151"/>
      <c r="M65" s="66">
        <v>49511.154999999999</v>
      </c>
      <c r="N65" s="23">
        <v>187</v>
      </c>
    </row>
    <row r="66" spans="1:14" x14ac:dyDescent="0.25">
      <c r="A66" s="66">
        <v>31737.5</v>
      </c>
      <c r="B66" s="67">
        <f>INDEX(Model!$K$4:$K$5003,MATCH($A$3:$A$252,Model!$M$4:$M$5003,0))</f>
        <v>61.750022249654954</v>
      </c>
      <c r="C66" s="151"/>
      <c r="M66" s="66">
        <v>50294.537499999999</v>
      </c>
      <c r="N66" s="23">
        <v>117</v>
      </c>
    </row>
    <row r="67" spans="1:14" x14ac:dyDescent="0.25">
      <c r="A67" s="66">
        <v>32237.5</v>
      </c>
      <c r="B67" s="67">
        <f>INDEX(Model!$K$4:$K$5003,MATCH($A$3:$A$252,Model!$M$4:$M$5003,0))</f>
        <v>64.596115076987743</v>
      </c>
      <c r="C67" s="151"/>
      <c r="M67" s="66">
        <v>51150.097500000003</v>
      </c>
      <c r="N67" s="23">
        <v>168</v>
      </c>
    </row>
    <row r="68" spans="1:14" x14ac:dyDescent="0.25">
      <c r="A68" s="66">
        <v>32737.5</v>
      </c>
      <c r="B68" s="67">
        <f>INDEX(Model!$K$4:$K$5003,MATCH($A$3:$A$252,Model!$M$4:$M$5003,0))</f>
        <v>67.503143904051427</v>
      </c>
      <c r="C68" s="151"/>
      <c r="M68" s="66">
        <v>51931.592499999999</v>
      </c>
      <c r="N68" s="23">
        <v>161</v>
      </c>
    </row>
    <row r="69" spans="1:14" x14ac:dyDescent="0.25">
      <c r="A69" s="66">
        <v>33237.5</v>
      </c>
      <c r="B69" s="67">
        <f>INDEX(Model!$K$4:$K$5003,MATCH($A$3:$A$252,Model!$M$4:$M$5003,0))</f>
        <v>70.468582761883653</v>
      </c>
      <c r="C69" s="151"/>
      <c r="M69" s="66">
        <v>52674.787499999999</v>
      </c>
      <c r="N69" s="23">
        <v>162</v>
      </c>
    </row>
    <row r="70" spans="1:14" x14ac:dyDescent="0.25">
      <c r="A70" s="66">
        <v>33737.5</v>
      </c>
      <c r="B70" s="67">
        <f>INDEX(Model!$K$4:$K$5003,MATCH($A$3:$A$252,Model!$M$4:$M$5003,0))</f>
        <v>73.489715171961649</v>
      </c>
      <c r="C70" s="151"/>
      <c r="M70" s="66">
        <v>53406.497499999998</v>
      </c>
      <c r="N70" s="23">
        <v>175</v>
      </c>
    </row>
    <row r="71" spans="1:14" x14ac:dyDescent="0.25">
      <c r="A71" s="66">
        <v>34237.5</v>
      </c>
      <c r="B71" s="67">
        <f>INDEX(Model!$K$4:$K$5003,MATCH($A$3:$A$252,Model!$M$4:$M$5003,0))</f>
        <v>76.563639853339097</v>
      </c>
      <c r="C71" s="151"/>
      <c r="M71" s="66">
        <v>54247.214999999997</v>
      </c>
      <c r="N71" s="23">
        <v>174</v>
      </c>
    </row>
    <row r="72" spans="1:14" x14ac:dyDescent="0.25">
      <c r="A72" s="66">
        <v>34737.5</v>
      </c>
      <c r="B72" s="67">
        <f>INDEX(Model!$K$4:$K$5003,MATCH($A$3:$A$252,Model!$M$4:$M$5003,0))</f>
        <v>79.687277195941064</v>
      </c>
      <c r="C72" s="151"/>
      <c r="M72" s="66">
        <v>55008.284999999996</v>
      </c>
      <c r="N72" s="23">
        <v>171</v>
      </c>
    </row>
    <row r="73" spans="1:14" x14ac:dyDescent="0.25">
      <c r="A73" s="66">
        <v>35237.5</v>
      </c>
      <c r="B73" s="67">
        <f>INDEX(Model!$K$4:$K$5003,MATCH($A$3:$A$252,Model!$M$4:$M$5003,0))</f>
        <v>82.857376466734266</v>
      </c>
      <c r="C73" s="151"/>
      <c r="M73" s="66">
        <v>55828.332499999997</v>
      </c>
      <c r="N73" s="23">
        <v>153</v>
      </c>
    </row>
    <row r="74" spans="1:14" x14ac:dyDescent="0.25">
      <c r="A74" s="66">
        <v>35737.5</v>
      </c>
      <c r="B74" s="67">
        <f>INDEX(Model!$K$4:$K$5003,MATCH($A$3:$A$252,Model!$M$4:$M$5003,0))</f>
        <v>86.070523711529148</v>
      </c>
      <c r="C74" s="151"/>
      <c r="M74" s="66">
        <v>56677.492499999993</v>
      </c>
      <c r="N74" s="23">
        <v>164</v>
      </c>
    </row>
    <row r="75" spans="1:14" x14ac:dyDescent="0.25">
      <c r="A75" s="66">
        <v>36237.5</v>
      </c>
      <c r="B75" s="67">
        <f>INDEX(Model!$K$4:$K$5003,MATCH($A$3:$A$252,Model!$M$4:$M$5003,0))</f>
        <v>88.958179629976343</v>
      </c>
      <c r="C75" s="151"/>
      <c r="M75" s="66">
        <v>57441.847500000003</v>
      </c>
      <c r="N75" s="23">
        <v>185</v>
      </c>
    </row>
    <row r="76" spans="1:14" x14ac:dyDescent="0.25">
      <c r="A76" s="66">
        <v>36737.5</v>
      </c>
      <c r="B76" s="67">
        <f>INDEX(Model!$K$4:$K$5003,MATCH($A$3:$A$252,Model!$M$4:$M$5003,0))</f>
        <v>91.664328020037047</v>
      </c>
      <c r="C76" s="151"/>
      <c r="M76" s="66">
        <v>58211.535000000003</v>
      </c>
      <c r="N76" s="23">
        <v>177</v>
      </c>
    </row>
    <row r="77" spans="1:14" x14ac:dyDescent="0.25">
      <c r="A77" s="66">
        <v>37237.5</v>
      </c>
      <c r="B77" s="67">
        <f>INDEX(Model!$K$4:$K$5003,MATCH($A$3:$A$252,Model!$M$4:$M$5003,0))</f>
        <v>94.483013917067566</v>
      </c>
      <c r="C77" s="151"/>
      <c r="M77" s="66">
        <v>59031.332500000004</v>
      </c>
      <c r="N77" s="23">
        <v>180</v>
      </c>
    </row>
    <row r="78" spans="1:14" x14ac:dyDescent="0.25">
      <c r="A78" s="66">
        <v>37737.5</v>
      </c>
      <c r="B78" s="67">
        <f>INDEX(Model!$K$4:$K$5003,MATCH($A$3:$A$252,Model!$M$4:$M$5003,0))</f>
        <v>97.291327829960125</v>
      </c>
      <c r="C78" s="151"/>
      <c r="M78" s="66">
        <v>59790.189999999995</v>
      </c>
      <c r="N78" s="23">
        <v>179</v>
      </c>
    </row>
    <row r="79" spans="1:14" x14ac:dyDescent="0.25">
      <c r="A79" s="66">
        <v>38237.5</v>
      </c>
      <c r="B79" s="67">
        <f>INDEX(Model!$K$4:$K$5003,MATCH($A$3:$A$252,Model!$M$4:$M$5003,0))</f>
        <v>100.08564726904478</v>
      </c>
      <c r="C79" s="151"/>
      <c r="M79" s="66">
        <v>60573.000000000007</v>
      </c>
      <c r="N79" s="23">
        <v>165</v>
      </c>
    </row>
    <row r="80" spans="1:14" x14ac:dyDescent="0.25">
      <c r="A80" s="66">
        <v>38737.5</v>
      </c>
      <c r="B80" s="67">
        <f>INDEX(Model!$K$4:$K$5003,MATCH($A$3:$A$252,Model!$M$4:$M$5003,0))</f>
        <v>102.86242905997226</v>
      </c>
      <c r="C80" s="151"/>
      <c r="M80" s="66">
        <v>61394.192499999997</v>
      </c>
      <c r="N80" s="23">
        <v>179</v>
      </c>
    </row>
    <row r="81" spans="1:14" x14ac:dyDescent="0.25">
      <c r="A81" s="66">
        <v>39237.5</v>
      </c>
      <c r="B81" s="67">
        <f>INDEX(Model!$K$4:$K$5003,MATCH($A$3:$A$252,Model!$M$4:$M$5003,0))</f>
        <v>105.61821829020855</v>
      </c>
      <c r="C81" s="151"/>
      <c r="M81" s="66">
        <v>62235.974999999999</v>
      </c>
      <c r="N81" s="23">
        <v>172</v>
      </c>
    </row>
    <row r="82" spans="1:14" x14ac:dyDescent="0.25">
      <c r="A82" s="66">
        <v>39737.5</v>
      </c>
      <c r="B82" s="67">
        <f>INDEX(Model!$K$4:$K$5003,MATCH($A$3:$A$252,Model!$M$4:$M$5003,0))</f>
        <v>108.34965652494539</v>
      </c>
      <c r="C82" s="151"/>
      <c r="M82" s="66">
        <v>63018.945000000007</v>
      </c>
      <c r="N82" s="23">
        <v>171</v>
      </c>
    </row>
    <row r="83" spans="1:14" x14ac:dyDescent="0.25">
      <c r="A83" s="66">
        <v>40237.5</v>
      </c>
      <c r="B83" s="67">
        <f>INDEX(Model!$K$4:$K$5003,MATCH($A$3:$A$252,Model!$M$4:$M$5003,0))</f>
        <v>111.05348928637341</v>
      </c>
      <c r="C83" s="151"/>
      <c r="M83" s="66">
        <v>63739.337500000001</v>
      </c>
      <c r="N83" s="23">
        <v>154</v>
      </c>
    </row>
    <row r="84" spans="1:14" x14ac:dyDescent="0.25">
      <c r="A84" s="66">
        <v>40737.5</v>
      </c>
      <c r="B84" s="67">
        <f>INDEX(Model!$K$4:$K$5003,MATCH($A$3:$A$252,Model!$M$4:$M$5003,0))</f>
        <v>113.72657279555617</v>
      </c>
      <c r="C84" s="151"/>
      <c r="M84" s="66">
        <v>64517.8</v>
      </c>
      <c r="N84" s="23">
        <v>172</v>
      </c>
    </row>
    <row r="85" spans="1:14" x14ac:dyDescent="0.25">
      <c r="A85" s="66">
        <v>41237.5</v>
      </c>
      <c r="B85" s="67">
        <f>INDEX(Model!$K$4:$K$5003,MATCH($A$3:$A$252,Model!$M$4:$M$5003,0))</f>
        <v>116.36587998104005</v>
      </c>
      <c r="C85" s="151"/>
      <c r="M85" s="66">
        <v>64781.822500000002</v>
      </c>
      <c r="N85" s="23">
        <v>190</v>
      </c>
    </row>
    <row r="86" spans="1:14" x14ac:dyDescent="0.25">
      <c r="A86" s="66">
        <v>41737.5</v>
      </c>
      <c r="B86" s="67">
        <f>INDEX(Model!$K$4:$K$5003,MATCH($A$3:$A$252,Model!$M$4:$M$5003,0))</f>
        <v>118.96850576282807</v>
      </c>
      <c r="C86" s="151"/>
      <c r="M86" s="66">
        <v>65287.154999999999</v>
      </c>
      <c r="N86" s="23">
        <v>180</v>
      </c>
    </row>
    <row r="87" spans="1:14" x14ac:dyDescent="0.25">
      <c r="A87" s="66">
        <v>42237.5</v>
      </c>
      <c r="B87" s="67">
        <f>INDEX(Model!$K$4:$K$5003,MATCH($A$3:$A$252,Model!$M$4:$M$5003,0))</f>
        <v>121.53167162441999</v>
      </c>
      <c r="C87" s="151"/>
      <c r="M87" s="66">
        <v>66040.434999999998</v>
      </c>
      <c r="N87" s="23">
        <v>179</v>
      </c>
    </row>
    <row r="88" spans="1:14" x14ac:dyDescent="0.25">
      <c r="A88" s="66">
        <v>42737.5</v>
      </c>
      <c r="B88" s="67">
        <f>INDEX(Model!$K$4:$K$5003,MATCH($A$3:$A$252,Model!$M$4:$M$5003,0))</f>
        <v>124.05272948928469</v>
      </c>
      <c r="C88" s="151"/>
      <c r="M88" s="66">
        <v>66880.742499999993</v>
      </c>
      <c r="N88" s="23">
        <v>192</v>
      </c>
    </row>
    <row r="89" spans="1:14" x14ac:dyDescent="0.25">
      <c r="A89" s="66">
        <v>43237.5</v>
      </c>
      <c r="B89" s="67">
        <f>INDEX(Model!$K$4:$K$5003,MATCH($A$3:$A$252,Model!$M$4:$M$5003,0))</f>
        <v>126.52916492138192</v>
      </c>
      <c r="C89" s="151"/>
      <c r="M89" s="66">
        <v>67752.707500000004</v>
      </c>
      <c r="N89" s="23">
        <v>184</v>
      </c>
    </row>
    <row r="90" spans="1:14" x14ac:dyDescent="0.25">
      <c r="A90" s="66">
        <v>43737.5</v>
      </c>
      <c r="B90" s="67">
        <f>INDEX(Model!$K$4:$K$5003,MATCH($A$3:$A$252,Model!$M$4:$M$5003,0))</f>
        <v>128.95859967220184</v>
      </c>
      <c r="C90" s="151"/>
      <c r="M90" s="66">
        <v>68617.044999999998</v>
      </c>
      <c r="N90" s="23">
        <v>172</v>
      </c>
    </row>
    <row r="91" spans="1:14" x14ac:dyDescent="0.25">
      <c r="A91" s="66">
        <v>44237.5</v>
      </c>
      <c r="B91" s="67">
        <f>INDEX(Model!$K$4:$K$5003,MATCH($A$3:$A$252,Model!$M$4:$M$5003,0))</f>
        <v>131.33879359924367</v>
      </c>
      <c r="C91" s="151"/>
      <c r="M91" s="66">
        <v>69511.97</v>
      </c>
      <c r="N91" s="23">
        <v>179</v>
      </c>
    </row>
    <row r="92" spans="1:14" x14ac:dyDescent="0.25">
      <c r="A92" s="66">
        <v>44737.5</v>
      </c>
      <c r="B92" s="67">
        <f>INDEX(Model!$K$4:$K$5003,MATCH($A$3:$A$252,Model!$M$4:$M$5003,0))</f>
        <v>133.66764598293724</v>
      </c>
      <c r="C92" s="151"/>
      <c r="M92" s="66">
        <v>70324.23</v>
      </c>
      <c r="N92" s="23">
        <v>180</v>
      </c>
    </row>
    <row r="93" spans="1:14" x14ac:dyDescent="0.25">
      <c r="A93" s="66">
        <v>45237.5</v>
      </c>
      <c r="B93" s="67">
        <f>INDEX(Model!$K$4:$K$5003,MATCH($A$3:$A$252,Model!$M$4:$M$5003,0))</f>
        <v>135.94319627072687</v>
      </c>
      <c r="C93" s="151"/>
      <c r="M93" s="66">
        <v>70723.837499999994</v>
      </c>
      <c r="N93" s="23">
        <v>145</v>
      </c>
    </row>
    <row r="94" spans="1:14" x14ac:dyDescent="0.25">
      <c r="A94" s="66">
        <v>45737.5</v>
      </c>
      <c r="B94" s="67">
        <f>INDEX(Model!$K$4:$K$5003,MATCH($A$3:$A$252,Model!$M$4:$M$5003,0))</f>
        <v>138.16362427840647</v>
      </c>
      <c r="C94" s="151"/>
      <c r="M94" s="66">
        <v>71187.907500000001</v>
      </c>
      <c r="N94" s="23">
        <v>180</v>
      </c>
    </row>
    <row r="95" spans="1:14" x14ac:dyDescent="0.25">
      <c r="A95" s="66">
        <v>46237.5</v>
      </c>
      <c r="B95" s="67">
        <f>INDEX(Model!$K$4:$K$5003,MATCH($A$3:$A$252,Model!$M$4:$M$5003,0))</f>
        <v>140.3272498798506</v>
      </c>
      <c r="C95" s="151"/>
      <c r="M95" s="66">
        <v>72009.597500000003</v>
      </c>
      <c r="N95" s="23">
        <v>168</v>
      </c>
    </row>
    <row r="96" spans="1:14" x14ac:dyDescent="0.25">
      <c r="A96" s="66">
        <v>46737.5</v>
      </c>
      <c r="B96" s="67">
        <f>INDEX(Model!$K$4:$K$5003,MATCH($A$3:$A$252,Model!$M$4:$M$5003,0))</f>
        <v>142.43253221702534</v>
      </c>
      <c r="C96" s="151"/>
      <c r="M96" s="66">
        <v>72832.264999999999</v>
      </c>
      <c r="N96" s="23">
        <v>185</v>
      </c>
    </row>
    <row r="97" spans="1:14" x14ac:dyDescent="0.25">
      <c r="A97" s="66">
        <v>47237.5</v>
      </c>
      <c r="B97" s="67">
        <f>INDEX(Model!$K$4:$K$5003,MATCH($A$3:$A$252,Model!$M$4:$M$5003,0))</f>
        <v>144.47806846263344</v>
      </c>
      <c r="C97" s="151"/>
      <c r="M97" s="66">
        <v>73556.760000000009</v>
      </c>
      <c r="N97" s="23">
        <v>181</v>
      </c>
    </row>
    <row r="98" spans="1:14" x14ac:dyDescent="0.25">
      <c r="A98" s="66">
        <v>47737.5</v>
      </c>
      <c r="B98" s="67">
        <f>INDEX(Model!$K$4:$K$5003,MATCH($A$3:$A$252,Model!$M$4:$M$5003,0))</f>
        <v>146.46259216794644</v>
      </c>
      <c r="C98" s="151"/>
      <c r="M98" s="66">
        <v>74255.987500000003</v>
      </c>
      <c r="N98" s="23">
        <v>157</v>
      </c>
    </row>
    <row r="99" spans="1:14" x14ac:dyDescent="0.25">
      <c r="A99" s="66">
        <v>48237.5</v>
      </c>
      <c r="B99" s="67">
        <f>INDEX(Model!$K$4:$K$5003,MATCH($A$3:$A$252,Model!$M$4:$M$5003,0))</f>
        <v>148.38497122835622</v>
      </c>
      <c r="C99" s="151"/>
      <c r="M99" s="66">
        <v>75000.327499999999</v>
      </c>
      <c r="N99" s="23">
        <v>177</v>
      </c>
    </row>
    <row r="100" spans="1:14" x14ac:dyDescent="0.25">
      <c r="A100" s="66">
        <v>48737.5</v>
      </c>
      <c r="B100" s="67">
        <f>INDEX(Model!$K$4:$K$5003,MATCH($A$3:$A$252,Model!$M$4:$M$5003,0))</f>
        <v>150.24420549892113</v>
      </c>
      <c r="C100" s="151"/>
      <c r="M100" s="66">
        <v>75838.502500000002</v>
      </c>
      <c r="N100" s="23">
        <v>165</v>
      </c>
    </row>
    <row r="101" spans="1:14" x14ac:dyDescent="0.25">
      <c r="A101" s="66">
        <v>49237.5</v>
      </c>
      <c r="B101" s="67">
        <f>INDEX(Model!$K$4:$K$5003,MATCH($A$3:$A$252,Model!$M$4:$M$5003,0))</f>
        <v>152.03942409175136</v>
      </c>
      <c r="C101" s="151"/>
      <c r="M101" s="66">
        <v>75933.072499999995</v>
      </c>
      <c r="N101" s="23">
        <v>121</v>
      </c>
    </row>
    <row r="102" spans="1:14" x14ac:dyDescent="0.25">
      <c r="A102" s="66">
        <v>49737.5</v>
      </c>
      <c r="B102" s="67">
        <f>INDEX(Model!$K$4:$K$5003,MATCH($A$3:$A$252,Model!$M$4:$M$5003,0))</f>
        <v>153.76988238646325</v>
      </c>
      <c r="C102" s="151"/>
      <c r="M102" s="66">
        <v>76719.242500000008</v>
      </c>
      <c r="N102" s="23">
        <v>185</v>
      </c>
    </row>
    <row r="103" spans="1:14" x14ac:dyDescent="0.25">
      <c r="A103" s="66">
        <v>50237.5</v>
      </c>
      <c r="B103" s="67">
        <f>INDEX(Model!$K$4:$K$5003,MATCH($A$3:$A$252,Model!$M$4:$M$5003,0))</f>
        <v>155.43495878417843</v>
      </c>
      <c r="C103" s="151"/>
      <c r="M103" s="66">
        <v>77560.532500000001</v>
      </c>
      <c r="N103" s="23">
        <v>186</v>
      </c>
    </row>
    <row r="104" spans="1:14" x14ac:dyDescent="0.25">
      <c r="A104" s="66">
        <v>50737.5</v>
      </c>
      <c r="B104" s="67">
        <f>INDEX(Model!$K$4:$K$5003,MATCH($A$3:$A$252,Model!$M$4:$M$5003,0))</f>
        <v>157.03415123464475</v>
      </c>
      <c r="C104" s="151"/>
      <c r="M104" s="66">
        <v>78367.044999999998</v>
      </c>
      <c r="N104" s="23">
        <v>166</v>
      </c>
    </row>
    <row r="105" spans="1:14" x14ac:dyDescent="0.25">
      <c r="A105" s="66">
        <v>51237.5</v>
      </c>
      <c r="B105" s="67">
        <f>INDEX(Model!$K$4:$K$5003,MATCH($A$3:$A$252,Model!$M$4:$M$5003,0))</f>
        <v>158.56707356506044</v>
      </c>
      <c r="C105" s="151"/>
      <c r="M105" s="66">
        <v>79173.967499999999</v>
      </c>
      <c r="N105" s="23">
        <v>152</v>
      </c>
    </row>
    <row r="106" spans="1:14" x14ac:dyDescent="0.25">
      <c r="A106" s="66">
        <v>51737.5</v>
      </c>
      <c r="B106" s="67">
        <f>INDEX(Model!$K$4:$K$5003,MATCH($A$3:$A$252,Model!$M$4:$M$5003,0))</f>
        <v>160.03345163808348</v>
      </c>
      <c r="C106" s="151"/>
      <c r="M106" s="66">
        <v>80002.707500000004</v>
      </c>
      <c r="N106" s="23">
        <v>177</v>
      </c>
    </row>
    <row r="107" spans="1:14" x14ac:dyDescent="0.25">
      <c r="A107" s="66">
        <v>52237.5</v>
      </c>
      <c r="B107" s="67">
        <f>INDEX(Model!$K$4:$K$5003,MATCH($A$3:$A$252,Model!$M$4:$M$5003,0))</f>
        <v>161.43311936533539</v>
      </c>
      <c r="C107" s="151"/>
      <c r="M107" s="66">
        <v>80786.662500000006</v>
      </c>
      <c r="N107" s="23">
        <v>165</v>
      </c>
    </row>
    <row r="108" spans="1:14" x14ac:dyDescent="0.25">
      <c r="A108" s="66">
        <v>52737.5</v>
      </c>
      <c r="B108" s="67">
        <f>INDEX(Model!$K$4:$K$5003,MATCH($A$3:$A$252,Model!$M$4:$M$5003,0))</f>
        <v>162.76601460147563</v>
      </c>
      <c r="C108" s="151"/>
      <c r="M108" s="66">
        <v>81605.725000000006</v>
      </c>
      <c r="N108" s="23">
        <v>156</v>
      </c>
    </row>
    <row r="109" spans="1:14" x14ac:dyDescent="0.25">
      <c r="A109" s="66">
        <v>53237.5</v>
      </c>
      <c r="B109" s="67">
        <f>INDEX(Model!$K$4:$K$5003,MATCH($A$3:$A$252,Model!$M$4:$M$5003,0))</f>
        <v>164.03217494264283</v>
      </c>
      <c r="C109" s="151"/>
      <c r="M109" s="66">
        <v>81855.48</v>
      </c>
      <c r="N109" s="23">
        <v>118</v>
      </c>
    </row>
    <row r="110" spans="1:14" x14ac:dyDescent="0.25">
      <c r="A110" s="66">
        <v>53737.5</v>
      </c>
      <c r="B110" s="67">
        <f>INDEX(Model!$K$4:$K$5003,MATCH($A$3:$A$252,Model!$M$4:$M$5003,0))</f>
        <v>165.23173345174456</v>
      </c>
      <c r="C110" s="151"/>
      <c r="M110" s="66">
        <v>82427.33249999999</v>
      </c>
      <c r="N110" s="23">
        <v>158</v>
      </c>
    </row>
    <row r="111" spans="1:14" x14ac:dyDescent="0.25">
      <c r="A111" s="66">
        <v>54237.5</v>
      </c>
      <c r="B111" s="67">
        <f>INDEX(Model!$K$4:$K$5003,MATCH($A$3:$A$252,Model!$M$4:$M$5003,0))</f>
        <v>166.36491433174712</v>
      </c>
      <c r="C111" s="151"/>
      <c r="M111" s="66">
        <v>83280.432499999995</v>
      </c>
      <c r="N111" s="23">
        <v>151</v>
      </c>
    </row>
    <row r="112" spans="1:14" x14ac:dyDescent="0.25">
      <c r="A112" s="66">
        <v>54737.5</v>
      </c>
      <c r="B112" s="67">
        <f>INDEX(Model!$K$4:$K$5003,MATCH($A$3:$A$252,Model!$M$4:$M$5003,0))</f>
        <v>167.43202856676965</v>
      </c>
      <c r="C112" s="151"/>
      <c r="M112" s="66">
        <v>84096.294999999998</v>
      </c>
      <c r="N112" s="23">
        <v>138</v>
      </c>
    </row>
    <row r="113" spans="1:14" x14ac:dyDescent="0.25">
      <c r="A113" s="66">
        <v>55237.5</v>
      </c>
      <c r="B113" s="67">
        <f>INDEX(Model!$K$4:$K$5003,MATCH($A$3:$A$252,Model!$M$4:$M$5003,0))</f>
        <v>168.43346954944968</v>
      </c>
      <c r="C113" s="151"/>
      <c r="M113" s="66">
        <v>84889.845000000001</v>
      </c>
      <c r="N113" s="23">
        <v>144</v>
      </c>
    </row>
    <row r="114" spans="1:14" x14ac:dyDescent="0.25">
      <c r="A114" s="66">
        <v>55737.5</v>
      </c>
      <c r="B114" s="67">
        <f>INDEX(Model!$K$4:$K$5003,MATCH($A$3:$A$252,Model!$M$4:$M$5003,0))</f>
        <v>169.36970871171323</v>
      </c>
      <c r="C114" s="151"/>
      <c r="M114" s="66">
        <v>85638.452499999999</v>
      </c>
      <c r="N114" s="23">
        <v>169</v>
      </c>
    </row>
    <row r="115" spans="1:14" x14ac:dyDescent="0.25">
      <c r="A115" s="66">
        <v>56237.5</v>
      </c>
      <c r="B115" s="67">
        <f>INDEX(Model!$K$4:$K$5003,MATCH($A$3:$A$252,Model!$M$4:$M$5003,0))</f>
        <v>170.24129117476707</v>
      </c>
      <c r="C115" s="151"/>
      <c r="M115" s="66">
        <v>86390.095000000001</v>
      </c>
      <c r="N115" s="23">
        <v>152</v>
      </c>
    </row>
    <row r="116" spans="1:14" x14ac:dyDescent="0.25">
      <c r="A116" s="66">
        <v>56737.5</v>
      </c>
      <c r="B116" s="67">
        <f>INDEX(Model!$K$4:$K$5003,MATCH($A$3:$A$252,Model!$M$4:$M$5003,0))</f>
        <v>171.04883143284673</v>
      </c>
      <c r="C116" s="151"/>
      <c r="M116" s="66">
        <v>87285.842499999999</v>
      </c>
      <c r="N116" s="23">
        <v>138</v>
      </c>
    </row>
    <row r="117" spans="1:14" x14ac:dyDescent="0.25">
      <c r="A117" s="66">
        <v>57237.5</v>
      </c>
      <c r="B117" s="67">
        <f>INDEX(Model!$K$4:$K$5003,MATCH($A$3:$A$252,Model!$M$4:$M$5003,0))</f>
        <v>171.79300908398912</v>
      </c>
      <c r="C117" s="151"/>
      <c r="M117" s="66">
        <v>88269.6875</v>
      </c>
      <c r="N117" s="23">
        <v>151</v>
      </c>
    </row>
    <row r="118" spans="1:14" x14ac:dyDescent="0.25">
      <c r="A118" s="66">
        <v>57737.5</v>
      </c>
      <c r="B118" s="67">
        <f>INDEX(Model!$K$4:$K$5003,MATCH($A$3:$A$252,Model!$M$4:$M$5003,0))</f>
        <v>172.47456461988327</v>
      </c>
      <c r="C118" s="151"/>
      <c r="M118" s="66">
        <v>89213.175000000003</v>
      </c>
      <c r="N118" s="23">
        <v>166</v>
      </c>
    </row>
    <row r="119" spans="1:14" x14ac:dyDescent="0.25">
      <c r="A119" s="66">
        <v>58237.5</v>
      </c>
      <c r="B119" s="67">
        <f>INDEX(Model!$K$4:$K$5003,MATCH($A$3:$A$252,Model!$M$4:$M$5003,0))</f>
        <v>173.09429528566744</v>
      </c>
      <c r="C119" s="151"/>
      <c r="M119" s="66">
        <v>89681.18250000001</v>
      </c>
      <c r="N119" s="23">
        <v>118</v>
      </c>
    </row>
    <row r="120" spans="1:14" x14ac:dyDescent="0.25">
      <c r="A120" s="66">
        <v>58737.5</v>
      </c>
      <c r="B120" s="67">
        <f>INDEX(Model!$K$4:$K$5003,MATCH($A$3:$A$252,Model!$M$4:$M$5003,0))</f>
        <v>173.6530510194064</v>
      </c>
      <c r="C120" s="151"/>
      <c r="M120" s="66">
        <v>90070.540000000008</v>
      </c>
      <c r="N120" s="23">
        <v>132</v>
      </c>
    </row>
    <row r="121" spans="1:14" x14ac:dyDescent="0.25">
      <c r="A121" s="66">
        <v>59237.5</v>
      </c>
      <c r="B121" s="67">
        <f>INDEX(Model!$K$4:$K$5003,MATCH($A$3:$A$252,Model!$M$4:$M$5003,0))</f>
        <v>174.15173047989055</v>
      </c>
      <c r="C121" s="151"/>
      <c r="M121" s="66">
        <v>90862.285000000003</v>
      </c>
      <c r="N121" s="23">
        <v>120</v>
      </c>
    </row>
    <row r="122" spans="1:14" x14ac:dyDescent="0.25">
      <c r="A122" s="66">
        <v>59737.5</v>
      </c>
      <c r="B122" s="67">
        <f>INDEX(Model!$K$4:$K$5003,MATCH($A$3:$A$252,Model!$M$4:$M$5003,0))</f>
        <v>174.59127717036083</v>
      </c>
      <c r="C122" s="151"/>
      <c r="M122" s="66">
        <v>91636.810000000012</v>
      </c>
      <c r="N122" s="23">
        <v>97</v>
      </c>
    </row>
    <row r="123" spans="1:14" x14ac:dyDescent="0.25">
      <c r="A123" s="66">
        <v>60237.5</v>
      </c>
      <c r="B123" s="67">
        <f>INDEX(Model!$K$4:$K$5003,MATCH($A$3:$A$252,Model!$M$4:$M$5003,0))</f>
        <v>174.97267566477259</v>
      </c>
      <c r="C123" s="151"/>
      <c r="M123" s="66">
        <v>92425.775000000009</v>
      </c>
      <c r="N123" s="23">
        <v>117</v>
      </c>
    </row>
    <row r="124" spans="1:14" x14ac:dyDescent="0.25">
      <c r="A124" s="66">
        <v>60737.5</v>
      </c>
      <c r="B124" s="67">
        <f>INDEX(Model!$K$4:$K$5003,MATCH($A$3:$A$252,Model!$M$4:$M$5003,0))</f>
        <v>175.29694794227328</v>
      </c>
      <c r="C124" s="151"/>
      <c r="M124" s="66">
        <v>93264.272499999992</v>
      </c>
      <c r="N124" s="23">
        <v>132</v>
      </c>
    </row>
    <row r="125" spans="1:14" x14ac:dyDescent="0.25">
      <c r="A125" s="66">
        <v>61237.5</v>
      </c>
      <c r="B125" s="67">
        <f>INDEX(Model!$K$4:$K$5003,MATCH($A$3:$A$252,Model!$M$4:$M$5003,0))</f>
        <v>175.56514983468742</v>
      </c>
      <c r="C125" s="151"/>
      <c r="M125" s="66">
        <v>94057.907500000001</v>
      </c>
      <c r="N125" s="23">
        <v>107</v>
      </c>
    </row>
    <row r="126" spans="1:14" x14ac:dyDescent="0.25">
      <c r="A126" s="66">
        <v>61737.5</v>
      </c>
      <c r="B126" s="67">
        <f>INDEX(Model!$K$4:$K$5003,MATCH($A$3:$A$252,Model!$M$4:$M$5003,0))</f>
        <v>175.778367590969</v>
      </c>
      <c r="C126" s="151"/>
      <c r="M126" s="66">
        <v>94854.907499999987</v>
      </c>
      <c r="N126" s="23">
        <v>102</v>
      </c>
    </row>
    <row r="127" spans="1:14" ht="15.75" thickBot="1" x14ac:dyDescent="0.3">
      <c r="A127" s="66">
        <v>62237.5</v>
      </c>
      <c r="B127" s="67">
        <f>INDEX(Model!$K$4:$K$5003,MATCH($A$3:$A$252,Model!$M$4:$M$5003,0))</f>
        <v>175.93771456180056</v>
      </c>
      <c r="C127" s="151"/>
      <c r="M127" s="73">
        <v>95678.802499999991</v>
      </c>
      <c r="N127" s="56">
        <v>115</v>
      </c>
    </row>
    <row r="128" spans="1:14" x14ac:dyDescent="0.25">
      <c r="A128" s="66">
        <v>62737.5</v>
      </c>
      <c r="B128" s="67">
        <f>INDEX(Model!$K$4:$K$5003,MATCH($A$3:$A$252,Model!$M$4:$M$5003,0))</f>
        <v>176.04432800679825</v>
      </c>
      <c r="C128" s="151"/>
    </row>
    <row r="129" spans="1:3" x14ac:dyDescent="0.25">
      <c r="A129" s="66">
        <v>63237.5</v>
      </c>
      <c r="B129" s="67">
        <f>INDEX(Model!$K$4:$K$5003,MATCH($A$3:$A$252,Model!$M$4:$M$5003,0))</f>
        <v>176.09936602609889</v>
      </c>
      <c r="C129" s="151"/>
    </row>
    <row r="130" spans="1:3" x14ac:dyDescent="0.25">
      <c r="A130" s="66">
        <v>63737.5</v>
      </c>
      <c r="B130" s="67">
        <f>INDEX(Model!$K$4:$K$5003,MATCH($A$3:$A$252,Model!$M$4:$M$5003,0))</f>
        <v>176.10400461748685</v>
      </c>
      <c r="C130" s="151"/>
    </row>
    <row r="131" spans="1:3" x14ac:dyDescent="0.25">
      <c r="A131" s="66">
        <v>64237.5</v>
      </c>
      <c r="B131" s="67">
        <f>INDEX(Model!$K$4:$K$5003,MATCH($A$3:$A$252,Model!$M$4:$M$5003,0))</f>
        <v>176.05943485964011</v>
      </c>
      <c r="C131" s="151"/>
    </row>
    <row r="132" spans="1:3" x14ac:dyDescent="0.25">
      <c r="A132" s="66">
        <v>64737.5</v>
      </c>
      <c r="B132" s="67">
        <f>INDEX(Model!$K$4:$K$5003,MATCH($A$3:$A$252,Model!$M$4:$M$5003,0))</f>
        <v>175.96686022154466</v>
      </c>
      <c r="C132" s="151"/>
    </row>
    <row r="133" spans="1:3" x14ac:dyDescent="0.25">
      <c r="A133" s="66">
        <v>65237.5</v>
      </c>
      <c r="B133" s="67">
        <f>INDEX(Model!$K$4:$K$5003,MATCH($A$3:$A$252,Model!$M$4:$M$5003,0))</f>
        <v>175.8274939976489</v>
      </c>
      <c r="C133" s="151"/>
    </row>
    <row r="134" spans="1:3" x14ac:dyDescent="0.25">
      <c r="A134" s="66">
        <v>65737.5</v>
      </c>
      <c r="B134" s="67">
        <f>INDEX(Model!$K$4:$K$5003,MATCH($A$3:$A$252,Model!$M$4:$M$5003,0))</f>
        <v>175.64255686788547</v>
      </c>
      <c r="C134" s="151"/>
    </row>
    <row r="135" spans="1:3" x14ac:dyDescent="0.25">
      <c r="A135" s="66">
        <v>66237.5</v>
      </c>
      <c r="B135" s="67">
        <f>INDEX(Model!$K$4:$K$5003,MATCH($A$3:$A$252,Model!$M$4:$M$5003,0))</f>
        <v>175.41327458129589</v>
      </c>
      <c r="C135" s="151"/>
    </row>
    <row r="136" spans="1:3" x14ac:dyDescent="0.25">
      <c r="A136" s="66">
        <v>66737.5</v>
      </c>
      <c r="B136" s="67">
        <f>INDEX(Model!$K$4:$K$5003,MATCH($A$3:$A$252,Model!$M$4:$M$5003,0))</f>
        <v>175.14087576163627</v>
      </c>
      <c r="C136" s="151"/>
    </row>
    <row r="137" spans="1:3" x14ac:dyDescent="0.25">
      <c r="A137" s="66">
        <v>67237.5</v>
      </c>
      <c r="B137" s="67">
        <f>INDEX(Model!$K$4:$K$5003,MATCH($A$3:$A$252,Model!$M$4:$M$5003,0))</f>
        <v>174.82658983302179</v>
      </c>
      <c r="C137" s="151"/>
    </row>
    <row r="138" spans="1:3" x14ac:dyDescent="0.25">
      <c r="A138" s="66">
        <v>67737.5</v>
      </c>
      <c r="B138" s="67">
        <f>INDEX(Model!$K$4:$K$5003,MATCH($A$3:$A$252,Model!$M$4:$M$5003,0))</f>
        <v>174.47164506339178</v>
      </c>
      <c r="C138" s="151"/>
    </row>
    <row r="139" spans="1:3" x14ac:dyDescent="0.25">
      <c r="A139" s="66">
        <v>68237.5</v>
      </c>
      <c r="B139" s="67">
        <f>INDEX(Model!$K$4:$K$5003,MATCH($A$3:$A$252,Model!$M$4:$M$5003,0))</f>
        <v>174.07726672332365</v>
      </c>
      <c r="C139" s="151"/>
    </row>
    <row r="140" spans="1:3" x14ac:dyDescent="0.25">
      <c r="A140" s="66">
        <v>68737.5</v>
      </c>
      <c r="B140" s="67">
        <f>INDEX(Model!$K$4:$K$5003,MATCH($A$3:$A$252,Model!$M$4:$M$5003,0))</f>
        <v>173.64467535751402</v>
      </c>
      <c r="C140" s="151"/>
    </row>
    <row r="141" spans="1:3" x14ac:dyDescent="0.25">
      <c r="A141" s="66">
        <v>69237.5</v>
      </c>
      <c r="B141" s="67">
        <f>INDEX(Model!$K$4:$K$5003,MATCH($A$3:$A$252,Model!$M$4:$M$5003,0))</f>
        <v>173.17508516605665</v>
      </c>
      <c r="C141" s="151"/>
    </row>
    <row r="142" spans="1:3" x14ac:dyDescent="0.25">
      <c r="A142" s="66">
        <v>69737.5</v>
      </c>
      <c r="B142" s="67">
        <f>INDEX(Model!$K$4:$K$5003,MATCH($A$3:$A$252,Model!$M$4:$M$5003,0))</f>
        <v>172.6697024924926</v>
      </c>
      <c r="C142" s="151"/>
    </row>
    <row r="143" spans="1:3" x14ac:dyDescent="0.25">
      <c r="A143" s="66">
        <v>70237.5</v>
      </c>
      <c r="B143" s="67">
        <f>INDEX(Model!$K$4:$K$5003,MATCH($A$3:$A$252,Model!$M$4:$M$5003,0))</f>
        <v>172.12972441547737</v>
      </c>
      <c r="C143" s="151"/>
    </row>
    <row r="144" spans="1:3" x14ac:dyDescent="0.25">
      <c r="A144" s="66">
        <v>70737.5</v>
      </c>
      <c r="B144" s="67">
        <f>INDEX(Model!$K$4:$K$5003,MATCH($A$3:$A$252,Model!$M$4:$M$5003,0))</f>
        <v>171.55633744080114</v>
      </c>
      <c r="C144" s="151"/>
    </row>
    <row r="145" spans="1:3" x14ac:dyDescent="0.25">
      <c r="A145" s="66">
        <v>71237.5</v>
      </c>
      <c r="B145" s="67">
        <f>INDEX(Model!$K$4:$K$5003,MATCH($A$3:$A$252,Model!$M$4:$M$5003,0))</f>
        <v>170.95071629042064</v>
      </c>
      <c r="C145" s="151"/>
    </row>
    <row r="146" spans="1:3" x14ac:dyDescent="0.25">
      <c r="A146" s="66">
        <v>71737.5</v>
      </c>
      <c r="B146" s="67">
        <f>INDEX(Model!$K$4:$K$5003,MATCH($A$3:$A$252,Model!$M$4:$M$5003,0))</f>
        <v>170.31402278509103</v>
      </c>
      <c r="C146" s="151"/>
    </row>
    <row r="147" spans="1:3" x14ac:dyDescent="0.25">
      <c r="A147" s="66">
        <v>72237.5</v>
      </c>
      <c r="B147" s="67">
        <f>INDEX(Model!$K$4:$K$5003,MATCH($A$3:$A$252,Model!$M$4:$M$5003,0))</f>
        <v>169.64740481715108</v>
      </c>
      <c r="C147" s="151"/>
    </row>
    <row r="148" spans="1:3" x14ac:dyDescent="0.25">
      <c r="A148" s="66">
        <v>72737.5</v>
      </c>
      <c r="B148" s="67">
        <f>INDEX(Model!$K$4:$K$5003,MATCH($A$3:$A$252,Model!$M$4:$M$5003,0))</f>
        <v>168.95199540998152</v>
      </c>
      <c r="C148" s="151"/>
    </row>
    <row r="149" spans="1:3" x14ac:dyDescent="0.25">
      <c r="A149" s="66">
        <v>73237.5</v>
      </c>
      <c r="B149" s="67">
        <f>INDEX(Model!$K$4:$K$5003,MATCH($A$3:$A$252,Model!$M$4:$M$5003,0))</f>
        <v>168.22891186065252</v>
      </c>
      <c r="C149" s="151"/>
    </row>
    <row r="150" spans="1:3" x14ac:dyDescent="0.25">
      <c r="A150" s="66">
        <v>73737.5</v>
      </c>
      <c r="B150" s="67">
        <f>INDEX(Model!$K$4:$K$5003,MATCH($A$3:$A$252,Model!$M$4:$M$5003,0))</f>
        <v>167.47925496227728</v>
      </c>
      <c r="C150" s="151"/>
    </row>
    <row r="151" spans="1:3" x14ac:dyDescent="0.25">
      <c r="A151" s="66">
        <v>74237.5</v>
      </c>
      <c r="B151" s="67">
        <f>INDEX(Model!$K$4:$K$5003,MATCH($A$3:$A$252,Model!$M$4:$M$5003,0))</f>
        <v>166.70410830260818</v>
      </c>
      <c r="C151" s="151"/>
    </row>
    <row r="152" spans="1:3" x14ac:dyDescent="0.25">
      <c r="A152" s="66">
        <v>74737.5</v>
      </c>
      <c r="B152" s="67">
        <f>INDEX(Model!$K$4:$K$5003,MATCH($A$3:$A$252,Model!$M$4:$M$5003,0))</f>
        <v>165.90453763543968</v>
      </c>
      <c r="C152" s="151"/>
    </row>
    <row r="153" spans="1:3" x14ac:dyDescent="0.25">
      <c r="A153" s="66">
        <v>75237.5</v>
      </c>
      <c r="B153" s="67">
        <f>INDEX(Model!$K$4:$K$5003,MATCH($A$3:$A$252,Model!$M$4:$M$5003,0))</f>
        <v>165.08159032142572</v>
      </c>
      <c r="C153" s="151"/>
    </row>
    <row r="154" spans="1:3" x14ac:dyDescent="0.25">
      <c r="A154" s="66">
        <v>75737.5</v>
      </c>
      <c r="B154" s="67">
        <f>INDEX(Model!$K$4:$K$5003,MATCH($A$3:$A$252,Model!$M$4:$M$5003,0))</f>
        <v>164.23629483496234</v>
      </c>
      <c r="C154" s="151"/>
    </row>
    <row r="155" spans="1:3" x14ac:dyDescent="0.25">
      <c r="A155" s="66">
        <v>76237.5</v>
      </c>
      <c r="B155" s="67">
        <f>INDEX(Model!$K$4:$K$5003,MATCH($A$3:$A$252,Model!$M$4:$M$5003,0))</f>
        <v>163.36966033385227</v>
      </c>
      <c r="C155" s="151"/>
    </row>
    <row r="156" spans="1:3" x14ac:dyDescent="0.25">
      <c r="A156" s="66">
        <v>76737.5</v>
      </c>
      <c r="B156" s="67">
        <f>INDEX(Model!$K$4:$K$5003,MATCH($A$3:$A$252,Model!$M$4:$M$5003,0))</f>
        <v>162.48267628852369</v>
      </c>
      <c r="C156" s="151"/>
    </row>
    <row r="157" spans="1:3" x14ac:dyDescent="0.25">
      <c r="A157" s="66">
        <v>77237.5</v>
      </c>
      <c r="B157" s="67">
        <f>INDEX(Model!$K$4:$K$5003,MATCH($A$3:$A$252,Model!$M$4:$M$5003,0))</f>
        <v>161.57631216765353</v>
      </c>
      <c r="C157" s="151"/>
    </row>
    <row r="158" spans="1:3" x14ac:dyDescent="0.25">
      <c r="A158" s="66">
        <v>77737.5</v>
      </c>
      <c r="B158" s="67">
        <f>INDEX(Model!$K$4:$K$5003,MATCH($A$3:$A$252,Model!$M$4:$M$5003,0))</f>
        <v>160.65151717711851</v>
      </c>
      <c r="C158" s="151"/>
    </row>
    <row r="159" spans="1:3" x14ac:dyDescent="0.25">
      <c r="A159" s="66">
        <v>78237.5</v>
      </c>
      <c r="B159" s="67">
        <f>INDEX(Model!$K$4:$K$5003,MATCH($A$3:$A$252,Model!$M$4:$M$5003,0))</f>
        <v>159.70922004927687</v>
      </c>
      <c r="C159" s="151"/>
    </row>
    <row r="160" spans="1:3" x14ac:dyDescent="0.25">
      <c r="A160" s="66">
        <v>78737.5</v>
      </c>
      <c r="B160" s="67">
        <f>INDEX(Model!$K$4:$K$5003,MATCH($A$3:$A$252,Model!$M$4:$M$5003,0))</f>
        <v>158.75032887967225</v>
      </c>
      <c r="C160" s="151"/>
    </row>
    <row r="161" spans="1:3" x14ac:dyDescent="0.25">
      <c r="A161" s="66">
        <v>79237.5</v>
      </c>
      <c r="B161" s="67">
        <f>INDEX(Model!$K$4:$K$5003,MATCH($A$3:$A$252,Model!$M$4:$M$5003,0))</f>
        <v>157.7757310083328</v>
      </c>
      <c r="C161" s="151"/>
    </row>
    <row r="162" spans="1:3" x14ac:dyDescent="0.25">
      <c r="A162" s="66">
        <v>79737.5</v>
      </c>
      <c r="B162" s="67">
        <f>INDEX(Model!$K$4:$K$5003,MATCH($A$3:$A$252,Model!$M$4:$M$5003,0))</f>
        <v>156.78629294293415</v>
      </c>
      <c r="C162" s="151"/>
    </row>
    <row r="163" spans="1:3" x14ac:dyDescent="0.25">
      <c r="A163" s="66">
        <v>80237.5</v>
      </c>
      <c r="B163" s="67">
        <f>INDEX(Model!$K$4:$K$5003,MATCH($A$3:$A$252,Model!$M$4:$M$5003,0))</f>
        <v>155.78286032118166</v>
      </c>
      <c r="C163" s="151"/>
    </row>
    <row r="164" spans="1:3" x14ac:dyDescent="0.25">
      <c r="A164" s="66">
        <v>80737.5</v>
      </c>
      <c r="B164" s="67">
        <f>INDEX(Model!$K$4:$K$5003,MATCH($A$3:$A$252,Model!$M$4:$M$5003,0))</f>
        <v>154.76625790986321</v>
      </c>
      <c r="C164" s="151"/>
    </row>
    <row r="165" spans="1:3" x14ac:dyDescent="0.25">
      <c r="A165" s="66">
        <v>81237.5</v>
      </c>
      <c r="B165" s="67">
        <f>INDEX(Model!$K$4:$K$5003,MATCH($A$3:$A$252,Model!$M$4:$M$5003,0))</f>
        <v>153.73728963811649</v>
      </c>
      <c r="C165" s="151"/>
    </row>
    <row r="166" spans="1:3" x14ac:dyDescent="0.25">
      <c r="A166" s="66">
        <v>81737.5</v>
      </c>
      <c r="B166" s="67">
        <f>INDEX(Model!$K$4:$K$5003,MATCH($A$3:$A$252,Model!$M$4:$M$5003,0))</f>
        <v>152.69673866254652</v>
      </c>
      <c r="C166" s="151"/>
    </row>
    <row r="167" spans="1:3" x14ac:dyDescent="0.25">
      <c r="A167" s="66">
        <v>82237.5</v>
      </c>
      <c r="B167" s="67">
        <f>INDEX(Model!$K$4:$K$5003,MATCH($A$3:$A$252,Model!$M$4:$M$5003,0))</f>
        <v>151.61256799030838</v>
      </c>
      <c r="C167" s="151"/>
    </row>
    <row r="168" spans="1:3" x14ac:dyDescent="0.25">
      <c r="A168" s="66">
        <v>82737.5</v>
      </c>
      <c r="B168" s="67">
        <f>INDEX(Model!$K$4:$K$5003,MATCH($A$3:$A$252,Model!$M$4:$M$5003,0))</f>
        <v>150.26129079929797</v>
      </c>
      <c r="C168" s="151"/>
    </row>
    <row r="169" spans="1:3" x14ac:dyDescent="0.25">
      <c r="A169" s="66">
        <v>83237.5</v>
      </c>
      <c r="B169" s="67">
        <f>INDEX(Model!$K$4:$K$5003,MATCH($A$3:$A$252,Model!$M$4:$M$5003,0))</f>
        <v>148.89303740771263</v>
      </c>
      <c r="C169" s="151"/>
    </row>
    <row r="170" spans="1:3" x14ac:dyDescent="0.25">
      <c r="A170" s="66">
        <v>83737.5</v>
      </c>
      <c r="B170" s="67">
        <f>INDEX(Model!$K$4:$K$5003,MATCH($A$3:$A$252,Model!$M$4:$M$5003,0))</f>
        <v>147.52784906948159</v>
      </c>
      <c r="C170" s="151"/>
    </row>
    <row r="171" spans="1:3" x14ac:dyDescent="0.25">
      <c r="A171" s="66">
        <v>84237.5</v>
      </c>
      <c r="B171" s="67">
        <f>INDEX(Model!$K$4:$K$5003,MATCH($A$3:$A$252,Model!$M$4:$M$5003,0))</f>
        <v>146.16631478609025</v>
      </c>
      <c r="C171" s="151"/>
    </row>
    <row r="172" spans="1:3" x14ac:dyDescent="0.25">
      <c r="A172" s="66">
        <v>84737.5</v>
      </c>
      <c r="B172" s="67">
        <f>INDEX(Model!$K$4:$K$5003,MATCH($A$3:$A$252,Model!$M$4:$M$5003,0))</f>
        <v>144.80899129821077</v>
      </c>
      <c r="C172" s="151"/>
    </row>
    <row r="173" spans="1:3" x14ac:dyDescent="0.25">
      <c r="A173" s="66">
        <v>85237.5</v>
      </c>
      <c r="B173" s="67">
        <f>INDEX(Model!$K$4:$K$5003,MATCH($A$3:$A$252,Model!$M$4:$M$5003,0))</f>
        <v>143.45640427605471</v>
      </c>
      <c r="C173" s="151"/>
    </row>
    <row r="174" spans="1:3" x14ac:dyDescent="0.25">
      <c r="A174" s="66">
        <v>85737.5</v>
      </c>
      <c r="B174" s="67">
        <f>INDEX(Model!$K$4:$K$5003,MATCH($A$3:$A$252,Model!$M$4:$M$5003,0))</f>
        <v>142.10904948412167</v>
      </c>
      <c r="C174" s="151"/>
    </row>
    <row r="175" spans="1:3" x14ac:dyDescent="0.25">
      <c r="A175" s="66">
        <v>86237.5</v>
      </c>
      <c r="B175" s="67">
        <f>INDEX(Model!$K$4:$K$5003,MATCH($A$3:$A$252,Model!$M$4:$M$5003,0))</f>
        <v>140.76739391948655</v>
      </c>
      <c r="C175" s="151"/>
    </row>
    <row r="176" spans="1:3" x14ac:dyDescent="0.25">
      <c r="A176" s="66">
        <v>86737.5</v>
      </c>
      <c r="B176" s="67">
        <f>INDEX(Model!$K$4:$K$5003,MATCH($A$3:$A$252,Model!$M$4:$M$5003,0))</f>
        <v>139.43187692293378</v>
      </c>
      <c r="C176" s="151"/>
    </row>
    <row r="177" spans="1:3" x14ac:dyDescent="0.25">
      <c r="A177" s="66">
        <v>87237.5</v>
      </c>
      <c r="B177" s="67">
        <f>INDEX(Model!$K$4:$K$5003,MATCH($A$3:$A$252,Model!$M$4:$M$5003,0))</f>
        <v>138.10291126240054</v>
      </c>
      <c r="C177" s="151"/>
    </row>
    <row r="178" spans="1:3" x14ac:dyDescent="0.25">
      <c r="A178" s="66">
        <v>87737.5</v>
      </c>
      <c r="B178" s="67">
        <f>INDEX(Model!$K$4:$K$5003,MATCH($A$3:$A$252,Model!$M$4:$M$5003,0))</f>
        <v>136.7808841883288</v>
      </c>
      <c r="C178" s="151"/>
    </row>
    <row r="179" spans="1:3" x14ac:dyDescent="0.25">
      <c r="A179" s="66">
        <v>88237.5</v>
      </c>
      <c r="B179" s="67">
        <f>INDEX(Model!$K$4:$K$5003,MATCH($A$3:$A$252,Model!$M$4:$M$5003,0))</f>
        <v>135.46615846065069</v>
      </c>
      <c r="C179" s="151"/>
    </row>
    <row r="180" spans="1:3" x14ac:dyDescent="0.25">
      <c r="A180" s="66">
        <v>88737.5</v>
      </c>
      <c r="B180" s="67">
        <f>INDEX(Model!$K$4:$K$5003,MATCH($A$3:$A$252,Model!$M$4:$M$5003,0))</f>
        <v>134.15907334724801</v>
      </c>
      <c r="C180" s="151"/>
    </row>
    <row r="181" spans="1:3" x14ac:dyDescent="0.25">
      <c r="A181" s="66">
        <v>89237.5</v>
      </c>
      <c r="B181" s="67">
        <f>INDEX(Model!$K$4:$K$5003,MATCH($A$3:$A$252,Model!$M$4:$M$5003,0))</f>
        <v>132.8599455938259</v>
      </c>
      <c r="C181" s="151"/>
    </row>
    <row r="182" spans="1:3" x14ac:dyDescent="0.25">
      <c r="A182" s="66">
        <v>89737.5</v>
      </c>
      <c r="B182" s="67">
        <f>INDEX(Model!$K$4:$K$5003,MATCH($A$3:$A$252,Model!$M$4:$M$5003,0))</f>
        <v>131.56907036523538</v>
      </c>
      <c r="C182" s="151"/>
    </row>
    <row r="183" spans="1:3" x14ac:dyDescent="0.25">
      <c r="A183" s="66">
        <v>90237.5</v>
      </c>
      <c r="B183" s="67">
        <f>INDEX(Model!$K$4:$K$5003,MATCH($A$3:$A$252,Model!$M$4:$M$5003,0))</f>
        <v>130.28672215836164</v>
      </c>
      <c r="C183" s="151"/>
    </row>
    <row r="184" spans="1:3" x14ac:dyDescent="0.25">
      <c r="A184" s="66">
        <v>90737.5</v>
      </c>
      <c r="B184" s="67">
        <f>INDEX(Model!$K$4:$K$5003,MATCH($A$3:$A$252,Model!$M$4:$M$5003,0))</f>
        <v>129.01315568676705</v>
      </c>
      <c r="C184" s="151"/>
    </row>
    <row r="185" spans="1:3" x14ac:dyDescent="0.25">
      <c r="A185" s="66">
        <v>91237.5</v>
      </c>
      <c r="B185" s="67">
        <f>INDEX(Model!$K$4:$K$5003,MATCH($A$3:$A$252,Model!$M$4:$M$5003,0))</f>
        <v>127.74860673734625</v>
      </c>
      <c r="C185" s="151"/>
    </row>
    <row r="186" spans="1:3" x14ac:dyDescent="0.25">
      <c r="A186" s="66">
        <v>91737.5</v>
      </c>
      <c r="B186" s="67">
        <f>INDEX(Model!$K$4:$K$5003,MATCH($A$3:$A$252,Model!$M$4:$M$5003,0))</f>
        <v>126.49329299930598</v>
      </c>
      <c r="C186" s="151"/>
    </row>
    <row r="187" spans="1:3" x14ac:dyDescent="0.25">
      <c r="A187" s="66">
        <v>92237.5</v>
      </c>
      <c r="B187" s="67">
        <f>INDEX(Model!$K$4:$K$5003,MATCH($A$3:$A$252,Model!$M$4:$M$5003,0))</f>
        <v>125.24741486583491</v>
      </c>
      <c r="C187" s="151"/>
    </row>
    <row r="188" spans="1:3" x14ac:dyDescent="0.25">
      <c r="A188" s="66">
        <v>92737.5</v>
      </c>
      <c r="B188" s="67">
        <f>INDEX(Model!$K$4:$K$5003,MATCH($A$3:$A$252,Model!$M$4:$M$5003,0))</f>
        <v>124.01115620887261</v>
      </c>
      <c r="C188" s="151"/>
    </row>
    <row r="189" spans="1:3" x14ac:dyDescent="0.25">
      <c r="A189" s="66">
        <v>93237.5</v>
      </c>
      <c r="B189" s="67">
        <f>INDEX(Model!$K$4:$K$5003,MATCH($A$3:$A$252,Model!$M$4:$M$5003,0))</f>
        <v>122.78468512742636</v>
      </c>
      <c r="C189" s="151"/>
    </row>
    <row r="190" spans="1:3" x14ac:dyDescent="0.25">
      <c r="A190" s="66">
        <v>93737.5</v>
      </c>
      <c r="B190" s="67">
        <f>INDEX(Model!$K$4:$K$5003,MATCH($A$3:$A$252,Model!$M$4:$M$5003,0))</f>
        <v>121.56815466991543</v>
      </c>
      <c r="C190" s="151"/>
    </row>
    <row r="191" spans="1:3" x14ac:dyDescent="0.25">
      <c r="A191" s="66">
        <v>94237.5</v>
      </c>
      <c r="B191" s="67">
        <f>INDEX(Model!$K$4:$K$5003,MATCH($A$3:$A$252,Model!$M$4:$M$5003,0))</f>
        <v>120.36170353105433</v>
      </c>
      <c r="C191" s="151"/>
    </row>
    <row r="192" spans="1:3" x14ac:dyDescent="0.25">
      <c r="A192" s="66">
        <v>94737.5</v>
      </c>
      <c r="B192" s="67">
        <f>INDEX(Model!$K$4:$K$5003,MATCH($A$3:$A$252,Model!$M$4:$M$5003,0))</f>
        <v>119.16545672380678</v>
      </c>
      <c r="C192" s="151"/>
    </row>
    <row r="193" spans="1:3" x14ac:dyDescent="0.25">
      <c r="A193" s="66">
        <v>95237.5</v>
      </c>
      <c r="B193" s="67">
        <f>INDEX(Model!$K$4:$K$5003,MATCH($A$3:$A$252,Model!$M$4:$M$5003,0))</f>
        <v>117.97952622696403</v>
      </c>
      <c r="C193" s="151"/>
    </row>
    <row r="194" spans="1:3" x14ac:dyDescent="0.25">
      <c r="A194" s="66">
        <v>95737.5</v>
      </c>
      <c r="B194" s="67">
        <f>INDEX(Model!$K$4:$K$5003,MATCH($A$3:$A$252,Model!$M$4:$M$5003,0))</f>
        <v>116.80401160891572</v>
      </c>
      <c r="C194" s="151"/>
    </row>
    <row r="195" spans="1:3" x14ac:dyDescent="0.25">
      <c r="A195" s="66">
        <v>96237.5</v>
      </c>
      <c r="B195" s="67">
        <f>INDEX(Model!$K$4:$K$5003,MATCH($A$3:$A$252,Model!$M$4:$M$5003,0))</f>
        <v>115.63900062819525</v>
      </c>
      <c r="C195" s="151"/>
    </row>
    <row r="196" spans="1:3" x14ac:dyDescent="0.25">
      <c r="A196" s="66">
        <v>96737.5</v>
      </c>
      <c r="B196" s="67">
        <f>INDEX(Model!$K$4:$K$5003,MATCH($A$3:$A$252,Model!$M$4:$M$5003,0))</f>
        <v>114.48456981138864</v>
      </c>
      <c r="C196" s="151"/>
    </row>
    <row r="197" spans="1:3" x14ac:dyDescent="0.25">
      <c r="A197" s="66">
        <v>97237.5</v>
      </c>
      <c r="B197" s="67">
        <f>INDEX(Model!$K$4:$K$5003,MATCH($A$3:$A$252,Model!$M$4:$M$5003,0))</f>
        <v>113.34078500900573</v>
      </c>
      <c r="C197" s="151"/>
    </row>
    <row r="198" spans="1:3" x14ac:dyDescent="0.25">
      <c r="A198" s="66">
        <v>97737.5</v>
      </c>
      <c r="B198" s="67">
        <f>INDEX(Model!$K$4:$K$5003,MATCH($A$3:$A$252,Model!$M$4:$M$5003,0))</f>
        <v>112.20770192991316</v>
      </c>
      <c r="C198" s="151"/>
    </row>
    <row r="199" spans="1:3" x14ac:dyDescent="0.25">
      <c r="A199" s="66">
        <v>98237.5</v>
      </c>
      <c r="B199" s="67">
        <f>INDEX(Model!$K$4:$K$5003,MATCH($A$3:$A$252,Model!$M$4:$M$5003,0))</f>
        <v>111.08536665493219</v>
      </c>
      <c r="C199" s="151"/>
    </row>
    <row r="200" spans="1:3" x14ac:dyDescent="0.25">
      <c r="A200" s="66">
        <v>98737.5</v>
      </c>
      <c r="B200" s="67">
        <f>INDEX(Model!$K$4:$K$5003,MATCH($A$3:$A$252,Model!$M$4:$M$5003,0))</f>
        <v>109.97381613020426</v>
      </c>
      <c r="C200" s="151"/>
    </row>
    <row r="201" spans="1:3" x14ac:dyDescent="0.25">
      <c r="A201" s="66">
        <v>99237.5</v>
      </c>
      <c r="B201" s="67">
        <f>INDEX(Model!$K$4:$K$5003,MATCH($A$3:$A$252,Model!$M$4:$M$5003,0))</f>
        <v>108.87307864092368</v>
      </c>
      <c r="C201" s="151"/>
    </row>
    <row r="202" spans="1:3" x14ac:dyDescent="0.25">
      <c r="A202" s="66">
        <v>99737.5</v>
      </c>
      <c r="B202" s="67">
        <f>INDEX(Model!$K$4:$K$5003,MATCH($A$3:$A$252,Model!$M$4:$M$5003,0))</f>
        <v>107.78317426603454</v>
      </c>
      <c r="C202" s="151"/>
    </row>
    <row r="203" spans="1:3" x14ac:dyDescent="0.25">
      <c r="A203" s="66">
        <v>100237.5</v>
      </c>
      <c r="B203" s="67">
        <f>INDEX(Model!$K$4:$K$5003,MATCH($A$3:$A$252,Model!$M$4:$M$5003,0))</f>
        <v>106.70411531448254</v>
      </c>
      <c r="C203" s="151"/>
    </row>
    <row r="204" spans="1:3" x14ac:dyDescent="0.25">
      <c r="A204" s="66">
        <v>100737.5</v>
      </c>
      <c r="B204" s="67">
        <f>INDEX(Model!$K$4:$K$5003,MATCH($A$3:$A$252,Model!$M$4:$M$5003,0))</f>
        <v>105.63590674360698</v>
      </c>
      <c r="C204" s="151"/>
    </row>
    <row r="205" spans="1:3" x14ac:dyDescent="0.25">
      <c r="A205" s="66">
        <v>101237.5</v>
      </c>
      <c r="B205" s="67">
        <f>INDEX(Model!$K$4:$K$5003,MATCH($A$3:$A$252,Model!$M$4:$M$5003,0))</f>
        <v>104.57854656024968</v>
      </c>
      <c r="C205" s="151"/>
    </row>
    <row r="206" spans="1:3" x14ac:dyDescent="0.25">
      <c r="A206" s="66">
        <v>101737.5</v>
      </c>
      <c r="B206" s="67">
        <f>INDEX(Model!$K$4:$K$5003,MATCH($A$3:$A$252,Model!$M$4:$M$5003,0))</f>
        <v>103.53202620514962</v>
      </c>
      <c r="C206" s="151"/>
    </row>
    <row r="207" spans="1:3" x14ac:dyDescent="0.25">
      <c r="A207" s="66">
        <v>102237.5</v>
      </c>
      <c r="B207" s="67">
        <f>INDEX(Model!$K$4:$K$5003,MATCH($A$3:$A$252,Model!$M$4:$M$5003,0))</f>
        <v>102.49633092118265</v>
      </c>
      <c r="C207" s="151"/>
    </row>
    <row r="208" spans="1:3" x14ac:dyDescent="0.25">
      <c r="A208" s="66">
        <v>102737.5</v>
      </c>
      <c r="B208" s="67">
        <f>INDEX(Model!$K$4:$K$5003,MATCH($A$3:$A$252,Model!$M$4:$M$5003,0))</f>
        <v>101.4714401059954</v>
      </c>
      <c r="C208" s="151"/>
    </row>
    <row r="209" spans="1:3" x14ac:dyDescent="0.25">
      <c r="A209" s="66">
        <v>103237.5</v>
      </c>
      <c r="B209" s="67">
        <f>INDEX(Model!$K$4:$K$5003,MATCH($A$3:$A$252,Model!$M$4:$M$5003,0))</f>
        <v>100.45732764957138</v>
      </c>
      <c r="C209" s="151"/>
    </row>
    <row r="210" spans="1:3" x14ac:dyDescent="0.25">
      <c r="A210" s="66">
        <v>103737.5</v>
      </c>
      <c r="B210" s="67">
        <f>INDEX(Model!$K$4:$K$5003,MATCH($A$3:$A$252,Model!$M$4:$M$5003,0))</f>
        <v>99.453962257257018</v>
      </c>
      <c r="C210" s="151"/>
    </row>
    <row r="211" spans="1:3" x14ac:dyDescent="0.25">
      <c r="A211" s="66">
        <v>104237.5</v>
      </c>
      <c r="B211" s="67">
        <f>INDEX(Model!$K$4:$K$5003,MATCH($A$3:$A$252,Model!$M$4:$M$5003,0))</f>
        <v>98.461307758763269</v>
      </c>
      <c r="C211" s="151"/>
    </row>
    <row r="212" spans="1:3" x14ac:dyDescent="0.25">
      <c r="A212" s="66">
        <v>104737.5</v>
      </c>
      <c r="B212" s="67">
        <f>INDEX(Model!$K$4:$K$5003,MATCH($A$3:$A$252,Model!$M$4:$M$5003,0))</f>
        <v>97.479323403645068</v>
      </c>
      <c r="C212" s="151"/>
    </row>
    <row r="213" spans="1:3" x14ac:dyDescent="0.25">
      <c r="A213" s="66">
        <v>105237.5</v>
      </c>
      <c r="B213" s="67">
        <f>INDEX(Model!$K$4:$K$5003,MATCH($A$3:$A$252,Model!$M$4:$M$5003,0))</f>
        <v>96.507964143752304</v>
      </c>
      <c r="C213" s="151"/>
    </row>
    <row r="214" spans="1:3" x14ac:dyDescent="0.25">
      <c r="A214" s="66">
        <v>105737.5</v>
      </c>
      <c r="B214" s="67">
        <f>INDEX(Model!$K$4:$K$5003,MATCH($A$3:$A$252,Model!$M$4:$M$5003,0))</f>
        <v>95.547180903128563</v>
      </c>
      <c r="C214" s="151"/>
    </row>
    <row r="215" spans="1:3" x14ac:dyDescent="0.25">
      <c r="A215" s="66">
        <v>106237.5</v>
      </c>
      <c r="B215" s="67">
        <f>INDEX(Model!$K$4:$K$5003,MATCH($A$3:$A$252,Model!$M$4:$M$5003,0))</f>
        <v>94.596920835825756</v>
      </c>
      <c r="C215" s="151"/>
    </row>
    <row r="216" spans="1:3" x14ac:dyDescent="0.25">
      <c r="A216" s="66">
        <v>106737.5</v>
      </c>
      <c r="B216" s="67">
        <f>INDEX(Model!$K$4:$K$5003,MATCH($A$3:$A$252,Model!$M$4:$M$5003,0))</f>
        <v>93.657127572087674</v>
      </c>
      <c r="C216" s="151"/>
    </row>
    <row r="217" spans="1:3" x14ac:dyDescent="0.25">
      <c r="A217" s="66">
        <v>107237.5</v>
      </c>
      <c r="B217" s="67">
        <f>INDEX(Model!$K$4:$K$5003,MATCH($A$3:$A$252,Model!$M$4:$M$5003,0))</f>
        <v>92.727741453342986</v>
      </c>
      <c r="C217" s="151"/>
    </row>
    <row r="218" spans="1:3" x14ac:dyDescent="0.25">
      <c r="A218" s="66">
        <v>107737.5</v>
      </c>
      <c r="B218" s="67">
        <f>INDEX(Model!$K$4:$K$5003,MATCH($A$3:$A$252,Model!$M$4:$M$5003,0))</f>
        <v>91.808699756436567</v>
      </c>
      <c r="C218" s="151"/>
    </row>
    <row r="219" spans="1:3" x14ac:dyDescent="0.25">
      <c r="A219" s="66">
        <v>108237.5</v>
      </c>
      <c r="B219" s="67">
        <f>INDEX(Model!$K$4:$K$5003,MATCH($A$3:$A$252,Model!$M$4:$M$5003,0))</f>
        <v>90.899936907514331</v>
      </c>
      <c r="C219" s="151"/>
    </row>
    <row r="220" spans="1:3" x14ac:dyDescent="0.25">
      <c r="A220" s="66">
        <v>108737.5</v>
      </c>
      <c r="B220" s="67">
        <f>INDEX(Model!$K$4:$K$5003,MATCH($A$3:$A$252,Model!$M$4:$M$5003,0))</f>
        <v>90.001384685964624</v>
      </c>
      <c r="C220" s="151"/>
    </row>
    <row r="221" spans="1:3" x14ac:dyDescent="0.25">
      <c r="A221" s="66">
        <v>109237.5</v>
      </c>
      <c r="B221" s="67">
        <f>INDEX(Model!$K$4:$K$5003,MATCH($A$3:$A$252,Model!$M$4:$M$5003,0))</f>
        <v>89.112972418806748</v>
      </c>
      <c r="C221" s="151"/>
    </row>
    <row r="222" spans="1:3" x14ac:dyDescent="0.25">
      <c r="A222" s="66">
        <v>109737.5</v>
      </c>
      <c r="B222" s="67">
        <f>INDEX(Model!$K$4:$K$5003,MATCH($A$3:$A$252,Model!$M$4:$M$5003,0))</f>
        <v>88.234627165905138</v>
      </c>
      <c r="C222" s="151"/>
    </row>
    <row r="223" spans="1:3" x14ac:dyDescent="0.25">
      <c r="A223" s="66">
        <v>110237.5</v>
      </c>
      <c r="B223" s="67">
        <f>INDEX(Model!$K$4:$K$5003,MATCH($A$3:$A$252,Model!$M$4:$M$5003,0))</f>
        <v>87.366273896374693</v>
      </c>
      <c r="C223" s="151"/>
    </row>
    <row r="224" spans="1:3" x14ac:dyDescent="0.25">
      <c r="A224" s="66">
        <v>110737.5</v>
      </c>
      <c r="B224" s="67">
        <f>INDEX(Model!$K$4:$K$5003,MATCH($A$3:$A$252,Model!$M$4:$M$5003,0))</f>
        <v>86.507835656532336</v>
      </c>
      <c r="C224" s="151"/>
    </row>
    <row r="225" spans="1:3" x14ac:dyDescent="0.25">
      <c r="A225" s="66">
        <v>111237.5</v>
      </c>
      <c r="B225" s="67">
        <f>INDEX(Model!$K$4:$K$5003,MATCH($A$3:$A$252,Model!$M$4:$M$5003,0))</f>
        <v>85.65923372973613</v>
      </c>
      <c r="C225" s="151"/>
    </row>
    <row r="226" spans="1:3" x14ac:dyDescent="0.25">
      <c r="A226" s="66">
        <v>111737.5</v>
      </c>
      <c r="B226" s="67">
        <f>INDEX(Model!$K$4:$K$5003,MATCH($A$3:$A$252,Model!$M$4:$M$5003,0))</f>
        <v>84.820387788443441</v>
      </c>
      <c r="C226" s="151"/>
    </row>
    <row r="227" spans="1:3" x14ac:dyDescent="0.25">
      <c r="A227" s="66">
        <v>112237.5</v>
      </c>
      <c r="B227" s="67">
        <f>INDEX(Model!$K$4:$K$5003,MATCH($A$3:$A$252,Model!$M$4:$M$5003,0))</f>
        <v>83.991216038807863</v>
      </c>
      <c r="C227" s="151"/>
    </row>
    <row r="228" spans="1:3" x14ac:dyDescent="0.25">
      <c r="A228" s="66">
        <v>112737.5</v>
      </c>
      <c r="B228" s="67">
        <f>INDEX(Model!$K$4:$K$5003,MATCH($A$3:$A$252,Model!$M$4:$M$5003,0))</f>
        <v>83.171635358122643</v>
      </c>
      <c r="C228" s="151"/>
    </row>
    <row r="229" spans="1:3" x14ac:dyDescent="0.25">
      <c r="A229" s="66">
        <v>113237.5</v>
      </c>
      <c r="B229" s="67">
        <f>INDEX(Model!$K$4:$K$5003,MATCH($A$3:$A$252,Model!$M$4:$M$5003,0))</f>
        <v>82.361561425408652</v>
      </c>
      <c r="C229" s="151"/>
    </row>
    <row r="230" spans="1:3" x14ac:dyDescent="0.25">
      <c r="A230" s="66">
        <v>113737.5</v>
      </c>
      <c r="B230" s="67">
        <f>INDEX(Model!$K$4:$K$5003,MATCH($A$3:$A$252,Model!$M$4:$M$5003,0))</f>
        <v>81.560908845434113</v>
      </c>
      <c r="C230" s="151"/>
    </row>
    <row r="231" spans="1:3" x14ac:dyDescent="0.25">
      <c r="A231" s="66">
        <v>114237.5</v>
      </c>
      <c r="B231" s="67">
        <f>INDEX(Model!$K$4:$K$5003,MATCH($A$3:$A$252,Model!$M$4:$M$5003,0))</f>
        <v>80.769591266442291</v>
      </c>
      <c r="C231" s="151"/>
    </row>
    <row r="232" spans="1:3" x14ac:dyDescent="0.25">
      <c r="A232" s="66">
        <v>114737.5</v>
      </c>
      <c r="B232" s="67">
        <f>INDEX(Model!$K$4:$K$5003,MATCH($A$3:$A$252,Model!$M$4:$M$5003,0))</f>
        <v>79.98752149185438</v>
      </c>
      <c r="C232" s="151"/>
    </row>
    <row r="233" spans="1:3" x14ac:dyDescent="0.25">
      <c r="A233" s="66">
        <v>115237.5</v>
      </c>
      <c r="B233" s="67">
        <f>INDEX(Model!$K$4:$K$5003,MATCH($A$3:$A$252,Model!$M$4:$M$5003,0))</f>
        <v>79.214611586203745</v>
      </c>
      <c r="C233" s="151"/>
    </row>
    <row r="234" spans="1:3" x14ac:dyDescent="0.25">
      <c r="A234" s="66">
        <v>115737.5</v>
      </c>
      <c r="B234" s="67">
        <f>INDEX(Model!$K$4:$K$5003,MATCH($A$3:$A$252,Model!$M$4:$M$5003,0))</f>
        <v>78.450772975549782</v>
      </c>
      <c r="C234" s="151"/>
    </row>
    <row r="235" spans="1:3" x14ac:dyDescent="0.25">
      <c r="A235" s="66">
        <v>116237.5</v>
      </c>
      <c r="B235" s="67">
        <f>INDEX(Model!$K$4:$K$5003,MATCH($A$3:$A$252,Model!$M$4:$M$5003,0))</f>
        <v>77.695916542608686</v>
      </c>
      <c r="C235" s="151"/>
    </row>
    <row r="236" spans="1:3" x14ac:dyDescent="0.25">
      <c r="A236" s="66">
        <v>116737.5</v>
      </c>
      <c r="B236" s="67">
        <f>INDEX(Model!$K$4:$K$5003,MATCH($A$3:$A$252,Model!$M$4:$M$5003,0))</f>
        <v>76.949952716830637</v>
      </c>
      <c r="C236" s="151"/>
    </row>
    <row r="237" spans="1:3" x14ac:dyDescent="0.25">
      <c r="A237" s="66">
        <v>117237.5</v>
      </c>
      <c r="B237" s="67">
        <f>INDEX(Model!$K$4:$K$5003,MATCH($A$3:$A$252,Model!$M$4:$M$5003,0))</f>
        <v>76.212791559643748</v>
      </c>
      <c r="C237" s="151"/>
    </row>
    <row r="238" spans="1:3" x14ac:dyDescent="0.25">
      <c r="A238" s="66">
        <v>117737.5</v>
      </c>
      <c r="B238" s="67">
        <f>INDEX(Model!$K$4:$K$5003,MATCH($A$3:$A$252,Model!$M$4:$M$5003,0))</f>
        <v>75.484342845076611</v>
      </c>
      <c r="C238" s="151"/>
    </row>
    <row r="239" spans="1:3" x14ac:dyDescent="0.25">
      <c r="A239" s="66">
        <v>118237.5</v>
      </c>
      <c r="B239" s="67">
        <f>INDEX(Model!$K$4:$K$5003,MATCH($A$3:$A$252,Model!$M$4:$M$5003,0))</f>
        <v>74.764516135963476</v>
      </c>
      <c r="C239" s="151"/>
    </row>
    <row r="240" spans="1:3" x14ac:dyDescent="0.25">
      <c r="A240" s="66">
        <v>118737.5</v>
      </c>
      <c r="B240" s="67">
        <f>INDEX(Model!$K$4:$K$5003,MATCH($A$3:$A$252,Model!$M$4:$M$5003,0))</f>
        <v>74.053220855927364</v>
      </c>
      <c r="C240" s="151"/>
    </row>
    <row r="241" spans="1:3" x14ac:dyDescent="0.25">
      <c r="A241" s="66">
        <v>119237.5</v>
      </c>
      <c r="B241" s="67">
        <f>INDEX(Model!$K$4:$K$5003,MATCH($A$3:$A$252,Model!$M$4:$M$5003,0))</f>
        <v>73.350366357329705</v>
      </c>
      <c r="C241" s="151"/>
    </row>
    <row r="242" spans="1:3" x14ac:dyDescent="0.25">
      <c r="A242" s="66">
        <v>119737.5</v>
      </c>
      <c r="B242" s="67">
        <f>INDEX(Model!$K$4:$K$5003,MATCH($A$3:$A$252,Model!$M$4:$M$5003,0))</f>
        <v>72.655861985367181</v>
      </c>
      <c r="C242" s="151"/>
    </row>
    <row r="243" spans="1:3" x14ac:dyDescent="0.25">
      <c r="A243" s="66">
        <v>120237.5</v>
      </c>
      <c r="B243" s="67">
        <f>INDEX(Model!$K$4:$K$5003,MATCH($A$3:$A$252,Model!$M$4:$M$5003,0))</f>
        <v>71.969617138488815</v>
      </c>
      <c r="C243" s="151"/>
    </row>
    <row r="244" spans="1:3" x14ac:dyDescent="0.25">
      <c r="A244" s="66">
        <v>120737.5</v>
      </c>
      <c r="B244" s="67">
        <f>INDEX(Model!$K$4:$K$5003,MATCH($A$3:$A$252,Model!$M$4:$M$5003,0))</f>
        <v>71.291541325300685</v>
      </c>
      <c r="C244" s="151"/>
    </row>
    <row r="245" spans="1:3" x14ac:dyDescent="0.25">
      <c r="A245" s="66">
        <v>121237.5</v>
      </c>
      <c r="B245" s="67">
        <f>INDEX(Model!$K$4:$K$5003,MATCH($A$3:$A$252,Model!$M$4:$M$5003,0))</f>
        <v>70.621544218117293</v>
      </c>
      <c r="C245" s="151"/>
    </row>
    <row r="246" spans="1:3" x14ac:dyDescent="0.25">
      <c r="A246" s="66">
        <v>121737.5</v>
      </c>
      <c r="B246" s="67">
        <f>INDEX(Model!$K$4:$K$5003,MATCH($A$3:$A$252,Model!$M$4:$M$5003,0))</f>
        <v>69.959535703313605</v>
      </c>
      <c r="C246" s="151"/>
    </row>
    <row r="247" spans="1:3" x14ac:dyDescent="0.25">
      <c r="A247" s="66">
        <v>122237.5</v>
      </c>
      <c r="B247" s="67">
        <f>INDEX(Model!$K$4:$K$5003,MATCH($A$3:$A$252,Model!$M$4:$M$5003,0))</f>
        <v>69.305425928624828</v>
      </c>
      <c r="C247" s="151"/>
    </row>
    <row r="248" spans="1:3" x14ac:dyDescent="0.25">
      <c r="A248" s="66">
        <v>122737.5</v>
      </c>
      <c r="B248" s="67">
        <f>INDEX(Model!$K$4:$K$5003,MATCH($A$3:$A$252,Model!$M$4:$M$5003,0))</f>
        <v>68.659125347534797</v>
      </c>
      <c r="C248" s="151"/>
    </row>
    <row r="249" spans="1:3" x14ac:dyDescent="0.25">
      <c r="A249" s="66">
        <v>123237.5</v>
      </c>
      <c r="B249" s="67">
        <f>INDEX(Model!$K$4:$K$5003,MATCH($A$3:$A$252,Model!$M$4:$M$5003,0))</f>
        <v>68.020544760888626</v>
      </c>
      <c r="C249" s="151"/>
    </row>
    <row r="250" spans="1:3" x14ac:dyDescent="0.25">
      <c r="A250" s="66">
        <v>123737.5</v>
      </c>
      <c r="B250" s="67">
        <f>INDEX(Model!$K$4:$K$5003,MATCH($A$3:$A$252,Model!$M$4:$M$5003,0))</f>
        <v>67.389595355859129</v>
      </c>
      <c r="C250" s="151"/>
    </row>
    <row r="251" spans="1:3" x14ac:dyDescent="0.25">
      <c r="A251" s="66">
        <v>124237.5</v>
      </c>
      <c r="B251" s="67">
        <f>INDEX(Model!$K$4:$K$5003,MATCH($A$3:$A$252,Model!$M$4:$M$5003,0))</f>
        <v>66.766188742391549</v>
      </c>
      <c r="C251" s="151"/>
    </row>
    <row r="252" spans="1:3" ht="15.75" thickBot="1" x14ac:dyDescent="0.3">
      <c r="A252" s="73">
        <v>124737.5</v>
      </c>
      <c r="B252" s="74">
        <f>INDEX(Model!$K$4:$K$5003,MATCH($A$3:$A$252,Model!$M$4:$M$5003,0))</f>
        <v>66.150236987245776</v>
      </c>
      <c r="C252" s="152"/>
    </row>
  </sheetData>
  <sortState ref="M3:N127">
    <sortCondition ref="M3:M127"/>
  </sortState>
  <mergeCells count="11">
    <mergeCell ref="M1:N1"/>
    <mergeCell ref="D60:E60"/>
    <mergeCell ref="D61:E61"/>
    <mergeCell ref="G1:H1"/>
    <mergeCell ref="I1:I63"/>
    <mergeCell ref="F1:F61"/>
    <mergeCell ref="A1:B1"/>
    <mergeCell ref="C1:C252"/>
    <mergeCell ref="D1:E1"/>
    <mergeCell ref="J1:K1"/>
    <mergeCell ref="L1:L3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BC3C-69ED-4A06-99CF-1E5BED6F93E8}">
  <dimension ref="A1:Z501"/>
  <sheetViews>
    <sheetView topLeftCell="V1" zoomScaleNormal="100" workbookViewId="0">
      <pane ySplit="1" topLeftCell="A29" activePane="bottomLeft" state="frozen"/>
      <selection pane="bottomLeft" activeCell="AB51" sqref="AB51"/>
    </sheetView>
  </sheetViews>
  <sheetFormatPr defaultRowHeight="15" x14ac:dyDescent="0.25"/>
  <cols>
    <col min="1" max="1" width="6.5703125" style="90" bestFit="1" customWidth="1"/>
    <col min="2" max="2" width="9.28515625" style="90" bestFit="1" customWidth="1"/>
    <col min="3" max="3" width="8" style="90" bestFit="1" customWidth="1"/>
    <col min="4" max="4" width="10" style="90" bestFit="1" customWidth="1"/>
    <col min="5" max="5" width="10.7109375" style="90" bestFit="1" customWidth="1"/>
    <col min="6" max="7" width="9" style="90" bestFit="1" customWidth="1"/>
    <col min="8" max="9" width="7.5703125" style="90" bestFit="1" customWidth="1"/>
    <col min="10" max="10" width="7.42578125" style="90" bestFit="1" customWidth="1"/>
    <col min="11" max="13" width="4" style="90" bestFit="1" customWidth="1"/>
    <col min="14" max="14" width="3.85546875" style="90" bestFit="1" customWidth="1"/>
    <col min="15" max="16" width="9.140625" style="90"/>
    <col min="17" max="19" width="9.28515625" style="96" customWidth="1"/>
    <col min="20" max="23" width="7.140625" style="92" customWidth="1"/>
    <col min="24" max="26" width="8.140625" style="96" customWidth="1"/>
    <col min="27" max="16384" width="9.140625" style="90"/>
  </cols>
  <sheetData>
    <row r="1" spans="1:26" s="98" customFormat="1" x14ac:dyDescent="0.25">
      <c r="A1" s="98" t="s">
        <v>531</v>
      </c>
      <c r="B1" s="98" t="s">
        <v>535</v>
      </c>
      <c r="C1" s="98" t="s">
        <v>534</v>
      </c>
      <c r="D1" s="98" t="s">
        <v>533</v>
      </c>
      <c r="E1" s="98" t="s">
        <v>532</v>
      </c>
      <c r="F1" s="98" t="s">
        <v>530</v>
      </c>
      <c r="G1" s="98" t="s">
        <v>529</v>
      </c>
      <c r="H1" s="98" t="s">
        <v>526</v>
      </c>
      <c r="I1" s="98" t="s">
        <v>525</v>
      </c>
      <c r="J1" s="98" t="s">
        <v>524</v>
      </c>
      <c r="K1" s="98" t="s">
        <v>8</v>
      </c>
      <c r="L1" s="98" t="s">
        <v>9</v>
      </c>
      <c r="M1" s="98" t="s">
        <v>528</v>
      </c>
      <c r="N1" s="98" t="s">
        <v>527</v>
      </c>
      <c r="Q1" s="104" t="s">
        <v>531</v>
      </c>
      <c r="R1" s="101" t="s">
        <v>530</v>
      </c>
      <c r="S1" s="99" t="s">
        <v>529</v>
      </c>
      <c r="T1" s="103" t="s">
        <v>8</v>
      </c>
      <c r="U1" s="102" t="s">
        <v>9</v>
      </c>
      <c r="V1" s="102" t="s">
        <v>528</v>
      </c>
      <c r="W1" s="91" t="s">
        <v>527</v>
      </c>
      <c r="X1" s="101" t="s">
        <v>526</v>
      </c>
      <c r="Y1" s="100" t="s">
        <v>525</v>
      </c>
      <c r="Z1" s="99" t="s">
        <v>524</v>
      </c>
    </row>
    <row r="2" spans="1:26" x14ac:dyDescent="0.25">
      <c r="A2" s="90">
        <v>3</v>
      </c>
      <c r="B2" s="90" t="s">
        <v>523</v>
      </c>
      <c r="C2" s="90">
        <v>0</v>
      </c>
      <c r="D2" s="90">
        <v>0</v>
      </c>
      <c r="E2" s="90">
        <v>0</v>
      </c>
      <c r="F2" s="90">
        <v>0</v>
      </c>
      <c r="G2" s="90">
        <v>84831.25</v>
      </c>
      <c r="H2" s="90">
        <v>26.25</v>
      </c>
      <c r="I2" s="90">
        <v>27.5</v>
      </c>
      <c r="J2" s="90">
        <v>30.31</v>
      </c>
      <c r="K2" s="90">
        <v>2</v>
      </c>
      <c r="L2" s="90">
        <v>4</v>
      </c>
      <c r="M2" s="90">
        <v>8</v>
      </c>
      <c r="N2" s="90">
        <v>1</v>
      </c>
      <c r="Q2" s="168">
        <f>AVERAGE(A2:A5)</f>
        <v>29.25</v>
      </c>
      <c r="R2" s="204">
        <v>5026.2275</v>
      </c>
      <c r="S2" s="192">
        <f>AVERAGE(G2:G5)</f>
        <v>84831.75</v>
      </c>
      <c r="T2" s="181">
        <f>AVERAGE(K2:K5)*4</f>
        <v>18</v>
      </c>
      <c r="U2" s="115">
        <f>AVERAGE(L2:L5)*4</f>
        <v>25</v>
      </c>
      <c r="V2" s="115">
        <f>AVERAGE(M2:M5)*4</f>
        <v>23</v>
      </c>
      <c r="W2" s="128">
        <f>AVERAGE(N2:N5)*4</f>
        <v>3</v>
      </c>
      <c r="X2" s="186">
        <f>AVERAGE(H2:H5)</f>
        <v>26.265000000000001</v>
      </c>
      <c r="Y2" s="189">
        <f>AVERAGE(I2:I5)</f>
        <v>27.5</v>
      </c>
      <c r="Z2" s="192">
        <f>AVERAGE(J2:J5)</f>
        <v>29.89</v>
      </c>
    </row>
    <row r="3" spans="1:26" x14ac:dyDescent="0.25">
      <c r="A3" s="90">
        <v>21</v>
      </c>
      <c r="B3" s="90" t="s">
        <v>522</v>
      </c>
      <c r="C3" s="90">
        <v>0</v>
      </c>
      <c r="D3" s="90">
        <v>0</v>
      </c>
      <c r="E3" s="90">
        <v>0</v>
      </c>
      <c r="F3" s="90">
        <v>0</v>
      </c>
      <c r="G3" s="90">
        <v>84831.75</v>
      </c>
      <c r="H3" s="90">
        <v>26.31</v>
      </c>
      <c r="I3" s="90">
        <v>27.5</v>
      </c>
      <c r="J3" s="90">
        <v>29.75</v>
      </c>
      <c r="K3" s="90">
        <v>2</v>
      </c>
      <c r="L3" s="90">
        <v>6</v>
      </c>
      <c r="M3" s="90">
        <v>4</v>
      </c>
      <c r="N3" s="90">
        <v>0</v>
      </c>
      <c r="Q3" s="169"/>
      <c r="R3" s="205"/>
      <c r="S3" s="193"/>
      <c r="T3" s="182"/>
      <c r="U3" s="116"/>
      <c r="V3" s="116"/>
      <c r="W3" s="171"/>
      <c r="X3" s="187"/>
      <c r="Y3" s="190"/>
      <c r="Z3" s="193"/>
    </row>
    <row r="4" spans="1:26" x14ac:dyDescent="0.25">
      <c r="A4" s="90">
        <v>38</v>
      </c>
      <c r="B4" s="90" t="s">
        <v>521</v>
      </c>
      <c r="C4" s="90">
        <v>0</v>
      </c>
      <c r="D4" s="90">
        <v>0</v>
      </c>
      <c r="E4" s="90">
        <v>0</v>
      </c>
      <c r="F4" s="90">
        <v>0</v>
      </c>
      <c r="G4" s="90">
        <v>84829.5</v>
      </c>
      <c r="H4" s="90">
        <v>26.25</v>
      </c>
      <c r="I4" s="90">
        <v>27.5</v>
      </c>
      <c r="J4" s="90">
        <v>29.69</v>
      </c>
      <c r="K4" s="90">
        <v>4</v>
      </c>
      <c r="L4" s="90">
        <v>10</v>
      </c>
      <c r="M4" s="90">
        <v>7</v>
      </c>
      <c r="N4" s="90">
        <v>1</v>
      </c>
      <c r="Q4" s="169"/>
      <c r="R4" s="205"/>
      <c r="S4" s="193"/>
      <c r="T4" s="182"/>
      <c r="U4" s="116"/>
      <c r="V4" s="116"/>
      <c r="W4" s="171"/>
      <c r="X4" s="187"/>
      <c r="Y4" s="190"/>
      <c r="Z4" s="193"/>
    </row>
    <row r="5" spans="1:26" x14ac:dyDescent="0.25">
      <c r="A5" s="90">
        <v>55</v>
      </c>
      <c r="B5" s="90" t="s">
        <v>520</v>
      </c>
      <c r="C5" s="90">
        <v>0</v>
      </c>
      <c r="D5" s="90">
        <v>0</v>
      </c>
      <c r="E5" s="90">
        <v>0</v>
      </c>
      <c r="F5" s="90">
        <v>0</v>
      </c>
      <c r="G5" s="90">
        <v>84834.5</v>
      </c>
      <c r="H5" s="90">
        <v>26.25</v>
      </c>
      <c r="I5" s="90">
        <v>27.5</v>
      </c>
      <c r="J5" s="90">
        <v>29.81</v>
      </c>
      <c r="K5" s="90">
        <v>10</v>
      </c>
      <c r="L5" s="90">
        <v>5</v>
      </c>
      <c r="M5" s="90">
        <v>4</v>
      </c>
      <c r="N5" s="90">
        <v>1</v>
      </c>
      <c r="Q5" s="170"/>
      <c r="R5" s="206"/>
      <c r="S5" s="194"/>
      <c r="T5" s="113"/>
      <c r="U5" s="117"/>
      <c r="V5" s="117"/>
      <c r="W5" s="124"/>
      <c r="X5" s="188"/>
      <c r="Y5" s="191"/>
      <c r="Z5" s="194"/>
    </row>
    <row r="6" spans="1:26" x14ac:dyDescent="0.25">
      <c r="A6" s="90">
        <v>72</v>
      </c>
      <c r="B6" s="90" t="s">
        <v>519</v>
      </c>
      <c r="C6" s="90">
        <v>0</v>
      </c>
      <c r="D6" s="90">
        <v>0</v>
      </c>
      <c r="E6" s="90">
        <v>0</v>
      </c>
      <c r="F6" s="90">
        <v>0</v>
      </c>
      <c r="G6" s="90">
        <v>84832.5</v>
      </c>
      <c r="H6" s="90">
        <v>26.25</v>
      </c>
      <c r="I6" s="90">
        <v>27.5</v>
      </c>
      <c r="J6" s="90">
        <v>30</v>
      </c>
      <c r="K6" s="90">
        <v>7</v>
      </c>
      <c r="L6" s="90">
        <v>8</v>
      </c>
      <c r="M6" s="90">
        <v>6</v>
      </c>
      <c r="N6" s="90">
        <v>1</v>
      </c>
      <c r="Q6" s="168">
        <f>AVERAGE(A6:A9)</f>
        <v>97.5</v>
      </c>
      <c r="R6" s="204">
        <v>5026.2275</v>
      </c>
      <c r="S6" s="192">
        <f>AVERAGE(G6:G9)</f>
        <v>84830.5625</v>
      </c>
      <c r="T6" s="181">
        <f>AVERAGE(K6:K9)*4</f>
        <v>26</v>
      </c>
      <c r="U6" s="115">
        <f>AVERAGE(L6:L9)*4</f>
        <v>28</v>
      </c>
      <c r="V6" s="115">
        <f>AVERAGE(M6:M9)*4</f>
        <v>28</v>
      </c>
      <c r="W6" s="128">
        <f>AVERAGE(N6:N9)*4</f>
        <v>2</v>
      </c>
      <c r="X6" s="186">
        <f>AVERAGE(H6:H9)</f>
        <v>26.295000000000002</v>
      </c>
      <c r="Y6" s="189">
        <f>AVERAGE(I6:I9)</f>
        <v>27.5</v>
      </c>
      <c r="Z6" s="192">
        <f>AVERAGE(J6:J9)</f>
        <v>28.9375</v>
      </c>
    </row>
    <row r="7" spans="1:26" x14ac:dyDescent="0.25">
      <c r="A7" s="90">
        <v>89</v>
      </c>
      <c r="B7" s="90" t="s">
        <v>518</v>
      </c>
      <c r="C7" s="90">
        <v>0</v>
      </c>
      <c r="D7" s="90">
        <v>0</v>
      </c>
      <c r="E7" s="90">
        <v>0</v>
      </c>
      <c r="F7" s="90">
        <v>0</v>
      </c>
      <c r="G7" s="90">
        <v>84832.75</v>
      </c>
      <c r="H7" s="90">
        <v>26.31</v>
      </c>
      <c r="I7" s="90">
        <v>27.5</v>
      </c>
      <c r="J7" s="90">
        <v>29.13</v>
      </c>
      <c r="K7" s="90">
        <v>7</v>
      </c>
      <c r="L7" s="90">
        <v>5</v>
      </c>
      <c r="M7" s="90">
        <v>9</v>
      </c>
      <c r="N7" s="90">
        <v>0</v>
      </c>
      <c r="Q7" s="169"/>
      <c r="R7" s="205"/>
      <c r="S7" s="193"/>
      <c r="T7" s="182"/>
      <c r="U7" s="116"/>
      <c r="V7" s="116"/>
      <c r="W7" s="171"/>
      <c r="X7" s="187"/>
      <c r="Y7" s="190"/>
      <c r="Z7" s="193"/>
    </row>
    <row r="8" spans="1:26" x14ac:dyDescent="0.25">
      <c r="A8" s="90">
        <v>106</v>
      </c>
      <c r="B8" s="90" t="s">
        <v>517</v>
      </c>
      <c r="C8" s="90">
        <v>0</v>
      </c>
      <c r="D8" s="90">
        <v>0</v>
      </c>
      <c r="E8" s="90">
        <v>0</v>
      </c>
      <c r="F8" s="90">
        <v>0</v>
      </c>
      <c r="G8" s="90">
        <v>84829</v>
      </c>
      <c r="H8" s="90">
        <v>26.31</v>
      </c>
      <c r="I8" s="90">
        <v>27.5</v>
      </c>
      <c r="J8" s="90">
        <v>28.56</v>
      </c>
      <c r="K8" s="90">
        <v>5</v>
      </c>
      <c r="L8" s="90">
        <v>7</v>
      </c>
      <c r="M8" s="90">
        <v>8</v>
      </c>
      <c r="N8" s="90">
        <v>1</v>
      </c>
      <c r="Q8" s="169"/>
      <c r="R8" s="205"/>
      <c r="S8" s="193"/>
      <c r="T8" s="182"/>
      <c r="U8" s="116"/>
      <c r="V8" s="116"/>
      <c r="W8" s="171"/>
      <c r="X8" s="187"/>
      <c r="Y8" s="190"/>
      <c r="Z8" s="193"/>
    </row>
    <row r="9" spans="1:26" x14ac:dyDescent="0.25">
      <c r="A9" s="90">
        <v>123</v>
      </c>
      <c r="B9" s="90" t="s">
        <v>516</v>
      </c>
      <c r="C9" s="90">
        <v>0</v>
      </c>
      <c r="D9" s="90">
        <v>0</v>
      </c>
      <c r="E9" s="90">
        <v>0</v>
      </c>
      <c r="F9" s="90">
        <v>0</v>
      </c>
      <c r="G9" s="90">
        <v>84828</v>
      </c>
      <c r="H9" s="90">
        <v>26.31</v>
      </c>
      <c r="I9" s="90">
        <v>27.5</v>
      </c>
      <c r="J9" s="90">
        <v>28.06</v>
      </c>
      <c r="K9" s="90">
        <v>7</v>
      </c>
      <c r="L9" s="90">
        <v>8</v>
      </c>
      <c r="M9" s="90">
        <v>5</v>
      </c>
      <c r="N9" s="90">
        <v>0</v>
      </c>
      <c r="Q9" s="170"/>
      <c r="R9" s="206"/>
      <c r="S9" s="194"/>
      <c r="T9" s="113"/>
      <c r="U9" s="117"/>
      <c r="V9" s="117"/>
      <c r="W9" s="124"/>
      <c r="X9" s="188"/>
      <c r="Y9" s="191"/>
      <c r="Z9" s="194"/>
    </row>
    <row r="10" spans="1:26" x14ac:dyDescent="0.25">
      <c r="A10" s="90">
        <v>140</v>
      </c>
      <c r="B10" s="90" t="s">
        <v>515</v>
      </c>
      <c r="C10" s="90">
        <v>0</v>
      </c>
      <c r="D10" s="90">
        <v>0</v>
      </c>
      <c r="E10" s="90">
        <v>0</v>
      </c>
      <c r="F10" s="90">
        <v>0</v>
      </c>
      <c r="G10" s="90">
        <v>84820.75</v>
      </c>
      <c r="H10" s="90">
        <v>26.38</v>
      </c>
      <c r="I10" s="90">
        <v>27.5</v>
      </c>
      <c r="J10" s="90">
        <v>27.5</v>
      </c>
      <c r="K10" s="90">
        <v>4</v>
      </c>
      <c r="L10" s="90">
        <v>4</v>
      </c>
      <c r="M10" s="90">
        <v>8</v>
      </c>
      <c r="N10" s="90">
        <v>0</v>
      </c>
      <c r="Q10" s="168">
        <f>AVERAGE(A10:A13)</f>
        <v>165.5</v>
      </c>
      <c r="R10" s="204">
        <v>5026.2275</v>
      </c>
      <c r="S10" s="192">
        <f>AVERAGE(G10:G13)</f>
        <v>84812.5</v>
      </c>
      <c r="T10" s="181">
        <f>AVERAGE(K10:K13)*4</f>
        <v>17</v>
      </c>
      <c r="U10" s="115">
        <f>AVERAGE(L10:L13)*4</f>
        <v>19</v>
      </c>
      <c r="V10" s="115">
        <f>AVERAGE(M10:M13)*4</f>
        <v>26</v>
      </c>
      <c r="W10" s="128">
        <f>AVERAGE(N10:N13)*4</f>
        <v>2</v>
      </c>
      <c r="X10" s="186">
        <f>AVERAGE(H10:H13)</f>
        <v>26.395</v>
      </c>
      <c r="Y10" s="189">
        <f>AVERAGE(I10:I13)</f>
        <v>27.5</v>
      </c>
      <c r="Z10" s="192">
        <f>AVERAGE(J10:J13)</f>
        <v>27.03</v>
      </c>
    </row>
    <row r="11" spans="1:26" x14ac:dyDescent="0.25">
      <c r="A11" s="90">
        <v>157</v>
      </c>
      <c r="B11" s="90" t="s">
        <v>514</v>
      </c>
      <c r="C11" s="90">
        <v>0</v>
      </c>
      <c r="D11" s="90">
        <v>0</v>
      </c>
      <c r="E11" s="90">
        <v>0</v>
      </c>
      <c r="F11" s="90">
        <v>0</v>
      </c>
      <c r="G11" s="90">
        <v>84817</v>
      </c>
      <c r="H11" s="90">
        <v>26.38</v>
      </c>
      <c r="I11" s="90">
        <v>27.5</v>
      </c>
      <c r="J11" s="90">
        <v>27</v>
      </c>
      <c r="K11" s="90">
        <v>6</v>
      </c>
      <c r="L11" s="90">
        <v>7</v>
      </c>
      <c r="M11" s="90">
        <v>5</v>
      </c>
      <c r="N11" s="90">
        <v>1</v>
      </c>
      <c r="Q11" s="169"/>
      <c r="R11" s="205"/>
      <c r="S11" s="193"/>
      <c r="T11" s="182"/>
      <c r="U11" s="116"/>
      <c r="V11" s="116"/>
      <c r="W11" s="171"/>
      <c r="X11" s="187"/>
      <c r="Y11" s="190"/>
      <c r="Z11" s="193"/>
    </row>
    <row r="12" spans="1:26" x14ac:dyDescent="0.25">
      <c r="A12" s="90">
        <v>174</v>
      </c>
      <c r="B12" s="90" t="s">
        <v>513</v>
      </c>
      <c r="C12" s="90">
        <v>0</v>
      </c>
      <c r="D12" s="90">
        <v>0</v>
      </c>
      <c r="E12" s="90">
        <v>0</v>
      </c>
      <c r="F12" s="90">
        <v>0</v>
      </c>
      <c r="G12" s="90">
        <v>84809.5</v>
      </c>
      <c r="H12" s="90">
        <v>26.38</v>
      </c>
      <c r="I12" s="90">
        <v>27.5</v>
      </c>
      <c r="J12" s="90">
        <v>26.81</v>
      </c>
      <c r="K12" s="90">
        <v>3</v>
      </c>
      <c r="L12" s="90">
        <v>5</v>
      </c>
      <c r="M12" s="90">
        <v>7</v>
      </c>
      <c r="N12" s="90">
        <v>1</v>
      </c>
      <c r="Q12" s="169"/>
      <c r="R12" s="205"/>
      <c r="S12" s="193"/>
      <c r="T12" s="182"/>
      <c r="U12" s="116"/>
      <c r="V12" s="116"/>
      <c r="W12" s="171"/>
      <c r="X12" s="187"/>
      <c r="Y12" s="190"/>
      <c r="Z12" s="193"/>
    </row>
    <row r="13" spans="1:26" x14ac:dyDescent="0.25">
      <c r="A13" s="90">
        <v>191</v>
      </c>
      <c r="B13" s="90" t="s">
        <v>512</v>
      </c>
      <c r="C13" s="90">
        <v>3</v>
      </c>
      <c r="D13" s="90">
        <v>42.357047999999999</v>
      </c>
      <c r="E13" s="90">
        <v>-104.74914</v>
      </c>
      <c r="F13" s="90">
        <v>47.57</v>
      </c>
      <c r="G13" s="90">
        <v>84802.75</v>
      </c>
      <c r="H13" s="90">
        <v>26.44</v>
      </c>
      <c r="I13" s="90">
        <v>27.5</v>
      </c>
      <c r="J13" s="90">
        <v>26.81</v>
      </c>
      <c r="K13" s="90">
        <v>4</v>
      </c>
      <c r="L13" s="90">
        <v>3</v>
      </c>
      <c r="M13" s="90">
        <v>6</v>
      </c>
      <c r="N13" s="90">
        <v>0</v>
      </c>
      <c r="Q13" s="170"/>
      <c r="R13" s="206"/>
      <c r="S13" s="194"/>
      <c r="T13" s="113"/>
      <c r="U13" s="117"/>
      <c r="V13" s="117"/>
      <c r="W13" s="124"/>
      <c r="X13" s="188"/>
      <c r="Y13" s="191"/>
      <c r="Z13" s="194"/>
    </row>
    <row r="14" spans="1:26" x14ac:dyDescent="0.25">
      <c r="A14" s="90">
        <v>208</v>
      </c>
      <c r="B14" s="90" t="s">
        <v>511</v>
      </c>
      <c r="C14" s="90">
        <v>3</v>
      </c>
      <c r="D14" s="90">
        <v>42.357208</v>
      </c>
      <c r="E14" s="90">
        <v>-104.74924</v>
      </c>
      <c r="F14" s="90">
        <v>51.18</v>
      </c>
      <c r="G14" s="90">
        <v>84798.5</v>
      </c>
      <c r="H14" s="90">
        <v>26.44</v>
      </c>
      <c r="I14" s="90">
        <v>27.5</v>
      </c>
      <c r="J14" s="90">
        <v>26.81</v>
      </c>
      <c r="K14" s="90">
        <v>5</v>
      </c>
      <c r="L14" s="90">
        <v>6</v>
      </c>
      <c r="M14" s="90">
        <v>7</v>
      </c>
      <c r="N14" s="90">
        <v>0</v>
      </c>
      <c r="Q14" s="168">
        <f>AVERAGE(A14:A17)</f>
        <v>233.5</v>
      </c>
      <c r="R14" s="204">
        <v>5026.2275</v>
      </c>
      <c r="S14" s="192">
        <f>AVERAGE(G14:G17)</f>
        <v>84787.5625</v>
      </c>
      <c r="T14" s="181">
        <f>AVERAGE(K14:K17)*4</f>
        <v>16</v>
      </c>
      <c r="U14" s="115">
        <f>AVERAGE(L14:L17)*4</f>
        <v>18</v>
      </c>
      <c r="V14" s="115">
        <f>AVERAGE(M14:M17)*4</f>
        <v>29</v>
      </c>
      <c r="W14" s="128">
        <f>AVERAGE(N14:N17)*4</f>
        <v>0</v>
      </c>
      <c r="X14" s="186">
        <f>AVERAGE(H14:H17)</f>
        <v>26.455000000000002</v>
      </c>
      <c r="Y14" s="189">
        <f>AVERAGE(I14:I17)</f>
        <v>27.5</v>
      </c>
      <c r="Z14" s="192">
        <f>AVERAGE(J14:J17)</f>
        <v>26.392499999999998</v>
      </c>
    </row>
    <row r="15" spans="1:26" x14ac:dyDescent="0.25">
      <c r="A15" s="90">
        <v>225</v>
      </c>
      <c r="B15" s="90" t="s">
        <v>510</v>
      </c>
      <c r="C15" s="90">
        <v>3</v>
      </c>
      <c r="D15" s="90">
        <v>42.357253999999998</v>
      </c>
      <c r="E15" s="90">
        <v>-104.74924</v>
      </c>
      <c r="F15" s="90">
        <v>47.57</v>
      </c>
      <c r="G15" s="90">
        <v>84789.75</v>
      </c>
      <c r="H15" s="90">
        <v>26.44</v>
      </c>
      <c r="I15" s="90">
        <v>27.5</v>
      </c>
      <c r="J15" s="90">
        <v>26.38</v>
      </c>
      <c r="K15" s="90">
        <v>3</v>
      </c>
      <c r="L15" s="90">
        <v>3</v>
      </c>
      <c r="M15" s="90">
        <v>5</v>
      </c>
      <c r="N15" s="90">
        <v>0</v>
      </c>
      <c r="Q15" s="169"/>
      <c r="R15" s="205"/>
      <c r="S15" s="193"/>
      <c r="T15" s="182"/>
      <c r="U15" s="116"/>
      <c r="V15" s="116"/>
      <c r="W15" s="171"/>
      <c r="X15" s="187"/>
      <c r="Y15" s="190"/>
      <c r="Z15" s="193"/>
    </row>
    <row r="16" spans="1:26" x14ac:dyDescent="0.25">
      <c r="A16" s="90">
        <v>242</v>
      </c>
      <c r="B16" s="90" t="s">
        <v>509</v>
      </c>
      <c r="C16" s="90">
        <v>3</v>
      </c>
      <c r="D16" s="90">
        <v>42.357261999999999</v>
      </c>
      <c r="E16" s="90">
        <v>-104.74926000000001</v>
      </c>
      <c r="F16" s="90">
        <v>48.23</v>
      </c>
      <c r="G16" s="90">
        <v>84782.75</v>
      </c>
      <c r="H16" s="90">
        <v>26.44</v>
      </c>
      <c r="I16" s="90">
        <v>27.5</v>
      </c>
      <c r="J16" s="90">
        <v>26.19</v>
      </c>
      <c r="K16" s="90">
        <v>2</v>
      </c>
      <c r="L16" s="90">
        <v>5</v>
      </c>
      <c r="M16" s="90">
        <v>9</v>
      </c>
      <c r="N16" s="90">
        <v>0</v>
      </c>
      <c r="Q16" s="169"/>
      <c r="R16" s="205"/>
      <c r="S16" s="193"/>
      <c r="T16" s="182"/>
      <c r="U16" s="116"/>
      <c r="V16" s="116"/>
      <c r="W16" s="171"/>
      <c r="X16" s="187"/>
      <c r="Y16" s="190"/>
      <c r="Z16" s="193"/>
    </row>
    <row r="17" spans="1:26" x14ac:dyDescent="0.25">
      <c r="A17" s="90">
        <v>259</v>
      </c>
      <c r="B17" s="90" t="s">
        <v>508</v>
      </c>
      <c r="C17" s="90">
        <v>5</v>
      </c>
      <c r="D17" s="90">
        <v>42.366610999999999</v>
      </c>
      <c r="E17" s="90">
        <v>-104.74763</v>
      </c>
      <c r="F17" s="90">
        <v>937.66</v>
      </c>
      <c r="G17" s="90">
        <v>84779.25</v>
      </c>
      <c r="H17" s="90">
        <v>26.5</v>
      </c>
      <c r="I17" s="90">
        <v>27.5</v>
      </c>
      <c r="J17" s="90">
        <v>26.19</v>
      </c>
      <c r="K17" s="90">
        <v>6</v>
      </c>
      <c r="L17" s="90">
        <v>4</v>
      </c>
      <c r="M17" s="90">
        <v>8</v>
      </c>
      <c r="N17" s="90">
        <v>0</v>
      </c>
      <c r="Q17" s="170"/>
      <c r="R17" s="206"/>
      <c r="S17" s="194"/>
      <c r="T17" s="113"/>
      <c r="U17" s="117"/>
      <c r="V17" s="117"/>
      <c r="W17" s="124"/>
      <c r="X17" s="188"/>
      <c r="Y17" s="191"/>
      <c r="Z17" s="194"/>
    </row>
    <row r="18" spans="1:26" x14ac:dyDescent="0.25">
      <c r="A18" s="90">
        <v>276</v>
      </c>
      <c r="B18" s="90" t="s">
        <v>507</v>
      </c>
      <c r="C18" s="90">
        <v>5</v>
      </c>
      <c r="D18" s="90">
        <v>42.374119</v>
      </c>
      <c r="E18" s="90">
        <v>-104.7473</v>
      </c>
      <c r="F18" s="90">
        <v>3960.63</v>
      </c>
      <c r="G18" s="90">
        <v>84777.75</v>
      </c>
      <c r="H18" s="90">
        <v>26.5</v>
      </c>
      <c r="I18" s="90">
        <v>27.5</v>
      </c>
      <c r="J18" s="90">
        <v>26.25</v>
      </c>
      <c r="K18" s="90">
        <v>7</v>
      </c>
      <c r="L18" s="90">
        <v>2</v>
      </c>
      <c r="M18" s="90">
        <v>4</v>
      </c>
      <c r="N18" s="90">
        <v>0</v>
      </c>
      <c r="Q18" s="168">
        <f>AVERAGE(A18:A21)</f>
        <v>301.5</v>
      </c>
      <c r="R18" s="204">
        <v>5026.2275</v>
      </c>
      <c r="S18" s="192">
        <f>AVERAGE(G18:G21)</f>
        <v>84772.375</v>
      </c>
      <c r="T18" s="181">
        <f>AVERAGE(K18:K21)*4</f>
        <v>33</v>
      </c>
      <c r="U18" s="115">
        <f>AVERAGE(L18:L21)*4</f>
        <v>18</v>
      </c>
      <c r="V18" s="115">
        <f>AVERAGE(M18:M21)*4</f>
        <v>26</v>
      </c>
      <c r="W18" s="128">
        <f>AVERAGE(N18:N21)*4</f>
        <v>2</v>
      </c>
      <c r="X18" s="186">
        <f>AVERAGE(H18:H21)</f>
        <v>26.53</v>
      </c>
      <c r="Y18" s="189">
        <f>AVERAGE(I18:I21)</f>
        <v>27.5</v>
      </c>
      <c r="Z18" s="192">
        <f>AVERAGE(J18:J21)</f>
        <v>25.952500000000001</v>
      </c>
    </row>
    <row r="19" spans="1:26" x14ac:dyDescent="0.25">
      <c r="A19" s="90">
        <v>293</v>
      </c>
      <c r="B19" s="90" t="s">
        <v>506</v>
      </c>
      <c r="C19" s="90">
        <v>5</v>
      </c>
      <c r="D19" s="90">
        <v>42.377482999999998</v>
      </c>
      <c r="E19" s="90">
        <v>-104.74718</v>
      </c>
      <c r="F19" s="90">
        <v>5101.05</v>
      </c>
      <c r="G19" s="90">
        <v>84775</v>
      </c>
      <c r="H19" s="90">
        <v>26.5</v>
      </c>
      <c r="I19" s="90">
        <v>27.5</v>
      </c>
      <c r="J19" s="90">
        <v>25.94</v>
      </c>
      <c r="K19" s="90">
        <v>6</v>
      </c>
      <c r="L19" s="90">
        <v>8</v>
      </c>
      <c r="M19" s="90">
        <v>10</v>
      </c>
      <c r="N19" s="90">
        <v>1</v>
      </c>
      <c r="Q19" s="169"/>
      <c r="R19" s="205"/>
      <c r="S19" s="193"/>
      <c r="T19" s="182"/>
      <c r="U19" s="116"/>
      <c r="V19" s="116"/>
      <c r="W19" s="171"/>
      <c r="X19" s="187"/>
      <c r="Y19" s="190"/>
      <c r="Z19" s="193"/>
    </row>
    <row r="20" spans="1:26" x14ac:dyDescent="0.25">
      <c r="A20" s="90">
        <v>310</v>
      </c>
      <c r="B20" s="90" t="s">
        <v>505</v>
      </c>
      <c r="C20" s="90">
        <v>5</v>
      </c>
      <c r="D20" s="90">
        <v>42.377505999999997</v>
      </c>
      <c r="E20" s="90">
        <v>-104.74712</v>
      </c>
      <c r="F20" s="90">
        <v>5141.7299999999996</v>
      </c>
      <c r="G20" s="90">
        <v>84767.5</v>
      </c>
      <c r="H20" s="90">
        <v>26.56</v>
      </c>
      <c r="I20" s="90">
        <v>27.5</v>
      </c>
      <c r="J20" s="90">
        <v>25.81</v>
      </c>
      <c r="K20" s="90">
        <v>5</v>
      </c>
      <c r="L20" s="90">
        <v>4</v>
      </c>
      <c r="M20" s="90">
        <v>8</v>
      </c>
      <c r="N20" s="90">
        <v>1</v>
      </c>
      <c r="Q20" s="169"/>
      <c r="R20" s="205"/>
      <c r="S20" s="193"/>
      <c r="T20" s="182"/>
      <c r="U20" s="116"/>
      <c r="V20" s="116"/>
      <c r="W20" s="171"/>
      <c r="X20" s="187"/>
      <c r="Y20" s="190"/>
      <c r="Z20" s="193"/>
    </row>
    <row r="21" spans="1:26" x14ac:dyDescent="0.25">
      <c r="A21" s="90">
        <v>327</v>
      </c>
      <c r="B21" s="90" t="s">
        <v>504</v>
      </c>
      <c r="C21" s="90">
        <v>5</v>
      </c>
      <c r="D21" s="90">
        <v>42.377392</v>
      </c>
      <c r="E21" s="90">
        <v>-104.74715999999999</v>
      </c>
      <c r="F21" s="90">
        <v>5054.13</v>
      </c>
      <c r="G21" s="90">
        <v>84769.25</v>
      </c>
      <c r="H21" s="90">
        <v>26.56</v>
      </c>
      <c r="I21" s="90">
        <v>27.5</v>
      </c>
      <c r="J21" s="90">
        <v>25.81</v>
      </c>
      <c r="K21" s="90">
        <v>15</v>
      </c>
      <c r="L21" s="90">
        <v>4</v>
      </c>
      <c r="M21" s="90">
        <v>4</v>
      </c>
      <c r="N21" s="90">
        <v>0</v>
      </c>
      <c r="Q21" s="170"/>
      <c r="R21" s="206"/>
      <c r="S21" s="194"/>
      <c r="T21" s="113"/>
      <c r="U21" s="117"/>
      <c r="V21" s="117"/>
      <c r="W21" s="124"/>
      <c r="X21" s="188"/>
      <c r="Y21" s="191"/>
      <c r="Z21" s="194"/>
    </row>
    <row r="22" spans="1:26" x14ac:dyDescent="0.25">
      <c r="A22" s="90">
        <v>344</v>
      </c>
      <c r="B22" s="90" t="s">
        <v>503</v>
      </c>
      <c r="C22" s="90">
        <v>6</v>
      </c>
      <c r="D22" s="90">
        <v>42.377338000000002</v>
      </c>
      <c r="E22" s="90">
        <v>-104.74718</v>
      </c>
      <c r="F22" s="90">
        <v>5027.2299999999996</v>
      </c>
      <c r="G22" s="90">
        <v>84766.75</v>
      </c>
      <c r="H22" s="90">
        <v>26.56</v>
      </c>
      <c r="I22" s="90">
        <v>27.5</v>
      </c>
      <c r="J22" s="90">
        <v>25.69</v>
      </c>
      <c r="K22" s="90">
        <v>3</v>
      </c>
      <c r="L22" s="90">
        <v>4</v>
      </c>
      <c r="M22" s="90">
        <v>3</v>
      </c>
      <c r="N22" s="90">
        <v>0</v>
      </c>
      <c r="Q22" s="168">
        <f>AVERAGE(A22:A25)</f>
        <v>369.5</v>
      </c>
      <c r="R22" s="168">
        <f>AVERAGE(F22:F25)</f>
        <v>5026.2275</v>
      </c>
      <c r="S22" s="192">
        <f>AVERAGE(G22:G25)</f>
        <v>84765.125</v>
      </c>
      <c r="T22" s="181">
        <f>AVERAGE(K22:K25)*4</f>
        <v>16</v>
      </c>
      <c r="U22" s="115">
        <f>AVERAGE(L22:L25)*4</f>
        <v>16</v>
      </c>
      <c r="V22" s="115">
        <f>AVERAGE(M22:M25)*4</f>
        <v>13</v>
      </c>
      <c r="W22" s="128">
        <f>AVERAGE(N22:N25)*4</f>
        <v>1</v>
      </c>
      <c r="X22" s="186">
        <f>AVERAGE(H22:H25)</f>
        <v>26.594999999999999</v>
      </c>
      <c r="Y22" s="189">
        <f>AVERAGE(I22:I25)</f>
        <v>27.5</v>
      </c>
      <c r="Z22" s="192">
        <f>AVERAGE(J22:J25)</f>
        <v>25.5625</v>
      </c>
    </row>
    <row r="23" spans="1:26" x14ac:dyDescent="0.25">
      <c r="A23" s="90">
        <v>361</v>
      </c>
      <c r="B23" s="90" t="s">
        <v>502</v>
      </c>
      <c r="C23" s="90">
        <v>6</v>
      </c>
      <c r="D23" s="90">
        <v>42.377338000000002</v>
      </c>
      <c r="E23" s="90">
        <v>-104.74718</v>
      </c>
      <c r="F23" s="90">
        <v>5027.2299999999996</v>
      </c>
      <c r="G23" s="90">
        <v>84765</v>
      </c>
      <c r="H23" s="90">
        <v>26.56</v>
      </c>
      <c r="I23" s="90">
        <v>27.5</v>
      </c>
      <c r="J23" s="90">
        <v>25.56</v>
      </c>
      <c r="K23" s="90">
        <v>3</v>
      </c>
      <c r="L23" s="90">
        <v>4</v>
      </c>
      <c r="M23" s="90">
        <v>3</v>
      </c>
      <c r="N23" s="90">
        <v>0</v>
      </c>
      <c r="Q23" s="169"/>
      <c r="R23" s="169"/>
      <c r="S23" s="193"/>
      <c r="T23" s="182"/>
      <c r="U23" s="116"/>
      <c r="V23" s="116"/>
      <c r="W23" s="171"/>
      <c r="X23" s="187"/>
      <c r="Y23" s="190"/>
      <c r="Z23" s="193"/>
    </row>
    <row r="24" spans="1:26" x14ac:dyDescent="0.25">
      <c r="A24" s="90">
        <v>378</v>
      </c>
      <c r="B24" s="90" t="s">
        <v>501</v>
      </c>
      <c r="C24" s="90">
        <v>6</v>
      </c>
      <c r="D24" s="90">
        <v>42.377265999999999</v>
      </c>
      <c r="E24" s="90">
        <v>-104.74718</v>
      </c>
      <c r="F24" s="90">
        <v>5019.6099999999997</v>
      </c>
      <c r="G24" s="90">
        <v>84766.75</v>
      </c>
      <c r="H24" s="90">
        <v>26.63</v>
      </c>
      <c r="I24" s="90">
        <v>27.5</v>
      </c>
      <c r="J24" s="90">
        <v>25.44</v>
      </c>
      <c r="K24" s="90">
        <v>7</v>
      </c>
      <c r="L24" s="90">
        <v>3</v>
      </c>
      <c r="M24" s="90">
        <v>6</v>
      </c>
      <c r="N24" s="90">
        <v>1</v>
      </c>
      <c r="Q24" s="169"/>
      <c r="R24" s="169"/>
      <c r="S24" s="193"/>
      <c r="T24" s="182"/>
      <c r="U24" s="116"/>
      <c r="V24" s="116"/>
      <c r="W24" s="171"/>
      <c r="X24" s="187"/>
      <c r="Y24" s="190"/>
      <c r="Z24" s="193"/>
    </row>
    <row r="25" spans="1:26" x14ac:dyDescent="0.25">
      <c r="A25" s="90">
        <v>395</v>
      </c>
      <c r="B25" s="90" t="s">
        <v>500</v>
      </c>
      <c r="C25" s="90">
        <v>7</v>
      </c>
      <c r="D25" s="90">
        <v>42.376823000000002</v>
      </c>
      <c r="E25" s="90">
        <v>-104.74712</v>
      </c>
      <c r="F25" s="90">
        <v>5030.84</v>
      </c>
      <c r="G25" s="90">
        <v>84762</v>
      </c>
      <c r="H25" s="90">
        <v>26.63</v>
      </c>
      <c r="I25" s="90">
        <v>27.5</v>
      </c>
      <c r="J25" s="90">
        <v>25.56</v>
      </c>
      <c r="K25" s="90">
        <v>3</v>
      </c>
      <c r="L25" s="90">
        <v>5</v>
      </c>
      <c r="M25" s="90">
        <v>1</v>
      </c>
      <c r="N25" s="90">
        <v>0</v>
      </c>
      <c r="Q25" s="170"/>
      <c r="R25" s="170"/>
      <c r="S25" s="194"/>
      <c r="T25" s="113"/>
      <c r="U25" s="117"/>
      <c r="V25" s="117"/>
      <c r="W25" s="124"/>
      <c r="X25" s="188"/>
      <c r="Y25" s="191"/>
      <c r="Z25" s="194"/>
    </row>
    <row r="26" spans="1:26" x14ac:dyDescent="0.25">
      <c r="A26" s="90">
        <v>412</v>
      </c>
      <c r="B26" s="90" t="s">
        <v>499</v>
      </c>
      <c r="C26" s="90">
        <v>7</v>
      </c>
      <c r="D26" s="90">
        <v>42.375548999999999</v>
      </c>
      <c r="E26" s="90">
        <v>-104.74721</v>
      </c>
      <c r="F26" s="90">
        <v>5322.51</v>
      </c>
      <c r="G26" s="90">
        <v>84655.25</v>
      </c>
      <c r="H26" s="90">
        <v>26.69</v>
      </c>
      <c r="I26" s="90">
        <v>27.5</v>
      </c>
      <c r="J26" s="90">
        <v>25.5</v>
      </c>
      <c r="K26" s="90">
        <v>3</v>
      </c>
      <c r="L26" s="90">
        <v>6</v>
      </c>
      <c r="M26" s="90">
        <v>1</v>
      </c>
      <c r="N26" s="90">
        <v>1</v>
      </c>
      <c r="Q26" s="168">
        <f>AVERAGE(A26:A29)</f>
        <v>437.5</v>
      </c>
      <c r="R26" s="168">
        <f>AVERAGE(F26:F29)</f>
        <v>5814.9625000000005</v>
      </c>
      <c r="S26" s="192">
        <f>AVERAGE(G26:G29)</f>
        <v>83751.5625</v>
      </c>
      <c r="T26" s="181">
        <f>AVERAGE(K26:K29)*4</f>
        <v>18</v>
      </c>
      <c r="U26" s="115">
        <f>AVERAGE(L26:L29)*4</f>
        <v>20</v>
      </c>
      <c r="V26" s="115">
        <f>AVERAGE(M26:M29)*4</f>
        <v>16</v>
      </c>
      <c r="W26" s="128">
        <f>AVERAGE(N26:N29)*4</f>
        <v>5</v>
      </c>
      <c r="X26" s="186">
        <f>AVERAGE(H26:H29)</f>
        <v>26.72</v>
      </c>
      <c r="Y26" s="189">
        <f>AVERAGE(I26:I29)</f>
        <v>27.625</v>
      </c>
      <c r="Z26" s="192">
        <f>AVERAGE(J26:J29)</f>
        <v>24.892499999999998</v>
      </c>
    </row>
    <row r="27" spans="1:26" x14ac:dyDescent="0.25">
      <c r="A27" s="90">
        <v>429</v>
      </c>
      <c r="B27" s="90" t="s">
        <v>498</v>
      </c>
      <c r="C27" s="90">
        <v>7</v>
      </c>
      <c r="D27" s="90">
        <v>42.374146000000003</v>
      </c>
      <c r="E27" s="90">
        <v>-104.74712</v>
      </c>
      <c r="F27" s="90">
        <v>5677.17</v>
      </c>
      <c r="G27" s="90">
        <v>84196.5</v>
      </c>
      <c r="H27" s="90">
        <v>26.69</v>
      </c>
      <c r="I27" s="90">
        <v>27.5</v>
      </c>
      <c r="J27" s="90">
        <v>25.13</v>
      </c>
      <c r="K27" s="90">
        <v>6</v>
      </c>
      <c r="L27" s="90">
        <v>6</v>
      </c>
      <c r="M27" s="90">
        <v>2</v>
      </c>
      <c r="N27" s="90">
        <v>2</v>
      </c>
      <c r="Q27" s="169"/>
      <c r="R27" s="169"/>
      <c r="S27" s="193"/>
      <c r="T27" s="182"/>
      <c r="U27" s="116"/>
      <c r="V27" s="116"/>
      <c r="W27" s="171"/>
      <c r="X27" s="187"/>
      <c r="Y27" s="190"/>
      <c r="Z27" s="193"/>
    </row>
    <row r="28" spans="1:26" x14ac:dyDescent="0.25">
      <c r="A28" s="90">
        <v>446</v>
      </c>
      <c r="B28" s="90" t="s">
        <v>497</v>
      </c>
      <c r="C28" s="90">
        <v>7</v>
      </c>
      <c r="D28" s="90">
        <v>42.372467</v>
      </c>
      <c r="E28" s="90">
        <v>-104.74709</v>
      </c>
      <c r="F28" s="90">
        <v>5985.56</v>
      </c>
      <c r="G28" s="90">
        <v>83488</v>
      </c>
      <c r="H28" s="90">
        <v>26.75</v>
      </c>
      <c r="I28" s="90">
        <v>27.5</v>
      </c>
      <c r="J28" s="90">
        <v>24.75</v>
      </c>
      <c r="K28" s="90">
        <v>6</v>
      </c>
      <c r="L28" s="90">
        <v>6</v>
      </c>
      <c r="M28" s="90">
        <v>10</v>
      </c>
      <c r="N28" s="90">
        <v>2</v>
      </c>
      <c r="Q28" s="169"/>
      <c r="R28" s="169"/>
      <c r="S28" s="193"/>
      <c r="T28" s="182"/>
      <c r="U28" s="116"/>
      <c r="V28" s="116"/>
      <c r="W28" s="171"/>
      <c r="X28" s="187"/>
      <c r="Y28" s="190"/>
      <c r="Z28" s="193"/>
    </row>
    <row r="29" spans="1:26" x14ac:dyDescent="0.25">
      <c r="A29" s="90">
        <v>463</v>
      </c>
      <c r="B29" s="90" t="s">
        <v>496</v>
      </c>
      <c r="C29" s="90">
        <v>8</v>
      </c>
      <c r="D29" s="90">
        <v>42.371105</v>
      </c>
      <c r="E29" s="90">
        <v>-104.74683</v>
      </c>
      <c r="F29" s="90">
        <v>6274.61</v>
      </c>
      <c r="G29" s="90">
        <v>82666.5</v>
      </c>
      <c r="H29" s="90">
        <v>26.75</v>
      </c>
      <c r="I29" s="90">
        <v>28</v>
      </c>
      <c r="J29" s="90">
        <v>24.19</v>
      </c>
      <c r="K29" s="90">
        <v>3</v>
      </c>
      <c r="L29" s="90">
        <v>2</v>
      </c>
      <c r="M29" s="90">
        <v>3</v>
      </c>
      <c r="N29" s="90">
        <v>0</v>
      </c>
      <c r="Q29" s="170"/>
      <c r="R29" s="170"/>
      <c r="S29" s="194"/>
      <c r="T29" s="113"/>
      <c r="U29" s="117"/>
      <c r="V29" s="117"/>
      <c r="W29" s="124"/>
      <c r="X29" s="188"/>
      <c r="Y29" s="191"/>
      <c r="Z29" s="194"/>
    </row>
    <row r="30" spans="1:26" x14ac:dyDescent="0.25">
      <c r="A30" s="90">
        <v>480</v>
      </c>
      <c r="B30" s="90" t="s">
        <v>495</v>
      </c>
      <c r="C30" s="90">
        <v>8</v>
      </c>
      <c r="D30" s="90">
        <v>42.369636999999997</v>
      </c>
      <c r="E30" s="90">
        <v>-104.7467</v>
      </c>
      <c r="F30" s="90">
        <v>6479</v>
      </c>
      <c r="G30" s="90">
        <v>81828.25</v>
      </c>
      <c r="H30" s="90">
        <v>26.75</v>
      </c>
      <c r="I30" s="90">
        <v>27.5</v>
      </c>
      <c r="J30" s="90">
        <v>23.44</v>
      </c>
      <c r="K30" s="90">
        <v>2</v>
      </c>
      <c r="L30" s="90">
        <v>6</v>
      </c>
      <c r="M30" s="90">
        <v>2</v>
      </c>
      <c r="N30" s="90">
        <v>1</v>
      </c>
      <c r="Q30" s="168">
        <f>AVERAGE(A30:A33)</f>
        <v>505.5</v>
      </c>
      <c r="R30" s="168">
        <f>AVERAGE(F30:F33)</f>
        <v>6699.6374999999998</v>
      </c>
      <c r="S30" s="192">
        <f>AVERAGE(G30:G33)</f>
        <v>80876.0625</v>
      </c>
      <c r="T30" s="181">
        <f>AVERAGE(K30:K33)*4</f>
        <v>10</v>
      </c>
      <c r="U30" s="115">
        <f>AVERAGE(L30:L33)*4</f>
        <v>22</v>
      </c>
      <c r="V30" s="115">
        <f>AVERAGE(M30:M33)*4</f>
        <v>18</v>
      </c>
      <c r="W30" s="128">
        <f>AVERAGE(N30:N33)*4</f>
        <v>5</v>
      </c>
      <c r="X30" s="186">
        <f>AVERAGE(H30:H33)</f>
        <v>26.795000000000002</v>
      </c>
      <c r="Y30" s="189">
        <f>AVERAGE(I30:I33)</f>
        <v>27.625</v>
      </c>
      <c r="Z30" s="192">
        <f>AVERAGE(J30:J33)</f>
        <v>22.830000000000002</v>
      </c>
    </row>
    <row r="31" spans="1:26" x14ac:dyDescent="0.25">
      <c r="A31" s="90">
        <v>497</v>
      </c>
      <c r="B31" s="90" t="s">
        <v>494</v>
      </c>
      <c r="C31" s="90">
        <v>8</v>
      </c>
      <c r="D31" s="90">
        <v>42.368155999999999</v>
      </c>
      <c r="E31" s="90">
        <v>-104.74615</v>
      </c>
      <c r="F31" s="90">
        <v>6645.01</v>
      </c>
      <c r="G31" s="90">
        <v>81120</v>
      </c>
      <c r="H31" s="90">
        <v>26.81</v>
      </c>
      <c r="I31" s="90">
        <v>28</v>
      </c>
      <c r="J31" s="90">
        <v>23.13</v>
      </c>
      <c r="K31" s="90">
        <v>2</v>
      </c>
      <c r="L31" s="90">
        <v>4</v>
      </c>
      <c r="M31" s="90">
        <v>2</v>
      </c>
      <c r="N31" s="90">
        <v>0</v>
      </c>
      <c r="Q31" s="169"/>
      <c r="R31" s="169"/>
      <c r="S31" s="193"/>
      <c r="T31" s="182"/>
      <c r="U31" s="116"/>
      <c r="V31" s="116"/>
      <c r="W31" s="171"/>
      <c r="X31" s="187"/>
      <c r="Y31" s="190"/>
      <c r="Z31" s="193"/>
    </row>
    <row r="32" spans="1:26" x14ac:dyDescent="0.25">
      <c r="A32" s="90">
        <v>514</v>
      </c>
      <c r="B32" s="90" t="s">
        <v>493</v>
      </c>
      <c r="C32" s="90">
        <v>8</v>
      </c>
      <c r="D32" s="90">
        <v>42.366374999999998</v>
      </c>
      <c r="E32" s="90">
        <v>-104.74567999999999</v>
      </c>
      <c r="F32" s="90">
        <v>6760.83</v>
      </c>
      <c r="G32" s="90">
        <v>80503.25</v>
      </c>
      <c r="H32" s="90">
        <v>26.81</v>
      </c>
      <c r="I32" s="90">
        <v>27.5</v>
      </c>
      <c r="J32" s="90">
        <v>22.69</v>
      </c>
      <c r="K32" s="90">
        <v>1</v>
      </c>
      <c r="L32" s="90">
        <v>6</v>
      </c>
      <c r="M32" s="90">
        <v>5</v>
      </c>
      <c r="N32" s="90">
        <v>1</v>
      </c>
      <c r="Q32" s="169"/>
      <c r="R32" s="169"/>
      <c r="S32" s="193"/>
      <c r="T32" s="182"/>
      <c r="U32" s="116"/>
      <c r="V32" s="116"/>
      <c r="W32" s="171"/>
      <c r="X32" s="187"/>
      <c r="Y32" s="190"/>
      <c r="Z32" s="193"/>
    </row>
    <row r="33" spans="1:26" x14ac:dyDescent="0.25">
      <c r="A33" s="90">
        <v>531</v>
      </c>
      <c r="B33" s="90" t="s">
        <v>492</v>
      </c>
      <c r="C33" s="90">
        <v>8</v>
      </c>
      <c r="D33" s="90">
        <v>42.364989999999999</v>
      </c>
      <c r="E33" s="90">
        <v>-104.74521</v>
      </c>
      <c r="F33" s="90">
        <v>6913.71</v>
      </c>
      <c r="G33" s="90">
        <v>80052.75</v>
      </c>
      <c r="H33" s="90">
        <v>26.81</v>
      </c>
      <c r="I33" s="90">
        <v>27.5</v>
      </c>
      <c r="J33" s="90">
        <v>22.06</v>
      </c>
      <c r="K33" s="90">
        <v>5</v>
      </c>
      <c r="L33" s="90">
        <v>6</v>
      </c>
      <c r="M33" s="90">
        <v>9</v>
      </c>
      <c r="N33" s="90">
        <v>3</v>
      </c>
      <c r="Q33" s="170"/>
      <c r="R33" s="170"/>
      <c r="S33" s="194"/>
      <c r="T33" s="113"/>
      <c r="U33" s="117"/>
      <c r="V33" s="117"/>
      <c r="W33" s="124"/>
      <c r="X33" s="188"/>
      <c r="Y33" s="191"/>
      <c r="Z33" s="194"/>
    </row>
    <row r="34" spans="1:26" x14ac:dyDescent="0.25">
      <c r="A34" s="90">
        <v>548</v>
      </c>
      <c r="B34" s="90" t="s">
        <v>491</v>
      </c>
      <c r="C34" s="90">
        <v>8</v>
      </c>
      <c r="D34" s="90">
        <v>42.363422</v>
      </c>
      <c r="E34" s="90">
        <v>-104.74487000000001</v>
      </c>
      <c r="F34" s="90">
        <v>7117.45</v>
      </c>
      <c r="G34" s="90">
        <v>79584.75</v>
      </c>
      <c r="H34" s="90">
        <v>26.88</v>
      </c>
      <c r="I34" s="90">
        <v>27.5</v>
      </c>
      <c r="J34" s="90">
        <v>21.44</v>
      </c>
      <c r="K34" s="90">
        <v>4</v>
      </c>
      <c r="L34" s="90">
        <v>3</v>
      </c>
      <c r="M34" s="90">
        <v>5</v>
      </c>
      <c r="N34" s="90">
        <v>1</v>
      </c>
      <c r="Q34" s="168">
        <f>AVERAGE(A34:A37)</f>
        <v>573.5</v>
      </c>
      <c r="R34" s="168">
        <f>AVERAGE(F34:F37)</f>
        <v>7437.58</v>
      </c>
      <c r="S34" s="192">
        <f>AVERAGE(G34:G37)</f>
        <v>78831.625</v>
      </c>
      <c r="T34" s="181">
        <f>AVERAGE(K34:K37)*4</f>
        <v>26</v>
      </c>
      <c r="U34" s="115">
        <f>AVERAGE(L34:L37)*4</f>
        <v>17</v>
      </c>
      <c r="V34" s="115">
        <f>AVERAGE(M34:M37)*4</f>
        <v>22</v>
      </c>
      <c r="W34" s="128">
        <f>AVERAGE(N34:N37)*4</f>
        <v>2</v>
      </c>
      <c r="X34" s="186">
        <f>AVERAGE(H34:H37)</f>
        <v>26.91</v>
      </c>
      <c r="Y34" s="189">
        <f>AVERAGE(I34:I37)</f>
        <v>27.5</v>
      </c>
      <c r="Z34" s="192">
        <f>AVERAGE(J34:J37)</f>
        <v>20.657499999999999</v>
      </c>
    </row>
    <row r="35" spans="1:26" x14ac:dyDescent="0.25">
      <c r="A35" s="90">
        <v>565</v>
      </c>
      <c r="B35" s="90" t="s">
        <v>490</v>
      </c>
      <c r="C35" s="90">
        <v>8</v>
      </c>
      <c r="D35" s="90">
        <v>42.361781999999998</v>
      </c>
      <c r="E35" s="90">
        <v>-104.74473999999999</v>
      </c>
      <c r="F35" s="90">
        <v>7316.27</v>
      </c>
      <c r="G35" s="90">
        <v>79102.25</v>
      </c>
      <c r="H35" s="90">
        <v>26.88</v>
      </c>
      <c r="I35" s="90">
        <v>27.5</v>
      </c>
      <c r="J35" s="90">
        <v>20.94</v>
      </c>
      <c r="K35" s="90">
        <v>6</v>
      </c>
      <c r="L35" s="90">
        <v>4</v>
      </c>
      <c r="M35" s="90">
        <v>7</v>
      </c>
      <c r="N35" s="90">
        <v>0</v>
      </c>
      <c r="Q35" s="169"/>
      <c r="R35" s="169"/>
      <c r="S35" s="193"/>
      <c r="T35" s="182"/>
      <c r="U35" s="116"/>
      <c r="V35" s="116"/>
      <c r="W35" s="171"/>
      <c r="X35" s="187"/>
      <c r="Y35" s="190"/>
      <c r="Z35" s="193"/>
    </row>
    <row r="36" spans="1:26" x14ac:dyDescent="0.25">
      <c r="A36" s="90">
        <v>582</v>
      </c>
      <c r="B36" s="90" t="s">
        <v>489</v>
      </c>
      <c r="C36" s="90">
        <v>8</v>
      </c>
      <c r="D36" s="90">
        <v>42.360146</v>
      </c>
      <c r="E36" s="90">
        <v>-104.74448</v>
      </c>
      <c r="F36" s="90">
        <v>7542.32</v>
      </c>
      <c r="G36" s="90">
        <v>78593.75</v>
      </c>
      <c r="H36" s="90">
        <v>26.94</v>
      </c>
      <c r="I36" s="90">
        <v>27.5</v>
      </c>
      <c r="J36" s="90">
        <v>20.309999999999999</v>
      </c>
      <c r="K36" s="90">
        <v>6</v>
      </c>
      <c r="L36" s="90">
        <v>5</v>
      </c>
      <c r="M36" s="90">
        <v>6</v>
      </c>
      <c r="N36" s="90">
        <v>0</v>
      </c>
      <c r="Q36" s="169"/>
      <c r="R36" s="169"/>
      <c r="S36" s="193"/>
      <c r="T36" s="182"/>
      <c r="U36" s="116"/>
      <c r="V36" s="116"/>
      <c r="W36" s="171"/>
      <c r="X36" s="187"/>
      <c r="Y36" s="190"/>
      <c r="Z36" s="193"/>
    </row>
    <row r="37" spans="1:26" x14ac:dyDescent="0.25">
      <c r="A37" s="90">
        <v>599</v>
      </c>
      <c r="B37" s="90" t="s">
        <v>488</v>
      </c>
      <c r="C37" s="90">
        <v>8</v>
      </c>
      <c r="D37" s="90">
        <v>42.358730000000001</v>
      </c>
      <c r="E37" s="90">
        <v>-104.74442000000001</v>
      </c>
      <c r="F37" s="90">
        <v>7774.28</v>
      </c>
      <c r="G37" s="90">
        <v>78045.75</v>
      </c>
      <c r="H37" s="90">
        <v>26.94</v>
      </c>
      <c r="I37" s="90">
        <v>27.5</v>
      </c>
      <c r="J37" s="90">
        <v>19.940000000000001</v>
      </c>
      <c r="K37" s="90">
        <v>10</v>
      </c>
      <c r="L37" s="90">
        <v>5</v>
      </c>
      <c r="M37" s="90">
        <v>4</v>
      </c>
      <c r="N37" s="90">
        <v>1</v>
      </c>
      <c r="Q37" s="170"/>
      <c r="R37" s="170"/>
      <c r="S37" s="194"/>
      <c r="T37" s="113"/>
      <c r="U37" s="117"/>
      <c r="V37" s="117"/>
      <c r="W37" s="124"/>
      <c r="X37" s="188"/>
      <c r="Y37" s="191"/>
      <c r="Z37" s="194"/>
    </row>
    <row r="38" spans="1:26" x14ac:dyDescent="0.25">
      <c r="A38" s="90">
        <v>616</v>
      </c>
      <c r="B38" s="90" t="s">
        <v>487</v>
      </c>
      <c r="C38" s="90">
        <v>8</v>
      </c>
      <c r="D38" s="90">
        <v>42.357230999999999</v>
      </c>
      <c r="E38" s="90">
        <v>-104.74421</v>
      </c>
      <c r="F38" s="90">
        <v>8010.17</v>
      </c>
      <c r="G38" s="90">
        <v>77422</v>
      </c>
      <c r="H38" s="90">
        <v>26.94</v>
      </c>
      <c r="I38" s="90">
        <v>27.5</v>
      </c>
      <c r="J38" s="90">
        <v>19.559999999999999</v>
      </c>
      <c r="K38" s="90">
        <v>4</v>
      </c>
      <c r="L38" s="90">
        <v>4</v>
      </c>
      <c r="M38" s="90">
        <v>4</v>
      </c>
      <c r="N38" s="90">
        <v>2</v>
      </c>
      <c r="Q38" s="168">
        <f>AVERAGE(A38:A41)</f>
        <v>641.5</v>
      </c>
      <c r="R38" s="168">
        <f>AVERAGE(F38:F41)</f>
        <v>8323.817500000001</v>
      </c>
      <c r="S38" s="192">
        <f>AVERAGE(G38:G41)</f>
        <v>76528.8125</v>
      </c>
      <c r="T38" s="181">
        <f>AVERAGE(K38:K41)*4</f>
        <v>23</v>
      </c>
      <c r="U38" s="115">
        <f>AVERAGE(L38:L41)*4</f>
        <v>27</v>
      </c>
      <c r="V38" s="115">
        <f>AVERAGE(M38:M41)*4</f>
        <v>24</v>
      </c>
      <c r="W38" s="128">
        <f>AVERAGE(N38:N41)*4</f>
        <v>5</v>
      </c>
      <c r="X38" s="186">
        <f>AVERAGE(H38:H41)</f>
        <v>27</v>
      </c>
      <c r="Y38" s="189">
        <f>AVERAGE(I38:I41)</f>
        <v>27.5</v>
      </c>
      <c r="Z38" s="192">
        <f>AVERAGE(J38:J41)</f>
        <v>19.092500000000001</v>
      </c>
    </row>
    <row r="39" spans="1:26" x14ac:dyDescent="0.25">
      <c r="A39" s="90">
        <v>633</v>
      </c>
      <c r="B39" s="90" t="s">
        <v>486</v>
      </c>
      <c r="C39" s="90">
        <v>8</v>
      </c>
      <c r="D39" s="90">
        <v>42.35548</v>
      </c>
      <c r="E39" s="90">
        <v>-104.74429000000001</v>
      </c>
      <c r="F39" s="90">
        <v>8236.2199999999993</v>
      </c>
      <c r="G39" s="90">
        <v>76821</v>
      </c>
      <c r="H39" s="90">
        <v>27</v>
      </c>
      <c r="I39" s="90">
        <v>27.5</v>
      </c>
      <c r="J39" s="90">
        <v>19.309999999999999</v>
      </c>
      <c r="K39" s="90">
        <v>6</v>
      </c>
      <c r="L39" s="90">
        <v>7</v>
      </c>
      <c r="M39" s="90">
        <v>10</v>
      </c>
      <c r="N39" s="90">
        <v>1</v>
      </c>
      <c r="Q39" s="169"/>
      <c r="R39" s="169"/>
      <c r="S39" s="193"/>
      <c r="T39" s="182"/>
      <c r="U39" s="116"/>
      <c r="V39" s="116"/>
      <c r="W39" s="171"/>
      <c r="X39" s="187"/>
      <c r="Y39" s="190"/>
      <c r="Z39" s="193"/>
    </row>
    <row r="40" spans="1:26" x14ac:dyDescent="0.25">
      <c r="A40" s="90">
        <v>650</v>
      </c>
      <c r="B40" s="90" t="s">
        <v>485</v>
      </c>
      <c r="C40" s="90">
        <v>8</v>
      </c>
      <c r="D40" s="90">
        <v>42.353729000000001</v>
      </c>
      <c r="E40" s="90">
        <v>-104.74395</v>
      </c>
      <c r="F40" s="90">
        <v>8407.15</v>
      </c>
      <c r="G40" s="90">
        <v>76211</v>
      </c>
      <c r="H40" s="90">
        <v>27</v>
      </c>
      <c r="I40" s="90">
        <v>27.5</v>
      </c>
      <c r="J40" s="90">
        <v>19</v>
      </c>
      <c r="K40" s="90">
        <v>6</v>
      </c>
      <c r="L40" s="90">
        <v>7</v>
      </c>
      <c r="M40" s="90">
        <v>6</v>
      </c>
      <c r="N40" s="90">
        <v>1</v>
      </c>
      <c r="Q40" s="169"/>
      <c r="R40" s="169"/>
      <c r="S40" s="193"/>
      <c r="T40" s="182"/>
      <c r="U40" s="116"/>
      <c r="V40" s="116"/>
      <c r="W40" s="171"/>
      <c r="X40" s="187"/>
      <c r="Y40" s="190"/>
      <c r="Z40" s="193"/>
    </row>
    <row r="41" spans="1:26" x14ac:dyDescent="0.25">
      <c r="A41" s="90">
        <v>667</v>
      </c>
      <c r="B41" s="90" t="s">
        <v>484</v>
      </c>
      <c r="C41" s="90">
        <v>8</v>
      </c>
      <c r="D41" s="90">
        <v>42.352238</v>
      </c>
      <c r="E41" s="90">
        <v>-104.74342</v>
      </c>
      <c r="F41" s="90">
        <v>8641.73</v>
      </c>
      <c r="G41" s="90">
        <v>75661.25</v>
      </c>
      <c r="H41" s="90">
        <v>27.06</v>
      </c>
      <c r="I41" s="90">
        <v>27.5</v>
      </c>
      <c r="J41" s="90">
        <v>18.5</v>
      </c>
      <c r="K41" s="90">
        <v>7</v>
      </c>
      <c r="L41" s="90">
        <v>9</v>
      </c>
      <c r="M41" s="90">
        <v>4</v>
      </c>
      <c r="N41" s="90">
        <v>1</v>
      </c>
      <c r="Q41" s="170"/>
      <c r="R41" s="170"/>
      <c r="S41" s="194"/>
      <c r="T41" s="113"/>
      <c r="U41" s="117"/>
      <c r="V41" s="117"/>
      <c r="W41" s="124"/>
      <c r="X41" s="188"/>
      <c r="Y41" s="191"/>
      <c r="Z41" s="194"/>
    </row>
    <row r="42" spans="1:26" x14ac:dyDescent="0.25">
      <c r="A42" s="90">
        <v>684</v>
      </c>
      <c r="B42" s="90" t="s">
        <v>483</v>
      </c>
      <c r="C42" s="90">
        <v>8</v>
      </c>
      <c r="D42" s="90">
        <v>42.350945000000003</v>
      </c>
      <c r="E42" s="90">
        <v>-104.74252</v>
      </c>
      <c r="F42" s="90">
        <v>8880.25</v>
      </c>
      <c r="G42" s="90">
        <v>75097</v>
      </c>
      <c r="H42" s="90">
        <v>27.06</v>
      </c>
      <c r="I42" s="90">
        <v>27.5</v>
      </c>
      <c r="J42" s="90">
        <v>18.059999999999999</v>
      </c>
      <c r="K42" s="90">
        <v>8</v>
      </c>
      <c r="L42" s="90">
        <v>4</v>
      </c>
      <c r="M42" s="90">
        <v>3</v>
      </c>
      <c r="N42" s="90">
        <v>1</v>
      </c>
      <c r="Q42" s="168">
        <f>AVERAGE(A42:A45)</f>
        <v>709.5</v>
      </c>
      <c r="R42" s="168">
        <f>AVERAGE(F42:F45)</f>
        <v>9200.5400000000009</v>
      </c>
      <c r="S42" s="192">
        <f>AVERAGE(G42:G45)</f>
        <v>74216.3125</v>
      </c>
      <c r="T42" s="181">
        <f>AVERAGE(K42:K45)*4</f>
        <v>23</v>
      </c>
      <c r="U42" s="115">
        <f>AVERAGE(L42:L45)*4</f>
        <v>29</v>
      </c>
      <c r="V42" s="115">
        <f>AVERAGE(M42:M45)*4</f>
        <v>20</v>
      </c>
      <c r="W42" s="128">
        <f>AVERAGE(N42:N45)*4</f>
        <v>3</v>
      </c>
      <c r="X42" s="186">
        <f>AVERAGE(H42:H45)</f>
        <v>27.077499999999997</v>
      </c>
      <c r="Y42" s="189">
        <f>AVERAGE(I42:I45)</f>
        <v>27.5</v>
      </c>
      <c r="Z42" s="192">
        <f>AVERAGE(J42:J45)</f>
        <v>17.767499999999998</v>
      </c>
    </row>
    <row r="43" spans="1:26" x14ac:dyDescent="0.25">
      <c r="A43" s="90">
        <v>701</v>
      </c>
      <c r="B43" s="90" t="s">
        <v>482</v>
      </c>
      <c r="C43" s="90">
        <v>8</v>
      </c>
      <c r="D43" s="90">
        <v>42.349659000000003</v>
      </c>
      <c r="E43" s="90">
        <v>-104.74104</v>
      </c>
      <c r="F43" s="90">
        <v>9078.41</v>
      </c>
      <c r="G43" s="90">
        <v>74491</v>
      </c>
      <c r="H43" s="90">
        <v>27.06</v>
      </c>
      <c r="I43" s="90">
        <v>27.5</v>
      </c>
      <c r="J43" s="90">
        <v>17.940000000000001</v>
      </c>
      <c r="K43" s="90">
        <v>3</v>
      </c>
      <c r="L43" s="90">
        <v>8</v>
      </c>
      <c r="M43" s="90">
        <v>5</v>
      </c>
      <c r="N43" s="90">
        <v>0</v>
      </c>
      <c r="Q43" s="169"/>
      <c r="R43" s="169"/>
      <c r="S43" s="193"/>
      <c r="T43" s="182"/>
      <c r="U43" s="116"/>
      <c r="V43" s="116"/>
      <c r="W43" s="171"/>
      <c r="X43" s="187"/>
      <c r="Y43" s="190"/>
      <c r="Z43" s="193"/>
    </row>
    <row r="44" spans="1:26" x14ac:dyDescent="0.25">
      <c r="A44" s="90">
        <v>718</v>
      </c>
      <c r="B44" s="90" t="s">
        <v>481</v>
      </c>
      <c r="C44" s="90">
        <v>8</v>
      </c>
      <c r="D44" s="90">
        <v>42.348671000000003</v>
      </c>
      <c r="E44" s="90">
        <v>-104.73969</v>
      </c>
      <c r="F44" s="90">
        <v>9308.07</v>
      </c>
      <c r="G44" s="90">
        <v>73931.5</v>
      </c>
      <c r="H44" s="90">
        <v>27.06</v>
      </c>
      <c r="I44" s="90">
        <v>27.5</v>
      </c>
      <c r="J44" s="90">
        <v>17.63</v>
      </c>
      <c r="K44" s="90">
        <v>7</v>
      </c>
      <c r="L44" s="90">
        <v>9</v>
      </c>
      <c r="M44" s="90">
        <v>7</v>
      </c>
      <c r="N44" s="90">
        <v>1</v>
      </c>
      <c r="Q44" s="169"/>
      <c r="R44" s="169"/>
      <c r="S44" s="193"/>
      <c r="T44" s="182"/>
      <c r="U44" s="116"/>
      <c r="V44" s="116"/>
      <c r="W44" s="171"/>
      <c r="X44" s="187"/>
      <c r="Y44" s="190"/>
      <c r="Z44" s="193"/>
    </row>
    <row r="45" spans="1:26" x14ac:dyDescent="0.25">
      <c r="A45" s="90">
        <v>735</v>
      </c>
      <c r="B45" s="90" t="s">
        <v>480</v>
      </c>
      <c r="C45" s="90">
        <v>8</v>
      </c>
      <c r="D45" s="90">
        <v>42.347698000000001</v>
      </c>
      <c r="E45" s="90">
        <v>-104.73853</v>
      </c>
      <c r="F45" s="90">
        <v>9535.43</v>
      </c>
      <c r="G45" s="90">
        <v>73345.75</v>
      </c>
      <c r="H45" s="90">
        <v>27.13</v>
      </c>
      <c r="I45" s="90">
        <v>27.5</v>
      </c>
      <c r="J45" s="90">
        <v>17.440000000000001</v>
      </c>
      <c r="K45" s="90">
        <v>5</v>
      </c>
      <c r="L45" s="90">
        <v>8</v>
      </c>
      <c r="M45" s="90">
        <v>5</v>
      </c>
      <c r="N45" s="90">
        <v>1</v>
      </c>
      <c r="Q45" s="170"/>
      <c r="R45" s="170"/>
      <c r="S45" s="194"/>
      <c r="T45" s="113"/>
      <c r="U45" s="117"/>
      <c r="V45" s="117"/>
      <c r="W45" s="124"/>
      <c r="X45" s="188"/>
      <c r="Y45" s="191"/>
      <c r="Z45" s="194"/>
    </row>
    <row r="46" spans="1:26" x14ac:dyDescent="0.25">
      <c r="A46" s="90">
        <v>752</v>
      </c>
      <c r="B46" s="90" t="s">
        <v>479</v>
      </c>
      <c r="C46" s="90">
        <v>8</v>
      </c>
      <c r="D46" s="90">
        <v>42.346854999999998</v>
      </c>
      <c r="E46" s="90">
        <v>-104.73738</v>
      </c>
      <c r="F46" s="90">
        <v>9783.14</v>
      </c>
      <c r="G46" s="90">
        <v>72755.75</v>
      </c>
      <c r="H46" s="90">
        <v>27.13</v>
      </c>
      <c r="I46" s="90">
        <v>27</v>
      </c>
      <c r="J46" s="90">
        <v>17.190000000000001</v>
      </c>
      <c r="K46" s="90">
        <v>6</v>
      </c>
      <c r="L46" s="90">
        <v>4</v>
      </c>
      <c r="M46" s="90">
        <v>4</v>
      </c>
      <c r="N46" s="90">
        <v>0</v>
      </c>
      <c r="Q46" s="168">
        <f>AVERAGE(A46:A49)</f>
        <v>777.5</v>
      </c>
      <c r="R46" s="168">
        <f>AVERAGE(F46:F49)</f>
        <v>10108.5975</v>
      </c>
      <c r="S46" s="192">
        <f>AVERAGE(G46:G49)</f>
        <v>71860.1875</v>
      </c>
      <c r="T46" s="181">
        <f>AVERAGE(K46:K49)*4</f>
        <v>26</v>
      </c>
      <c r="U46" s="115">
        <f>AVERAGE(L46:L49)*4</f>
        <v>25</v>
      </c>
      <c r="V46" s="115">
        <f>AVERAGE(M46:M49)*4</f>
        <v>29</v>
      </c>
      <c r="W46" s="128">
        <f>AVERAGE(N46:N49)*4</f>
        <v>3</v>
      </c>
      <c r="X46" s="186">
        <f>AVERAGE(H46:H49)</f>
        <v>27.145</v>
      </c>
      <c r="Y46" s="189">
        <f>AVERAGE(I46:I49)</f>
        <v>27</v>
      </c>
      <c r="Z46" s="192">
        <f>AVERAGE(J46:J49)</f>
        <v>16.844999999999999</v>
      </c>
    </row>
    <row r="47" spans="1:26" x14ac:dyDescent="0.25">
      <c r="A47" s="90">
        <v>769</v>
      </c>
      <c r="B47" s="90" t="s">
        <v>478</v>
      </c>
      <c r="C47" s="90">
        <v>8</v>
      </c>
      <c r="D47" s="90">
        <v>42.346072999999997</v>
      </c>
      <c r="E47" s="90">
        <v>-104.73636</v>
      </c>
      <c r="F47" s="90">
        <v>9979.99</v>
      </c>
      <c r="G47" s="90">
        <v>72114.75</v>
      </c>
      <c r="H47" s="90">
        <v>27.13</v>
      </c>
      <c r="I47" s="90">
        <v>27</v>
      </c>
      <c r="J47" s="90">
        <v>17.059999999999999</v>
      </c>
      <c r="K47" s="90">
        <v>3</v>
      </c>
      <c r="L47" s="90">
        <v>6</v>
      </c>
      <c r="M47" s="90">
        <v>6</v>
      </c>
      <c r="N47" s="90">
        <v>0</v>
      </c>
      <c r="Q47" s="169"/>
      <c r="R47" s="169"/>
      <c r="S47" s="193"/>
      <c r="T47" s="182"/>
      <c r="U47" s="116"/>
      <c r="V47" s="116"/>
      <c r="W47" s="171"/>
      <c r="X47" s="187"/>
      <c r="Y47" s="190"/>
      <c r="Z47" s="193"/>
    </row>
    <row r="48" spans="1:26" x14ac:dyDescent="0.25">
      <c r="A48" s="90">
        <v>786</v>
      </c>
      <c r="B48" s="90" t="s">
        <v>477</v>
      </c>
      <c r="C48" s="90">
        <v>8</v>
      </c>
      <c r="D48" s="90">
        <v>42.345489999999998</v>
      </c>
      <c r="E48" s="90">
        <v>-104.73549</v>
      </c>
      <c r="F48" s="90">
        <v>10213.25</v>
      </c>
      <c r="G48" s="90">
        <v>71566.75</v>
      </c>
      <c r="H48" s="90">
        <v>27.13</v>
      </c>
      <c r="I48" s="90">
        <v>27</v>
      </c>
      <c r="J48" s="90">
        <v>16.690000000000001</v>
      </c>
      <c r="K48" s="90">
        <v>8</v>
      </c>
      <c r="L48" s="90">
        <v>8</v>
      </c>
      <c r="M48" s="90">
        <v>10</v>
      </c>
      <c r="N48" s="90">
        <v>2</v>
      </c>
      <c r="Q48" s="169"/>
      <c r="R48" s="169"/>
      <c r="S48" s="193"/>
      <c r="T48" s="182"/>
      <c r="U48" s="116"/>
      <c r="V48" s="116"/>
      <c r="W48" s="171"/>
      <c r="X48" s="187"/>
      <c r="Y48" s="190"/>
      <c r="Z48" s="193"/>
    </row>
    <row r="49" spans="1:26" x14ac:dyDescent="0.25">
      <c r="A49" s="90">
        <v>803</v>
      </c>
      <c r="B49" s="90" t="s">
        <v>476</v>
      </c>
      <c r="C49" s="90">
        <v>7</v>
      </c>
      <c r="D49" s="90">
        <v>42.345089000000002</v>
      </c>
      <c r="E49" s="90">
        <v>-104.73424</v>
      </c>
      <c r="F49" s="90">
        <v>10458.01</v>
      </c>
      <c r="G49" s="90">
        <v>71003.5</v>
      </c>
      <c r="H49" s="90">
        <v>27.19</v>
      </c>
      <c r="I49" s="90">
        <v>27</v>
      </c>
      <c r="J49" s="90">
        <v>16.440000000000001</v>
      </c>
      <c r="K49" s="90">
        <v>9</v>
      </c>
      <c r="L49" s="90">
        <v>7</v>
      </c>
      <c r="M49" s="90">
        <v>9</v>
      </c>
      <c r="N49" s="90">
        <v>1</v>
      </c>
      <c r="Q49" s="170"/>
      <c r="R49" s="170"/>
      <c r="S49" s="194"/>
      <c r="T49" s="113"/>
      <c r="U49" s="117"/>
      <c r="V49" s="117"/>
      <c r="W49" s="124"/>
      <c r="X49" s="188"/>
      <c r="Y49" s="191"/>
      <c r="Z49" s="194"/>
    </row>
    <row r="50" spans="1:26" x14ac:dyDescent="0.25">
      <c r="A50" s="90">
        <v>820</v>
      </c>
      <c r="B50" s="90" t="s">
        <v>475</v>
      </c>
      <c r="C50" s="90">
        <v>8</v>
      </c>
      <c r="D50" s="90">
        <v>42.344368000000003</v>
      </c>
      <c r="E50" s="90">
        <v>-104.73302</v>
      </c>
      <c r="F50" s="90">
        <v>10652.23</v>
      </c>
      <c r="G50" s="90">
        <v>70431.75</v>
      </c>
      <c r="H50" s="90">
        <v>27.19</v>
      </c>
      <c r="I50" s="90">
        <v>27</v>
      </c>
      <c r="J50" s="90">
        <v>16.13</v>
      </c>
      <c r="K50" s="90">
        <v>8</v>
      </c>
      <c r="L50" s="90">
        <v>4</v>
      </c>
      <c r="M50" s="90">
        <v>6</v>
      </c>
      <c r="N50" s="90">
        <v>0</v>
      </c>
      <c r="Q50" s="168">
        <f>AVERAGE(A50:A53)</f>
        <v>845.5</v>
      </c>
      <c r="R50" s="168">
        <f>AVERAGE(F50:F53)</f>
        <v>11019.11</v>
      </c>
      <c r="S50" s="192">
        <f>AVERAGE(G50:G53)</f>
        <v>69576.1875</v>
      </c>
      <c r="T50" s="181">
        <f>AVERAGE(K50:K53)*4</f>
        <v>27</v>
      </c>
      <c r="U50" s="115">
        <f>AVERAGE(L50:L53)*4</f>
        <v>25</v>
      </c>
      <c r="V50" s="115">
        <f>AVERAGE(M50:M53)*4</f>
        <v>23</v>
      </c>
      <c r="W50" s="128">
        <f>AVERAGE(N50:N53)*4</f>
        <v>4</v>
      </c>
      <c r="X50" s="186">
        <f>AVERAGE(H50:H53)</f>
        <v>27.205000000000002</v>
      </c>
      <c r="Y50" s="189">
        <f>AVERAGE(I50:I53)</f>
        <v>26.75</v>
      </c>
      <c r="Z50" s="192">
        <f>AVERAGE(J50:J53)</f>
        <v>15.1875</v>
      </c>
    </row>
    <row r="51" spans="1:26" x14ac:dyDescent="0.25">
      <c r="A51" s="90">
        <v>837</v>
      </c>
      <c r="B51" s="90" t="s">
        <v>474</v>
      </c>
      <c r="C51" s="90">
        <v>8</v>
      </c>
      <c r="D51" s="90">
        <v>42.343494</v>
      </c>
      <c r="E51" s="90">
        <v>-104.73209</v>
      </c>
      <c r="F51" s="90">
        <v>10873.03</v>
      </c>
      <c r="G51" s="90">
        <v>69867.5</v>
      </c>
      <c r="H51" s="90">
        <v>27.19</v>
      </c>
      <c r="I51" s="90">
        <v>27</v>
      </c>
      <c r="J51" s="90">
        <v>15.56</v>
      </c>
      <c r="K51" s="90">
        <v>7</v>
      </c>
      <c r="L51" s="90">
        <v>8</v>
      </c>
      <c r="M51" s="90">
        <v>5</v>
      </c>
      <c r="N51" s="90">
        <v>2</v>
      </c>
      <c r="Q51" s="169"/>
      <c r="R51" s="169"/>
      <c r="S51" s="193"/>
      <c r="T51" s="182"/>
      <c r="U51" s="116"/>
      <c r="V51" s="116"/>
      <c r="W51" s="171"/>
      <c r="X51" s="187"/>
      <c r="Y51" s="190"/>
      <c r="Z51" s="193"/>
    </row>
    <row r="52" spans="1:26" x14ac:dyDescent="0.25">
      <c r="A52" s="90">
        <v>854</v>
      </c>
      <c r="B52" s="90" t="s">
        <v>473</v>
      </c>
      <c r="C52" s="90">
        <v>8</v>
      </c>
      <c r="D52" s="90">
        <v>42.342682000000003</v>
      </c>
      <c r="E52" s="90">
        <v>-104.73093</v>
      </c>
      <c r="F52" s="90">
        <v>11148.95</v>
      </c>
      <c r="G52" s="90">
        <v>69296.75</v>
      </c>
      <c r="H52" s="90">
        <v>27.19</v>
      </c>
      <c r="I52" s="90">
        <v>26.5</v>
      </c>
      <c r="J52" s="90">
        <v>14.75</v>
      </c>
      <c r="K52" s="90">
        <v>8</v>
      </c>
      <c r="L52" s="90">
        <v>5</v>
      </c>
      <c r="M52" s="90">
        <v>4</v>
      </c>
      <c r="N52" s="90">
        <v>2</v>
      </c>
      <c r="Q52" s="169"/>
      <c r="R52" s="169"/>
      <c r="S52" s="193"/>
      <c r="T52" s="182"/>
      <c r="U52" s="116"/>
      <c r="V52" s="116"/>
      <c r="W52" s="171"/>
      <c r="X52" s="187"/>
      <c r="Y52" s="190"/>
      <c r="Z52" s="193"/>
    </row>
    <row r="53" spans="1:26" x14ac:dyDescent="0.25">
      <c r="A53" s="90">
        <v>871</v>
      </c>
      <c r="B53" s="90" t="s">
        <v>472</v>
      </c>
      <c r="C53" s="90">
        <v>8</v>
      </c>
      <c r="D53" s="90">
        <v>42.342002999999998</v>
      </c>
      <c r="E53" s="90">
        <v>-104.72967</v>
      </c>
      <c r="F53" s="90">
        <v>11402.23</v>
      </c>
      <c r="G53" s="90">
        <v>68708.75</v>
      </c>
      <c r="H53" s="90">
        <v>27.25</v>
      </c>
      <c r="I53" s="90">
        <v>26.5</v>
      </c>
      <c r="J53" s="90">
        <v>14.31</v>
      </c>
      <c r="K53" s="90">
        <v>4</v>
      </c>
      <c r="L53" s="90">
        <v>8</v>
      </c>
      <c r="M53" s="90">
        <v>8</v>
      </c>
      <c r="N53" s="90">
        <v>0</v>
      </c>
      <c r="Q53" s="170"/>
      <c r="R53" s="170"/>
      <c r="S53" s="194"/>
      <c r="T53" s="113"/>
      <c r="U53" s="117"/>
      <c r="V53" s="117"/>
      <c r="W53" s="124"/>
      <c r="X53" s="188"/>
      <c r="Y53" s="191"/>
      <c r="Z53" s="194"/>
    </row>
    <row r="54" spans="1:26" x14ac:dyDescent="0.25">
      <c r="A54" s="90">
        <v>888</v>
      </c>
      <c r="B54" s="90" t="s">
        <v>471</v>
      </c>
      <c r="C54" s="90">
        <v>8</v>
      </c>
      <c r="D54" s="90">
        <v>42.341163999999999</v>
      </c>
      <c r="E54" s="90">
        <v>-104.72854</v>
      </c>
      <c r="F54" s="90">
        <v>11592.52</v>
      </c>
      <c r="G54" s="90">
        <v>68099</v>
      </c>
      <c r="H54" s="90">
        <v>27.25</v>
      </c>
      <c r="I54" s="90">
        <v>26.5</v>
      </c>
      <c r="J54" s="90">
        <v>14.5</v>
      </c>
      <c r="K54" s="90">
        <v>8</v>
      </c>
      <c r="L54" s="90">
        <v>13</v>
      </c>
      <c r="M54" s="90">
        <v>13</v>
      </c>
      <c r="N54" s="90">
        <v>1</v>
      </c>
      <c r="Q54" s="168">
        <f>AVERAGE(A54:A57)</f>
        <v>913.5</v>
      </c>
      <c r="R54" s="168">
        <f>AVERAGE(F54:F57)</f>
        <v>11941.682500000001</v>
      </c>
      <c r="S54" s="192">
        <f>AVERAGE(G54:G57)</f>
        <v>67249.0625</v>
      </c>
      <c r="T54" s="181">
        <f>AVERAGE(K54:K57)*4</f>
        <v>30</v>
      </c>
      <c r="U54" s="115">
        <f>AVERAGE(L54:L57)*4</f>
        <v>39</v>
      </c>
      <c r="V54" s="115">
        <f>AVERAGE(M54:M57)*4</f>
        <v>38</v>
      </c>
      <c r="W54" s="128">
        <f>AVERAGE(N54:N57)*4</f>
        <v>4</v>
      </c>
      <c r="X54" s="186">
        <f>AVERAGE(H54:H57)</f>
        <v>27.25</v>
      </c>
      <c r="Y54" s="189">
        <f>AVERAGE(I54:I57)</f>
        <v>26.375</v>
      </c>
      <c r="Z54" s="192">
        <f>AVERAGE(J54:J57)</f>
        <v>13.484999999999999</v>
      </c>
    </row>
    <row r="55" spans="1:26" x14ac:dyDescent="0.25">
      <c r="A55" s="90">
        <v>905</v>
      </c>
      <c r="B55" s="90" t="s">
        <v>470</v>
      </c>
      <c r="C55" s="90">
        <v>8</v>
      </c>
      <c r="D55" s="90">
        <v>42.340488000000001</v>
      </c>
      <c r="E55" s="90">
        <v>-104.72722</v>
      </c>
      <c r="F55" s="90">
        <v>11840.88</v>
      </c>
      <c r="G55" s="90">
        <v>67540</v>
      </c>
      <c r="H55" s="90">
        <v>27.25</v>
      </c>
      <c r="I55" s="90">
        <v>26.5</v>
      </c>
      <c r="J55" s="90">
        <v>13.69</v>
      </c>
      <c r="K55" s="90">
        <v>11</v>
      </c>
      <c r="L55" s="90">
        <v>14</v>
      </c>
      <c r="M55" s="90">
        <v>9</v>
      </c>
      <c r="N55" s="90">
        <v>2</v>
      </c>
      <c r="Q55" s="169"/>
      <c r="R55" s="169"/>
      <c r="S55" s="193"/>
      <c r="T55" s="182"/>
      <c r="U55" s="116"/>
      <c r="V55" s="116"/>
      <c r="W55" s="171"/>
      <c r="X55" s="187"/>
      <c r="Y55" s="190"/>
      <c r="Z55" s="193"/>
    </row>
    <row r="56" spans="1:26" x14ac:dyDescent="0.25">
      <c r="A56" s="90">
        <v>922</v>
      </c>
      <c r="B56" s="90" t="s">
        <v>469</v>
      </c>
      <c r="C56" s="90">
        <v>8</v>
      </c>
      <c r="D56" s="90">
        <v>42.339965999999997</v>
      </c>
      <c r="E56" s="90">
        <v>-104.72566</v>
      </c>
      <c r="F56" s="90">
        <v>12068.57</v>
      </c>
      <c r="G56" s="90">
        <v>66953.75</v>
      </c>
      <c r="H56" s="90">
        <v>27.25</v>
      </c>
      <c r="I56" s="90">
        <v>26.5</v>
      </c>
      <c r="J56" s="90">
        <v>13.06</v>
      </c>
      <c r="K56" s="90">
        <v>5</v>
      </c>
      <c r="L56" s="90">
        <v>8</v>
      </c>
      <c r="M56" s="90">
        <v>5</v>
      </c>
      <c r="N56" s="90">
        <v>1</v>
      </c>
      <c r="Q56" s="169"/>
      <c r="R56" s="169"/>
      <c r="S56" s="193"/>
      <c r="T56" s="182"/>
      <c r="U56" s="116"/>
      <c r="V56" s="116"/>
      <c r="W56" s="171"/>
      <c r="X56" s="187"/>
      <c r="Y56" s="190"/>
      <c r="Z56" s="193"/>
    </row>
    <row r="57" spans="1:26" x14ac:dyDescent="0.25">
      <c r="A57" s="90">
        <v>939</v>
      </c>
      <c r="B57" s="90" t="s">
        <v>468</v>
      </c>
      <c r="C57" s="90">
        <v>8</v>
      </c>
      <c r="D57" s="90">
        <v>42.339126999999998</v>
      </c>
      <c r="E57" s="90">
        <v>-104.72369</v>
      </c>
      <c r="F57" s="90">
        <v>12264.76</v>
      </c>
      <c r="G57" s="90">
        <v>66403.5</v>
      </c>
      <c r="H57" s="90">
        <v>27.25</v>
      </c>
      <c r="I57" s="90">
        <v>26</v>
      </c>
      <c r="J57" s="90">
        <v>12.69</v>
      </c>
      <c r="K57" s="90">
        <v>6</v>
      </c>
      <c r="L57" s="90">
        <v>4</v>
      </c>
      <c r="M57" s="90">
        <v>11</v>
      </c>
      <c r="N57" s="90">
        <v>0</v>
      </c>
      <c r="Q57" s="170"/>
      <c r="R57" s="170"/>
      <c r="S57" s="194"/>
      <c r="T57" s="113"/>
      <c r="U57" s="117"/>
      <c r="V57" s="117"/>
      <c r="W57" s="124"/>
      <c r="X57" s="188"/>
      <c r="Y57" s="191"/>
      <c r="Z57" s="194"/>
    </row>
    <row r="58" spans="1:26" x14ac:dyDescent="0.25">
      <c r="A58" s="90">
        <v>956</v>
      </c>
      <c r="B58" s="90" t="s">
        <v>467</v>
      </c>
      <c r="C58" s="90">
        <v>7</v>
      </c>
      <c r="D58" s="90">
        <v>42.338313999999997</v>
      </c>
      <c r="E58" s="90">
        <v>-104.72190000000001</v>
      </c>
      <c r="F58" s="90">
        <v>12485.24</v>
      </c>
      <c r="G58" s="90">
        <v>65894.75</v>
      </c>
      <c r="H58" s="90">
        <v>27.25</v>
      </c>
      <c r="I58" s="90">
        <v>26</v>
      </c>
      <c r="J58" s="90">
        <v>12.13</v>
      </c>
      <c r="K58" s="90">
        <v>6</v>
      </c>
      <c r="L58" s="90">
        <v>11</v>
      </c>
      <c r="M58" s="90">
        <v>7</v>
      </c>
      <c r="N58" s="90">
        <v>1</v>
      </c>
      <c r="Q58" s="168">
        <f>AVERAGE(A58:A61)</f>
        <v>981.5</v>
      </c>
      <c r="R58" s="168">
        <f>AVERAGE(F58:F61)</f>
        <v>12863.434999999999</v>
      </c>
      <c r="S58" s="192">
        <f>AVERAGE(G58:G61)</f>
        <v>65073</v>
      </c>
      <c r="T58" s="181">
        <f>AVERAGE(K58:K61)*4</f>
        <v>38</v>
      </c>
      <c r="U58" s="115">
        <f>AVERAGE(L58:L61)*4</f>
        <v>44</v>
      </c>
      <c r="V58" s="115">
        <f>AVERAGE(M58:M61)*4</f>
        <v>37</v>
      </c>
      <c r="W58" s="128">
        <f>AVERAGE(N58:N61)*4</f>
        <v>6</v>
      </c>
      <c r="X58" s="186">
        <f>AVERAGE(H58:H61)</f>
        <v>27.25</v>
      </c>
      <c r="Y58" s="189">
        <f>AVERAGE(I58:I61)</f>
        <v>25.875</v>
      </c>
      <c r="Z58" s="192">
        <f>AVERAGE(J58:J61)</f>
        <v>11.222500000000002</v>
      </c>
    </row>
    <row r="59" spans="1:26" x14ac:dyDescent="0.25">
      <c r="A59" s="90">
        <v>973</v>
      </c>
      <c r="B59" s="90" t="s">
        <v>466</v>
      </c>
      <c r="C59" s="90">
        <v>8</v>
      </c>
      <c r="D59" s="90">
        <v>42.338036000000002</v>
      </c>
      <c r="E59" s="90">
        <v>-104.72</v>
      </c>
      <c r="F59" s="90">
        <v>12729</v>
      </c>
      <c r="G59" s="90">
        <v>65355.25</v>
      </c>
      <c r="H59" s="90">
        <v>27.25</v>
      </c>
      <c r="I59" s="90">
        <v>26</v>
      </c>
      <c r="J59" s="90">
        <v>11.5</v>
      </c>
      <c r="K59" s="90">
        <v>6</v>
      </c>
      <c r="L59" s="90">
        <v>11</v>
      </c>
      <c r="M59" s="90">
        <v>6</v>
      </c>
      <c r="N59" s="90">
        <v>1</v>
      </c>
      <c r="Q59" s="169"/>
      <c r="R59" s="169"/>
      <c r="S59" s="193"/>
      <c r="T59" s="182"/>
      <c r="U59" s="116"/>
      <c r="V59" s="116"/>
      <c r="W59" s="171"/>
      <c r="X59" s="187"/>
      <c r="Y59" s="190"/>
      <c r="Z59" s="193"/>
    </row>
    <row r="60" spans="1:26" x14ac:dyDescent="0.25">
      <c r="A60" s="90">
        <v>990</v>
      </c>
      <c r="B60" s="90" t="s">
        <v>465</v>
      </c>
      <c r="C60" s="90">
        <v>8</v>
      </c>
      <c r="D60" s="90">
        <v>42.337752999999999</v>
      </c>
      <c r="E60" s="90">
        <v>-104.71821</v>
      </c>
      <c r="F60" s="90">
        <v>12985.24</v>
      </c>
      <c r="G60" s="90">
        <v>64809</v>
      </c>
      <c r="H60" s="90">
        <v>27.25</v>
      </c>
      <c r="I60" s="90">
        <v>26</v>
      </c>
      <c r="J60" s="90">
        <v>10.88</v>
      </c>
      <c r="K60" s="90">
        <v>8</v>
      </c>
      <c r="L60" s="90">
        <v>8</v>
      </c>
      <c r="M60" s="90">
        <v>10</v>
      </c>
      <c r="N60" s="90">
        <v>2</v>
      </c>
      <c r="Q60" s="169"/>
      <c r="R60" s="169"/>
      <c r="S60" s="193"/>
      <c r="T60" s="182"/>
      <c r="U60" s="116"/>
      <c r="V60" s="116"/>
      <c r="W60" s="171"/>
      <c r="X60" s="187"/>
      <c r="Y60" s="190"/>
      <c r="Z60" s="193"/>
    </row>
    <row r="61" spans="1:26" x14ac:dyDescent="0.25">
      <c r="A61" s="90">
        <v>1007</v>
      </c>
      <c r="B61" s="90" t="s">
        <v>464</v>
      </c>
      <c r="C61" s="90">
        <v>8</v>
      </c>
      <c r="D61" s="90">
        <v>42.337497999999997</v>
      </c>
      <c r="E61" s="90">
        <v>-104.71666</v>
      </c>
      <c r="F61" s="90">
        <v>13254.26</v>
      </c>
      <c r="G61" s="90">
        <v>64233</v>
      </c>
      <c r="H61" s="90">
        <v>27.25</v>
      </c>
      <c r="I61" s="90">
        <v>25.5</v>
      </c>
      <c r="J61" s="90">
        <v>10.38</v>
      </c>
      <c r="K61" s="90">
        <v>18</v>
      </c>
      <c r="L61" s="90">
        <v>14</v>
      </c>
      <c r="M61" s="90">
        <v>14</v>
      </c>
      <c r="N61" s="90">
        <v>2</v>
      </c>
      <c r="Q61" s="170"/>
      <c r="R61" s="170"/>
      <c r="S61" s="194"/>
      <c r="T61" s="113"/>
      <c r="U61" s="117"/>
      <c r="V61" s="117"/>
      <c r="W61" s="124"/>
      <c r="X61" s="188"/>
      <c r="Y61" s="191"/>
      <c r="Z61" s="194"/>
    </row>
    <row r="62" spans="1:26" x14ac:dyDescent="0.25">
      <c r="A62" s="90">
        <v>1024</v>
      </c>
      <c r="B62" s="90" t="s">
        <v>463</v>
      </c>
      <c r="C62" s="90">
        <v>8</v>
      </c>
      <c r="D62" s="90">
        <v>42.337051000000002</v>
      </c>
      <c r="E62" s="90">
        <v>-104.71487</v>
      </c>
      <c r="F62" s="90">
        <v>13571.52</v>
      </c>
      <c r="G62" s="90">
        <v>63632.75</v>
      </c>
      <c r="H62" s="90">
        <v>27.25</v>
      </c>
      <c r="I62" s="90">
        <v>25.5</v>
      </c>
      <c r="J62" s="90">
        <v>9.81</v>
      </c>
      <c r="K62" s="90">
        <v>11</v>
      </c>
      <c r="L62" s="90">
        <v>10</v>
      </c>
      <c r="M62" s="90">
        <v>13</v>
      </c>
      <c r="N62" s="90">
        <v>1</v>
      </c>
      <c r="Q62" s="168">
        <f>AVERAGE(A62:A65)</f>
        <v>1049.5</v>
      </c>
      <c r="R62" s="168">
        <f>AVERAGE(F62:F65)</f>
        <v>13954.805</v>
      </c>
      <c r="S62" s="192">
        <f>AVERAGE(G62:G65)</f>
        <v>62695.9375</v>
      </c>
      <c r="T62" s="181">
        <f>AVERAGE(K62:K65)*4</f>
        <v>47</v>
      </c>
      <c r="U62" s="115">
        <f>AVERAGE(L62:L65)*4</f>
        <v>49</v>
      </c>
      <c r="V62" s="115">
        <f>AVERAGE(M62:M65)*4</f>
        <v>44</v>
      </c>
      <c r="W62" s="128">
        <f>AVERAGE(N62:N65)*4</f>
        <v>7</v>
      </c>
      <c r="X62" s="186">
        <f>AVERAGE(H62:H65)</f>
        <v>27.25</v>
      </c>
      <c r="Y62" s="189">
        <f>AVERAGE(I62:I65)</f>
        <v>25.375</v>
      </c>
      <c r="Z62" s="192">
        <f>AVERAGE(J62:J65)</f>
        <v>9.0950000000000006</v>
      </c>
    </row>
    <row r="63" spans="1:26" x14ac:dyDescent="0.25">
      <c r="A63" s="90">
        <v>1041</v>
      </c>
      <c r="B63" s="90" t="s">
        <v>462</v>
      </c>
      <c r="C63" s="90">
        <v>8</v>
      </c>
      <c r="D63" s="90">
        <v>42.336281</v>
      </c>
      <c r="E63" s="90">
        <v>-104.71299999999999</v>
      </c>
      <c r="F63" s="90">
        <v>13862.86</v>
      </c>
      <c r="G63" s="90">
        <v>62999.25</v>
      </c>
      <c r="H63" s="90">
        <v>27.25</v>
      </c>
      <c r="I63" s="90">
        <v>25.5</v>
      </c>
      <c r="J63" s="90">
        <v>9.25</v>
      </c>
      <c r="K63" s="90">
        <v>10</v>
      </c>
      <c r="L63" s="90">
        <v>9</v>
      </c>
      <c r="M63" s="90">
        <v>10</v>
      </c>
      <c r="N63" s="90">
        <v>3</v>
      </c>
      <c r="Q63" s="169"/>
      <c r="R63" s="169"/>
      <c r="S63" s="193"/>
      <c r="T63" s="182"/>
      <c r="U63" s="116"/>
      <c r="V63" s="116"/>
      <c r="W63" s="171"/>
      <c r="X63" s="187"/>
      <c r="Y63" s="190"/>
      <c r="Z63" s="193"/>
    </row>
    <row r="64" spans="1:26" x14ac:dyDescent="0.25">
      <c r="A64" s="90">
        <v>1058</v>
      </c>
      <c r="B64" s="90" t="s">
        <v>461</v>
      </c>
      <c r="C64" s="90">
        <v>8</v>
      </c>
      <c r="D64" s="90">
        <v>42.335231999999998</v>
      </c>
      <c r="E64" s="90">
        <v>-104.71122</v>
      </c>
      <c r="F64" s="90">
        <v>14078.08</v>
      </c>
      <c r="G64" s="90">
        <v>62370</v>
      </c>
      <c r="H64" s="90">
        <v>27.25</v>
      </c>
      <c r="I64" s="90">
        <v>25.5</v>
      </c>
      <c r="J64" s="90">
        <v>8.94</v>
      </c>
      <c r="K64" s="90">
        <v>15</v>
      </c>
      <c r="L64" s="90">
        <v>11</v>
      </c>
      <c r="M64" s="90">
        <v>7</v>
      </c>
      <c r="N64" s="90">
        <v>1</v>
      </c>
      <c r="Q64" s="169"/>
      <c r="R64" s="169"/>
      <c r="S64" s="193"/>
      <c r="T64" s="182"/>
      <c r="U64" s="116"/>
      <c r="V64" s="116"/>
      <c r="W64" s="171"/>
      <c r="X64" s="187"/>
      <c r="Y64" s="190"/>
      <c r="Z64" s="193"/>
    </row>
    <row r="65" spans="1:26" x14ac:dyDescent="0.25">
      <c r="A65" s="90">
        <v>1075</v>
      </c>
      <c r="B65" s="90" t="s">
        <v>460</v>
      </c>
      <c r="C65" s="90">
        <v>8</v>
      </c>
      <c r="D65" s="90">
        <v>42.334114</v>
      </c>
      <c r="E65" s="90">
        <v>-104.70950999999999</v>
      </c>
      <c r="F65" s="90">
        <v>14306.76</v>
      </c>
      <c r="G65" s="90">
        <v>61781.75</v>
      </c>
      <c r="H65" s="90">
        <v>27.25</v>
      </c>
      <c r="I65" s="90">
        <v>25</v>
      </c>
      <c r="J65" s="90">
        <v>8.3800000000000008</v>
      </c>
      <c r="K65" s="90">
        <v>11</v>
      </c>
      <c r="L65" s="90">
        <v>19</v>
      </c>
      <c r="M65" s="90">
        <v>14</v>
      </c>
      <c r="N65" s="90">
        <v>2</v>
      </c>
      <c r="Q65" s="170"/>
      <c r="R65" s="170"/>
      <c r="S65" s="194"/>
      <c r="T65" s="113"/>
      <c r="U65" s="117"/>
      <c r="V65" s="117"/>
      <c r="W65" s="124"/>
      <c r="X65" s="188"/>
      <c r="Y65" s="191"/>
      <c r="Z65" s="194"/>
    </row>
    <row r="66" spans="1:26" x14ac:dyDescent="0.25">
      <c r="A66" s="90">
        <v>1092</v>
      </c>
      <c r="B66" s="90" t="s">
        <v>459</v>
      </c>
      <c r="C66" s="90">
        <v>8</v>
      </c>
      <c r="D66" s="90">
        <v>42.333347000000003</v>
      </c>
      <c r="E66" s="90">
        <v>-104.70735999999999</v>
      </c>
      <c r="F66" s="90">
        <v>14529.86</v>
      </c>
      <c r="G66" s="90">
        <v>61193.75</v>
      </c>
      <c r="H66" s="90">
        <v>27.25</v>
      </c>
      <c r="I66" s="90">
        <v>25</v>
      </c>
      <c r="J66" s="90">
        <v>8.19</v>
      </c>
      <c r="K66" s="90">
        <v>15</v>
      </c>
      <c r="L66" s="90">
        <v>13</v>
      </c>
      <c r="M66" s="90">
        <v>9</v>
      </c>
      <c r="N66" s="90">
        <v>2</v>
      </c>
      <c r="Q66" s="168">
        <f>AVERAGE(A66:A69)</f>
        <v>1117.5</v>
      </c>
      <c r="R66" s="168">
        <f>AVERAGE(F66:F69)</f>
        <v>14842.275000000001</v>
      </c>
      <c r="S66" s="192">
        <f>AVERAGE(G66:G69)</f>
        <v>60398.8125</v>
      </c>
      <c r="T66" s="181">
        <f>AVERAGE(K66:K69)*4</f>
        <v>56</v>
      </c>
      <c r="U66" s="115">
        <f>AVERAGE(L66:L69)*4</f>
        <v>57</v>
      </c>
      <c r="V66" s="115">
        <f>AVERAGE(M66:M69)*4</f>
        <v>67</v>
      </c>
      <c r="W66" s="128">
        <f>AVERAGE(N66:N69)*4</f>
        <v>12</v>
      </c>
      <c r="X66" s="186">
        <f>AVERAGE(H66:H69)</f>
        <v>27.25</v>
      </c>
      <c r="Y66" s="189">
        <f>AVERAGE(I66:I69)</f>
        <v>24.75</v>
      </c>
      <c r="Z66" s="192">
        <f>AVERAGE(J66:J69)</f>
        <v>7.5324999999999998</v>
      </c>
    </row>
    <row r="67" spans="1:26" x14ac:dyDescent="0.25">
      <c r="A67" s="90">
        <v>1109</v>
      </c>
      <c r="B67" s="90" t="s">
        <v>458</v>
      </c>
      <c r="C67" s="90">
        <v>8</v>
      </c>
      <c r="D67" s="90">
        <v>42.332340000000002</v>
      </c>
      <c r="E67" s="90">
        <v>-104.70511</v>
      </c>
      <c r="F67" s="90">
        <v>14724.08</v>
      </c>
      <c r="G67" s="90">
        <v>60637.25</v>
      </c>
      <c r="H67" s="90">
        <v>27.25</v>
      </c>
      <c r="I67" s="90">
        <v>25</v>
      </c>
      <c r="J67" s="90">
        <v>7.88</v>
      </c>
      <c r="K67" s="90">
        <v>14</v>
      </c>
      <c r="L67" s="90">
        <v>15</v>
      </c>
      <c r="M67" s="90">
        <v>19</v>
      </c>
      <c r="N67" s="90">
        <v>4</v>
      </c>
      <c r="Q67" s="169"/>
      <c r="R67" s="169"/>
      <c r="S67" s="193"/>
      <c r="T67" s="182"/>
      <c r="U67" s="116"/>
      <c r="V67" s="116"/>
      <c r="W67" s="171"/>
      <c r="X67" s="187"/>
      <c r="Y67" s="190"/>
      <c r="Z67" s="193"/>
    </row>
    <row r="68" spans="1:26" x14ac:dyDescent="0.25">
      <c r="A68" s="90">
        <v>1126</v>
      </c>
      <c r="B68" s="90" t="s">
        <v>457</v>
      </c>
      <c r="C68" s="90">
        <v>8</v>
      </c>
      <c r="D68" s="90">
        <v>42.331577000000003</v>
      </c>
      <c r="E68" s="90">
        <v>-104.70329</v>
      </c>
      <c r="F68" s="90">
        <v>14938.32</v>
      </c>
      <c r="G68" s="90">
        <v>60131.25</v>
      </c>
      <c r="H68" s="90">
        <v>27.25</v>
      </c>
      <c r="I68" s="90">
        <v>24.5</v>
      </c>
      <c r="J68" s="90">
        <v>7.31</v>
      </c>
      <c r="K68" s="90">
        <v>15</v>
      </c>
      <c r="L68" s="90">
        <v>17</v>
      </c>
      <c r="M68" s="90">
        <v>20</v>
      </c>
      <c r="N68" s="90">
        <v>3</v>
      </c>
      <c r="Q68" s="169"/>
      <c r="R68" s="169"/>
      <c r="S68" s="193"/>
      <c r="T68" s="182"/>
      <c r="U68" s="116"/>
      <c r="V68" s="116"/>
      <c r="W68" s="171"/>
      <c r="X68" s="187"/>
      <c r="Y68" s="190"/>
      <c r="Z68" s="193"/>
    </row>
    <row r="69" spans="1:26" x14ac:dyDescent="0.25">
      <c r="A69" s="90">
        <v>1143</v>
      </c>
      <c r="B69" s="90" t="s">
        <v>456</v>
      </c>
      <c r="C69" s="90">
        <v>8</v>
      </c>
      <c r="D69" s="90">
        <v>42.330753000000001</v>
      </c>
      <c r="E69" s="90">
        <v>-104.70135999999999</v>
      </c>
      <c r="F69" s="90">
        <v>15176.84</v>
      </c>
      <c r="G69" s="90">
        <v>59633</v>
      </c>
      <c r="H69" s="90">
        <v>27.25</v>
      </c>
      <c r="I69" s="90">
        <v>24.5</v>
      </c>
      <c r="J69" s="90">
        <v>6.75</v>
      </c>
      <c r="K69" s="90">
        <v>12</v>
      </c>
      <c r="L69" s="90">
        <v>12</v>
      </c>
      <c r="M69" s="90">
        <v>19</v>
      </c>
      <c r="N69" s="90">
        <v>3</v>
      </c>
      <c r="Q69" s="170"/>
      <c r="R69" s="170"/>
      <c r="S69" s="194"/>
      <c r="T69" s="113"/>
      <c r="U69" s="117"/>
      <c r="V69" s="117"/>
      <c r="W69" s="124"/>
      <c r="X69" s="188"/>
      <c r="Y69" s="191"/>
      <c r="Z69" s="194"/>
    </row>
    <row r="70" spans="1:26" x14ac:dyDescent="0.25">
      <c r="A70" s="90">
        <v>1160</v>
      </c>
      <c r="B70" s="90" t="s">
        <v>455</v>
      </c>
      <c r="C70" s="90">
        <v>8</v>
      </c>
      <c r="D70" s="90">
        <v>42.330340999999997</v>
      </c>
      <c r="E70" s="90">
        <v>-104.6991</v>
      </c>
      <c r="F70" s="90">
        <v>15403.54</v>
      </c>
      <c r="G70" s="90">
        <v>59128.25</v>
      </c>
      <c r="H70" s="90">
        <v>27.25</v>
      </c>
      <c r="I70" s="90">
        <v>24.5</v>
      </c>
      <c r="J70" s="90">
        <v>6.19</v>
      </c>
      <c r="K70" s="90">
        <v>13</v>
      </c>
      <c r="L70" s="90">
        <v>11</v>
      </c>
      <c r="M70" s="90">
        <v>17</v>
      </c>
      <c r="N70" s="90">
        <v>1</v>
      </c>
      <c r="Q70" s="168">
        <f>AVERAGE(A70:A73)</f>
        <v>1185.5</v>
      </c>
      <c r="R70" s="168">
        <f>AVERAGE(F70:F73)</f>
        <v>15768.6175</v>
      </c>
      <c r="S70" s="192">
        <f>AVERAGE(G70:G73)</f>
        <v>58343.375</v>
      </c>
      <c r="T70" s="181">
        <f>AVERAGE(K70:K73)*4</f>
        <v>57</v>
      </c>
      <c r="U70" s="115">
        <f>AVERAGE(L70:L73)*4</f>
        <v>47</v>
      </c>
      <c r="V70" s="115">
        <f>AVERAGE(M70:M73)*4</f>
        <v>49</v>
      </c>
      <c r="W70" s="128">
        <f>AVERAGE(N70:N73)*4</f>
        <v>9</v>
      </c>
      <c r="X70" s="186">
        <f>AVERAGE(H70:H73)</f>
        <v>27.25</v>
      </c>
      <c r="Y70" s="189">
        <f>AVERAGE(I70:I73)</f>
        <v>24.125</v>
      </c>
      <c r="Z70" s="192">
        <f>AVERAGE(J70:J73)</f>
        <v>5.39</v>
      </c>
    </row>
    <row r="71" spans="1:26" x14ac:dyDescent="0.25">
      <c r="A71" s="90">
        <v>1177</v>
      </c>
      <c r="B71" s="90" t="s">
        <v>454</v>
      </c>
      <c r="C71" s="90">
        <v>8</v>
      </c>
      <c r="D71" s="90">
        <v>42.329762000000002</v>
      </c>
      <c r="E71" s="90">
        <v>-104.69687999999999</v>
      </c>
      <c r="F71" s="90">
        <v>15661.42</v>
      </c>
      <c r="G71" s="90">
        <v>58616.75</v>
      </c>
      <c r="H71" s="90">
        <v>27.25</v>
      </c>
      <c r="I71" s="90">
        <v>24</v>
      </c>
      <c r="J71" s="90">
        <v>5.56</v>
      </c>
      <c r="K71" s="90">
        <v>13</v>
      </c>
      <c r="L71" s="90">
        <v>8</v>
      </c>
      <c r="M71" s="90">
        <v>9</v>
      </c>
      <c r="N71" s="90">
        <v>2</v>
      </c>
      <c r="Q71" s="169"/>
      <c r="R71" s="169"/>
      <c r="S71" s="193"/>
      <c r="T71" s="182"/>
      <c r="U71" s="116"/>
      <c r="V71" s="116"/>
      <c r="W71" s="171"/>
      <c r="X71" s="187"/>
      <c r="Y71" s="190"/>
      <c r="Z71" s="193"/>
    </row>
    <row r="72" spans="1:26" x14ac:dyDescent="0.25">
      <c r="A72" s="90">
        <v>1194</v>
      </c>
      <c r="B72" s="90" t="s">
        <v>453</v>
      </c>
      <c r="C72" s="90">
        <v>7</v>
      </c>
      <c r="D72" s="90">
        <v>42.329422000000001</v>
      </c>
      <c r="E72" s="90">
        <v>-104.69485</v>
      </c>
      <c r="F72" s="90">
        <v>15920.6</v>
      </c>
      <c r="G72" s="90">
        <v>58084.75</v>
      </c>
      <c r="H72" s="90">
        <v>27.25</v>
      </c>
      <c r="I72" s="90">
        <v>24</v>
      </c>
      <c r="J72" s="90">
        <v>5</v>
      </c>
      <c r="K72" s="90">
        <v>18</v>
      </c>
      <c r="L72" s="90">
        <v>16</v>
      </c>
      <c r="M72" s="90">
        <v>13</v>
      </c>
      <c r="N72" s="90">
        <v>3</v>
      </c>
      <c r="Q72" s="169"/>
      <c r="R72" s="169"/>
      <c r="S72" s="193"/>
      <c r="T72" s="182"/>
      <c r="U72" s="116"/>
      <c r="V72" s="116"/>
      <c r="W72" s="171"/>
      <c r="X72" s="187"/>
      <c r="Y72" s="190"/>
      <c r="Z72" s="193"/>
    </row>
    <row r="73" spans="1:26" x14ac:dyDescent="0.25">
      <c r="A73" s="90">
        <v>1211</v>
      </c>
      <c r="B73" s="90" t="s">
        <v>452</v>
      </c>
      <c r="C73" s="90">
        <v>8</v>
      </c>
      <c r="D73" s="90">
        <v>42.328944999999997</v>
      </c>
      <c r="E73" s="90">
        <v>-104.69271999999999</v>
      </c>
      <c r="F73" s="90">
        <v>16088.91</v>
      </c>
      <c r="G73" s="90">
        <v>57543.75</v>
      </c>
      <c r="H73" s="90">
        <v>27.25</v>
      </c>
      <c r="I73" s="90">
        <v>24</v>
      </c>
      <c r="J73" s="90">
        <v>4.8099999999999996</v>
      </c>
      <c r="K73" s="90">
        <v>13</v>
      </c>
      <c r="L73" s="90">
        <v>12</v>
      </c>
      <c r="M73" s="90">
        <v>10</v>
      </c>
      <c r="N73" s="90">
        <v>3</v>
      </c>
      <c r="Q73" s="170"/>
      <c r="R73" s="170"/>
      <c r="S73" s="194"/>
      <c r="T73" s="113"/>
      <c r="U73" s="117"/>
      <c r="V73" s="117"/>
      <c r="W73" s="124"/>
      <c r="X73" s="188"/>
      <c r="Y73" s="191"/>
      <c r="Z73" s="194"/>
    </row>
    <row r="74" spans="1:26" x14ac:dyDescent="0.25">
      <c r="A74" s="90">
        <v>1228</v>
      </c>
      <c r="B74" s="90" t="s">
        <v>451</v>
      </c>
      <c r="C74" s="90">
        <v>8</v>
      </c>
      <c r="D74" s="90">
        <v>42.328457</v>
      </c>
      <c r="E74" s="90">
        <v>-104.6906</v>
      </c>
      <c r="F74" s="90">
        <v>16295.28</v>
      </c>
      <c r="G74" s="90">
        <v>57108.25</v>
      </c>
      <c r="H74" s="90">
        <v>27.25</v>
      </c>
      <c r="I74" s="90">
        <v>23.5</v>
      </c>
      <c r="J74" s="90">
        <v>4.3099999999999996</v>
      </c>
      <c r="K74" s="90">
        <v>23</v>
      </c>
      <c r="L74" s="90">
        <v>14</v>
      </c>
      <c r="M74" s="90">
        <v>10</v>
      </c>
      <c r="N74" s="90">
        <v>2</v>
      </c>
      <c r="Q74" s="168">
        <f>AVERAGE(A74:A77)</f>
        <v>1253.5</v>
      </c>
      <c r="R74" s="168">
        <f>AVERAGE(F74:F77)</f>
        <v>16599.575000000001</v>
      </c>
      <c r="S74" s="192">
        <f>AVERAGE(G74:G77)</f>
        <v>56450.5625</v>
      </c>
      <c r="T74" s="181">
        <f>AVERAGE(K74:K77)*4</f>
        <v>65</v>
      </c>
      <c r="U74" s="115">
        <f>AVERAGE(L74:L77)*4</f>
        <v>53</v>
      </c>
      <c r="V74" s="115">
        <f>AVERAGE(M74:M77)*4</f>
        <v>60</v>
      </c>
      <c r="W74" s="128">
        <f>AVERAGE(N74:N77)*4</f>
        <v>11</v>
      </c>
      <c r="X74" s="186">
        <f>AVERAGE(H74:H77)</f>
        <v>27.22</v>
      </c>
      <c r="Y74" s="189">
        <f>AVERAGE(I74:I77)</f>
        <v>23.375</v>
      </c>
      <c r="Z74" s="192">
        <f>AVERAGE(J74:J77)</f>
        <v>3.6850000000000001</v>
      </c>
    </row>
    <row r="75" spans="1:26" x14ac:dyDescent="0.25">
      <c r="A75" s="90">
        <v>1245</v>
      </c>
      <c r="B75" s="90" t="s">
        <v>450</v>
      </c>
      <c r="C75" s="90">
        <v>8</v>
      </c>
      <c r="D75" s="90">
        <v>42.328139999999998</v>
      </c>
      <c r="E75" s="90">
        <v>-104.68805999999999</v>
      </c>
      <c r="F75" s="90">
        <v>16508.2</v>
      </c>
      <c r="G75" s="90">
        <v>56677.25</v>
      </c>
      <c r="H75" s="90">
        <v>27.25</v>
      </c>
      <c r="I75" s="90">
        <v>23.5</v>
      </c>
      <c r="J75" s="90">
        <v>3.81</v>
      </c>
      <c r="K75" s="90">
        <v>17</v>
      </c>
      <c r="L75" s="90">
        <v>13</v>
      </c>
      <c r="M75" s="90">
        <v>10</v>
      </c>
      <c r="N75" s="90">
        <v>2</v>
      </c>
      <c r="Q75" s="169"/>
      <c r="R75" s="169"/>
      <c r="S75" s="193"/>
      <c r="T75" s="182"/>
      <c r="U75" s="116"/>
      <c r="V75" s="116"/>
      <c r="W75" s="171"/>
      <c r="X75" s="187"/>
      <c r="Y75" s="190"/>
      <c r="Z75" s="193"/>
    </row>
    <row r="76" spans="1:26" x14ac:dyDescent="0.25">
      <c r="A76" s="90">
        <v>1262</v>
      </c>
      <c r="B76" s="90" t="s">
        <v>449</v>
      </c>
      <c r="C76" s="90">
        <v>8</v>
      </c>
      <c r="D76" s="90">
        <v>42.327553000000002</v>
      </c>
      <c r="E76" s="90">
        <v>-104.68577999999999</v>
      </c>
      <c r="F76" s="90">
        <v>16694.88</v>
      </c>
      <c r="G76" s="90">
        <v>56227.25</v>
      </c>
      <c r="H76" s="90">
        <v>27.19</v>
      </c>
      <c r="I76" s="90">
        <v>23.5</v>
      </c>
      <c r="J76" s="90">
        <v>3.56</v>
      </c>
      <c r="K76" s="90">
        <v>14</v>
      </c>
      <c r="L76" s="90">
        <v>14</v>
      </c>
      <c r="M76" s="90">
        <v>20</v>
      </c>
      <c r="N76" s="90">
        <v>5</v>
      </c>
      <c r="Q76" s="169"/>
      <c r="R76" s="169"/>
      <c r="S76" s="193"/>
      <c r="T76" s="182"/>
      <c r="U76" s="116"/>
      <c r="V76" s="116"/>
      <c r="W76" s="171"/>
      <c r="X76" s="187"/>
      <c r="Y76" s="190"/>
      <c r="Z76" s="193"/>
    </row>
    <row r="77" spans="1:26" x14ac:dyDescent="0.25">
      <c r="A77" s="90">
        <v>1279</v>
      </c>
      <c r="B77" s="90" t="s">
        <v>448</v>
      </c>
      <c r="C77" s="90">
        <v>8</v>
      </c>
      <c r="D77" s="90">
        <v>42.327145000000002</v>
      </c>
      <c r="E77" s="90">
        <v>-104.68349000000001</v>
      </c>
      <c r="F77" s="90">
        <v>16899.939999999999</v>
      </c>
      <c r="G77" s="90">
        <v>55789.5</v>
      </c>
      <c r="H77" s="90">
        <v>27.19</v>
      </c>
      <c r="I77" s="90">
        <v>23</v>
      </c>
      <c r="J77" s="90">
        <v>3.06</v>
      </c>
      <c r="K77" s="90">
        <v>11</v>
      </c>
      <c r="L77" s="90">
        <v>12</v>
      </c>
      <c r="M77" s="90">
        <v>20</v>
      </c>
      <c r="N77" s="90">
        <v>2</v>
      </c>
      <c r="Q77" s="170"/>
      <c r="R77" s="170"/>
      <c r="S77" s="194"/>
      <c r="T77" s="113"/>
      <c r="U77" s="117"/>
      <c r="V77" s="117"/>
      <c r="W77" s="124"/>
      <c r="X77" s="188"/>
      <c r="Y77" s="191"/>
      <c r="Z77" s="194"/>
    </row>
    <row r="78" spans="1:26" x14ac:dyDescent="0.25">
      <c r="A78" s="90">
        <v>1296</v>
      </c>
      <c r="B78" s="90" t="s">
        <v>447</v>
      </c>
      <c r="C78" s="90">
        <v>7</v>
      </c>
      <c r="D78" s="90">
        <v>42.326735999999997</v>
      </c>
      <c r="E78" s="90">
        <v>-104.68143000000001</v>
      </c>
      <c r="F78" s="90">
        <v>17175.849999999999</v>
      </c>
      <c r="G78" s="90">
        <v>55346.25</v>
      </c>
      <c r="H78" s="90">
        <v>27.19</v>
      </c>
      <c r="I78" s="90">
        <v>23</v>
      </c>
      <c r="J78" s="90">
        <v>2.38</v>
      </c>
      <c r="K78" s="90">
        <v>10</v>
      </c>
      <c r="L78" s="90">
        <v>21</v>
      </c>
      <c r="M78" s="90">
        <v>13</v>
      </c>
      <c r="N78" s="90">
        <v>2</v>
      </c>
      <c r="Q78" s="168">
        <f>AVERAGE(A78:A81)</f>
        <v>1321.5</v>
      </c>
      <c r="R78" s="168">
        <f>AVERAGE(F78:F81)</f>
        <v>17506.642499999998</v>
      </c>
      <c r="S78" s="192">
        <f>AVERAGE(G78:G81)</f>
        <v>54605.1875</v>
      </c>
      <c r="T78" s="181">
        <f>AVERAGE(K78:K81)*4</f>
        <v>51</v>
      </c>
      <c r="U78" s="115">
        <f>AVERAGE(L78:L81)*4</f>
        <v>68</v>
      </c>
      <c r="V78" s="115">
        <f>AVERAGE(M78:M81)*4</f>
        <v>67</v>
      </c>
      <c r="W78" s="128">
        <f>AVERAGE(N78:N81)*4</f>
        <v>11</v>
      </c>
      <c r="X78" s="186">
        <f>AVERAGE(H78:H81)</f>
        <v>27.16</v>
      </c>
      <c r="Y78" s="189">
        <f>AVERAGE(I78:I81)</f>
        <v>22.625</v>
      </c>
      <c r="Z78" s="192">
        <f>AVERAGE(J78:J81)</f>
        <v>1.7675000000000001</v>
      </c>
    </row>
    <row r="79" spans="1:26" x14ac:dyDescent="0.25">
      <c r="A79" s="90">
        <v>1313</v>
      </c>
      <c r="B79" s="90" t="s">
        <v>446</v>
      </c>
      <c r="C79" s="90">
        <v>8</v>
      </c>
      <c r="D79" s="90">
        <v>42.326690999999997</v>
      </c>
      <c r="E79" s="90">
        <v>-104.67910999999999</v>
      </c>
      <c r="F79" s="90">
        <v>17417.650000000001</v>
      </c>
      <c r="G79" s="90">
        <v>54852.5</v>
      </c>
      <c r="H79" s="90">
        <v>27.19</v>
      </c>
      <c r="I79" s="90">
        <v>22.5</v>
      </c>
      <c r="J79" s="90">
        <v>2</v>
      </c>
      <c r="K79" s="90">
        <v>11</v>
      </c>
      <c r="L79" s="90">
        <v>18</v>
      </c>
      <c r="M79" s="90">
        <v>15</v>
      </c>
      <c r="N79" s="90">
        <v>2</v>
      </c>
      <c r="Q79" s="169"/>
      <c r="R79" s="169"/>
      <c r="S79" s="193"/>
      <c r="T79" s="182"/>
      <c r="U79" s="116"/>
      <c r="V79" s="116"/>
      <c r="W79" s="171"/>
      <c r="X79" s="187"/>
      <c r="Y79" s="190"/>
      <c r="Z79" s="193"/>
    </row>
    <row r="80" spans="1:26" x14ac:dyDescent="0.25">
      <c r="A80" s="90">
        <v>1330</v>
      </c>
      <c r="B80" s="90" t="s">
        <v>445</v>
      </c>
      <c r="C80" s="90">
        <v>7</v>
      </c>
      <c r="D80" s="90">
        <v>42.326183</v>
      </c>
      <c r="E80" s="90">
        <v>-104.67659999999999</v>
      </c>
      <c r="F80" s="90">
        <v>17627.95</v>
      </c>
      <c r="G80" s="90">
        <v>54350.5</v>
      </c>
      <c r="H80" s="90">
        <v>27.13</v>
      </c>
      <c r="I80" s="90">
        <v>22.5</v>
      </c>
      <c r="J80" s="90">
        <v>1.5</v>
      </c>
      <c r="K80" s="90">
        <v>10</v>
      </c>
      <c r="L80" s="90">
        <v>13</v>
      </c>
      <c r="M80" s="90">
        <v>20</v>
      </c>
      <c r="N80" s="90">
        <v>2</v>
      </c>
      <c r="Q80" s="169"/>
      <c r="R80" s="169"/>
      <c r="S80" s="193"/>
      <c r="T80" s="182"/>
      <c r="U80" s="116"/>
      <c r="V80" s="116"/>
      <c r="W80" s="171"/>
      <c r="X80" s="187"/>
      <c r="Y80" s="190"/>
      <c r="Z80" s="193"/>
    </row>
    <row r="81" spans="1:26" x14ac:dyDescent="0.25">
      <c r="A81" s="90">
        <v>1347</v>
      </c>
      <c r="B81" s="90" t="s">
        <v>444</v>
      </c>
      <c r="C81" s="90">
        <v>8</v>
      </c>
      <c r="D81" s="90">
        <v>42.325938999999998</v>
      </c>
      <c r="E81" s="90">
        <v>-104.67413000000001</v>
      </c>
      <c r="F81" s="90">
        <v>17805.12</v>
      </c>
      <c r="G81" s="90">
        <v>53871.5</v>
      </c>
      <c r="H81" s="90">
        <v>27.13</v>
      </c>
      <c r="I81" s="90">
        <v>22.5</v>
      </c>
      <c r="J81" s="90">
        <v>1.19</v>
      </c>
      <c r="K81" s="90">
        <v>20</v>
      </c>
      <c r="L81" s="90">
        <v>16</v>
      </c>
      <c r="M81" s="90">
        <v>19</v>
      </c>
      <c r="N81" s="90">
        <v>5</v>
      </c>
      <c r="Q81" s="170"/>
      <c r="R81" s="170"/>
      <c r="S81" s="194"/>
      <c r="T81" s="113"/>
      <c r="U81" s="117"/>
      <c r="V81" s="117"/>
      <c r="W81" s="124"/>
      <c r="X81" s="188"/>
      <c r="Y81" s="191"/>
      <c r="Z81" s="194"/>
    </row>
    <row r="82" spans="1:26" x14ac:dyDescent="0.25">
      <c r="A82" s="90">
        <v>1364</v>
      </c>
      <c r="B82" s="90" t="s">
        <v>443</v>
      </c>
      <c r="C82" s="90">
        <v>7</v>
      </c>
      <c r="D82" s="90">
        <v>42.325577000000003</v>
      </c>
      <c r="E82" s="90">
        <v>-104.672</v>
      </c>
      <c r="F82" s="90">
        <v>18028.21</v>
      </c>
      <c r="G82" s="90">
        <v>53421</v>
      </c>
      <c r="H82" s="90">
        <v>27.13</v>
      </c>
      <c r="I82" s="90">
        <v>22</v>
      </c>
      <c r="J82" s="90">
        <v>0.5</v>
      </c>
      <c r="K82" s="90">
        <v>19</v>
      </c>
      <c r="L82" s="90">
        <v>19</v>
      </c>
      <c r="M82" s="90">
        <v>28</v>
      </c>
      <c r="N82" s="90">
        <v>2</v>
      </c>
      <c r="Q82" s="168">
        <f>AVERAGE(A82:A85)</f>
        <v>1389.5</v>
      </c>
      <c r="R82" s="168">
        <f>AVERAGE(F82:F85)</f>
        <v>18314.55</v>
      </c>
      <c r="S82" s="192">
        <f>AVERAGE(G82:G85)</f>
        <v>52780.9375</v>
      </c>
      <c r="T82" s="181">
        <f>AVERAGE(K82:K85)*4</f>
        <v>90</v>
      </c>
      <c r="U82" s="115">
        <f>AVERAGE(L82:L85)*4</f>
        <v>88</v>
      </c>
      <c r="V82" s="115">
        <f>AVERAGE(M82:M85)*4</f>
        <v>86</v>
      </c>
      <c r="W82" s="128">
        <f>AVERAGE(N82:N85)*4</f>
        <v>18</v>
      </c>
      <c r="X82" s="186">
        <f>AVERAGE(H82:H85)</f>
        <v>27.094999999999999</v>
      </c>
      <c r="Y82" s="189">
        <f>AVERAGE(I82:I85)</f>
        <v>21.75</v>
      </c>
      <c r="Z82" s="192">
        <f>AVERAGE(J82:J85)</f>
        <v>0.15500000000000003</v>
      </c>
    </row>
    <row r="83" spans="1:26" x14ac:dyDescent="0.25">
      <c r="A83" s="90">
        <v>1381</v>
      </c>
      <c r="B83" s="90" t="s">
        <v>442</v>
      </c>
      <c r="C83" s="90">
        <v>8</v>
      </c>
      <c r="D83" s="90">
        <v>42.325339999999997</v>
      </c>
      <c r="E83" s="90">
        <v>-104.66983</v>
      </c>
      <c r="F83" s="90">
        <v>18207.349999999999</v>
      </c>
      <c r="G83" s="90">
        <v>52985</v>
      </c>
      <c r="H83" s="90">
        <v>27.13</v>
      </c>
      <c r="I83" s="90">
        <v>22</v>
      </c>
      <c r="J83" s="90">
        <v>0.56000000000000005</v>
      </c>
      <c r="K83" s="90">
        <v>26</v>
      </c>
      <c r="L83" s="90">
        <v>23</v>
      </c>
      <c r="M83" s="90">
        <v>16</v>
      </c>
      <c r="N83" s="90">
        <v>7</v>
      </c>
      <c r="Q83" s="169"/>
      <c r="R83" s="169"/>
      <c r="S83" s="193"/>
      <c r="T83" s="182"/>
      <c r="U83" s="116"/>
      <c r="V83" s="116"/>
      <c r="W83" s="171"/>
      <c r="X83" s="187"/>
      <c r="Y83" s="190"/>
      <c r="Z83" s="193"/>
    </row>
    <row r="84" spans="1:26" x14ac:dyDescent="0.25">
      <c r="A84" s="90">
        <v>1398</v>
      </c>
      <c r="B84" s="90" t="s">
        <v>441</v>
      </c>
      <c r="C84" s="90">
        <v>8</v>
      </c>
      <c r="D84" s="90">
        <v>42.325279000000002</v>
      </c>
      <c r="E84" s="90">
        <v>-104.66743</v>
      </c>
      <c r="F84" s="90">
        <v>18415.36</v>
      </c>
      <c r="G84" s="90">
        <v>52561.25</v>
      </c>
      <c r="H84" s="90">
        <v>27.06</v>
      </c>
      <c r="I84" s="90">
        <v>21.5</v>
      </c>
      <c r="J84" s="90">
        <v>0.06</v>
      </c>
      <c r="K84" s="90">
        <v>16</v>
      </c>
      <c r="L84" s="90">
        <v>23</v>
      </c>
      <c r="M84" s="90">
        <v>22</v>
      </c>
      <c r="N84" s="90">
        <v>3</v>
      </c>
      <c r="Q84" s="169"/>
      <c r="R84" s="169"/>
      <c r="S84" s="193"/>
      <c r="T84" s="182"/>
      <c r="U84" s="116"/>
      <c r="V84" s="116"/>
      <c r="W84" s="171"/>
      <c r="X84" s="187"/>
      <c r="Y84" s="190"/>
      <c r="Z84" s="193"/>
    </row>
    <row r="85" spans="1:26" x14ac:dyDescent="0.25">
      <c r="A85" s="90">
        <v>1415</v>
      </c>
      <c r="B85" s="90" t="s">
        <v>440</v>
      </c>
      <c r="C85" s="90">
        <v>8</v>
      </c>
      <c r="D85" s="90">
        <v>42.325096000000002</v>
      </c>
      <c r="E85" s="90">
        <v>-104.66488</v>
      </c>
      <c r="F85" s="90">
        <v>18607.28</v>
      </c>
      <c r="G85" s="90">
        <v>52156.5</v>
      </c>
      <c r="H85" s="90">
        <v>27.06</v>
      </c>
      <c r="I85" s="90">
        <v>21.5</v>
      </c>
      <c r="J85" s="90">
        <v>-0.5</v>
      </c>
      <c r="K85" s="90">
        <v>29</v>
      </c>
      <c r="L85" s="90">
        <v>23</v>
      </c>
      <c r="M85" s="90">
        <v>20</v>
      </c>
      <c r="N85" s="90">
        <v>6</v>
      </c>
      <c r="Q85" s="170"/>
      <c r="R85" s="170"/>
      <c r="S85" s="194"/>
      <c r="T85" s="113"/>
      <c r="U85" s="117"/>
      <c r="V85" s="117"/>
      <c r="W85" s="124"/>
      <c r="X85" s="188"/>
      <c r="Y85" s="191"/>
      <c r="Z85" s="194"/>
    </row>
    <row r="86" spans="1:26" x14ac:dyDescent="0.25">
      <c r="A86" s="90">
        <v>1432</v>
      </c>
      <c r="B86" s="90" t="s">
        <v>439</v>
      </c>
      <c r="C86" s="90">
        <v>8</v>
      </c>
      <c r="D86" s="90">
        <v>42.324885999999999</v>
      </c>
      <c r="E86" s="90">
        <v>-104.66236000000001</v>
      </c>
      <c r="F86" s="90">
        <v>18897.97</v>
      </c>
      <c r="G86" s="90">
        <v>51746.75</v>
      </c>
      <c r="H86" s="90">
        <v>27</v>
      </c>
      <c r="I86" s="90">
        <v>21.5</v>
      </c>
      <c r="J86" s="90">
        <v>-1.5</v>
      </c>
      <c r="K86" s="90">
        <v>20</v>
      </c>
      <c r="L86" s="90">
        <v>19</v>
      </c>
      <c r="M86" s="90">
        <v>27</v>
      </c>
      <c r="N86" s="90">
        <v>2</v>
      </c>
      <c r="Q86" s="168">
        <f>AVERAGE(A86:A89)</f>
        <v>1457.5</v>
      </c>
      <c r="R86" s="168">
        <f>AVERAGE(F86:F89)</f>
        <v>19336.452499999999</v>
      </c>
      <c r="S86" s="192">
        <f>AVERAGE(G86:G89)</f>
        <v>51022</v>
      </c>
      <c r="T86" s="181">
        <f>AVERAGE(K86:K89)*4</f>
        <v>93</v>
      </c>
      <c r="U86" s="115">
        <f>AVERAGE(L86:L89)*4</f>
        <v>85</v>
      </c>
      <c r="V86" s="115">
        <f>AVERAGE(M86:M89)*4</f>
        <v>95</v>
      </c>
      <c r="W86" s="128">
        <f>AVERAGE(N86:N89)*4</f>
        <v>17</v>
      </c>
      <c r="X86" s="186">
        <f>AVERAGE(H86:H89)</f>
        <v>26.97</v>
      </c>
      <c r="Y86" s="189">
        <f>AVERAGE(I86:I89)</f>
        <v>21</v>
      </c>
      <c r="Z86" s="192">
        <f>AVERAGE(J86:J89)</f>
        <v>-2.6425000000000001</v>
      </c>
    </row>
    <row r="87" spans="1:26" x14ac:dyDescent="0.25">
      <c r="A87" s="90">
        <v>1449</v>
      </c>
      <c r="B87" s="90" t="s">
        <v>438</v>
      </c>
      <c r="C87" s="90">
        <v>9</v>
      </c>
      <c r="D87" s="90">
        <v>42.324604000000001</v>
      </c>
      <c r="E87" s="90">
        <v>-104.6601</v>
      </c>
      <c r="F87" s="90">
        <v>19208.330000000002</v>
      </c>
      <c r="G87" s="90">
        <v>51313.5</v>
      </c>
      <c r="H87" s="90">
        <v>27</v>
      </c>
      <c r="I87" s="90">
        <v>21</v>
      </c>
      <c r="J87" s="90">
        <v>-2.38</v>
      </c>
      <c r="K87" s="90">
        <v>21</v>
      </c>
      <c r="L87" s="90">
        <v>27</v>
      </c>
      <c r="M87" s="90">
        <v>27</v>
      </c>
      <c r="N87" s="90">
        <v>5</v>
      </c>
      <c r="Q87" s="169"/>
      <c r="R87" s="169"/>
      <c r="S87" s="193"/>
      <c r="T87" s="182"/>
      <c r="U87" s="116"/>
      <c r="V87" s="116"/>
      <c r="W87" s="171"/>
      <c r="X87" s="187"/>
      <c r="Y87" s="190"/>
      <c r="Z87" s="193"/>
    </row>
    <row r="88" spans="1:26" x14ac:dyDescent="0.25">
      <c r="A88" s="90">
        <v>1466</v>
      </c>
      <c r="B88" s="90" t="s">
        <v>437</v>
      </c>
      <c r="C88" s="90">
        <v>9</v>
      </c>
      <c r="D88" s="90">
        <v>42.324482000000003</v>
      </c>
      <c r="E88" s="90">
        <v>-104.65772</v>
      </c>
      <c r="F88" s="90">
        <v>19522.97</v>
      </c>
      <c r="G88" s="90">
        <v>50787</v>
      </c>
      <c r="H88" s="90">
        <v>26.94</v>
      </c>
      <c r="I88" s="90">
        <v>21</v>
      </c>
      <c r="J88" s="90">
        <v>-3.19</v>
      </c>
      <c r="K88" s="90">
        <v>28</v>
      </c>
      <c r="L88" s="90">
        <v>24</v>
      </c>
      <c r="M88" s="90">
        <v>23</v>
      </c>
      <c r="N88" s="90">
        <v>6</v>
      </c>
      <c r="Q88" s="169"/>
      <c r="R88" s="169"/>
      <c r="S88" s="193"/>
      <c r="T88" s="182"/>
      <c r="U88" s="116"/>
      <c r="V88" s="116"/>
      <c r="W88" s="171"/>
      <c r="X88" s="187"/>
      <c r="Y88" s="190"/>
      <c r="Z88" s="193"/>
    </row>
    <row r="89" spans="1:26" x14ac:dyDescent="0.25">
      <c r="A89" s="90">
        <v>1483</v>
      </c>
      <c r="B89" s="90" t="s">
        <v>436</v>
      </c>
      <c r="C89" s="90">
        <v>9</v>
      </c>
      <c r="D89" s="90">
        <v>42.324345000000001</v>
      </c>
      <c r="E89" s="90">
        <v>-104.65525</v>
      </c>
      <c r="F89" s="90">
        <v>19716.54</v>
      </c>
      <c r="G89" s="90">
        <v>50240.75</v>
      </c>
      <c r="H89" s="90">
        <v>26.94</v>
      </c>
      <c r="I89" s="90">
        <v>20.5</v>
      </c>
      <c r="J89" s="90">
        <v>-3.5</v>
      </c>
      <c r="K89" s="90">
        <v>24</v>
      </c>
      <c r="L89" s="90">
        <v>15</v>
      </c>
      <c r="M89" s="90">
        <v>18</v>
      </c>
      <c r="N89" s="90">
        <v>4</v>
      </c>
      <c r="Q89" s="170"/>
      <c r="R89" s="170"/>
      <c r="S89" s="194"/>
      <c r="T89" s="113"/>
      <c r="U89" s="117"/>
      <c r="V89" s="117"/>
      <c r="W89" s="124"/>
      <c r="X89" s="188"/>
      <c r="Y89" s="191"/>
      <c r="Z89" s="194"/>
    </row>
    <row r="90" spans="1:26" x14ac:dyDescent="0.25">
      <c r="A90" s="90">
        <v>1500</v>
      </c>
      <c r="B90" s="90" t="s">
        <v>435</v>
      </c>
      <c r="C90" s="90">
        <v>9</v>
      </c>
      <c r="D90" s="90">
        <v>42.324309999999997</v>
      </c>
      <c r="E90" s="90">
        <v>-104.65251000000001</v>
      </c>
      <c r="F90" s="90">
        <v>19936.68</v>
      </c>
      <c r="G90" s="90">
        <v>49757.75</v>
      </c>
      <c r="H90" s="90">
        <v>26.94</v>
      </c>
      <c r="I90" s="90">
        <v>20.5</v>
      </c>
      <c r="J90" s="90">
        <v>-4</v>
      </c>
      <c r="K90" s="90">
        <v>16</v>
      </c>
      <c r="L90" s="90">
        <v>26</v>
      </c>
      <c r="M90" s="90">
        <v>25</v>
      </c>
      <c r="N90" s="90">
        <v>4</v>
      </c>
      <c r="Q90" s="168">
        <f>AVERAGE(A90:A93)</f>
        <v>1525.5</v>
      </c>
      <c r="R90" s="168">
        <f>AVERAGE(F90:F93)</f>
        <v>20338.5825</v>
      </c>
      <c r="S90" s="192">
        <f>AVERAGE(G90:G93)</f>
        <v>49046.6875</v>
      </c>
      <c r="T90" s="181">
        <f>AVERAGE(K90:K93)*4</f>
        <v>91</v>
      </c>
      <c r="U90" s="115">
        <f>AVERAGE(L90:L93)*4</f>
        <v>97</v>
      </c>
      <c r="V90" s="115">
        <f>AVERAGE(M90:M93)*4</f>
        <v>94</v>
      </c>
      <c r="W90" s="128">
        <f>AVERAGE(N90:N93)*4</f>
        <v>16</v>
      </c>
      <c r="X90" s="186">
        <f>AVERAGE(H90:H93)</f>
        <v>26.877500000000001</v>
      </c>
      <c r="Y90" s="189">
        <f>AVERAGE(I90:I93)</f>
        <v>20</v>
      </c>
      <c r="Z90" s="192">
        <f>AVERAGE(J90:J93)</f>
        <v>-4.9375</v>
      </c>
    </row>
    <row r="91" spans="1:26" x14ac:dyDescent="0.25">
      <c r="A91" s="90">
        <v>1517</v>
      </c>
      <c r="B91" s="90" t="s">
        <v>434</v>
      </c>
      <c r="C91" s="90">
        <v>9</v>
      </c>
      <c r="D91" s="90">
        <v>42.324551</v>
      </c>
      <c r="E91" s="90">
        <v>-104.64987000000001</v>
      </c>
      <c r="F91" s="90">
        <v>20215.22</v>
      </c>
      <c r="G91" s="90">
        <v>49284.5</v>
      </c>
      <c r="H91" s="90">
        <v>26.88</v>
      </c>
      <c r="I91" s="90">
        <v>20</v>
      </c>
      <c r="J91" s="90">
        <v>-4.8099999999999996</v>
      </c>
      <c r="K91" s="90">
        <v>20</v>
      </c>
      <c r="L91" s="90">
        <v>22</v>
      </c>
      <c r="M91" s="90">
        <v>24</v>
      </c>
      <c r="N91" s="90">
        <v>4</v>
      </c>
      <c r="Q91" s="169"/>
      <c r="R91" s="169"/>
      <c r="S91" s="193"/>
      <c r="T91" s="182"/>
      <c r="U91" s="116"/>
      <c r="V91" s="116"/>
      <c r="W91" s="171"/>
      <c r="X91" s="187"/>
      <c r="Y91" s="190"/>
      <c r="Z91" s="193"/>
    </row>
    <row r="92" spans="1:26" x14ac:dyDescent="0.25">
      <c r="A92" s="90">
        <v>1534</v>
      </c>
      <c r="B92" s="90" t="s">
        <v>433</v>
      </c>
      <c r="C92" s="90">
        <v>9</v>
      </c>
      <c r="D92" s="90">
        <v>42.324782999999996</v>
      </c>
      <c r="E92" s="90">
        <v>-104.64736000000001</v>
      </c>
      <c r="F92" s="90">
        <v>20468.18</v>
      </c>
      <c r="G92" s="90">
        <v>48821.25</v>
      </c>
      <c r="H92" s="90">
        <v>26.88</v>
      </c>
      <c r="I92" s="90">
        <v>20</v>
      </c>
      <c r="J92" s="90">
        <v>-5.19</v>
      </c>
      <c r="K92" s="90">
        <v>29</v>
      </c>
      <c r="L92" s="90">
        <v>22</v>
      </c>
      <c r="M92" s="90">
        <v>19</v>
      </c>
      <c r="N92" s="90">
        <v>2</v>
      </c>
      <c r="Q92" s="169"/>
      <c r="R92" s="169"/>
      <c r="S92" s="193"/>
      <c r="T92" s="182"/>
      <c r="U92" s="116"/>
      <c r="V92" s="116"/>
      <c r="W92" s="171"/>
      <c r="X92" s="187"/>
      <c r="Y92" s="190"/>
      <c r="Z92" s="193"/>
    </row>
    <row r="93" spans="1:26" x14ac:dyDescent="0.25">
      <c r="A93" s="90">
        <v>1551</v>
      </c>
      <c r="B93" s="90" t="s">
        <v>432</v>
      </c>
      <c r="C93" s="90">
        <v>9</v>
      </c>
      <c r="D93" s="90">
        <v>42.325114999999997</v>
      </c>
      <c r="E93" s="90">
        <v>-104.64444</v>
      </c>
      <c r="F93" s="90">
        <v>20734.25</v>
      </c>
      <c r="G93" s="90">
        <v>48323.25</v>
      </c>
      <c r="H93" s="90">
        <v>26.81</v>
      </c>
      <c r="I93" s="90">
        <v>19.5</v>
      </c>
      <c r="J93" s="90">
        <v>-5.75</v>
      </c>
      <c r="K93" s="90">
        <v>26</v>
      </c>
      <c r="L93" s="90">
        <v>27</v>
      </c>
      <c r="M93" s="90">
        <v>26</v>
      </c>
      <c r="N93" s="90">
        <v>6</v>
      </c>
      <c r="Q93" s="170"/>
      <c r="R93" s="170"/>
      <c r="S93" s="194"/>
      <c r="T93" s="113"/>
      <c r="U93" s="117"/>
      <c r="V93" s="117"/>
      <c r="W93" s="124"/>
      <c r="X93" s="188"/>
      <c r="Y93" s="191"/>
      <c r="Z93" s="194"/>
    </row>
    <row r="94" spans="1:26" x14ac:dyDescent="0.25">
      <c r="A94" s="90">
        <v>1568</v>
      </c>
      <c r="B94" s="90" t="s">
        <v>431</v>
      </c>
      <c r="C94" s="90">
        <v>9</v>
      </c>
      <c r="D94" s="90">
        <v>42.325347999999998</v>
      </c>
      <c r="E94" s="90">
        <v>-104.64165</v>
      </c>
      <c r="F94" s="90">
        <v>21032.15</v>
      </c>
      <c r="G94" s="90">
        <v>47846.5</v>
      </c>
      <c r="H94" s="90">
        <v>26.81</v>
      </c>
      <c r="I94" s="90">
        <v>19.5</v>
      </c>
      <c r="J94" s="90">
        <v>-6.5</v>
      </c>
      <c r="K94" s="90">
        <v>24</v>
      </c>
      <c r="L94" s="90">
        <v>25</v>
      </c>
      <c r="M94" s="90">
        <v>21</v>
      </c>
      <c r="N94" s="90">
        <v>5</v>
      </c>
      <c r="Q94" s="168">
        <f>AVERAGE(A94:A97)</f>
        <v>1593.5</v>
      </c>
      <c r="R94" s="168">
        <f>AVERAGE(F94:F97)</f>
        <v>21395.014999999999</v>
      </c>
      <c r="S94" s="192">
        <f>AVERAGE(G94:G97)</f>
        <v>47088</v>
      </c>
      <c r="T94" s="181">
        <f>AVERAGE(K94:K97)*4</f>
        <v>106</v>
      </c>
      <c r="U94" s="115">
        <f>AVERAGE(L94:L97)*4</f>
        <v>118</v>
      </c>
      <c r="V94" s="115">
        <f>AVERAGE(M94:M97)*4</f>
        <v>122</v>
      </c>
      <c r="W94" s="128">
        <f>AVERAGE(N94:N97)*4</f>
        <v>23</v>
      </c>
      <c r="X94" s="186">
        <f>AVERAGE(H94:H97)</f>
        <v>26.734999999999999</v>
      </c>
      <c r="Y94" s="189">
        <f>AVERAGE(I94:I97)</f>
        <v>19.25</v>
      </c>
      <c r="Z94" s="192">
        <f>AVERAGE(J94:J97)</f>
        <v>-7.1425000000000001</v>
      </c>
    </row>
    <row r="95" spans="1:26" x14ac:dyDescent="0.25">
      <c r="A95" s="90">
        <v>1585</v>
      </c>
      <c r="B95" s="90" t="s">
        <v>430</v>
      </c>
      <c r="C95" s="90">
        <v>9</v>
      </c>
      <c r="D95" s="90">
        <v>42.325721999999999</v>
      </c>
      <c r="E95" s="90">
        <v>-104.63893</v>
      </c>
      <c r="F95" s="90">
        <v>21312.34</v>
      </c>
      <c r="G95" s="90">
        <v>47348.75</v>
      </c>
      <c r="H95" s="90">
        <v>26.75</v>
      </c>
      <c r="I95" s="90">
        <v>19.5</v>
      </c>
      <c r="J95" s="90">
        <v>-7</v>
      </c>
      <c r="K95" s="90">
        <v>34</v>
      </c>
      <c r="L95" s="90">
        <v>35</v>
      </c>
      <c r="M95" s="90">
        <v>34</v>
      </c>
      <c r="N95" s="90">
        <v>8</v>
      </c>
      <c r="Q95" s="169"/>
      <c r="R95" s="169"/>
      <c r="S95" s="193"/>
      <c r="T95" s="182"/>
      <c r="U95" s="116"/>
      <c r="V95" s="116"/>
      <c r="W95" s="171"/>
      <c r="X95" s="187"/>
      <c r="Y95" s="190"/>
      <c r="Z95" s="193"/>
    </row>
    <row r="96" spans="1:26" x14ac:dyDescent="0.25">
      <c r="A96" s="90">
        <v>1602</v>
      </c>
      <c r="B96" s="90" t="s">
        <v>429</v>
      </c>
      <c r="C96" s="90">
        <v>9</v>
      </c>
      <c r="D96" s="90">
        <v>42.325721999999999</v>
      </c>
      <c r="E96" s="90">
        <v>-104.63641</v>
      </c>
      <c r="F96" s="90">
        <v>21529.200000000001</v>
      </c>
      <c r="G96" s="90">
        <v>46817.75</v>
      </c>
      <c r="H96" s="90">
        <v>26.69</v>
      </c>
      <c r="I96" s="90">
        <v>19</v>
      </c>
      <c r="J96" s="90">
        <v>-7.44</v>
      </c>
      <c r="K96" s="90">
        <v>28</v>
      </c>
      <c r="L96" s="90">
        <v>37</v>
      </c>
      <c r="M96" s="90">
        <v>30</v>
      </c>
      <c r="N96" s="90">
        <v>6</v>
      </c>
      <c r="Q96" s="169"/>
      <c r="R96" s="169"/>
      <c r="S96" s="193"/>
      <c r="T96" s="182"/>
      <c r="U96" s="116"/>
      <c r="V96" s="116"/>
      <c r="W96" s="171"/>
      <c r="X96" s="187"/>
      <c r="Y96" s="190"/>
      <c r="Z96" s="193"/>
    </row>
    <row r="97" spans="1:26" x14ac:dyDescent="0.25">
      <c r="A97" s="90">
        <v>1619</v>
      </c>
      <c r="B97" s="90" t="s">
        <v>428</v>
      </c>
      <c r="C97" s="90">
        <v>9</v>
      </c>
      <c r="D97" s="90">
        <v>42.326168000000003</v>
      </c>
      <c r="E97" s="90">
        <v>-104.63406000000001</v>
      </c>
      <c r="F97" s="90">
        <v>21706.37</v>
      </c>
      <c r="G97" s="90">
        <v>46339</v>
      </c>
      <c r="H97" s="90">
        <v>26.69</v>
      </c>
      <c r="I97" s="90">
        <v>19</v>
      </c>
      <c r="J97" s="90">
        <v>-7.63</v>
      </c>
      <c r="K97" s="90">
        <v>20</v>
      </c>
      <c r="L97" s="90">
        <v>21</v>
      </c>
      <c r="M97" s="90">
        <v>37</v>
      </c>
      <c r="N97" s="90">
        <v>4</v>
      </c>
      <c r="Q97" s="170"/>
      <c r="R97" s="170"/>
      <c r="S97" s="194"/>
      <c r="T97" s="113"/>
      <c r="U97" s="117"/>
      <c r="V97" s="117"/>
      <c r="W97" s="124"/>
      <c r="X97" s="188"/>
      <c r="Y97" s="191"/>
      <c r="Z97" s="194"/>
    </row>
    <row r="98" spans="1:26" x14ac:dyDescent="0.25">
      <c r="A98" s="90">
        <v>1636</v>
      </c>
      <c r="B98" s="90" t="s">
        <v>427</v>
      </c>
      <c r="C98" s="90">
        <v>9</v>
      </c>
      <c r="D98" s="90">
        <v>42.326568999999999</v>
      </c>
      <c r="E98" s="90">
        <v>-104.63176</v>
      </c>
      <c r="F98" s="90">
        <v>21893.040000000001</v>
      </c>
      <c r="G98" s="90">
        <v>45932.25</v>
      </c>
      <c r="H98" s="90">
        <v>26.63</v>
      </c>
      <c r="I98" s="90">
        <v>18.5</v>
      </c>
      <c r="J98" s="90">
        <v>-7.75</v>
      </c>
      <c r="K98" s="90">
        <v>30</v>
      </c>
      <c r="L98" s="90">
        <v>35</v>
      </c>
      <c r="M98" s="90">
        <v>36</v>
      </c>
      <c r="N98" s="90">
        <v>5</v>
      </c>
      <c r="Q98" s="168">
        <f>AVERAGE(A98:A101)</f>
        <v>1661.5</v>
      </c>
      <c r="R98" s="168">
        <f>AVERAGE(F98:F101)</f>
        <v>22248.112499999999</v>
      </c>
      <c r="S98" s="192">
        <f>AVERAGE(G98:G101)</f>
        <v>45328.375</v>
      </c>
      <c r="T98" s="181">
        <f>AVERAGE(K98:K101)*4</f>
        <v>121</v>
      </c>
      <c r="U98" s="115">
        <f>AVERAGE(L98:L101)*4</f>
        <v>138</v>
      </c>
      <c r="V98" s="115">
        <f>AVERAGE(M98:M101)*4</f>
        <v>125</v>
      </c>
      <c r="W98" s="128">
        <f>AVERAGE(N98:N101)*4</f>
        <v>28</v>
      </c>
      <c r="X98" s="186">
        <f>AVERAGE(H98:H101)</f>
        <v>26.5625</v>
      </c>
      <c r="Y98" s="189">
        <f>AVERAGE(I98:I101)</f>
        <v>18.125</v>
      </c>
      <c r="Z98" s="192">
        <f>AVERAGE(J98:J101)</f>
        <v>-8.4375</v>
      </c>
    </row>
    <row r="99" spans="1:26" x14ac:dyDescent="0.25">
      <c r="A99" s="90">
        <v>1653</v>
      </c>
      <c r="B99" s="90" t="s">
        <v>426</v>
      </c>
      <c r="C99" s="90">
        <v>9</v>
      </c>
      <c r="D99" s="90">
        <v>42.326934999999999</v>
      </c>
      <c r="E99" s="90">
        <v>-104.62949</v>
      </c>
      <c r="F99" s="90">
        <v>22133.86</v>
      </c>
      <c r="G99" s="90">
        <v>45540.5</v>
      </c>
      <c r="H99" s="90">
        <v>26.56</v>
      </c>
      <c r="I99" s="90">
        <v>18.5</v>
      </c>
      <c r="J99" s="90">
        <v>-8.1300000000000008</v>
      </c>
      <c r="K99" s="90">
        <v>24</v>
      </c>
      <c r="L99" s="90">
        <v>29</v>
      </c>
      <c r="M99" s="90">
        <v>28</v>
      </c>
      <c r="N99" s="90">
        <v>4</v>
      </c>
      <c r="Q99" s="169"/>
      <c r="R99" s="169"/>
      <c r="S99" s="193"/>
      <c r="T99" s="182"/>
      <c r="U99" s="116"/>
      <c r="V99" s="116"/>
      <c r="W99" s="171"/>
      <c r="X99" s="187"/>
      <c r="Y99" s="190"/>
      <c r="Z99" s="193"/>
    </row>
    <row r="100" spans="1:26" x14ac:dyDescent="0.25">
      <c r="A100" s="90">
        <v>1670</v>
      </c>
      <c r="B100" s="90" t="s">
        <v>425</v>
      </c>
      <c r="C100" s="90">
        <v>9</v>
      </c>
      <c r="D100" s="90">
        <v>42.327545000000001</v>
      </c>
      <c r="E100" s="90">
        <v>-104.62691</v>
      </c>
      <c r="F100" s="90">
        <v>22398.29</v>
      </c>
      <c r="G100" s="90">
        <v>45126.25</v>
      </c>
      <c r="H100" s="90">
        <v>26.56</v>
      </c>
      <c r="I100" s="90">
        <v>18</v>
      </c>
      <c r="J100" s="90">
        <v>-8.81</v>
      </c>
      <c r="K100" s="90">
        <v>42</v>
      </c>
      <c r="L100" s="90">
        <v>34</v>
      </c>
      <c r="M100" s="90">
        <v>34</v>
      </c>
      <c r="N100" s="90">
        <v>8</v>
      </c>
      <c r="Q100" s="169"/>
      <c r="R100" s="169"/>
      <c r="S100" s="193"/>
      <c r="T100" s="182"/>
      <c r="U100" s="116"/>
      <c r="V100" s="116"/>
      <c r="W100" s="171"/>
      <c r="X100" s="187"/>
      <c r="Y100" s="190"/>
      <c r="Z100" s="193"/>
    </row>
    <row r="101" spans="1:26" x14ac:dyDescent="0.25">
      <c r="A101" s="90">
        <v>1687</v>
      </c>
      <c r="B101" s="90" t="s">
        <v>424</v>
      </c>
      <c r="C101" s="90">
        <v>9</v>
      </c>
      <c r="D101" s="90">
        <v>42.328175000000002</v>
      </c>
      <c r="E101" s="90">
        <v>-104.62434</v>
      </c>
      <c r="F101" s="90">
        <v>22567.26</v>
      </c>
      <c r="G101" s="90">
        <v>44714.5</v>
      </c>
      <c r="H101" s="90">
        <v>26.5</v>
      </c>
      <c r="I101" s="90">
        <v>17.5</v>
      </c>
      <c r="J101" s="90">
        <v>-9.06</v>
      </c>
      <c r="K101" s="90">
        <v>25</v>
      </c>
      <c r="L101" s="90">
        <v>40</v>
      </c>
      <c r="M101" s="90">
        <v>27</v>
      </c>
      <c r="N101" s="90">
        <v>11</v>
      </c>
      <c r="Q101" s="170"/>
      <c r="R101" s="170"/>
      <c r="S101" s="194"/>
      <c r="T101" s="113"/>
      <c r="U101" s="117"/>
      <c r="V101" s="117"/>
      <c r="W101" s="124"/>
      <c r="X101" s="188"/>
      <c r="Y101" s="191"/>
      <c r="Z101" s="194"/>
    </row>
    <row r="102" spans="1:26" x14ac:dyDescent="0.25">
      <c r="A102" s="90">
        <v>1704</v>
      </c>
      <c r="B102" s="90" t="s">
        <v>423</v>
      </c>
      <c r="C102" s="90">
        <v>9</v>
      </c>
      <c r="D102" s="90">
        <v>42.328819000000003</v>
      </c>
      <c r="E102" s="90">
        <v>-104.62157000000001</v>
      </c>
      <c r="F102" s="90">
        <v>22745.41</v>
      </c>
      <c r="G102" s="90">
        <v>44311.75</v>
      </c>
      <c r="H102" s="90">
        <v>26.44</v>
      </c>
      <c r="I102" s="90">
        <v>17.5</v>
      </c>
      <c r="J102" s="90">
        <v>-9.25</v>
      </c>
      <c r="K102" s="90">
        <v>32</v>
      </c>
      <c r="L102" s="90">
        <v>36</v>
      </c>
      <c r="M102" s="90">
        <v>38</v>
      </c>
      <c r="N102" s="90">
        <v>12</v>
      </c>
      <c r="Q102" s="168">
        <f>AVERAGE(A102:A105)</f>
        <v>1729.5</v>
      </c>
      <c r="R102" s="168">
        <f>AVERAGE(F102:F105)</f>
        <v>23019.605000000003</v>
      </c>
      <c r="S102" s="192">
        <f>AVERAGE(G102:G105)</f>
        <v>43793</v>
      </c>
      <c r="T102" s="181">
        <f>AVERAGE(K102:K105)*4</f>
        <v>120</v>
      </c>
      <c r="U102" s="115">
        <f>AVERAGE(L102:L105)*4</f>
        <v>129</v>
      </c>
      <c r="V102" s="115">
        <f>AVERAGE(M102:M105)*4</f>
        <v>145</v>
      </c>
      <c r="W102" s="128">
        <f>AVERAGE(N102:N105)*4</f>
        <v>32</v>
      </c>
      <c r="X102" s="186">
        <f>AVERAGE(H102:H105)</f>
        <v>26.392500000000002</v>
      </c>
      <c r="Y102" s="189">
        <f>AVERAGE(I102:I105)</f>
        <v>17.125</v>
      </c>
      <c r="Z102" s="192">
        <f>AVERAGE(J102:J105)</f>
        <v>-9.5949999999999989</v>
      </c>
    </row>
    <row r="103" spans="1:26" x14ac:dyDescent="0.25">
      <c r="A103" s="90">
        <v>1721</v>
      </c>
      <c r="B103" s="90" t="s">
        <v>422</v>
      </c>
      <c r="C103" s="90">
        <v>9</v>
      </c>
      <c r="D103" s="90">
        <v>42.329448999999997</v>
      </c>
      <c r="E103" s="90">
        <v>-104.61915</v>
      </c>
      <c r="F103" s="90">
        <v>22916.67</v>
      </c>
      <c r="G103" s="90">
        <v>43967</v>
      </c>
      <c r="H103" s="90">
        <v>26.44</v>
      </c>
      <c r="I103" s="90">
        <v>17.5</v>
      </c>
      <c r="J103" s="90">
        <v>-9.5</v>
      </c>
      <c r="K103" s="90">
        <v>29</v>
      </c>
      <c r="L103" s="90">
        <v>31</v>
      </c>
      <c r="M103" s="90">
        <v>36</v>
      </c>
      <c r="N103" s="90">
        <v>6</v>
      </c>
      <c r="Q103" s="169"/>
      <c r="R103" s="169"/>
      <c r="S103" s="193"/>
      <c r="T103" s="182"/>
      <c r="U103" s="116"/>
      <c r="V103" s="116"/>
      <c r="W103" s="171"/>
      <c r="X103" s="187"/>
      <c r="Y103" s="190"/>
      <c r="Z103" s="193"/>
    </row>
    <row r="104" spans="1:26" x14ac:dyDescent="0.25">
      <c r="A104" s="90">
        <v>1738</v>
      </c>
      <c r="B104" s="90" t="s">
        <v>421</v>
      </c>
      <c r="C104" s="90">
        <v>9</v>
      </c>
      <c r="D104" s="90">
        <v>42.329903000000002</v>
      </c>
      <c r="E104" s="90">
        <v>-104.61689</v>
      </c>
      <c r="F104" s="90">
        <v>23116.799999999999</v>
      </c>
      <c r="G104" s="90">
        <v>43614.25</v>
      </c>
      <c r="H104" s="90">
        <v>26.38</v>
      </c>
      <c r="I104" s="90">
        <v>17</v>
      </c>
      <c r="J104" s="90">
        <v>-9.69</v>
      </c>
      <c r="K104" s="90">
        <v>34</v>
      </c>
      <c r="L104" s="90">
        <v>26</v>
      </c>
      <c r="M104" s="90">
        <v>36</v>
      </c>
      <c r="N104" s="90">
        <v>8</v>
      </c>
      <c r="Q104" s="169"/>
      <c r="R104" s="169"/>
      <c r="S104" s="193"/>
      <c r="T104" s="182"/>
      <c r="U104" s="116"/>
      <c r="V104" s="116"/>
      <c r="W104" s="171"/>
      <c r="X104" s="187"/>
      <c r="Y104" s="190"/>
      <c r="Z104" s="193"/>
    </row>
    <row r="105" spans="1:26" x14ac:dyDescent="0.25">
      <c r="A105" s="90">
        <v>1755</v>
      </c>
      <c r="B105" s="90" t="s">
        <v>420</v>
      </c>
      <c r="C105" s="90">
        <v>9</v>
      </c>
      <c r="D105" s="90">
        <v>42.330489999999998</v>
      </c>
      <c r="E105" s="90">
        <v>-104.61423000000001</v>
      </c>
      <c r="F105" s="90">
        <v>23299.54</v>
      </c>
      <c r="G105" s="90">
        <v>43279</v>
      </c>
      <c r="H105" s="90">
        <v>26.31</v>
      </c>
      <c r="I105" s="90">
        <v>16.5</v>
      </c>
      <c r="J105" s="90">
        <v>-9.94</v>
      </c>
      <c r="K105" s="90">
        <v>25</v>
      </c>
      <c r="L105" s="90">
        <v>36</v>
      </c>
      <c r="M105" s="90">
        <v>35</v>
      </c>
      <c r="N105" s="90">
        <v>6</v>
      </c>
      <c r="Q105" s="170"/>
      <c r="R105" s="170"/>
      <c r="S105" s="194"/>
      <c r="T105" s="113"/>
      <c r="U105" s="117"/>
      <c r="V105" s="117"/>
      <c r="W105" s="124"/>
      <c r="X105" s="188"/>
      <c r="Y105" s="191"/>
      <c r="Z105" s="194"/>
    </row>
    <row r="106" spans="1:26" x14ac:dyDescent="0.25">
      <c r="A106" s="90">
        <v>1772</v>
      </c>
      <c r="B106" s="90" t="s">
        <v>419</v>
      </c>
      <c r="C106" s="90">
        <v>9</v>
      </c>
      <c r="D106" s="90">
        <v>42.330933000000002</v>
      </c>
      <c r="E106" s="90">
        <v>-104.61179</v>
      </c>
      <c r="F106" s="90">
        <v>23509.19</v>
      </c>
      <c r="G106" s="90">
        <v>42957.75</v>
      </c>
      <c r="H106" s="90">
        <v>26.25</v>
      </c>
      <c r="I106" s="90">
        <v>16.5</v>
      </c>
      <c r="J106" s="90">
        <v>-10.25</v>
      </c>
      <c r="K106" s="90">
        <v>45</v>
      </c>
      <c r="L106" s="90">
        <v>28</v>
      </c>
      <c r="M106" s="90">
        <v>37</v>
      </c>
      <c r="N106" s="90">
        <v>12</v>
      </c>
      <c r="Q106" s="168">
        <f>AVERAGE(A106:A109)</f>
        <v>1797.5</v>
      </c>
      <c r="R106" s="168">
        <f>AVERAGE(F106:F109)</f>
        <v>23833.827499999999</v>
      </c>
      <c r="S106" s="192">
        <f>AVERAGE(G106:G109)</f>
        <v>42441.125</v>
      </c>
      <c r="T106" s="181">
        <f>AVERAGE(K106:K109)*4</f>
        <v>178</v>
      </c>
      <c r="U106" s="115">
        <f>AVERAGE(L106:L109)*4</f>
        <v>137</v>
      </c>
      <c r="V106" s="115">
        <f>AVERAGE(M106:M109)*4</f>
        <v>166</v>
      </c>
      <c r="W106" s="128">
        <f>AVERAGE(N106:N109)*4</f>
        <v>41</v>
      </c>
      <c r="X106" s="186">
        <f>AVERAGE(H106:H109)</f>
        <v>26.172499999999999</v>
      </c>
      <c r="Y106" s="189">
        <f>AVERAGE(I106:I109)</f>
        <v>16.125</v>
      </c>
      <c r="Z106" s="192">
        <f>AVERAGE(J106:J109)</f>
        <v>-10.89</v>
      </c>
    </row>
    <row r="107" spans="1:26" x14ac:dyDescent="0.25">
      <c r="A107" s="90">
        <v>1789</v>
      </c>
      <c r="B107" s="90" t="s">
        <v>418</v>
      </c>
      <c r="C107" s="90">
        <v>9</v>
      </c>
      <c r="D107" s="90">
        <v>42.331871</v>
      </c>
      <c r="E107" s="90">
        <v>-104.60941</v>
      </c>
      <c r="F107" s="90">
        <v>23743.77</v>
      </c>
      <c r="G107" s="90">
        <v>42616.25</v>
      </c>
      <c r="H107" s="90">
        <v>26.19</v>
      </c>
      <c r="I107" s="90">
        <v>16.5</v>
      </c>
      <c r="J107" s="90">
        <v>-10.69</v>
      </c>
      <c r="K107" s="90">
        <v>35</v>
      </c>
      <c r="L107" s="90">
        <v>30</v>
      </c>
      <c r="M107" s="90">
        <v>40</v>
      </c>
      <c r="N107" s="90">
        <v>6</v>
      </c>
      <c r="Q107" s="169"/>
      <c r="R107" s="169"/>
      <c r="S107" s="193"/>
      <c r="T107" s="182"/>
      <c r="U107" s="116"/>
      <c r="V107" s="116"/>
      <c r="W107" s="171"/>
      <c r="X107" s="187"/>
      <c r="Y107" s="190"/>
      <c r="Z107" s="193"/>
    </row>
    <row r="108" spans="1:26" x14ac:dyDescent="0.25">
      <c r="A108" s="90">
        <v>1806</v>
      </c>
      <c r="B108" s="90" t="s">
        <v>417</v>
      </c>
      <c r="C108" s="90">
        <v>8</v>
      </c>
      <c r="D108" s="90">
        <v>42.333019</v>
      </c>
      <c r="E108" s="90">
        <v>-104.60672</v>
      </c>
      <c r="F108" s="90">
        <v>23944.880000000001</v>
      </c>
      <c r="G108" s="90">
        <v>42270.25</v>
      </c>
      <c r="H108" s="90">
        <v>26.19</v>
      </c>
      <c r="I108" s="90">
        <v>16</v>
      </c>
      <c r="J108" s="90">
        <v>-11.06</v>
      </c>
      <c r="K108" s="90">
        <v>49</v>
      </c>
      <c r="L108" s="90">
        <v>38</v>
      </c>
      <c r="M108" s="90">
        <v>39</v>
      </c>
      <c r="N108" s="90">
        <v>11</v>
      </c>
      <c r="Q108" s="169"/>
      <c r="R108" s="169"/>
      <c r="S108" s="193"/>
      <c r="T108" s="182"/>
      <c r="U108" s="116"/>
      <c r="V108" s="116"/>
      <c r="W108" s="171"/>
      <c r="X108" s="187"/>
      <c r="Y108" s="190"/>
      <c r="Z108" s="193"/>
    </row>
    <row r="109" spans="1:26" x14ac:dyDescent="0.25">
      <c r="A109" s="90">
        <v>1823</v>
      </c>
      <c r="B109" s="90" t="s">
        <v>416</v>
      </c>
      <c r="C109" s="90">
        <v>9</v>
      </c>
      <c r="D109" s="90">
        <v>42.333851000000003</v>
      </c>
      <c r="E109" s="90">
        <v>-104.60406</v>
      </c>
      <c r="F109" s="90">
        <v>24137.47</v>
      </c>
      <c r="G109" s="90">
        <v>41920.25</v>
      </c>
      <c r="H109" s="90">
        <v>26.06</v>
      </c>
      <c r="I109" s="90">
        <v>15.5</v>
      </c>
      <c r="J109" s="90">
        <v>-11.56</v>
      </c>
      <c r="K109" s="90">
        <v>49</v>
      </c>
      <c r="L109" s="90">
        <v>41</v>
      </c>
      <c r="M109" s="90">
        <v>50</v>
      </c>
      <c r="N109" s="90">
        <v>12</v>
      </c>
      <c r="Q109" s="170"/>
      <c r="R109" s="170"/>
      <c r="S109" s="194"/>
      <c r="T109" s="113"/>
      <c r="U109" s="117"/>
      <c r="V109" s="117"/>
      <c r="W109" s="124"/>
      <c r="X109" s="188"/>
      <c r="Y109" s="191"/>
      <c r="Z109" s="194"/>
    </row>
    <row r="110" spans="1:26" x14ac:dyDescent="0.25">
      <c r="A110" s="90">
        <v>1840</v>
      </c>
      <c r="B110" s="90" t="s">
        <v>415</v>
      </c>
      <c r="C110" s="90">
        <v>9</v>
      </c>
      <c r="D110" s="90">
        <v>42.334601999999997</v>
      </c>
      <c r="E110" s="90">
        <v>-104.60174000000001</v>
      </c>
      <c r="F110" s="90">
        <v>24370.41</v>
      </c>
      <c r="G110" s="90">
        <v>41566.25</v>
      </c>
      <c r="H110" s="90">
        <v>26</v>
      </c>
      <c r="I110" s="90">
        <v>15.5</v>
      </c>
      <c r="J110" s="90">
        <v>-12.19</v>
      </c>
      <c r="K110" s="90">
        <v>34</v>
      </c>
      <c r="L110" s="90">
        <v>37</v>
      </c>
      <c r="M110" s="90">
        <v>49</v>
      </c>
      <c r="N110" s="90">
        <v>8</v>
      </c>
      <c r="Q110" s="168">
        <f>AVERAGE(A110:A113)</f>
        <v>1865.5</v>
      </c>
      <c r="R110" s="168">
        <f>AVERAGE(F110:F113)</f>
        <v>24689.88</v>
      </c>
      <c r="S110" s="192">
        <f>AVERAGE(G110:G113)</f>
        <v>41029.375</v>
      </c>
      <c r="T110" s="181">
        <f>AVERAGE(K110:K113)*4</f>
        <v>177</v>
      </c>
      <c r="U110" s="115">
        <f>AVERAGE(L110:L113)*4</f>
        <v>166</v>
      </c>
      <c r="V110" s="115">
        <f>AVERAGE(M110:M113)*4</f>
        <v>163</v>
      </c>
      <c r="W110" s="128">
        <f>AVERAGE(N110:N113)*4</f>
        <v>44</v>
      </c>
      <c r="X110" s="186">
        <f>AVERAGE(H110:H113)</f>
        <v>25.954999999999998</v>
      </c>
      <c r="Y110" s="189">
        <f>AVERAGE(I110:I113)</f>
        <v>15.25</v>
      </c>
      <c r="Z110" s="192">
        <f>AVERAGE(J110:J113)</f>
        <v>-12.845000000000001</v>
      </c>
    </row>
    <row r="111" spans="1:26" x14ac:dyDescent="0.25">
      <c r="A111" s="90">
        <v>1857</v>
      </c>
      <c r="B111" s="90" t="s">
        <v>414</v>
      </c>
      <c r="C111" s="90">
        <v>9</v>
      </c>
      <c r="D111" s="90">
        <v>42.334969000000001</v>
      </c>
      <c r="E111" s="90">
        <v>-104.59877</v>
      </c>
      <c r="F111" s="90">
        <v>24630.25</v>
      </c>
      <c r="G111" s="90">
        <v>41216</v>
      </c>
      <c r="H111" s="90">
        <v>26</v>
      </c>
      <c r="I111" s="90">
        <v>15.5</v>
      </c>
      <c r="J111" s="90">
        <v>-12.81</v>
      </c>
      <c r="K111" s="90">
        <v>46</v>
      </c>
      <c r="L111" s="90">
        <v>44</v>
      </c>
      <c r="M111" s="90">
        <v>36</v>
      </c>
      <c r="N111" s="90">
        <v>10</v>
      </c>
      <c r="Q111" s="169"/>
      <c r="R111" s="169"/>
      <c r="S111" s="193"/>
      <c r="T111" s="182"/>
      <c r="U111" s="116"/>
      <c r="V111" s="116"/>
      <c r="W111" s="171"/>
      <c r="X111" s="187"/>
      <c r="Y111" s="190"/>
      <c r="Z111" s="193"/>
    </row>
    <row r="112" spans="1:26" x14ac:dyDescent="0.25">
      <c r="A112" s="90">
        <v>1874</v>
      </c>
      <c r="B112" s="90" t="s">
        <v>413</v>
      </c>
      <c r="C112" s="90">
        <v>9</v>
      </c>
      <c r="D112" s="90">
        <v>42.335372999999997</v>
      </c>
      <c r="E112" s="90">
        <v>-104.59584</v>
      </c>
      <c r="F112" s="90">
        <v>24800.85</v>
      </c>
      <c r="G112" s="90">
        <v>40847.5</v>
      </c>
      <c r="H112" s="90">
        <v>25.94</v>
      </c>
      <c r="I112" s="90">
        <v>15</v>
      </c>
      <c r="J112" s="90">
        <v>-13</v>
      </c>
      <c r="K112" s="90">
        <v>48</v>
      </c>
      <c r="L112" s="90">
        <v>50</v>
      </c>
      <c r="M112" s="90">
        <v>37</v>
      </c>
      <c r="N112" s="90">
        <v>15</v>
      </c>
      <c r="Q112" s="169"/>
      <c r="R112" s="169"/>
      <c r="S112" s="193"/>
      <c r="T112" s="182"/>
      <c r="U112" s="116"/>
      <c r="V112" s="116"/>
      <c r="W112" s="171"/>
      <c r="X112" s="187"/>
      <c r="Y112" s="190"/>
      <c r="Z112" s="193"/>
    </row>
    <row r="113" spans="1:26" x14ac:dyDescent="0.25">
      <c r="A113" s="90">
        <v>1891</v>
      </c>
      <c r="B113" s="90" t="s">
        <v>412</v>
      </c>
      <c r="C113" s="90">
        <v>9</v>
      </c>
      <c r="D113" s="90">
        <v>42.335934000000002</v>
      </c>
      <c r="E113" s="90">
        <v>-104.59301000000001</v>
      </c>
      <c r="F113" s="90">
        <v>24958.01</v>
      </c>
      <c r="G113" s="90">
        <v>40487.75</v>
      </c>
      <c r="H113" s="90">
        <v>25.88</v>
      </c>
      <c r="I113" s="90">
        <v>15</v>
      </c>
      <c r="J113" s="90">
        <v>-13.38</v>
      </c>
      <c r="K113" s="90">
        <v>49</v>
      </c>
      <c r="L113" s="90">
        <v>35</v>
      </c>
      <c r="M113" s="90">
        <v>41</v>
      </c>
      <c r="N113" s="90">
        <v>11</v>
      </c>
      <c r="Q113" s="170"/>
      <c r="R113" s="170"/>
      <c r="S113" s="194"/>
      <c r="T113" s="113"/>
      <c r="U113" s="117"/>
      <c r="V113" s="117"/>
      <c r="W113" s="124"/>
      <c r="X113" s="188"/>
      <c r="Y113" s="191"/>
      <c r="Z113" s="194"/>
    </row>
    <row r="114" spans="1:26" x14ac:dyDescent="0.25">
      <c r="A114" s="90">
        <v>1908</v>
      </c>
      <c r="B114" s="90" t="s">
        <v>411</v>
      </c>
      <c r="C114" s="90">
        <v>9</v>
      </c>
      <c r="D114" s="90">
        <v>42.336196999999999</v>
      </c>
      <c r="E114" s="90">
        <v>-104.59031</v>
      </c>
      <c r="F114" s="90">
        <v>25099.41</v>
      </c>
      <c r="G114" s="90">
        <v>40155.5</v>
      </c>
      <c r="H114" s="90">
        <v>25.81</v>
      </c>
      <c r="I114" s="90">
        <v>14.5</v>
      </c>
      <c r="J114" s="90">
        <v>-13.56</v>
      </c>
      <c r="K114" s="90">
        <v>36</v>
      </c>
      <c r="L114" s="90">
        <v>39</v>
      </c>
      <c r="M114" s="90">
        <v>44</v>
      </c>
      <c r="N114" s="90">
        <v>11</v>
      </c>
      <c r="Q114" s="168">
        <f>AVERAGE(A114:A117)</f>
        <v>1933.5</v>
      </c>
      <c r="R114" s="168">
        <f>AVERAGE(F114:F117)</f>
        <v>25332.105</v>
      </c>
      <c r="S114" s="192">
        <f>AVERAGE(G114:G117)</f>
        <v>39733.4375</v>
      </c>
      <c r="T114" s="181">
        <f>AVERAGE(K114:K117)*4</f>
        <v>163</v>
      </c>
      <c r="U114" s="115">
        <f>AVERAGE(L114:L117)*4</f>
        <v>158</v>
      </c>
      <c r="V114" s="115">
        <f>AVERAGE(M114:M117)*4</f>
        <v>179</v>
      </c>
      <c r="W114" s="128">
        <f>AVERAGE(N114:N117)*4</f>
        <v>37</v>
      </c>
      <c r="X114" s="186">
        <f>AVERAGE(H114:H117)</f>
        <v>25.702500000000001</v>
      </c>
      <c r="Y114" s="189">
        <f>AVERAGE(I114:I117)</f>
        <v>14.25</v>
      </c>
      <c r="Z114" s="192">
        <f>AVERAGE(J114:J117)</f>
        <v>-13.940000000000001</v>
      </c>
    </row>
    <row r="115" spans="1:26" x14ac:dyDescent="0.25">
      <c r="A115" s="90">
        <v>1925</v>
      </c>
      <c r="B115" s="90" t="s">
        <v>410</v>
      </c>
      <c r="C115" s="90">
        <v>9</v>
      </c>
      <c r="D115" s="90">
        <v>42.336590000000001</v>
      </c>
      <c r="E115" s="90">
        <v>-104.58758</v>
      </c>
      <c r="F115" s="90">
        <v>25254.27</v>
      </c>
      <c r="G115" s="90">
        <v>39872.5</v>
      </c>
      <c r="H115" s="90">
        <v>25.75</v>
      </c>
      <c r="I115" s="90">
        <v>14.5</v>
      </c>
      <c r="J115" s="90">
        <v>-13.88</v>
      </c>
      <c r="K115" s="90">
        <v>42</v>
      </c>
      <c r="L115" s="90">
        <v>36</v>
      </c>
      <c r="M115" s="90">
        <v>37</v>
      </c>
      <c r="N115" s="90">
        <v>7</v>
      </c>
      <c r="Q115" s="169"/>
      <c r="R115" s="169"/>
      <c r="S115" s="193"/>
      <c r="T115" s="182"/>
      <c r="U115" s="116"/>
      <c r="V115" s="116"/>
      <c r="W115" s="171"/>
      <c r="X115" s="187"/>
      <c r="Y115" s="190"/>
      <c r="Z115" s="193"/>
    </row>
    <row r="116" spans="1:26" x14ac:dyDescent="0.25">
      <c r="A116" s="90">
        <v>1942</v>
      </c>
      <c r="B116" s="90" t="s">
        <v>409</v>
      </c>
      <c r="C116" s="90">
        <v>9</v>
      </c>
      <c r="D116" s="90">
        <v>42.336891000000001</v>
      </c>
      <c r="E116" s="90">
        <v>-104.5847</v>
      </c>
      <c r="F116" s="90">
        <v>25418.959999999999</v>
      </c>
      <c r="G116" s="90">
        <v>39589.25</v>
      </c>
      <c r="H116" s="90">
        <v>25.69</v>
      </c>
      <c r="I116" s="90">
        <v>14</v>
      </c>
      <c r="J116" s="90">
        <v>-13.94</v>
      </c>
      <c r="K116" s="90">
        <v>37</v>
      </c>
      <c r="L116" s="90">
        <v>43</v>
      </c>
      <c r="M116" s="90">
        <v>43</v>
      </c>
      <c r="N116" s="90">
        <v>8</v>
      </c>
      <c r="Q116" s="169"/>
      <c r="R116" s="169"/>
      <c r="S116" s="193"/>
      <c r="T116" s="182"/>
      <c r="U116" s="116"/>
      <c r="V116" s="116"/>
      <c r="W116" s="171"/>
      <c r="X116" s="187"/>
      <c r="Y116" s="190"/>
      <c r="Z116" s="193"/>
    </row>
    <row r="117" spans="1:26" x14ac:dyDescent="0.25">
      <c r="A117" s="90">
        <v>1959</v>
      </c>
      <c r="B117" s="90" t="s">
        <v>408</v>
      </c>
      <c r="C117" s="90">
        <v>9</v>
      </c>
      <c r="D117" s="90">
        <v>42.337204</v>
      </c>
      <c r="E117" s="90">
        <v>-104.58204000000001</v>
      </c>
      <c r="F117" s="90">
        <v>25555.78</v>
      </c>
      <c r="G117" s="90">
        <v>39316.5</v>
      </c>
      <c r="H117" s="90">
        <v>25.56</v>
      </c>
      <c r="I117" s="90">
        <v>14</v>
      </c>
      <c r="J117" s="90">
        <v>-14.38</v>
      </c>
      <c r="K117" s="90">
        <v>48</v>
      </c>
      <c r="L117" s="90">
        <v>40</v>
      </c>
      <c r="M117" s="90">
        <v>55</v>
      </c>
      <c r="N117" s="90">
        <v>11</v>
      </c>
      <c r="Q117" s="170"/>
      <c r="R117" s="170"/>
      <c r="S117" s="194"/>
      <c r="T117" s="113"/>
      <c r="U117" s="117"/>
      <c r="V117" s="117"/>
      <c r="W117" s="124"/>
      <c r="X117" s="188"/>
      <c r="Y117" s="191"/>
      <c r="Z117" s="194"/>
    </row>
    <row r="118" spans="1:26" x14ac:dyDescent="0.25">
      <c r="A118" s="90">
        <v>1976</v>
      </c>
      <c r="B118" s="90" t="s">
        <v>407</v>
      </c>
      <c r="C118" s="90">
        <v>9</v>
      </c>
      <c r="D118" s="90">
        <v>42.337573999999996</v>
      </c>
      <c r="E118" s="90">
        <v>-104.57908999999999</v>
      </c>
      <c r="F118" s="90">
        <v>25744.1</v>
      </c>
      <c r="G118" s="90">
        <v>39048.5</v>
      </c>
      <c r="H118" s="90">
        <v>25.5</v>
      </c>
      <c r="I118" s="90">
        <v>13.5</v>
      </c>
      <c r="J118" s="90">
        <v>-14.94</v>
      </c>
      <c r="K118" s="90">
        <v>57</v>
      </c>
      <c r="L118" s="90">
        <v>37</v>
      </c>
      <c r="M118" s="90">
        <v>50</v>
      </c>
      <c r="N118" s="90">
        <v>8</v>
      </c>
      <c r="Q118" s="168">
        <f>AVERAGE(A118:A121)</f>
        <v>2001.5</v>
      </c>
      <c r="R118" s="168">
        <f>AVERAGE(F118:F121)</f>
        <v>26059.305</v>
      </c>
      <c r="S118" s="192">
        <f>AVERAGE(G118:G121)</f>
        <v>38625.25</v>
      </c>
      <c r="T118" s="181">
        <f>AVERAGE(K118:K121)*4</f>
        <v>192</v>
      </c>
      <c r="U118" s="115">
        <f>AVERAGE(L118:L121)*4</f>
        <v>180</v>
      </c>
      <c r="V118" s="115">
        <f>AVERAGE(M118:M121)*4</f>
        <v>215</v>
      </c>
      <c r="W118" s="128">
        <f>AVERAGE(N118:N121)*4</f>
        <v>32</v>
      </c>
      <c r="X118" s="186">
        <f>AVERAGE(H118:H121)</f>
        <v>25.407499999999999</v>
      </c>
      <c r="Y118" s="189">
        <f>AVERAGE(I118:I121)</f>
        <v>13.125</v>
      </c>
      <c r="Z118" s="192">
        <f>AVERAGE(J118:J121)</f>
        <v>-15.642499999999998</v>
      </c>
    </row>
    <row r="119" spans="1:26" x14ac:dyDescent="0.25">
      <c r="A119" s="90">
        <v>1993</v>
      </c>
      <c r="B119" s="90" t="s">
        <v>406</v>
      </c>
      <c r="C119" s="90">
        <v>9</v>
      </c>
      <c r="D119" s="90">
        <v>42.337811000000002</v>
      </c>
      <c r="E119" s="90">
        <v>-104.57617</v>
      </c>
      <c r="F119" s="90">
        <v>26010.83</v>
      </c>
      <c r="G119" s="90">
        <v>38784.75</v>
      </c>
      <c r="H119" s="90">
        <v>25.44</v>
      </c>
      <c r="I119" s="90">
        <v>13.5</v>
      </c>
      <c r="J119" s="90">
        <v>-15.69</v>
      </c>
      <c r="K119" s="90">
        <v>44</v>
      </c>
      <c r="L119" s="90">
        <v>46</v>
      </c>
      <c r="M119" s="90">
        <v>53</v>
      </c>
      <c r="N119" s="90">
        <v>9</v>
      </c>
      <c r="Q119" s="169"/>
      <c r="R119" s="169"/>
      <c r="S119" s="193"/>
      <c r="T119" s="182"/>
      <c r="U119" s="116"/>
      <c r="V119" s="116"/>
      <c r="W119" s="171"/>
      <c r="X119" s="187"/>
      <c r="Y119" s="190"/>
      <c r="Z119" s="193"/>
    </row>
    <row r="120" spans="1:26" x14ac:dyDescent="0.25">
      <c r="A120" s="90">
        <v>2010</v>
      </c>
      <c r="B120" s="90" t="s">
        <v>405</v>
      </c>
      <c r="C120" s="90">
        <v>9</v>
      </c>
      <c r="D120" s="90">
        <v>42.338196000000003</v>
      </c>
      <c r="E120" s="90">
        <v>-104.57326</v>
      </c>
      <c r="F120" s="90">
        <v>26166.67</v>
      </c>
      <c r="G120" s="90">
        <v>38486.25</v>
      </c>
      <c r="H120" s="90">
        <v>25.38</v>
      </c>
      <c r="I120" s="90">
        <v>13</v>
      </c>
      <c r="J120" s="90">
        <v>-15.81</v>
      </c>
      <c r="K120" s="90">
        <v>45</v>
      </c>
      <c r="L120" s="90">
        <v>48</v>
      </c>
      <c r="M120" s="90">
        <v>59</v>
      </c>
      <c r="N120" s="90">
        <v>7</v>
      </c>
      <c r="Q120" s="169"/>
      <c r="R120" s="169"/>
      <c r="S120" s="193"/>
      <c r="T120" s="182"/>
      <c r="U120" s="116"/>
      <c r="V120" s="116"/>
      <c r="W120" s="171"/>
      <c r="X120" s="187"/>
      <c r="Y120" s="190"/>
      <c r="Z120" s="193"/>
    </row>
    <row r="121" spans="1:26" x14ac:dyDescent="0.25">
      <c r="A121" s="90">
        <v>2027</v>
      </c>
      <c r="B121" s="90" t="s">
        <v>404</v>
      </c>
      <c r="C121" s="90">
        <v>9</v>
      </c>
      <c r="D121" s="90">
        <v>42.338740999999999</v>
      </c>
      <c r="E121" s="90">
        <v>-104.57039</v>
      </c>
      <c r="F121" s="90">
        <v>26315.62</v>
      </c>
      <c r="G121" s="90">
        <v>38181.5</v>
      </c>
      <c r="H121" s="90">
        <v>25.31</v>
      </c>
      <c r="I121" s="90">
        <v>12.5</v>
      </c>
      <c r="J121" s="90">
        <v>-16.13</v>
      </c>
      <c r="K121" s="90">
        <v>46</v>
      </c>
      <c r="L121" s="90">
        <v>49</v>
      </c>
      <c r="M121" s="90">
        <v>53</v>
      </c>
      <c r="N121" s="90">
        <v>8</v>
      </c>
      <c r="Q121" s="170"/>
      <c r="R121" s="170"/>
      <c r="S121" s="194"/>
      <c r="T121" s="113"/>
      <c r="U121" s="117"/>
      <c r="V121" s="117"/>
      <c r="W121" s="124"/>
      <c r="X121" s="188"/>
      <c r="Y121" s="191"/>
      <c r="Z121" s="194"/>
    </row>
    <row r="122" spans="1:26" x14ac:dyDescent="0.25">
      <c r="A122" s="90">
        <v>2044</v>
      </c>
      <c r="B122" s="90" t="s">
        <v>403</v>
      </c>
      <c r="C122" s="90">
        <v>9</v>
      </c>
      <c r="D122" s="90">
        <v>42.339286999999999</v>
      </c>
      <c r="E122" s="90">
        <v>-104.56726</v>
      </c>
      <c r="F122" s="90">
        <v>26461.94</v>
      </c>
      <c r="G122" s="90">
        <v>37902.25</v>
      </c>
      <c r="H122" s="90">
        <v>25.25</v>
      </c>
      <c r="I122" s="90">
        <v>12.5</v>
      </c>
      <c r="J122" s="90">
        <v>-16.38</v>
      </c>
      <c r="K122" s="90">
        <v>44</v>
      </c>
      <c r="L122" s="90">
        <v>47</v>
      </c>
      <c r="M122" s="90">
        <v>35</v>
      </c>
      <c r="N122" s="90">
        <v>5</v>
      </c>
      <c r="Q122" s="168">
        <f>AVERAGE(A122:A125)</f>
        <v>2069</v>
      </c>
      <c r="R122" s="168">
        <f>AVERAGE(F122:F125)</f>
        <v>26711.45</v>
      </c>
      <c r="S122" s="192">
        <f>AVERAGE(G122:G125)</f>
        <v>37507.875</v>
      </c>
      <c r="T122" s="181">
        <f>AVERAGE(K122:K125)*4</f>
        <v>224</v>
      </c>
      <c r="U122" s="115">
        <f>AVERAGE(L122:L125)*4</f>
        <v>206</v>
      </c>
      <c r="V122" s="115">
        <f>AVERAGE(M122:M125)*4</f>
        <v>195</v>
      </c>
      <c r="W122" s="128">
        <f>AVERAGE(N122:N125)*4</f>
        <v>38</v>
      </c>
      <c r="X122" s="186">
        <f>AVERAGE(H122:H125)</f>
        <v>25.157499999999999</v>
      </c>
      <c r="Y122" s="189">
        <f>AVERAGE(I122:I125)</f>
        <v>12.125</v>
      </c>
      <c r="Z122" s="192">
        <f>AVERAGE(J122:J125)</f>
        <v>-16.907499999999999</v>
      </c>
    </row>
    <row r="123" spans="1:26" x14ac:dyDescent="0.25">
      <c r="A123" s="90">
        <v>2061</v>
      </c>
      <c r="B123" s="90" t="s">
        <v>402</v>
      </c>
      <c r="C123" s="90">
        <v>8</v>
      </c>
      <c r="D123" s="90">
        <v>42.339934999999997</v>
      </c>
      <c r="E123" s="90">
        <v>-104.56422999999999</v>
      </c>
      <c r="F123" s="90">
        <v>26626.97</v>
      </c>
      <c r="G123" s="90">
        <v>37620.25</v>
      </c>
      <c r="H123" s="90">
        <v>25.19</v>
      </c>
      <c r="I123" s="90">
        <v>12.5</v>
      </c>
      <c r="J123" s="90">
        <v>-16.690000000000001</v>
      </c>
      <c r="K123" s="90">
        <v>62</v>
      </c>
      <c r="L123" s="90">
        <v>53</v>
      </c>
      <c r="M123" s="90">
        <v>57</v>
      </c>
      <c r="N123" s="90">
        <v>12</v>
      </c>
      <c r="Q123" s="169"/>
      <c r="R123" s="169"/>
      <c r="S123" s="193"/>
      <c r="T123" s="182"/>
      <c r="U123" s="116"/>
      <c r="V123" s="116"/>
      <c r="W123" s="171"/>
      <c r="X123" s="187"/>
      <c r="Y123" s="190"/>
      <c r="Z123" s="193"/>
    </row>
    <row r="124" spans="1:26" x14ac:dyDescent="0.25">
      <c r="A124" s="90">
        <v>2077</v>
      </c>
      <c r="B124" s="90" t="s">
        <v>401</v>
      </c>
      <c r="C124" s="90">
        <v>9</v>
      </c>
      <c r="D124" s="90">
        <v>42.340485000000001</v>
      </c>
      <c r="E124" s="90">
        <v>-104.56113999999999</v>
      </c>
      <c r="F124" s="90">
        <v>26788.38</v>
      </c>
      <c r="G124" s="90">
        <v>37377.25</v>
      </c>
      <c r="H124" s="90">
        <v>25.13</v>
      </c>
      <c r="I124" s="90">
        <v>12</v>
      </c>
      <c r="J124" s="90">
        <v>-17.059999999999999</v>
      </c>
      <c r="K124" s="90">
        <v>60</v>
      </c>
      <c r="L124" s="90">
        <v>50</v>
      </c>
      <c r="M124" s="90">
        <v>47</v>
      </c>
      <c r="N124" s="90">
        <v>13</v>
      </c>
      <c r="Q124" s="169"/>
      <c r="R124" s="169"/>
      <c r="S124" s="193"/>
      <c r="T124" s="182"/>
      <c r="U124" s="116"/>
      <c r="V124" s="116"/>
      <c r="W124" s="171"/>
      <c r="X124" s="187"/>
      <c r="Y124" s="190"/>
      <c r="Z124" s="193"/>
    </row>
    <row r="125" spans="1:26" x14ac:dyDescent="0.25">
      <c r="A125" s="90">
        <v>2094</v>
      </c>
      <c r="B125" s="90" t="s">
        <v>400</v>
      </c>
      <c r="C125" s="90">
        <v>9</v>
      </c>
      <c r="D125" s="90">
        <v>42.341121999999999</v>
      </c>
      <c r="E125" s="90">
        <v>-104.55811</v>
      </c>
      <c r="F125" s="90">
        <v>26968.51</v>
      </c>
      <c r="G125" s="90">
        <v>37131.75</v>
      </c>
      <c r="H125" s="90">
        <v>25.06</v>
      </c>
      <c r="I125" s="90">
        <v>11.5</v>
      </c>
      <c r="J125" s="90">
        <v>-17.5</v>
      </c>
      <c r="K125" s="90">
        <v>58</v>
      </c>
      <c r="L125" s="90">
        <v>56</v>
      </c>
      <c r="M125" s="90">
        <v>56</v>
      </c>
      <c r="N125" s="90">
        <v>8</v>
      </c>
      <c r="Q125" s="170"/>
      <c r="R125" s="170"/>
      <c r="S125" s="194"/>
      <c r="T125" s="113"/>
      <c r="U125" s="117"/>
      <c r="V125" s="117"/>
      <c r="W125" s="124"/>
      <c r="X125" s="188"/>
      <c r="Y125" s="191"/>
      <c r="Z125" s="194"/>
    </row>
    <row r="126" spans="1:26" x14ac:dyDescent="0.25">
      <c r="A126" s="90">
        <v>2111</v>
      </c>
      <c r="B126" s="90" t="s">
        <v>399</v>
      </c>
      <c r="C126" s="90">
        <v>9</v>
      </c>
      <c r="D126" s="90">
        <v>42.341793000000003</v>
      </c>
      <c r="E126" s="90">
        <v>-104.55500000000001</v>
      </c>
      <c r="F126" s="90">
        <v>27142.39</v>
      </c>
      <c r="G126" s="90">
        <v>36893</v>
      </c>
      <c r="H126" s="90">
        <v>25</v>
      </c>
      <c r="I126" s="90">
        <v>11.5</v>
      </c>
      <c r="J126" s="90">
        <v>-17.88</v>
      </c>
      <c r="K126" s="90">
        <v>67</v>
      </c>
      <c r="L126" s="90">
        <v>67</v>
      </c>
      <c r="M126" s="90">
        <v>51</v>
      </c>
      <c r="N126" s="90">
        <v>12</v>
      </c>
      <c r="Q126" s="168">
        <f>AVERAGE(A126:A129)</f>
        <v>2136.5</v>
      </c>
      <c r="R126" s="168">
        <f>AVERAGE(F126:F129)</f>
        <v>27392.4725</v>
      </c>
      <c r="S126" s="192">
        <f>AVERAGE(G126:G129)</f>
        <v>36501.9375</v>
      </c>
      <c r="T126" s="181">
        <f>AVERAGE(K126:K129)*4</f>
        <v>222</v>
      </c>
      <c r="U126" s="115">
        <f>AVERAGE(L126:L129)*4</f>
        <v>225</v>
      </c>
      <c r="V126" s="115">
        <f>AVERAGE(M126:M129)*4</f>
        <v>203</v>
      </c>
      <c r="W126" s="128">
        <f>AVERAGE(N126:N129)*4</f>
        <v>35</v>
      </c>
      <c r="X126" s="186">
        <f>AVERAGE(H126:H129)</f>
        <v>24.86</v>
      </c>
      <c r="Y126" s="189">
        <f>AVERAGE(I126:I129)</f>
        <v>11</v>
      </c>
      <c r="Z126" s="192">
        <f>AVERAGE(J126:J129)</f>
        <v>-18.392499999999998</v>
      </c>
    </row>
    <row r="127" spans="1:26" x14ac:dyDescent="0.25">
      <c r="A127" s="90">
        <v>2128</v>
      </c>
      <c r="B127" s="90" t="s">
        <v>398</v>
      </c>
      <c r="C127" s="90">
        <v>9</v>
      </c>
      <c r="D127" s="90">
        <v>42.342419</v>
      </c>
      <c r="E127" s="90">
        <v>-104.55200000000001</v>
      </c>
      <c r="F127" s="90">
        <v>27302.82</v>
      </c>
      <c r="G127" s="90">
        <v>36624.25</v>
      </c>
      <c r="H127" s="90">
        <v>24.88</v>
      </c>
      <c r="I127" s="90">
        <v>11</v>
      </c>
      <c r="J127" s="90">
        <v>-18.25</v>
      </c>
      <c r="K127" s="90">
        <v>55</v>
      </c>
      <c r="L127" s="90">
        <v>55</v>
      </c>
      <c r="M127" s="90">
        <v>50</v>
      </c>
      <c r="N127" s="90">
        <v>5</v>
      </c>
      <c r="Q127" s="169"/>
      <c r="R127" s="169"/>
      <c r="S127" s="193"/>
      <c r="T127" s="182"/>
      <c r="U127" s="116"/>
      <c r="V127" s="116"/>
      <c r="W127" s="171"/>
      <c r="X127" s="187"/>
      <c r="Y127" s="190"/>
      <c r="Z127" s="193"/>
    </row>
    <row r="128" spans="1:26" x14ac:dyDescent="0.25">
      <c r="A128" s="90">
        <v>2145</v>
      </c>
      <c r="B128" s="90" t="s">
        <v>397</v>
      </c>
      <c r="C128" s="90">
        <v>9</v>
      </c>
      <c r="D128" s="90">
        <v>42.342941000000003</v>
      </c>
      <c r="E128" s="90">
        <v>-104.5489</v>
      </c>
      <c r="F128" s="90">
        <v>27484.91</v>
      </c>
      <c r="G128" s="90">
        <v>36377</v>
      </c>
      <c r="H128" s="90">
        <v>24.81</v>
      </c>
      <c r="I128" s="90">
        <v>11</v>
      </c>
      <c r="J128" s="90">
        <v>-18.63</v>
      </c>
      <c r="K128" s="90">
        <v>54</v>
      </c>
      <c r="L128" s="90">
        <v>51</v>
      </c>
      <c r="M128" s="90">
        <v>50</v>
      </c>
      <c r="N128" s="90">
        <v>9</v>
      </c>
      <c r="Q128" s="169"/>
      <c r="R128" s="169"/>
      <c r="S128" s="193"/>
      <c r="T128" s="182"/>
      <c r="U128" s="116"/>
      <c r="V128" s="116"/>
      <c r="W128" s="171"/>
      <c r="X128" s="187"/>
      <c r="Y128" s="190"/>
      <c r="Z128" s="193"/>
    </row>
    <row r="129" spans="1:26" x14ac:dyDescent="0.25">
      <c r="A129" s="90">
        <v>2162</v>
      </c>
      <c r="B129" s="90" t="s">
        <v>396</v>
      </c>
      <c r="C129" s="90">
        <v>8</v>
      </c>
      <c r="D129" s="90">
        <v>42.343594000000003</v>
      </c>
      <c r="E129" s="90">
        <v>-104.54591000000001</v>
      </c>
      <c r="F129" s="90">
        <v>27639.77</v>
      </c>
      <c r="G129" s="90">
        <v>36113.5</v>
      </c>
      <c r="H129" s="90">
        <v>24.75</v>
      </c>
      <c r="I129" s="90">
        <v>10.5</v>
      </c>
      <c r="J129" s="90">
        <v>-18.809999999999999</v>
      </c>
      <c r="K129" s="90">
        <v>46</v>
      </c>
      <c r="L129" s="90">
        <v>52</v>
      </c>
      <c r="M129" s="90">
        <v>52</v>
      </c>
      <c r="N129" s="90">
        <v>9</v>
      </c>
      <c r="Q129" s="170"/>
      <c r="R129" s="170"/>
      <c r="S129" s="194"/>
      <c r="T129" s="113"/>
      <c r="U129" s="117"/>
      <c r="V129" s="117"/>
      <c r="W129" s="124"/>
      <c r="X129" s="188"/>
      <c r="Y129" s="191"/>
      <c r="Z129" s="194"/>
    </row>
    <row r="130" spans="1:26" x14ac:dyDescent="0.25">
      <c r="A130" s="90">
        <v>2179</v>
      </c>
      <c r="B130" s="90" t="s">
        <v>395</v>
      </c>
      <c r="C130" s="90">
        <v>9</v>
      </c>
      <c r="D130" s="90">
        <v>42.344082</v>
      </c>
      <c r="E130" s="90">
        <v>-104.54279</v>
      </c>
      <c r="F130" s="90">
        <v>27832.02</v>
      </c>
      <c r="G130" s="90">
        <v>35842</v>
      </c>
      <c r="H130" s="90">
        <v>24.63</v>
      </c>
      <c r="I130" s="90">
        <v>10.5</v>
      </c>
      <c r="J130" s="90">
        <v>-19.38</v>
      </c>
      <c r="K130" s="90">
        <v>48</v>
      </c>
      <c r="L130" s="90">
        <v>72</v>
      </c>
      <c r="M130" s="90">
        <v>69</v>
      </c>
      <c r="N130" s="90">
        <v>14</v>
      </c>
      <c r="Q130" s="168">
        <f>AVERAGE(A130:A133)</f>
        <v>2204.5</v>
      </c>
      <c r="R130" s="168">
        <f>AVERAGE(F130:F133)</f>
        <v>28157.89</v>
      </c>
      <c r="S130" s="192">
        <f>AVERAGE(G130:G133)</f>
        <v>35451.5625</v>
      </c>
      <c r="T130" s="181">
        <f>AVERAGE(K130:K133)*4</f>
        <v>218</v>
      </c>
      <c r="U130" s="115">
        <f>AVERAGE(L130:L133)*4</f>
        <v>256</v>
      </c>
      <c r="V130" s="115">
        <f>AVERAGE(M130:M133)*4</f>
        <v>256</v>
      </c>
      <c r="W130" s="128">
        <f>AVERAGE(N130:N133)*4</f>
        <v>49</v>
      </c>
      <c r="X130" s="186">
        <f>AVERAGE(H130:H133)</f>
        <v>24.517499999999998</v>
      </c>
      <c r="Y130" s="189">
        <f>AVERAGE(I130:I133)</f>
        <v>10.125</v>
      </c>
      <c r="Z130" s="192">
        <f>AVERAGE(J130:J133)</f>
        <v>-20.112499999999997</v>
      </c>
    </row>
    <row r="131" spans="1:26" x14ac:dyDescent="0.25">
      <c r="A131" s="90">
        <v>2196</v>
      </c>
      <c r="B131" s="90" t="s">
        <v>394</v>
      </c>
      <c r="C131" s="90">
        <v>9</v>
      </c>
      <c r="D131" s="90">
        <v>42.344665999999997</v>
      </c>
      <c r="E131" s="90">
        <v>-104.53979</v>
      </c>
      <c r="F131" s="90">
        <v>28041.34</v>
      </c>
      <c r="G131" s="90">
        <v>35589.5</v>
      </c>
      <c r="H131" s="90">
        <v>24.56</v>
      </c>
      <c r="I131" s="90">
        <v>10</v>
      </c>
      <c r="J131" s="90">
        <v>-19.75</v>
      </c>
      <c r="K131" s="90">
        <v>51</v>
      </c>
      <c r="L131" s="90">
        <v>61</v>
      </c>
      <c r="M131" s="90">
        <v>59</v>
      </c>
      <c r="N131" s="90">
        <v>10</v>
      </c>
      <c r="Q131" s="169"/>
      <c r="R131" s="169"/>
      <c r="S131" s="193"/>
      <c r="T131" s="182"/>
      <c r="U131" s="116"/>
      <c r="V131" s="116"/>
      <c r="W131" s="171"/>
      <c r="X131" s="187"/>
      <c r="Y131" s="190"/>
      <c r="Z131" s="193"/>
    </row>
    <row r="132" spans="1:26" x14ac:dyDescent="0.25">
      <c r="A132" s="90">
        <v>2213</v>
      </c>
      <c r="B132" s="90" t="s">
        <v>393</v>
      </c>
      <c r="C132" s="90">
        <v>9</v>
      </c>
      <c r="D132" s="90">
        <v>42.345280000000002</v>
      </c>
      <c r="E132" s="90">
        <v>-104.53681</v>
      </c>
      <c r="F132" s="90">
        <v>28236.22</v>
      </c>
      <c r="G132" s="90">
        <v>35329.5</v>
      </c>
      <c r="H132" s="90">
        <v>24.5</v>
      </c>
      <c r="I132" s="90">
        <v>10</v>
      </c>
      <c r="J132" s="90">
        <v>-20.13</v>
      </c>
      <c r="K132" s="90">
        <v>57</v>
      </c>
      <c r="L132" s="90">
        <v>67</v>
      </c>
      <c r="M132" s="90">
        <v>61</v>
      </c>
      <c r="N132" s="90">
        <v>11</v>
      </c>
      <c r="Q132" s="169"/>
      <c r="R132" s="169"/>
      <c r="S132" s="193"/>
      <c r="T132" s="182"/>
      <c r="U132" s="116"/>
      <c r="V132" s="116"/>
      <c r="W132" s="171"/>
      <c r="X132" s="187"/>
      <c r="Y132" s="190"/>
      <c r="Z132" s="193"/>
    </row>
    <row r="133" spans="1:26" x14ac:dyDescent="0.25">
      <c r="A133" s="90">
        <v>2230</v>
      </c>
      <c r="B133" s="90" t="s">
        <v>392</v>
      </c>
      <c r="C133" s="90">
        <v>9</v>
      </c>
      <c r="D133" s="90">
        <v>42.345782999999997</v>
      </c>
      <c r="E133" s="90">
        <v>-104.5338</v>
      </c>
      <c r="F133" s="90">
        <v>28521.98</v>
      </c>
      <c r="G133" s="90">
        <v>35045.25</v>
      </c>
      <c r="H133" s="90">
        <v>24.38</v>
      </c>
      <c r="I133" s="90">
        <v>10</v>
      </c>
      <c r="J133" s="90">
        <v>-21.19</v>
      </c>
      <c r="K133" s="90">
        <v>62</v>
      </c>
      <c r="L133" s="90">
        <v>56</v>
      </c>
      <c r="M133" s="90">
        <v>67</v>
      </c>
      <c r="N133" s="90">
        <v>14</v>
      </c>
      <c r="Q133" s="170"/>
      <c r="R133" s="170"/>
      <c r="S133" s="194"/>
      <c r="T133" s="113"/>
      <c r="U133" s="117"/>
      <c r="V133" s="117"/>
      <c r="W133" s="124"/>
      <c r="X133" s="188"/>
      <c r="Y133" s="191"/>
      <c r="Z133" s="194"/>
    </row>
    <row r="134" spans="1:26" x14ac:dyDescent="0.25">
      <c r="A134" s="90">
        <v>2247</v>
      </c>
      <c r="B134" s="90" t="s">
        <v>391</v>
      </c>
      <c r="C134" s="90">
        <v>9</v>
      </c>
      <c r="D134" s="90">
        <v>42.346190999999997</v>
      </c>
      <c r="E134" s="90">
        <v>-104.53064999999999</v>
      </c>
      <c r="F134" s="90">
        <v>28812.34</v>
      </c>
      <c r="G134" s="90">
        <v>34744.5</v>
      </c>
      <c r="H134" s="90">
        <v>24.31</v>
      </c>
      <c r="I134" s="90">
        <v>9.5</v>
      </c>
      <c r="J134" s="90">
        <v>-22.06</v>
      </c>
      <c r="K134" s="90">
        <v>68</v>
      </c>
      <c r="L134" s="90">
        <v>100</v>
      </c>
      <c r="M134" s="90">
        <v>67</v>
      </c>
      <c r="N134" s="90">
        <v>12</v>
      </c>
      <c r="Q134" s="168">
        <f>AVERAGE(A134:A137)</f>
        <v>2272.5</v>
      </c>
      <c r="R134" s="168">
        <f>AVERAGE(F134:F137)</f>
        <v>29199.884999999998</v>
      </c>
      <c r="S134" s="192">
        <f>AVERAGE(G134:G137)</f>
        <v>34214.5625</v>
      </c>
      <c r="T134" s="181">
        <f>AVERAGE(K134:K137)*4</f>
        <v>252</v>
      </c>
      <c r="U134" s="115">
        <f>AVERAGE(L134:L137)*4</f>
        <v>298</v>
      </c>
      <c r="V134" s="115">
        <f>AVERAGE(M134:M137)*4</f>
        <v>245</v>
      </c>
      <c r="W134" s="128">
        <f>AVERAGE(N134:N137)*4</f>
        <v>41</v>
      </c>
      <c r="X134" s="186">
        <f>AVERAGE(H134:H137)</f>
        <v>24.172499999999999</v>
      </c>
      <c r="Y134" s="189">
        <f>AVERAGE(I134:I137)</f>
        <v>9.125</v>
      </c>
      <c r="Z134" s="192">
        <f>AVERAGE(J134:J137)</f>
        <v>-22.984999999999999</v>
      </c>
    </row>
    <row r="135" spans="1:26" x14ac:dyDescent="0.25">
      <c r="A135" s="90">
        <v>2264</v>
      </c>
      <c r="B135" s="90" t="s">
        <v>390</v>
      </c>
      <c r="C135" s="90">
        <v>9</v>
      </c>
      <c r="D135" s="90">
        <v>42.346572999999999</v>
      </c>
      <c r="E135" s="90">
        <v>-104.52809000000001</v>
      </c>
      <c r="F135" s="90">
        <v>29100.06</v>
      </c>
      <c r="G135" s="90">
        <v>34401.5</v>
      </c>
      <c r="H135" s="90">
        <v>24.19</v>
      </c>
      <c r="I135" s="90">
        <v>9.5</v>
      </c>
      <c r="J135" s="90">
        <v>-22.75</v>
      </c>
      <c r="K135" s="90">
        <v>67</v>
      </c>
      <c r="L135" s="90">
        <v>64</v>
      </c>
      <c r="M135" s="90">
        <v>61</v>
      </c>
      <c r="N135" s="90">
        <v>13</v>
      </c>
      <c r="Q135" s="169"/>
      <c r="R135" s="169"/>
      <c r="S135" s="193"/>
      <c r="T135" s="182"/>
      <c r="U135" s="116"/>
      <c r="V135" s="116"/>
      <c r="W135" s="171"/>
      <c r="X135" s="187"/>
      <c r="Y135" s="190"/>
      <c r="Z135" s="193"/>
    </row>
    <row r="136" spans="1:26" x14ac:dyDescent="0.25">
      <c r="A136" s="90">
        <v>2281</v>
      </c>
      <c r="B136" s="90" t="s">
        <v>389</v>
      </c>
      <c r="C136" s="90">
        <v>8</v>
      </c>
      <c r="D136" s="90">
        <v>42.346653000000003</v>
      </c>
      <c r="E136" s="90">
        <v>-104.52518999999999</v>
      </c>
      <c r="F136" s="90">
        <v>29354</v>
      </c>
      <c r="G136" s="90">
        <v>34042.25</v>
      </c>
      <c r="H136" s="90">
        <v>24.13</v>
      </c>
      <c r="I136" s="90">
        <v>9</v>
      </c>
      <c r="J136" s="90">
        <v>-23.25</v>
      </c>
      <c r="K136" s="90">
        <v>57</v>
      </c>
      <c r="L136" s="90">
        <v>64</v>
      </c>
      <c r="M136" s="90">
        <v>57</v>
      </c>
      <c r="N136" s="90">
        <v>7</v>
      </c>
      <c r="Q136" s="169"/>
      <c r="R136" s="169"/>
      <c r="S136" s="193"/>
      <c r="T136" s="182"/>
      <c r="U136" s="116"/>
      <c r="V136" s="116"/>
      <c r="W136" s="171"/>
      <c r="X136" s="187"/>
      <c r="Y136" s="190"/>
      <c r="Z136" s="193"/>
    </row>
    <row r="137" spans="1:26" x14ac:dyDescent="0.25">
      <c r="A137" s="90">
        <v>2298</v>
      </c>
      <c r="B137" s="90" t="s">
        <v>388</v>
      </c>
      <c r="C137" s="90">
        <v>8</v>
      </c>
      <c r="D137" s="90">
        <v>42.346877999999997</v>
      </c>
      <c r="E137" s="90">
        <v>-104.52197</v>
      </c>
      <c r="F137" s="90">
        <v>29533.14</v>
      </c>
      <c r="G137" s="90">
        <v>33670</v>
      </c>
      <c r="H137" s="90">
        <v>24.06</v>
      </c>
      <c r="I137" s="90">
        <v>8.5</v>
      </c>
      <c r="J137" s="90">
        <v>-23.88</v>
      </c>
      <c r="K137" s="90">
        <v>60</v>
      </c>
      <c r="L137" s="90">
        <v>70</v>
      </c>
      <c r="M137" s="90">
        <v>60</v>
      </c>
      <c r="N137" s="90">
        <v>9</v>
      </c>
      <c r="Q137" s="170"/>
      <c r="R137" s="170"/>
      <c r="S137" s="194"/>
      <c r="T137" s="113"/>
      <c r="U137" s="117"/>
      <c r="V137" s="117"/>
      <c r="W137" s="124"/>
      <c r="X137" s="188"/>
      <c r="Y137" s="191"/>
      <c r="Z137" s="194"/>
    </row>
    <row r="138" spans="1:26" x14ac:dyDescent="0.25">
      <c r="A138" s="90">
        <v>2315</v>
      </c>
      <c r="B138" s="90" t="s">
        <v>387</v>
      </c>
      <c r="C138" s="90">
        <v>8</v>
      </c>
      <c r="D138" s="90">
        <v>42.347392999999997</v>
      </c>
      <c r="E138" s="90">
        <v>-104.51904</v>
      </c>
      <c r="F138" s="90">
        <v>29758.86</v>
      </c>
      <c r="G138" s="90">
        <v>33329</v>
      </c>
      <c r="H138" s="90">
        <v>23.94</v>
      </c>
      <c r="I138" s="90">
        <v>8.5</v>
      </c>
      <c r="J138" s="90">
        <v>-24.44</v>
      </c>
      <c r="K138" s="90">
        <v>78</v>
      </c>
      <c r="L138" s="90">
        <v>79</v>
      </c>
      <c r="M138" s="90">
        <v>70</v>
      </c>
      <c r="N138" s="90">
        <v>17</v>
      </c>
      <c r="Q138" s="168">
        <f>AVERAGE(A138:A141)</f>
        <v>2340.5</v>
      </c>
      <c r="R138" s="168">
        <f>AVERAGE(F138:F141)</f>
        <v>30072.014999999999</v>
      </c>
      <c r="S138" s="192">
        <f>AVERAGE(G138:G141)</f>
        <v>32850.4375</v>
      </c>
      <c r="T138" s="181">
        <f>AVERAGE(K138:K141)*4</f>
        <v>292</v>
      </c>
      <c r="U138" s="115">
        <f>AVERAGE(L138:L141)*4</f>
        <v>297</v>
      </c>
      <c r="V138" s="115">
        <f>AVERAGE(M138:M141)*4</f>
        <v>287</v>
      </c>
      <c r="W138" s="128">
        <f>AVERAGE(N138:N141)*4</f>
        <v>56</v>
      </c>
      <c r="X138" s="186">
        <f>AVERAGE(H138:H141)</f>
        <v>23.814999999999998</v>
      </c>
      <c r="Y138" s="189">
        <f>AVERAGE(I138:I141)</f>
        <v>8</v>
      </c>
      <c r="Z138" s="192">
        <f>AVERAGE(J138:J141)</f>
        <v>-25.11</v>
      </c>
    </row>
    <row r="139" spans="1:26" x14ac:dyDescent="0.25">
      <c r="A139" s="90">
        <v>2332</v>
      </c>
      <c r="B139" s="90" t="s">
        <v>386</v>
      </c>
      <c r="C139" s="90">
        <v>8</v>
      </c>
      <c r="D139" s="90">
        <v>42.347630000000002</v>
      </c>
      <c r="E139" s="90">
        <v>-104.51575</v>
      </c>
      <c r="F139" s="90">
        <v>29983.27</v>
      </c>
      <c r="G139" s="90">
        <v>33011.75</v>
      </c>
      <c r="H139" s="90">
        <v>23.88</v>
      </c>
      <c r="I139" s="90">
        <v>8</v>
      </c>
      <c r="J139" s="90">
        <v>-25</v>
      </c>
      <c r="K139" s="90">
        <v>60</v>
      </c>
      <c r="L139" s="90">
        <v>75</v>
      </c>
      <c r="M139" s="90">
        <v>70</v>
      </c>
      <c r="N139" s="90">
        <v>11</v>
      </c>
      <c r="Q139" s="169"/>
      <c r="R139" s="169"/>
      <c r="S139" s="193"/>
      <c r="T139" s="182"/>
      <c r="U139" s="116"/>
      <c r="V139" s="116"/>
      <c r="W139" s="171"/>
      <c r="X139" s="187"/>
      <c r="Y139" s="190"/>
      <c r="Z139" s="193"/>
    </row>
    <row r="140" spans="1:26" x14ac:dyDescent="0.25">
      <c r="A140" s="90">
        <v>2349</v>
      </c>
      <c r="B140" s="90" t="s">
        <v>385</v>
      </c>
      <c r="C140" s="90">
        <v>8</v>
      </c>
      <c r="D140" s="90">
        <v>42.347622000000001</v>
      </c>
      <c r="E140" s="90">
        <v>-104.51221</v>
      </c>
      <c r="F140" s="90">
        <v>30190.62</v>
      </c>
      <c r="G140" s="90">
        <v>32683.25</v>
      </c>
      <c r="H140" s="90">
        <v>23.75</v>
      </c>
      <c r="I140" s="90">
        <v>8</v>
      </c>
      <c r="J140" s="90">
        <v>-25.31</v>
      </c>
      <c r="K140" s="90">
        <v>87</v>
      </c>
      <c r="L140" s="90">
        <v>77</v>
      </c>
      <c r="M140" s="90">
        <v>66</v>
      </c>
      <c r="N140" s="90">
        <v>18</v>
      </c>
      <c r="Q140" s="169"/>
      <c r="R140" s="169"/>
      <c r="S140" s="193"/>
      <c r="T140" s="182"/>
      <c r="U140" s="116"/>
      <c r="V140" s="116"/>
      <c r="W140" s="171"/>
      <c r="X140" s="187"/>
      <c r="Y140" s="190"/>
      <c r="Z140" s="193"/>
    </row>
    <row r="141" spans="1:26" x14ac:dyDescent="0.25">
      <c r="A141" s="90">
        <v>2366</v>
      </c>
      <c r="B141" s="90" t="s">
        <v>384</v>
      </c>
      <c r="C141" s="90">
        <v>8</v>
      </c>
      <c r="D141" s="90">
        <v>42.347766999999997</v>
      </c>
      <c r="E141" s="90">
        <v>-104.50875000000001</v>
      </c>
      <c r="F141" s="90">
        <v>30355.31</v>
      </c>
      <c r="G141" s="90">
        <v>32377.75</v>
      </c>
      <c r="H141" s="90">
        <v>23.69</v>
      </c>
      <c r="I141" s="90">
        <v>7.5</v>
      </c>
      <c r="J141" s="90">
        <v>-25.69</v>
      </c>
      <c r="K141" s="90">
        <v>67</v>
      </c>
      <c r="L141" s="90">
        <v>66</v>
      </c>
      <c r="M141" s="90">
        <v>81</v>
      </c>
      <c r="N141" s="90">
        <v>10</v>
      </c>
      <c r="Q141" s="170"/>
      <c r="R141" s="170"/>
      <c r="S141" s="194"/>
      <c r="T141" s="113"/>
      <c r="U141" s="117"/>
      <c r="V141" s="117"/>
      <c r="W141" s="124"/>
      <c r="X141" s="188"/>
      <c r="Y141" s="191"/>
      <c r="Z141" s="194"/>
    </row>
    <row r="142" spans="1:26" x14ac:dyDescent="0.25">
      <c r="A142" s="90">
        <v>2383</v>
      </c>
      <c r="B142" s="90" t="s">
        <v>383</v>
      </c>
      <c r="C142" s="90">
        <v>8</v>
      </c>
      <c r="D142" s="90">
        <v>42.347977</v>
      </c>
      <c r="E142" s="90">
        <v>-104.50526000000001</v>
      </c>
      <c r="F142" s="90">
        <v>30523.95</v>
      </c>
      <c r="G142" s="90">
        <v>32079.5</v>
      </c>
      <c r="H142" s="90">
        <v>23.56</v>
      </c>
      <c r="I142" s="90">
        <v>7.5</v>
      </c>
      <c r="J142" s="90">
        <v>-26.06</v>
      </c>
      <c r="K142" s="90">
        <v>75</v>
      </c>
      <c r="L142" s="90">
        <v>64</v>
      </c>
      <c r="M142" s="90">
        <v>78</v>
      </c>
      <c r="N142" s="90">
        <v>16</v>
      </c>
      <c r="Q142" s="168">
        <f>AVERAGE(A142:A145)</f>
        <v>2408.5</v>
      </c>
      <c r="R142" s="168">
        <f>AVERAGE(F142:F145)</f>
        <v>30794.047500000001</v>
      </c>
      <c r="S142" s="192">
        <f>AVERAGE(G142:G145)</f>
        <v>31677.9375</v>
      </c>
      <c r="T142" s="181">
        <f>AVERAGE(K142:K145)*4</f>
        <v>317</v>
      </c>
      <c r="U142" s="115">
        <f>AVERAGE(L142:L145)*4</f>
        <v>307</v>
      </c>
      <c r="V142" s="115">
        <f>AVERAGE(M142:M145)*4</f>
        <v>319</v>
      </c>
      <c r="W142" s="128">
        <f>AVERAGE(N142:N145)*4</f>
        <v>60</v>
      </c>
      <c r="X142" s="186">
        <f>AVERAGE(H142:H145)</f>
        <v>23.4375</v>
      </c>
      <c r="Y142" s="189">
        <f>AVERAGE(I142:I145)</f>
        <v>7</v>
      </c>
      <c r="Z142" s="192">
        <f>AVERAGE(J142:J145)</f>
        <v>-26.627499999999998</v>
      </c>
    </row>
    <row r="143" spans="1:26" x14ac:dyDescent="0.25">
      <c r="A143" s="90">
        <v>2400</v>
      </c>
      <c r="B143" s="90" t="s">
        <v>382</v>
      </c>
      <c r="C143" s="90">
        <v>8</v>
      </c>
      <c r="D143" s="90">
        <v>42.348224999999999</v>
      </c>
      <c r="E143" s="90">
        <v>-104.50179</v>
      </c>
      <c r="F143" s="90">
        <v>30701.45</v>
      </c>
      <c r="G143" s="90">
        <v>31815.75</v>
      </c>
      <c r="H143" s="90">
        <v>23.5</v>
      </c>
      <c r="I143" s="90">
        <v>7</v>
      </c>
      <c r="J143" s="90">
        <v>-26.38</v>
      </c>
      <c r="K143" s="90">
        <v>75</v>
      </c>
      <c r="L143" s="90">
        <v>87</v>
      </c>
      <c r="M143" s="90">
        <v>78</v>
      </c>
      <c r="N143" s="90">
        <v>16</v>
      </c>
      <c r="Q143" s="169"/>
      <c r="R143" s="169"/>
      <c r="S143" s="193"/>
      <c r="T143" s="182"/>
      <c r="U143" s="116"/>
      <c r="V143" s="116"/>
      <c r="W143" s="171"/>
      <c r="X143" s="187"/>
      <c r="Y143" s="190"/>
      <c r="Z143" s="193"/>
    </row>
    <row r="144" spans="1:26" x14ac:dyDescent="0.25">
      <c r="A144" s="90">
        <v>2417</v>
      </c>
      <c r="B144" s="90" t="s">
        <v>381</v>
      </c>
      <c r="C144" s="90">
        <v>8</v>
      </c>
      <c r="D144" s="90">
        <v>42.348587000000002</v>
      </c>
      <c r="E144" s="90">
        <v>-104.49818999999999</v>
      </c>
      <c r="F144" s="90">
        <v>30884.19</v>
      </c>
      <c r="G144" s="90">
        <v>31532.75</v>
      </c>
      <c r="H144" s="90">
        <v>23.38</v>
      </c>
      <c r="I144" s="90">
        <v>7</v>
      </c>
      <c r="J144" s="90">
        <v>-26.88</v>
      </c>
      <c r="K144" s="90">
        <v>78</v>
      </c>
      <c r="L144" s="90">
        <v>84</v>
      </c>
      <c r="M144" s="90">
        <v>87</v>
      </c>
      <c r="N144" s="90">
        <v>15</v>
      </c>
      <c r="Q144" s="169"/>
      <c r="R144" s="169"/>
      <c r="S144" s="193"/>
      <c r="T144" s="182"/>
      <c r="U144" s="116"/>
      <c r="V144" s="116"/>
      <c r="W144" s="171"/>
      <c r="X144" s="187"/>
      <c r="Y144" s="190"/>
      <c r="Z144" s="193"/>
    </row>
    <row r="145" spans="1:26" x14ac:dyDescent="0.25">
      <c r="A145" s="90">
        <v>2434</v>
      </c>
      <c r="B145" s="90" t="s">
        <v>380</v>
      </c>
      <c r="C145" s="90">
        <v>8</v>
      </c>
      <c r="D145" s="90">
        <v>42.348930000000003</v>
      </c>
      <c r="E145" s="90">
        <v>-104.49439</v>
      </c>
      <c r="F145" s="90">
        <v>31066.6</v>
      </c>
      <c r="G145" s="90">
        <v>31283.75</v>
      </c>
      <c r="H145" s="90">
        <v>23.31</v>
      </c>
      <c r="I145" s="90">
        <v>6.5</v>
      </c>
      <c r="J145" s="90">
        <v>-27.19</v>
      </c>
      <c r="K145" s="90">
        <v>89</v>
      </c>
      <c r="L145" s="90">
        <v>72</v>
      </c>
      <c r="M145" s="90">
        <v>76</v>
      </c>
      <c r="N145" s="90">
        <v>13</v>
      </c>
      <c r="Q145" s="170"/>
      <c r="R145" s="170"/>
      <c r="S145" s="194"/>
      <c r="T145" s="113"/>
      <c r="U145" s="117"/>
      <c r="V145" s="117"/>
      <c r="W145" s="124"/>
      <c r="X145" s="188"/>
      <c r="Y145" s="191"/>
      <c r="Z145" s="194"/>
    </row>
    <row r="146" spans="1:26" x14ac:dyDescent="0.25">
      <c r="A146" s="90">
        <v>2451</v>
      </c>
      <c r="B146" s="90" t="s">
        <v>379</v>
      </c>
      <c r="C146" s="90">
        <v>8</v>
      </c>
      <c r="D146" s="90">
        <v>42.349238999999997</v>
      </c>
      <c r="E146" s="90">
        <v>-104.49032</v>
      </c>
      <c r="F146" s="90">
        <v>31231.96</v>
      </c>
      <c r="G146" s="90">
        <v>31042.25</v>
      </c>
      <c r="H146" s="90">
        <v>23.19</v>
      </c>
      <c r="I146" s="90">
        <v>6</v>
      </c>
      <c r="J146" s="90">
        <v>-27.44</v>
      </c>
      <c r="K146" s="90">
        <v>85</v>
      </c>
      <c r="L146" s="90">
        <v>76</v>
      </c>
      <c r="M146" s="90">
        <v>69</v>
      </c>
      <c r="N146" s="90">
        <v>11</v>
      </c>
      <c r="Q146" s="168">
        <f>AVERAGE(A146:A149)</f>
        <v>2476.5</v>
      </c>
      <c r="R146" s="168">
        <f>AVERAGE(F146:F149)</f>
        <v>31434.877500000002</v>
      </c>
      <c r="S146" s="192">
        <f>AVERAGE(G146:G149)</f>
        <v>30692.6875</v>
      </c>
      <c r="T146" s="181">
        <f>AVERAGE(K146:K149)*4</f>
        <v>341</v>
      </c>
      <c r="U146" s="115">
        <f>AVERAGE(L146:L149)*4</f>
        <v>325</v>
      </c>
      <c r="V146" s="115">
        <f>AVERAGE(M146:M149)*4</f>
        <v>307</v>
      </c>
      <c r="W146" s="128">
        <f>AVERAGE(N146:N149)*4</f>
        <v>72</v>
      </c>
      <c r="X146" s="186">
        <f>AVERAGE(H146:H149)</f>
        <v>23.032499999999999</v>
      </c>
      <c r="Y146" s="189">
        <f>AVERAGE(I146:I149)</f>
        <v>5.75</v>
      </c>
      <c r="Z146" s="192">
        <f>AVERAGE(J146:J149)</f>
        <v>-28.14</v>
      </c>
    </row>
    <row r="147" spans="1:26" x14ac:dyDescent="0.25">
      <c r="A147" s="90">
        <v>2468</v>
      </c>
      <c r="B147" s="90" t="s">
        <v>378</v>
      </c>
      <c r="C147" s="90">
        <v>8</v>
      </c>
      <c r="D147" s="90">
        <v>42.349502999999999</v>
      </c>
      <c r="E147" s="90">
        <v>-104.48638</v>
      </c>
      <c r="F147" s="90">
        <v>31367.46</v>
      </c>
      <c r="G147" s="90">
        <v>30801.5</v>
      </c>
      <c r="H147" s="90">
        <v>23.06</v>
      </c>
      <c r="I147" s="90">
        <v>6</v>
      </c>
      <c r="J147" s="90">
        <v>-28</v>
      </c>
      <c r="K147" s="90">
        <v>78</v>
      </c>
      <c r="L147" s="90">
        <v>92</v>
      </c>
      <c r="M147" s="90">
        <v>75</v>
      </c>
      <c r="N147" s="90">
        <v>21</v>
      </c>
      <c r="Q147" s="169"/>
      <c r="R147" s="169"/>
      <c r="S147" s="193"/>
      <c r="T147" s="182"/>
      <c r="U147" s="116"/>
      <c r="V147" s="116"/>
      <c r="W147" s="171"/>
      <c r="X147" s="187"/>
      <c r="Y147" s="190"/>
      <c r="Z147" s="193"/>
    </row>
    <row r="148" spans="1:26" x14ac:dyDescent="0.25">
      <c r="A148" s="90">
        <v>2485</v>
      </c>
      <c r="B148" s="90" t="s">
        <v>377</v>
      </c>
      <c r="C148" s="90">
        <v>8</v>
      </c>
      <c r="D148" s="90">
        <v>42.349800000000002</v>
      </c>
      <c r="E148" s="90">
        <v>-104.48233</v>
      </c>
      <c r="F148" s="90">
        <v>31498.69</v>
      </c>
      <c r="G148" s="90">
        <v>30566</v>
      </c>
      <c r="H148" s="90">
        <v>23</v>
      </c>
      <c r="I148" s="90">
        <v>5.5</v>
      </c>
      <c r="J148" s="90">
        <v>-28.31</v>
      </c>
      <c r="K148" s="90">
        <v>97</v>
      </c>
      <c r="L148" s="90">
        <v>76</v>
      </c>
      <c r="M148" s="90">
        <v>79</v>
      </c>
      <c r="N148" s="90">
        <v>19</v>
      </c>
      <c r="Q148" s="169"/>
      <c r="R148" s="169"/>
      <c r="S148" s="193"/>
      <c r="T148" s="182"/>
      <c r="U148" s="116"/>
      <c r="V148" s="116"/>
      <c r="W148" s="171"/>
      <c r="X148" s="187"/>
      <c r="Y148" s="190"/>
      <c r="Z148" s="193"/>
    </row>
    <row r="149" spans="1:26" x14ac:dyDescent="0.25">
      <c r="A149" s="90">
        <v>2502</v>
      </c>
      <c r="B149" s="90" t="s">
        <v>376</v>
      </c>
      <c r="C149" s="90">
        <v>8</v>
      </c>
      <c r="D149" s="90">
        <v>42.350155000000001</v>
      </c>
      <c r="E149" s="90">
        <v>-104.47838</v>
      </c>
      <c r="F149" s="90">
        <v>31641.4</v>
      </c>
      <c r="G149" s="90">
        <v>30361</v>
      </c>
      <c r="H149" s="90">
        <v>22.88</v>
      </c>
      <c r="I149" s="90">
        <v>5.5</v>
      </c>
      <c r="J149" s="90">
        <v>-28.81</v>
      </c>
      <c r="K149" s="90">
        <v>81</v>
      </c>
      <c r="L149" s="90">
        <v>81</v>
      </c>
      <c r="M149" s="90">
        <v>84</v>
      </c>
      <c r="N149" s="90">
        <v>21</v>
      </c>
      <c r="Q149" s="170"/>
      <c r="R149" s="170"/>
      <c r="S149" s="194"/>
      <c r="T149" s="113"/>
      <c r="U149" s="117"/>
      <c r="V149" s="117"/>
      <c r="W149" s="124"/>
      <c r="X149" s="188"/>
      <c r="Y149" s="191"/>
      <c r="Z149" s="194"/>
    </row>
    <row r="150" spans="1:26" x14ac:dyDescent="0.25">
      <c r="A150" s="90">
        <v>2519</v>
      </c>
      <c r="B150" s="90" t="s">
        <v>375</v>
      </c>
      <c r="C150" s="90">
        <v>8</v>
      </c>
      <c r="D150" s="90">
        <v>42.350464000000002</v>
      </c>
      <c r="E150" s="90">
        <v>-104.47445999999999</v>
      </c>
      <c r="F150" s="90">
        <v>31797.9</v>
      </c>
      <c r="G150" s="90">
        <v>30142.5</v>
      </c>
      <c r="H150" s="90">
        <v>22.81</v>
      </c>
      <c r="I150" s="90">
        <v>5</v>
      </c>
      <c r="J150" s="90">
        <v>-29.25</v>
      </c>
      <c r="K150" s="90">
        <v>88</v>
      </c>
      <c r="L150" s="90">
        <v>86</v>
      </c>
      <c r="M150" s="90">
        <v>97</v>
      </c>
      <c r="N150" s="90">
        <v>21</v>
      </c>
      <c r="Q150" s="168">
        <f>AVERAGE(A150:A153)</f>
        <v>2544.5</v>
      </c>
      <c r="R150" s="168">
        <f>AVERAGE(F150:F153)</f>
        <v>32017.634999999998</v>
      </c>
      <c r="S150" s="192">
        <f>AVERAGE(G150:G153)</f>
        <v>29857.75</v>
      </c>
      <c r="T150" s="181">
        <f>AVERAGE(K150:K153)*4</f>
        <v>288</v>
      </c>
      <c r="U150" s="115">
        <f>AVERAGE(L150:L153)*4</f>
        <v>325</v>
      </c>
      <c r="V150" s="115">
        <f>AVERAGE(M150:M153)*4</f>
        <v>501</v>
      </c>
      <c r="W150" s="128">
        <f>AVERAGE(N150:N153)*4</f>
        <v>65</v>
      </c>
      <c r="X150" s="186">
        <f>AVERAGE(H150:H153)</f>
        <v>22.625</v>
      </c>
      <c r="Y150" s="189">
        <f>AVERAGE(I150:I153)</f>
        <v>4.5</v>
      </c>
      <c r="Z150" s="192">
        <f>AVERAGE(J150:J153)</f>
        <v>-29.922499999999999</v>
      </c>
    </row>
    <row r="151" spans="1:26" x14ac:dyDescent="0.25">
      <c r="A151" s="90">
        <v>2536</v>
      </c>
      <c r="B151" s="90" t="s">
        <v>374</v>
      </c>
      <c r="C151" s="90">
        <v>8</v>
      </c>
      <c r="D151" s="90">
        <v>42.350700000000003</v>
      </c>
      <c r="E151" s="90">
        <v>-104.47055</v>
      </c>
      <c r="F151" s="90">
        <v>31921.919999999998</v>
      </c>
      <c r="G151" s="90">
        <v>29953.25</v>
      </c>
      <c r="H151" s="90">
        <v>22.69</v>
      </c>
      <c r="I151" s="90">
        <v>4.5</v>
      </c>
      <c r="J151" s="90">
        <v>-29.69</v>
      </c>
      <c r="K151" s="90">
        <v>55</v>
      </c>
      <c r="L151" s="90">
        <v>80</v>
      </c>
      <c r="M151" s="90">
        <v>132</v>
      </c>
      <c r="N151" s="90">
        <v>21</v>
      </c>
      <c r="Q151" s="169"/>
      <c r="R151" s="169"/>
      <c r="S151" s="193"/>
      <c r="T151" s="182"/>
      <c r="U151" s="116"/>
      <c r="V151" s="116"/>
      <c r="W151" s="171"/>
      <c r="X151" s="187"/>
      <c r="Y151" s="190"/>
      <c r="Z151" s="193"/>
    </row>
    <row r="152" spans="1:26" x14ac:dyDescent="0.25">
      <c r="A152" s="90">
        <v>2553</v>
      </c>
      <c r="B152" s="90" t="s">
        <v>373</v>
      </c>
      <c r="C152" s="90">
        <v>8</v>
      </c>
      <c r="D152" s="90">
        <v>42.351185000000001</v>
      </c>
      <c r="E152" s="90">
        <v>-104.46662999999999</v>
      </c>
      <c r="F152" s="90">
        <v>32070.21</v>
      </c>
      <c r="G152" s="90">
        <v>29762.25</v>
      </c>
      <c r="H152" s="90">
        <v>22.56</v>
      </c>
      <c r="I152" s="90">
        <v>4.5</v>
      </c>
      <c r="J152" s="90">
        <v>-30.06</v>
      </c>
      <c r="K152" s="90">
        <v>68</v>
      </c>
      <c r="L152" s="90">
        <v>66</v>
      </c>
      <c r="M152" s="90">
        <v>107</v>
      </c>
      <c r="N152" s="90">
        <v>10</v>
      </c>
      <c r="Q152" s="169"/>
      <c r="R152" s="169"/>
      <c r="S152" s="193"/>
      <c r="T152" s="182"/>
      <c r="U152" s="116"/>
      <c r="V152" s="116"/>
      <c r="W152" s="171"/>
      <c r="X152" s="187"/>
      <c r="Y152" s="190"/>
      <c r="Z152" s="193"/>
    </row>
    <row r="153" spans="1:26" x14ac:dyDescent="0.25">
      <c r="A153" s="90">
        <v>2570</v>
      </c>
      <c r="B153" s="90" t="s">
        <v>372</v>
      </c>
      <c r="C153" s="90">
        <v>8</v>
      </c>
      <c r="D153" s="90">
        <v>42.351536000000003</v>
      </c>
      <c r="E153" s="90">
        <v>-104.46275</v>
      </c>
      <c r="F153" s="90">
        <v>32280.51</v>
      </c>
      <c r="G153" s="90">
        <v>29573</v>
      </c>
      <c r="H153" s="90">
        <v>22.44</v>
      </c>
      <c r="I153" s="90">
        <v>4</v>
      </c>
      <c r="J153" s="90">
        <v>-30.69</v>
      </c>
      <c r="K153" s="90">
        <v>77</v>
      </c>
      <c r="L153" s="90">
        <v>93</v>
      </c>
      <c r="M153" s="90">
        <v>165</v>
      </c>
      <c r="N153" s="90">
        <v>13</v>
      </c>
      <c r="Q153" s="170"/>
      <c r="R153" s="170"/>
      <c r="S153" s="194"/>
      <c r="T153" s="113"/>
      <c r="U153" s="117"/>
      <c r="V153" s="117"/>
      <c r="W153" s="124"/>
      <c r="X153" s="188"/>
      <c r="Y153" s="191"/>
      <c r="Z153" s="194"/>
    </row>
    <row r="154" spans="1:26" x14ac:dyDescent="0.25">
      <c r="A154" s="90">
        <v>2587</v>
      </c>
      <c r="B154" s="90" t="s">
        <v>371</v>
      </c>
      <c r="C154" s="90">
        <v>8</v>
      </c>
      <c r="D154" s="90">
        <v>42.352085000000002</v>
      </c>
      <c r="E154" s="90">
        <v>-104.45856000000001</v>
      </c>
      <c r="F154" s="90">
        <v>32577.1</v>
      </c>
      <c r="G154" s="90">
        <v>29378.75</v>
      </c>
      <c r="H154" s="90">
        <v>22.38</v>
      </c>
      <c r="I154" s="90">
        <v>4</v>
      </c>
      <c r="J154" s="90">
        <v>-31.44</v>
      </c>
      <c r="K154" s="90">
        <v>74</v>
      </c>
      <c r="L154" s="90">
        <v>71</v>
      </c>
      <c r="M154" s="90">
        <v>95</v>
      </c>
      <c r="N154" s="90">
        <v>17</v>
      </c>
      <c r="Q154" s="168">
        <f>AVERAGE(A154:A157)</f>
        <v>2612.5</v>
      </c>
      <c r="R154" s="168">
        <f>AVERAGE(F154:F157)</f>
        <v>32800.442499999997</v>
      </c>
      <c r="S154" s="192">
        <f>AVERAGE(G154:G157)</f>
        <v>29009.375</v>
      </c>
      <c r="T154" s="181">
        <f>AVERAGE(K154:K157)*4</f>
        <v>352</v>
      </c>
      <c r="U154" s="115">
        <f>AVERAGE(L154:L157)*4</f>
        <v>354</v>
      </c>
      <c r="V154" s="115">
        <f>AVERAGE(M154:M157)*4</f>
        <v>369</v>
      </c>
      <c r="W154" s="128">
        <f>AVERAGE(N154:N157)*4</f>
        <v>72</v>
      </c>
      <c r="X154" s="186">
        <f>AVERAGE(H154:H157)</f>
        <v>22.189999999999998</v>
      </c>
      <c r="Y154" s="189">
        <f>AVERAGE(I154:I157)</f>
        <v>3.5</v>
      </c>
      <c r="Z154" s="192">
        <f>AVERAGE(J154:J157)</f>
        <v>-32.002499999999998</v>
      </c>
    </row>
    <row r="155" spans="1:26" x14ac:dyDescent="0.25">
      <c r="A155" s="90">
        <v>2604</v>
      </c>
      <c r="B155" s="90" t="s">
        <v>370</v>
      </c>
      <c r="C155" s="90">
        <v>8</v>
      </c>
      <c r="D155" s="90">
        <v>42.352493000000003</v>
      </c>
      <c r="E155" s="90">
        <v>-104.45469</v>
      </c>
      <c r="F155" s="90">
        <v>32745.41</v>
      </c>
      <c r="G155" s="90">
        <v>29139</v>
      </c>
      <c r="H155" s="90">
        <v>22.25</v>
      </c>
      <c r="I155" s="90">
        <v>3.5</v>
      </c>
      <c r="J155" s="90">
        <v>-31.88</v>
      </c>
      <c r="K155" s="90">
        <v>95</v>
      </c>
      <c r="L155" s="90">
        <v>79</v>
      </c>
      <c r="M155" s="90">
        <v>90</v>
      </c>
      <c r="N155" s="90">
        <v>20</v>
      </c>
      <c r="Q155" s="169"/>
      <c r="R155" s="169"/>
      <c r="S155" s="193"/>
      <c r="T155" s="182"/>
      <c r="U155" s="116"/>
      <c r="V155" s="116"/>
      <c r="W155" s="171"/>
      <c r="X155" s="187"/>
      <c r="Y155" s="190"/>
      <c r="Z155" s="193"/>
    </row>
    <row r="156" spans="1:26" x14ac:dyDescent="0.25">
      <c r="A156" s="90">
        <v>2621</v>
      </c>
      <c r="B156" s="90" t="s">
        <v>369</v>
      </c>
      <c r="C156" s="90">
        <v>8</v>
      </c>
      <c r="D156" s="90">
        <v>42.352901000000003</v>
      </c>
      <c r="E156" s="90">
        <v>-104.4511</v>
      </c>
      <c r="F156" s="90">
        <v>32873.03</v>
      </c>
      <c r="G156" s="90">
        <v>28876.75</v>
      </c>
      <c r="H156" s="90">
        <v>22.13</v>
      </c>
      <c r="I156" s="90">
        <v>3.5</v>
      </c>
      <c r="J156" s="90">
        <v>-32.31</v>
      </c>
      <c r="K156" s="90">
        <v>89</v>
      </c>
      <c r="L156" s="90">
        <v>91</v>
      </c>
      <c r="M156" s="90">
        <v>99</v>
      </c>
      <c r="N156" s="90">
        <v>18</v>
      </c>
      <c r="Q156" s="169"/>
      <c r="R156" s="169"/>
      <c r="S156" s="193"/>
      <c r="T156" s="182"/>
      <c r="U156" s="116"/>
      <c r="V156" s="116"/>
      <c r="W156" s="171"/>
      <c r="X156" s="187"/>
      <c r="Y156" s="190"/>
      <c r="Z156" s="193"/>
    </row>
    <row r="157" spans="1:26" x14ac:dyDescent="0.25">
      <c r="A157" s="90">
        <v>2638</v>
      </c>
      <c r="B157" s="90" t="s">
        <v>368</v>
      </c>
      <c r="C157" s="90">
        <v>8</v>
      </c>
      <c r="D157" s="90">
        <v>42.353462</v>
      </c>
      <c r="E157" s="90">
        <v>-104.4474</v>
      </c>
      <c r="F157" s="90">
        <v>33006.230000000003</v>
      </c>
      <c r="G157" s="90">
        <v>28643</v>
      </c>
      <c r="H157" s="90">
        <v>22</v>
      </c>
      <c r="I157" s="90">
        <v>3</v>
      </c>
      <c r="J157" s="90">
        <v>-32.380000000000003</v>
      </c>
      <c r="K157" s="90">
        <v>94</v>
      </c>
      <c r="L157" s="90">
        <v>113</v>
      </c>
      <c r="M157" s="90">
        <v>85</v>
      </c>
      <c r="N157" s="90">
        <v>17</v>
      </c>
      <c r="Q157" s="170"/>
      <c r="R157" s="170"/>
      <c r="S157" s="194"/>
      <c r="T157" s="113"/>
      <c r="U157" s="117"/>
      <c r="V157" s="117"/>
      <c r="W157" s="124"/>
      <c r="X157" s="188"/>
      <c r="Y157" s="191"/>
      <c r="Z157" s="194"/>
    </row>
    <row r="158" spans="1:26" x14ac:dyDescent="0.25">
      <c r="A158" s="90">
        <v>2655</v>
      </c>
      <c r="B158" s="90" t="s">
        <v>367</v>
      </c>
      <c r="C158" s="90">
        <v>8</v>
      </c>
      <c r="D158" s="90">
        <v>42.353805999999999</v>
      </c>
      <c r="E158" s="90">
        <v>-104.44365999999999</v>
      </c>
      <c r="F158" s="90">
        <v>33162.07</v>
      </c>
      <c r="G158" s="90">
        <v>28432.75</v>
      </c>
      <c r="H158" s="90">
        <v>21.94</v>
      </c>
      <c r="I158" s="90">
        <v>2.5</v>
      </c>
      <c r="J158" s="90">
        <v>-32.56</v>
      </c>
      <c r="K158" s="90">
        <v>81</v>
      </c>
      <c r="L158" s="90">
        <v>104</v>
      </c>
      <c r="M158" s="90">
        <v>104</v>
      </c>
      <c r="N158" s="90">
        <v>19</v>
      </c>
      <c r="Q158" s="168">
        <f>AVERAGE(A158:A161)</f>
        <v>2680.5</v>
      </c>
      <c r="R158" s="168">
        <f>AVERAGE(F158:F161)</f>
        <v>33353.345000000001</v>
      </c>
      <c r="S158" s="192">
        <f>AVERAGE(G158:G161)</f>
        <v>28134.4375</v>
      </c>
      <c r="T158" s="181">
        <f>AVERAGE(K158:K161)*4</f>
        <v>369</v>
      </c>
      <c r="U158" s="115">
        <f>AVERAGE(L158:L161)*4</f>
        <v>383</v>
      </c>
      <c r="V158" s="115">
        <f>AVERAGE(M158:M161)*4</f>
        <v>429</v>
      </c>
      <c r="W158" s="128">
        <f>AVERAGE(N158:N161)*4</f>
        <v>72</v>
      </c>
      <c r="X158" s="186">
        <f>AVERAGE(H158:H161)</f>
        <v>21.75</v>
      </c>
      <c r="Y158" s="189">
        <f>AVERAGE(I158:I161)</f>
        <v>2.25</v>
      </c>
      <c r="Z158" s="192">
        <f>AVERAGE(J158:J161)</f>
        <v>-32.935000000000002</v>
      </c>
    </row>
    <row r="159" spans="1:26" x14ac:dyDescent="0.25">
      <c r="A159" s="90">
        <v>2672</v>
      </c>
      <c r="B159" s="90" t="s">
        <v>366</v>
      </c>
      <c r="C159" s="90">
        <v>8</v>
      </c>
      <c r="D159" s="90">
        <v>42.354218000000003</v>
      </c>
      <c r="E159" s="90">
        <v>-104.43976000000001</v>
      </c>
      <c r="F159" s="90">
        <v>33283.79</v>
      </c>
      <c r="G159" s="90">
        <v>28231.75</v>
      </c>
      <c r="H159" s="90">
        <v>21.81</v>
      </c>
      <c r="I159" s="90">
        <v>2.5</v>
      </c>
      <c r="J159" s="90">
        <v>-32.81</v>
      </c>
      <c r="K159" s="90">
        <v>87</v>
      </c>
      <c r="L159" s="90">
        <v>83</v>
      </c>
      <c r="M159" s="90">
        <v>118</v>
      </c>
      <c r="N159" s="90">
        <v>17</v>
      </c>
      <c r="Q159" s="169"/>
      <c r="R159" s="169"/>
      <c r="S159" s="193"/>
      <c r="T159" s="182"/>
      <c r="U159" s="116"/>
      <c r="V159" s="116"/>
      <c r="W159" s="171"/>
      <c r="X159" s="187"/>
      <c r="Y159" s="190"/>
      <c r="Z159" s="193"/>
    </row>
    <row r="160" spans="1:26" x14ac:dyDescent="0.25">
      <c r="A160" s="90">
        <v>2689</v>
      </c>
      <c r="B160" s="90" t="s">
        <v>365</v>
      </c>
      <c r="C160" s="90">
        <v>8</v>
      </c>
      <c r="D160" s="90">
        <v>42.354641000000001</v>
      </c>
      <c r="E160" s="90">
        <v>-104.43592</v>
      </c>
      <c r="F160" s="90">
        <v>33414.699999999997</v>
      </c>
      <c r="G160" s="90">
        <v>28038.75</v>
      </c>
      <c r="H160" s="90">
        <v>21.69</v>
      </c>
      <c r="I160" s="90">
        <v>2</v>
      </c>
      <c r="J160" s="90">
        <v>-33.06</v>
      </c>
      <c r="K160" s="90">
        <v>105</v>
      </c>
      <c r="L160" s="90">
        <v>101</v>
      </c>
      <c r="M160" s="90">
        <v>110</v>
      </c>
      <c r="N160" s="90">
        <v>17</v>
      </c>
      <c r="Q160" s="169"/>
      <c r="R160" s="169"/>
      <c r="S160" s="193"/>
      <c r="T160" s="182"/>
      <c r="U160" s="116"/>
      <c r="V160" s="116"/>
      <c r="W160" s="171"/>
      <c r="X160" s="187"/>
      <c r="Y160" s="190"/>
      <c r="Z160" s="193"/>
    </row>
    <row r="161" spans="1:26" x14ac:dyDescent="0.25">
      <c r="A161" s="90">
        <v>2706</v>
      </c>
      <c r="B161" s="90" t="s">
        <v>364</v>
      </c>
      <c r="C161" s="90">
        <v>8</v>
      </c>
      <c r="D161" s="90">
        <v>42.355141000000003</v>
      </c>
      <c r="E161" s="90">
        <v>-104.43214</v>
      </c>
      <c r="F161" s="90">
        <v>33552.82</v>
      </c>
      <c r="G161" s="90">
        <v>27834.5</v>
      </c>
      <c r="H161" s="90">
        <v>21.56</v>
      </c>
      <c r="I161" s="90">
        <v>2</v>
      </c>
      <c r="J161" s="90">
        <v>-33.31</v>
      </c>
      <c r="K161" s="90">
        <v>96</v>
      </c>
      <c r="L161" s="90">
        <v>95</v>
      </c>
      <c r="M161" s="90">
        <v>97</v>
      </c>
      <c r="N161" s="90">
        <v>19</v>
      </c>
      <c r="Q161" s="170"/>
      <c r="R161" s="170"/>
      <c r="S161" s="194"/>
      <c r="T161" s="113"/>
      <c r="U161" s="117"/>
      <c r="V161" s="117"/>
      <c r="W161" s="124"/>
      <c r="X161" s="188"/>
      <c r="Y161" s="191"/>
      <c r="Z161" s="194"/>
    </row>
    <row r="162" spans="1:26" x14ac:dyDescent="0.25">
      <c r="A162" s="90">
        <v>2723</v>
      </c>
      <c r="B162" s="90" t="s">
        <v>363</v>
      </c>
      <c r="C162" s="90">
        <v>8</v>
      </c>
      <c r="D162" s="90">
        <v>42.355620999999999</v>
      </c>
      <c r="E162" s="90">
        <v>-104.42831</v>
      </c>
      <c r="F162" s="90">
        <v>33674.870000000003</v>
      </c>
      <c r="G162" s="90">
        <v>27673</v>
      </c>
      <c r="H162" s="90">
        <v>21.44</v>
      </c>
      <c r="I162" s="90">
        <v>1.5</v>
      </c>
      <c r="J162" s="90">
        <v>-33.69</v>
      </c>
      <c r="K162" s="90">
        <v>106</v>
      </c>
      <c r="L162" s="90">
        <v>110</v>
      </c>
      <c r="M162" s="90">
        <v>120</v>
      </c>
      <c r="N162" s="90">
        <v>30</v>
      </c>
      <c r="Q162" s="168">
        <f>AVERAGE(A162:A165)</f>
        <v>2748.5</v>
      </c>
      <c r="R162" s="168">
        <f>AVERAGE(F162:F165)</f>
        <v>33932.824999999997</v>
      </c>
      <c r="S162" s="192">
        <f>AVERAGE(G162:G165)</f>
        <v>27402.6875</v>
      </c>
      <c r="T162" s="181">
        <f>AVERAGE(K162:K165)*4</f>
        <v>380</v>
      </c>
      <c r="U162" s="115">
        <f>AVERAGE(L162:L165)*4</f>
        <v>425</v>
      </c>
      <c r="V162" s="115">
        <f>AVERAGE(M162:M165)*4</f>
        <v>410</v>
      </c>
      <c r="W162" s="128">
        <f>AVERAGE(N162:N165)*4</f>
        <v>89</v>
      </c>
      <c r="X162" s="186">
        <f>AVERAGE(H162:H165)</f>
        <v>21.282499999999999</v>
      </c>
      <c r="Y162" s="189">
        <f>AVERAGE(I162:I165)</f>
        <v>1</v>
      </c>
      <c r="Z162" s="192">
        <f>AVERAGE(J162:J165)</f>
        <v>-34.222499999999997</v>
      </c>
    </row>
    <row r="163" spans="1:26" x14ac:dyDescent="0.25">
      <c r="A163" s="90">
        <v>2740</v>
      </c>
      <c r="B163" s="90" t="s">
        <v>362</v>
      </c>
      <c r="C163" s="90">
        <v>8</v>
      </c>
      <c r="D163" s="90">
        <v>42.356212999999997</v>
      </c>
      <c r="E163" s="90">
        <v>-104.42467000000001</v>
      </c>
      <c r="F163" s="90">
        <v>33856.949999999997</v>
      </c>
      <c r="G163" s="90">
        <v>27505</v>
      </c>
      <c r="H163" s="90">
        <v>21.31</v>
      </c>
      <c r="I163" s="90">
        <v>1</v>
      </c>
      <c r="J163" s="90">
        <v>-34.130000000000003</v>
      </c>
      <c r="K163" s="90">
        <v>80</v>
      </c>
      <c r="L163" s="90">
        <v>103</v>
      </c>
      <c r="M163" s="90">
        <v>97</v>
      </c>
      <c r="N163" s="90">
        <v>19</v>
      </c>
      <c r="Q163" s="169"/>
      <c r="R163" s="169"/>
      <c r="S163" s="193"/>
      <c r="T163" s="182"/>
      <c r="U163" s="116"/>
      <c r="V163" s="116"/>
      <c r="W163" s="171"/>
      <c r="X163" s="187"/>
      <c r="Y163" s="190"/>
      <c r="Z163" s="193"/>
    </row>
    <row r="164" spans="1:26" x14ac:dyDescent="0.25">
      <c r="A164" s="90">
        <v>2757</v>
      </c>
      <c r="B164" s="90" t="s">
        <v>361</v>
      </c>
      <c r="C164" s="90">
        <v>8</v>
      </c>
      <c r="D164" s="90">
        <v>42.356704999999998</v>
      </c>
      <c r="E164" s="90">
        <v>-104.42097</v>
      </c>
      <c r="F164" s="90">
        <v>34013.78</v>
      </c>
      <c r="G164" s="90">
        <v>27302.25</v>
      </c>
      <c r="H164" s="90">
        <v>21.25</v>
      </c>
      <c r="I164" s="90">
        <v>1</v>
      </c>
      <c r="J164" s="90">
        <v>-34.380000000000003</v>
      </c>
      <c r="K164" s="90">
        <v>95</v>
      </c>
      <c r="L164" s="90">
        <v>101</v>
      </c>
      <c r="M164" s="90">
        <v>98</v>
      </c>
      <c r="N164" s="90">
        <v>22</v>
      </c>
      <c r="Q164" s="169"/>
      <c r="R164" s="169"/>
      <c r="S164" s="193"/>
      <c r="T164" s="182"/>
      <c r="U164" s="116"/>
      <c r="V164" s="116"/>
      <c r="W164" s="171"/>
      <c r="X164" s="187"/>
      <c r="Y164" s="190"/>
      <c r="Z164" s="193"/>
    </row>
    <row r="165" spans="1:26" x14ac:dyDescent="0.25">
      <c r="A165" s="90">
        <v>2774</v>
      </c>
      <c r="B165" s="90" t="s">
        <v>360</v>
      </c>
      <c r="C165" s="90">
        <v>8</v>
      </c>
      <c r="D165" s="90">
        <v>42.357188999999998</v>
      </c>
      <c r="E165" s="90">
        <v>-104.41721</v>
      </c>
      <c r="F165" s="90">
        <v>34185.699999999997</v>
      </c>
      <c r="G165" s="90">
        <v>27130.5</v>
      </c>
      <c r="H165" s="90">
        <v>21.13</v>
      </c>
      <c r="I165" s="90">
        <v>0.5</v>
      </c>
      <c r="J165" s="90">
        <v>-34.69</v>
      </c>
      <c r="K165" s="90">
        <v>99</v>
      </c>
      <c r="L165" s="90">
        <v>111</v>
      </c>
      <c r="M165" s="90">
        <v>95</v>
      </c>
      <c r="N165" s="90">
        <v>18</v>
      </c>
      <c r="Q165" s="170"/>
      <c r="R165" s="170"/>
      <c r="S165" s="194"/>
      <c r="T165" s="113"/>
      <c r="U165" s="117"/>
      <c r="V165" s="117"/>
      <c r="W165" s="124"/>
      <c r="X165" s="188"/>
      <c r="Y165" s="191"/>
      <c r="Z165" s="194"/>
    </row>
    <row r="166" spans="1:26" x14ac:dyDescent="0.25">
      <c r="A166" s="90">
        <v>2791</v>
      </c>
      <c r="B166" s="90" t="s">
        <v>359</v>
      </c>
      <c r="C166" s="90">
        <v>8</v>
      </c>
      <c r="D166" s="90">
        <v>42.357376000000002</v>
      </c>
      <c r="E166" s="90">
        <v>-104.41343999999999</v>
      </c>
      <c r="F166" s="90">
        <v>34385.17</v>
      </c>
      <c r="G166" s="90">
        <v>26948.5</v>
      </c>
      <c r="H166" s="90">
        <v>21</v>
      </c>
      <c r="I166" s="90">
        <v>0.5</v>
      </c>
      <c r="J166" s="90">
        <v>-35.19</v>
      </c>
      <c r="K166" s="90">
        <v>119</v>
      </c>
      <c r="L166" s="90">
        <v>108</v>
      </c>
      <c r="M166" s="90">
        <v>110</v>
      </c>
      <c r="N166" s="90">
        <v>25</v>
      </c>
      <c r="Q166" s="168">
        <f>AVERAGE(A166:A169)</f>
        <v>2816.5</v>
      </c>
      <c r="R166" s="168">
        <f>AVERAGE(F166:F169)</f>
        <v>34671.177499999998</v>
      </c>
      <c r="S166" s="192">
        <f>AVERAGE(G166:G169)</f>
        <v>26645.375</v>
      </c>
      <c r="T166" s="181">
        <f>AVERAGE(K166:K169)*4</f>
        <v>405</v>
      </c>
      <c r="U166" s="115">
        <f>AVERAGE(L166:L169)*4</f>
        <v>420</v>
      </c>
      <c r="V166" s="115">
        <f>AVERAGE(M166:M169)*4</f>
        <v>390</v>
      </c>
      <c r="W166" s="128">
        <f>AVERAGE(N166:N169)*4</f>
        <v>86</v>
      </c>
      <c r="X166" s="186">
        <f>AVERAGE(H166:H169)</f>
        <v>20.814999999999998</v>
      </c>
      <c r="Y166" s="189">
        <f>AVERAGE(I166:I169)</f>
        <v>0</v>
      </c>
      <c r="Z166" s="192">
        <f>AVERAGE(J166:J169)</f>
        <v>-35.782499999999999</v>
      </c>
    </row>
    <row r="167" spans="1:26" x14ac:dyDescent="0.25">
      <c r="A167" s="90">
        <v>2808</v>
      </c>
      <c r="B167" s="90" t="s">
        <v>358</v>
      </c>
      <c r="C167" s="90">
        <v>8</v>
      </c>
      <c r="D167" s="90">
        <v>42.357779999999998</v>
      </c>
      <c r="E167" s="90">
        <v>-104.40975</v>
      </c>
      <c r="F167" s="90">
        <v>34578.74</v>
      </c>
      <c r="G167" s="90">
        <v>26753.75</v>
      </c>
      <c r="H167" s="90">
        <v>20.88</v>
      </c>
      <c r="I167" s="90">
        <v>0</v>
      </c>
      <c r="J167" s="90">
        <v>-35.56</v>
      </c>
      <c r="K167" s="90">
        <v>99</v>
      </c>
      <c r="L167" s="90">
        <v>102</v>
      </c>
      <c r="M167" s="90">
        <v>87</v>
      </c>
      <c r="N167" s="90">
        <v>21</v>
      </c>
      <c r="Q167" s="169"/>
      <c r="R167" s="169"/>
      <c r="S167" s="193"/>
      <c r="T167" s="182"/>
      <c r="U167" s="116"/>
      <c r="V167" s="116"/>
      <c r="W167" s="171"/>
      <c r="X167" s="187"/>
      <c r="Y167" s="190"/>
      <c r="Z167" s="193"/>
    </row>
    <row r="168" spans="1:26" x14ac:dyDescent="0.25">
      <c r="A168" s="90">
        <v>2825</v>
      </c>
      <c r="B168" s="90" t="s">
        <v>357</v>
      </c>
      <c r="C168" s="90">
        <v>8</v>
      </c>
      <c r="D168" s="90">
        <v>42.358455999999997</v>
      </c>
      <c r="E168" s="90">
        <v>-104.40612</v>
      </c>
      <c r="F168" s="90">
        <v>34777.56</v>
      </c>
      <c r="G168" s="90">
        <v>26535</v>
      </c>
      <c r="H168" s="90">
        <v>20.75</v>
      </c>
      <c r="I168" s="90">
        <v>0</v>
      </c>
      <c r="J168" s="90">
        <v>-36</v>
      </c>
      <c r="K168" s="90">
        <v>93</v>
      </c>
      <c r="L168" s="90">
        <v>100</v>
      </c>
      <c r="M168" s="90">
        <v>103</v>
      </c>
      <c r="N168" s="90">
        <v>19</v>
      </c>
      <c r="Q168" s="169"/>
      <c r="R168" s="169"/>
      <c r="S168" s="193"/>
      <c r="T168" s="182"/>
      <c r="U168" s="116"/>
      <c r="V168" s="116"/>
      <c r="W168" s="171"/>
      <c r="X168" s="187"/>
      <c r="Y168" s="190"/>
      <c r="Z168" s="193"/>
    </row>
    <row r="169" spans="1:26" x14ac:dyDescent="0.25">
      <c r="A169" s="90">
        <v>2842</v>
      </c>
      <c r="B169" s="90" t="s">
        <v>356</v>
      </c>
      <c r="C169" s="90">
        <v>8</v>
      </c>
      <c r="D169" s="90">
        <v>42.359188000000003</v>
      </c>
      <c r="E169" s="90">
        <v>-104.40232</v>
      </c>
      <c r="F169" s="90">
        <v>34943.24</v>
      </c>
      <c r="G169" s="90">
        <v>26344.25</v>
      </c>
      <c r="H169" s="90">
        <v>20.63</v>
      </c>
      <c r="I169" s="90">
        <v>-0.5</v>
      </c>
      <c r="J169" s="90">
        <v>-36.380000000000003</v>
      </c>
      <c r="K169" s="90">
        <v>94</v>
      </c>
      <c r="L169" s="90">
        <v>110</v>
      </c>
      <c r="M169" s="90">
        <v>90</v>
      </c>
      <c r="N169" s="90">
        <v>21</v>
      </c>
      <c r="Q169" s="170"/>
      <c r="R169" s="170"/>
      <c r="S169" s="194"/>
      <c r="T169" s="113"/>
      <c r="U169" s="117"/>
      <c r="V169" s="117"/>
      <c r="W169" s="124"/>
      <c r="X169" s="188"/>
      <c r="Y169" s="191"/>
      <c r="Z169" s="194"/>
    </row>
    <row r="170" spans="1:26" x14ac:dyDescent="0.25">
      <c r="A170" s="90">
        <v>2859</v>
      </c>
      <c r="B170" s="90" t="s">
        <v>355</v>
      </c>
      <c r="C170" s="90">
        <v>8</v>
      </c>
      <c r="D170" s="90">
        <v>42.359772</v>
      </c>
      <c r="E170" s="90">
        <v>-104.39852</v>
      </c>
      <c r="F170" s="90">
        <v>35100.39</v>
      </c>
      <c r="G170" s="90">
        <v>26133</v>
      </c>
      <c r="H170" s="90">
        <v>20.5</v>
      </c>
      <c r="I170" s="90">
        <v>-1</v>
      </c>
      <c r="J170" s="90">
        <v>-36.81</v>
      </c>
      <c r="K170" s="90">
        <v>112</v>
      </c>
      <c r="L170" s="90">
        <v>97</v>
      </c>
      <c r="M170" s="90">
        <v>91</v>
      </c>
      <c r="N170" s="90">
        <v>20</v>
      </c>
      <c r="Q170" s="168">
        <f>AVERAGE(A170:A173)</f>
        <v>2884.5</v>
      </c>
      <c r="R170" s="168">
        <f>AVERAGE(F170:F173)</f>
        <v>35401.74</v>
      </c>
      <c r="S170" s="192">
        <f>AVERAGE(G170:G173)</f>
        <v>25822.625</v>
      </c>
      <c r="T170" s="181">
        <f>AVERAGE(K170:K173)*4</f>
        <v>441</v>
      </c>
      <c r="U170" s="115">
        <f>AVERAGE(L170:L173)*4</f>
        <v>433</v>
      </c>
      <c r="V170" s="115">
        <f>AVERAGE(M170:M173)*4</f>
        <v>418</v>
      </c>
      <c r="W170" s="128">
        <f>AVERAGE(N170:N173)*4</f>
        <v>87</v>
      </c>
      <c r="X170" s="186">
        <f>AVERAGE(H170:H173)</f>
        <v>20.314999999999998</v>
      </c>
      <c r="Y170" s="189">
        <f>AVERAGE(I170:I173)</f>
        <v>-1.25</v>
      </c>
      <c r="Z170" s="192">
        <f>AVERAGE(J170:J173)</f>
        <v>-37.422499999999999</v>
      </c>
    </row>
    <row r="171" spans="1:26" x14ac:dyDescent="0.25">
      <c r="A171" s="90">
        <v>2876</v>
      </c>
      <c r="B171" s="90" t="s">
        <v>354</v>
      </c>
      <c r="C171" s="90">
        <v>7</v>
      </c>
      <c r="D171" s="90">
        <v>42.360382000000001</v>
      </c>
      <c r="E171" s="90">
        <v>-104.39446</v>
      </c>
      <c r="F171" s="90">
        <v>35298.230000000003</v>
      </c>
      <c r="G171" s="90">
        <v>25924.75</v>
      </c>
      <c r="H171" s="90">
        <v>20.38</v>
      </c>
      <c r="I171" s="90">
        <v>-1</v>
      </c>
      <c r="J171" s="90">
        <v>-37.25</v>
      </c>
      <c r="K171" s="90">
        <v>106</v>
      </c>
      <c r="L171" s="90">
        <v>109</v>
      </c>
      <c r="M171" s="90">
        <v>111</v>
      </c>
      <c r="N171" s="90">
        <v>20</v>
      </c>
      <c r="Q171" s="169"/>
      <c r="R171" s="169"/>
      <c r="S171" s="193"/>
      <c r="T171" s="182"/>
      <c r="U171" s="116"/>
      <c r="V171" s="116"/>
      <c r="W171" s="171"/>
      <c r="X171" s="187"/>
      <c r="Y171" s="190"/>
      <c r="Z171" s="193"/>
    </row>
    <row r="172" spans="1:26" x14ac:dyDescent="0.25">
      <c r="A172" s="90">
        <v>2893</v>
      </c>
      <c r="B172" s="90" t="s">
        <v>353</v>
      </c>
      <c r="C172" s="90">
        <v>7</v>
      </c>
      <c r="D172" s="90">
        <v>42.360965999999998</v>
      </c>
      <c r="E172" s="90">
        <v>-104.39055</v>
      </c>
      <c r="F172" s="90">
        <v>35490.82</v>
      </c>
      <c r="G172" s="90">
        <v>25718</v>
      </c>
      <c r="H172" s="90">
        <v>20.25</v>
      </c>
      <c r="I172" s="90">
        <v>-1.5</v>
      </c>
      <c r="J172" s="90">
        <v>-37.630000000000003</v>
      </c>
      <c r="K172" s="90">
        <v>109</v>
      </c>
      <c r="L172" s="90">
        <v>103</v>
      </c>
      <c r="M172" s="90">
        <v>104</v>
      </c>
      <c r="N172" s="90">
        <v>22</v>
      </c>
      <c r="Q172" s="169"/>
      <c r="R172" s="169"/>
      <c r="S172" s="193"/>
      <c r="T172" s="182"/>
      <c r="U172" s="116"/>
      <c r="V172" s="116"/>
      <c r="W172" s="171"/>
      <c r="X172" s="187"/>
      <c r="Y172" s="190"/>
      <c r="Z172" s="193"/>
    </row>
    <row r="173" spans="1:26" x14ac:dyDescent="0.25">
      <c r="A173" s="90">
        <v>2910</v>
      </c>
      <c r="B173" s="90" t="s">
        <v>352</v>
      </c>
      <c r="C173" s="90">
        <v>8</v>
      </c>
      <c r="D173" s="90">
        <v>42.361373999999998</v>
      </c>
      <c r="E173" s="90">
        <v>-104.38657000000001</v>
      </c>
      <c r="F173" s="90">
        <v>35717.519999999997</v>
      </c>
      <c r="G173" s="90">
        <v>25514.75</v>
      </c>
      <c r="H173" s="90">
        <v>20.13</v>
      </c>
      <c r="I173" s="90">
        <v>-1.5</v>
      </c>
      <c r="J173" s="90">
        <v>-38</v>
      </c>
      <c r="K173" s="90">
        <v>114</v>
      </c>
      <c r="L173" s="90">
        <v>124</v>
      </c>
      <c r="M173" s="90">
        <v>112</v>
      </c>
      <c r="N173" s="90">
        <v>25</v>
      </c>
      <c r="Q173" s="170"/>
      <c r="R173" s="170"/>
      <c r="S173" s="194"/>
      <c r="T173" s="113"/>
      <c r="U173" s="117"/>
      <c r="V173" s="117"/>
      <c r="W173" s="124"/>
      <c r="X173" s="188"/>
      <c r="Y173" s="191"/>
      <c r="Z173" s="194"/>
    </row>
    <row r="174" spans="1:26" x14ac:dyDescent="0.25">
      <c r="A174" s="90">
        <v>2927</v>
      </c>
      <c r="B174" s="90" t="s">
        <v>351</v>
      </c>
      <c r="C174" s="90">
        <v>8</v>
      </c>
      <c r="D174" s="90">
        <v>42.362124999999999</v>
      </c>
      <c r="E174" s="90">
        <v>-104.38238</v>
      </c>
      <c r="F174" s="90">
        <v>35945.54</v>
      </c>
      <c r="G174" s="90">
        <v>25294</v>
      </c>
      <c r="H174" s="90">
        <v>20</v>
      </c>
      <c r="I174" s="90">
        <v>-2</v>
      </c>
      <c r="J174" s="90">
        <v>-38.56</v>
      </c>
      <c r="K174" s="90">
        <v>110</v>
      </c>
      <c r="L174" s="90">
        <v>122</v>
      </c>
      <c r="M174" s="90">
        <v>134</v>
      </c>
      <c r="N174" s="90">
        <v>21</v>
      </c>
      <c r="Q174" s="168">
        <f>AVERAGE(A174:A177)</f>
        <v>2952.5</v>
      </c>
      <c r="R174" s="168">
        <f>AVERAGE(F174:F177)</f>
        <v>36264.847500000003</v>
      </c>
      <c r="S174" s="192">
        <f>AVERAGE(G174:G177)</f>
        <v>24944.1875</v>
      </c>
      <c r="T174" s="181">
        <f>AVERAGE(K174:K177)*4</f>
        <v>450</v>
      </c>
      <c r="U174" s="115">
        <f>AVERAGE(L174:L177)*4</f>
        <v>496</v>
      </c>
      <c r="V174" s="115">
        <f>AVERAGE(M174:M177)*4</f>
        <v>476</v>
      </c>
      <c r="W174" s="128">
        <f>AVERAGE(N174:N177)*4</f>
        <v>89</v>
      </c>
      <c r="X174" s="186">
        <f>AVERAGE(H174:H177)</f>
        <v>19.814999999999998</v>
      </c>
      <c r="Y174" s="189">
        <f>AVERAGE(I174:I177)</f>
        <v>-2.25</v>
      </c>
      <c r="Z174" s="192">
        <f>AVERAGE(J174:J177)</f>
        <v>-39.11</v>
      </c>
    </row>
    <row r="175" spans="1:26" x14ac:dyDescent="0.25">
      <c r="A175" s="90">
        <v>2944</v>
      </c>
      <c r="B175" s="90" t="s">
        <v>350</v>
      </c>
      <c r="C175" s="90">
        <v>8</v>
      </c>
      <c r="D175" s="90">
        <v>42.362735999999998</v>
      </c>
      <c r="E175" s="90">
        <v>-104.37857</v>
      </c>
      <c r="F175" s="90">
        <v>36166.01</v>
      </c>
      <c r="G175" s="90">
        <v>25046.75</v>
      </c>
      <c r="H175" s="90">
        <v>19.88</v>
      </c>
      <c r="I175" s="90">
        <v>-2</v>
      </c>
      <c r="J175" s="90">
        <v>-38.94</v>
      </c>
      <c r="K175" s="90">
        <v>116</v>
      </c>
      <c r="L175" s="90">
        <v>125</v>
      </c>
      <c r="M175" s="90">
        <v>97</v>
      </c>
      <c r="N175" s="90">
        <v>20</v>
      </c>
      <c r="Q175" s="169"/>
      <c r="R175" s="169"/>
      <c r="S175" s="193"/>
      <c r="T175" s="182"/>
      <c r="U175" s="116"/>
      <c r="V175" s="116"/>
      <c r="W175" s="171"/>
      <c r="X175" s="187"/>
      <c r="Y175" s="190"/>
      <c r="Z175" s="193"/>
    </row>
    <row r="176" spans="1:26" x14ac:dyDescent="0.25">
      <c r="A176" s="90">
        <v>2961</v>
      </c>
      <c r="B176" s="90" t="s">
        <v>349</v>
      </c>
      <c r="C176" s="90">
        <v>8</v>
      </c>
      <c r="D176" s="90">
        <v>42.363441000000002</v>
      </c>
      <c r="E176" s="90">
        <v>-104.37437</v>
      </c>
      <c r="F176" s="90">
        <v>36366.800000000003</v>
      </c>
      <c r="G176" s="90">
        <v>24835.75</v>
      </c>
      <c r="H176" s="90">
        <v>19.75</v>
      </c>
      <c r="I176" s="90">
        <v>-2.5</v>
      </c>
      <c r="J176" s="90">
        <v>-39.31</v>
      </c>
      <c r="K176" s="90">
        <v>108</v>
      </c>
      <c r="L176" s="90">
        <v>126</v>
      </c>
      <c r="M176" s="90">
        <v>104</v>
      </c>
      <c r="N176" s="90">
        <v>20</v>
      </c>
      <c r="Q176" s="169"/>
      <c r="R176" s="169"/>
      <c r="S176" s="193"/>
      <c r="T176" s="182"/>
      <c r="U176" s="116"/>
      <c r="V176" s="116"/>
      <c r="W176" s="171"/>
      <c r="X176" s="187"/>
      <c r="Y176" s="190"/>
      <c r="Z176" s="193"/>
    </row>
    <row r="177" spans="1:26" x14ac:dyDescent="0.25">
      <c r="A177" s="90">
        <v>2978</v>
      </c>
      <c r="B177" s="90" t="s">
        <v>348</v>
      </c>
      <c r="C177" s="90">
        <v>8</v>
      </c>
      <c r="D177" s="90">
        <v>42.364497999999998</v>
      </c>
      <c r="E177" s="90">
        <v>-104.37021</v>
      </c>
      <c r="F177" s="90">
        <v>36581.040000000001</v>
      </c>
      <c r="G177" s="90">
        <v>24600.25</v>
      </c>
      <c r="H177" s="90">
        <v>19.63</v>
      </c>
      <c r="I177" s="90">
        <v>-2.5</v>
      </c>
      <c r="J177" s="90">
        <v>-39.630000000000003</v>
      </c>
      <c r="K177" s="90">
        <v>116</v>
      </c>
      <c r="L177" s="90">
        <v>123</v>
      </c>
      <c r="M177" s="90">
        <v>141</v>
      </c>
      <c r="N177" s="90">
        <v>28</v>
      </c>
      <c r="Q177" s="170"/>
      <c r="R177" s="170"/>
      <c r="S177" s="194"/>
      <c r="T177" s="113"/>
      <c r="U177" s="117"/>
      <c r="V177" s="117"/>
      <c r="W177" s="124"/>
      <c r="X177" s="188"/>
      <c r="Y177" s="191"/>
      <c r="Z177" s="194"/>
    </row>
    <row r="178" spans="1:26" x14ac:dyDescent="0.25">
      <c r="A178" s="90">
        <v>2995</v>
      </c>
      <c r="B178" s="90" t="s">
        <v>347</v>
      </c>
      <c r="C178" s="90">
        <v>8</v>
      </c>
      <c r="D178" s="90">
        <v>42.365574000000002</v>
      </c>
      <c r="E178" s="90">
        <v>-104.36591</v>
      </c>
      <c r="F178" s="90">
        <v>36776.57</v>
      </c>
      <c r="G178" s="90">
        <v>24371.25</v>
      </c>
      <c r="H178" s="90">
        <v>19.5</v>
      </c>
      <c r="I178" s="90">
        <v>-3</v>
      </c>
      <c r="J178" s="90">
        <v>-39.880000000000003</v>
      </c>
      <c r="K178" s="90">
        <v>114</v>
      </c>
      <c r="L178" s="90">
        <v>140</v>
      </c>
      <c r="M178" s="90">
        <v>145</v>
      </c>
      <c r="N178" s="90">
        <v>25</v>
      </c>
      <c r="Q178" s="168">
        <f>AVERAGE(A178:A181)</f>
        <v>3020.5</v>
      </c>
      <c r="R178" s="168">
        <f>AVERAGE(F178:F181)</f>
        <v>37050.28</v>
      </c>
      <c r="S178" s="192">
        <f>AVERAGE(G178:G181)</f>
        <v>24039.5625</v>
      </c>
      <c r="T178" s="181">
        <f>AVERAGE(K178:K181)*4</f>
        <v>452</v>
      </c>
      <c r="U178" s="115">
        <f>AVERAGE(L178:L181)*4</f>
        <v>488</v>
      </c>
      <c r="V178" s="115">
        <f>AVERAGE(M178:M181)*4</f>
        <v>541</v>
      </c>
      <c r="W178" s="128">
        <f>AVERAGE(N178:N181)*4</f>
        <v>88</v>
      </c>
      <c r="X178" s="186">
        <f>AVERAGE(H178:H181)</f>
        <v>19.299999999999997</v>
      </c>
      <c r="Y178" s="189">
        <f>AVERAGE(I178:I181)</f>
        <v>-3.5</v>
      </c>
      <c r="Z178" s="192">
        <f>AVERAGE(J178:J181)</f>
        <v>-40.332500000000003</v>
      </c>
    </row>
    <row r="179" spans="1:26" x14ac:dyDescent="0.25">
      <c r="A179" s="90">
        <v>3012</v>
      </c>
      <c r="B179" s="90" t="s">
        <v>346</v>
      </c>
      <c r="C179" s="90">
        <v>8</v>
      </c>
      <c r="D179" s="90">
        <v>42.366652999999999</v>
      </c>
      <c r="E179" s="90">
        <v>-104.36185</v>
      </c>
      <c r="F179" s="90">
        <v>36961.29</v>
      </c>
      <c r="G179" s="90">
        <v>24155</v>
      </c>
      <c r="H179" s="90">
        <v>19.38</v>
      </c>
      <c r="I179" s="90">
        <v>-3.5</v>
      </c>
      <c r="J179" s="90">
        <v>-40.130000000000003</v>
      </c>
      <c r="K179" s="90">
        <v>118</v>
      </c>
      <c r="L179" s="90">
        <v>116</v>
      </c>
      <c r="M179" s="90">
        <v>142</v>
      </c>
      <c r="N179" s="90">
        <v>21</v>
      </c>
      <c r="Q179" s="169"/>
      <c r="R179" s="169"/>
      <c r="S179" s="193"/>
      <c r="T179" s="182"/>
      <c r="U179" s="116"/>
      <c r="V179" s="116"/>
      <c r="W179" s="171"/>
      <c r="X179" s="187"/>
      <c r="Y179" s="190"/>
      <c r="Z179" s="193"/>
    </row>
    <row r="180" spans="1:26" x14ac:dyDescent="0.25">
      <c r="A180" s="90">
        <v>3029</v>
      </c>
      <c r="B180" s="90" t="s">
        <v>345</v>
      </c>
      <c r="C180" s="90">
        <v>8</v>
      </c>
      <c r="D180" s="90">
        <v>42.367671999999999</v>
      </c>
      <c r="E180" s="90">
        <v>-104.35769000000001</v>
      </c>
      <c r="F180" s="90">
        <v>37132.879999999997</v>
      </c>
      <c r="G180" s="90">
        <v>23925.5</v>
      </c>
      <c r="H180" s="90">
        <v>19.190000000000001</v>
      </c>
      <c r="I180" s="90">
        <v>-3.5</v>
      </c>
      <c r="J180" s="90">
        <v>-40.380000000000003</v>
      </c>
      <c r="K180" s="90">
        <v>121</v>
      </c>
      <c r="L180" s="90">
        <v>127</v>
      </c>
      <c r="M180" s="90">
        <v>127</v>
      </c>
      <c r="N180" s="90">
        <v>22</v>
      </c>
      <c r="Q180" s="169"/>
      <c r="R180" s="169"/>
      <c r="S180" s="193"/>
      <c r="T180" s="182"/>
      <c r="U180" s="116"/>
      <c r="V180" s="116"/>
      <c r="W180" s="171"/>
      <c r="X180" s="187"/>
      <c r="Y180" s="190"/>
      <c r="Z180" s="193"/>
    </row>
    <row r="181" spans="1:26" x14ac:dyDescent="0.25">
      <c r="A181" s="90">
        <v>3046</v>
      </c>
      <c r="B181" s="90" t="s">
        <v>344</v>
      </c>
      <c r="C181" s="90">
        <v>8</v>
      </c>
      <c r="D181" s="90">
        <v>42.368828000000001</v>
      </c>
      <c r="E181" s="90">
        <v>-104.35345</v>
      </c>
      <c r="F181" s="90">
        <v>37330.379999999997</v>
      </c>
      <c r="G181" s="90">
        <v>23706.5</v>
      </c>
      <c r="H181" s="90">
        <v>19.13</v>
      </c>
      <c r="I181" s="90">
        <v>-4</v>
      </c>
      <c r="J181" s="90">
        <v>-40.94</v>
      </c>
      <c r="K181" s="90">
        <v>99</v>
      </c>
      <c r="L181" s="90">
        <v>105</v>
      </c>
      <c r="M181" s="90">
        <v>127</v>
      </c>
      <c r="N181" s="90">
        <v>20</v>
      </c>
      <c r="Q181" s="170"/>
      <c r="R181" s="170"/>
      <c r="S181" s="194"/>
      <c r="T181" s="113"/>
      <c r="U181" s="117"/>
      <c r="V181" s="117"/>
      <c r="W181" s="124"/>
      <c r="X181" s="188"/>
      <c r="Y181" s="191"/>
      <c r="Z181" s="194"/>
    </row>
    <row r="182" spans="1:26" x14ac:dyDescent="0.25">
      <c r="A182" s="90">
        <v>3063</v>
      </c>
      <c r="B182" s="90" t="s">
        <v>343</v>
      </c>
      <c r="C182" s="90">
        <v>8</v>
      </c>
      <c r="D182" s="90">
        <v>42.369953000000002</v>
      </c>
      <c r="E182" s="90">
        <v>-104.34923999999999</v>
      </c>
      <c r="F182" s="90">
        <v>37510.17</v>
      </c>
      <c r="G182" s="90">
        <v>23504</v>
      </c>
      <c r="H182" s="90">
        <v>19</v>
      </c>
      <c r="I182" s="90">
        <v>-4</v>
      </c>
      <c r="J182" s="90">
        <v>-41.44</v>
      </c>
      <c r="K182" s="90">
        <v>114</v>
      </c>
      <c r="L182" s="90">
        <v>123</v>
      </c>
      <c r="M182" s="90">
        <v>109</v>
      </c>
      <c r="N182" s="90">
        <v>25</v>
      </c>
      <c r="Q182" s="168">
        <f>AVERAGE(A182:A185)</f>
        <v>3088.5</v>
      </c>
      <c r="R182" s="168">
        <f>AVERAGE(F182:F185)</f>
        <v>37774.36</v>
      </c>
      <c r="S182" s="192">
        <f>AVERAGE(G182:G185)</f>
        <v>23191.8125</v>
      </c>
      <c r="T182" s="181">
        <f>AVERAGE(K182:K185)*4</f>
        <v>523</v>
      </c>
      <c r="U182" s="115">
        <f>AVERAGE(L182:L185)*4</f>
        <v>493</v>
      </c>
      <c r="V182" s="115">
        <f>AVERAGE(M182:M185)*4</f>
        <v>507</v>
      </c>
      <c r="W182" s="128">
        <f>AVERAGE(N182:N185)*4</f>
        <v>90</v>
      </c>
      <c r="X182" s="186">
        <f>AVERAGE(H182:H185)</f>
        <v>18.765000000000001</v>
      </c>
      <c r="Y182" s="189">
        <f>AVERAGE(I182:I185)</f>
        <v>-4.5</v>
      </c>
      <c r="Z182" s="192">
        <f>AVERAGE(J182:J185)</f>
        <v>-42.112499999999997</v>
      </c>
    </row>
    <row r="183" spans="1:26" x14ac:dyDescent="0.25">
      <c r="A183" s="90">
        <v>3080</v>
      </c>
      <c r="B183" s="90" t="s">
        <v>342</v>
      </c>
      <c r="C183" s="90">
        <v>8</v>
      </c>
      <c r="D183" s="90">
        <v>42.371322999999997</v>
      </c>
      <c r="E183" s="90">
        <v>-104.34511000000001</v>
      </c>
      <c r="F183" s="90">
        <v>37687.99</v>
      </c>
      <c r="G183" s="90">
        <v>23292.25</v>
      </c>
      <c r="H183" s="90">
        <v>18.809999999999999</v>
      </c>
      <c r="I183" s="90">
        <v>-4.5</v>
      </c>
      <c r="J183" s="90">
        <v>-41.94</v>
      </c>
      <c r="K183" s="90">
        <v>110</v>
      </c>
      <c r="L183" s="90">
        <v>116</v>
      </c>
      <c r="M183" s="90">
        <v>141</v>
      </c>
      <c r="N183" s="90">
        <v>20</v>
      </c>
      <c r="Q183" s="169"/>
      <c r="R183" s="169"/>
      <c r="S183" s="193"/>
      <c r="T183" s="182"/>
      <c r="U183" s="116"/>
      <c r="V183" s="116"/>
      <c r="W183" s="171"/>
      <c r="X183" s="187"/>
      <c r="Y183" s="190"/>
      <c r="Z183" s="193"/>
    </row>
    <row r="184" spans="1:26" x14ac:dyDescent="0.25">
      <c r="A184" s="90">
        <v>3097</v>
      </c>
      <c r="B184" s="90" t="s">
        <v>341</v>
      </c>
      <c r="C184" s="90">
        <v>8</v>
      </c>
      <c r="D184" s="90">
        <v>42.372695999999998</v>
      </c>
      <c r="E184" s="90">
        <v>-104.34128</v>
      </c>
      <c r="F184" s="90">
        <v>37851.050000000003</v>
      </c>
      <c r="G184" s="90">
        <v>23085.75</v>
      </c>
      <c r="H184" s="90">
        <v>18.690000000000001</v>
      </c>
      <c r="I184" s="90">
        <v>-4.5</v>
      </c>
      <c r="J184" s="90">
        <v>-42.38</v>
      </c>
      <c r="K184" s="90">
        <v>157</v>
      </c>
      <c r="L184" s="90">
        <v>141</v>
      </c>
      <c r="M184" s="90">
        <v>138</v>
      </c>
      <c r="N184" s="90">
        <v>22</v>
      </c>
      <c r="Q184" s="169"/>
      <c r="R184" s="169"/>
      <c r="S184" s="193"/>
      <c r="T184" s="182"/>
      <c r="U184" s="116"/>
      <c r="V184" s="116"/>
      <c r="W184" s="171"/>
      <c r="X184" s="187"/>
      <c r="Y184" s="190"/>
      <c r="Z184" s="193"/>
    </row>
    <row r="185" spans="1:26" x14ac:dyDescent="0.25">
      <c r="A185" s="90">
        <v>3114</v>
      </c>
      <c r="B185" s="90" t="s">
        <v>340</v>
      </c>
      <c r="C185" s="90">
        <v>8</v>
      </c>
      <c r="D185" s="90">
        <v>42.374034999999999</v>
      </c>
      <c r="E185" s="90">
        <v>-104.33766</v>
      </c>
      <c r="F185" s="90">
        <v>38048.230000000003</v>
      </c>
      <c r="G185" s="90">
        <v>22885.25</v>
      </c>
      <c r="H185" s="90">
        <v>18.559999999999999</v>
      </c>
      <c r="I185" s="90">
        <v>-5</v>
      </c>
      <c r="J185" s="90">
        <v>-42.69</v>
      </c>
      <c r="K185" s="90">
        <v>142</v>
      </c>
      <c r="L185" s="90">
        <v>113</v>
      </c>
      <c r="M185" s="90">
        <v>119</v>
      </c>
      <c r="N185" s="90">
        <v>23</v>
      </c>
      <c r="Q185" s="170"/>
      <c r="R185" s="170"/>
      <c r="S185" s="194"/>
      <c r="T185" s="113"/>
      <c r="U185" s="117"/>
      <c r="V185" s="117"/>
      <c r="W185" s="124"/>
      <c r="X185" s="188"/>
      <c r="Y185" s="191"/>
      <c r="Z185" s="194"/>
    </row>
    <row r="186" spans="1:26" x14ac:dyDescent="0.25">
      <c r="A186" s="90">
        <v>3131</v>
      </c>
      <c r="B186" s="90" t="s">
        <v>339</v>
      </c>
      <c r="C186" s="90">
        <v>8</v>
      </c>
      <c r="D186" s="90">
        <v>42.375571999999998</v>
      </c>
      <c r="E186" s="90">
        <v>-104.33372</v>
      </c>
      <c r="F186" s="90">
        <v>38229.99</v>
      </c>
      <c r="G186" s="90">
        <v>22685.75</v>
      </c>
      <c r="H186" s="90">
        <v>18.440000000000001</v>
      </c>
      <c r="I186" s="90">
        <v>-5.5</v>
      </c>
      <c r="J186" s="90">
        <v>-43.06</v>
      </c>
      <c r="K186" s="90">
        <v>133</v>
      </c>
      <c r="L186" s="90">
        <v>136</v>
      </c>
      <c r="M186" s="90">
        <v>151</v>
      </c>
      <c r="N186" s="90">
        <v>27</v>
      </c>
      <c r="Q186" s="168">
        <f>AVERAGE(A186:A189)</f>
        <v>3156.5</v>
      </c>
      <c r="R186" s="168">
        <f>AVERAGE(F186:F189)</f>
        <v>38493.277499999997</v>
      </c>
      <c r="S186" s="192">
        <f>AVERAGE(G186:G189)</f>
        <v>22410.9375</v>
      </c>
      <c r="T186" s="181">
        <f>AVERAGE(K186:K189)*4</f>
        <v>504</v>
      </c>
      <c r="U186" s="115">
        <f>AVERAGE(L186:L189)*4</f>
        <v>566</v>
      </c>
      <c r="V186" s="115">
        <f>AVERAGE(M186:M189)*4</f>
        <v>533</v>
      </c>
      <c r="W186" s="128">
        <f>AVERAGE(N186:N189)*4</f>
        <v>101</v>
      </c>
      <c r="X186" s="186">
        <f>AVERAGE(H186:H189)</f>
        <v>18.25</v>
      </c>
      <c r="Y186" s="189">
        <f>AVERAGE(I186:I189)</f>
        <v>-5.75</v>
      </c>
      <c r="Z186" s="192">
        <f>AVERAGE(J186:J189)</f>
        <v>-43.6875</v>
      </c>
    </row>
    <row r="187" spans="1:26" x14ac:dyDescent="0.25">
      <c r="A187" s="90">
        <v>3148</v>
      </c>
      <c r="B187" s="90" t="s">
        <v>338</v>
      </c>
      <c r="C187" s="90">
        <v>8</v>
      </c>
      <c r="D187" s="90">
        <v>42.377003000000002</v>
      </c>
      <c r="E187" s="90">
        <v>-104.32975</v>
      </c>
      <c r="F187" s="90">
        <v>38413.06</v>
      </c>
      <c r="G187" s="90">
        <v>22511.25</v>
      </c>
      <c r="H187" s="90">
        <v>18.309999999999999</v>
      </c>
      <c r="I187" s="90">
        <v>-5.5</v>
      </c>
      <c r="J187" s="90">
        <v>-43.44</v>
      </c>
      <c r="K187" s="90">
        <v>125</v>
      </c>
      <c r="L187" s="90">
        <v>160</v>
      </c>
      <c r="M187" s="90">
        <v>133</v>
      </c>
      <c r="N187" s="90">
        <v>29</v>
      </c>
      <c r="Q187" s="169"/>
      <c r="R187" s="169"/>
      <c r="S187" s="193"/>
      <c r="T187" s="182"/>
      <c r="U187" s="116"/>
      <c r="V187" s="116"/>
      <c r="W187" s="171"/>
      <c r="X187" s="187"/>
      <c r="Y187" s="190"/>
      <c r="Z187" s="193"/>
    </row>
    <row r="188" spans="1:26" x14ac:dyDescent="0.25">
      <c r="A188" s="90">
        <v>3165</v>
      </c>
      <c r="B188" s="90" t="s">
        <v>337</v>
      </c>
      <c r="C188" s="90">
        <v>8</v>
      </c>
      <c r="D188" s="90">
        <v>42.378548000000002</v>
      </c>
      <c r="E188" s="90">
        <v>-104.32577000000001</v>
      </c>
      <c r="F188" s="90">
        <v>38587.93</v>
      </c>
      <c r="G188" s="90">
        <v>22322.25</v>
      </c>
      <c r="H188" s="90">
        <v>18.190000000000001</v>
      </c>
      <c r="I188" s="90">
        <v>-6</v>
      </c>
      <c r="J188" s="90">
        <v>-43.94</v>
      </c>
      <c r="K188" s="90">
        <v>121</v>
      </c>
      <c r="L188" s="90">
        <v>127</v>
      </c>
      <c r="M188" s="90">
        <v>105</v>
      </c>
      <c r="N188" s="90">
        <v>17</v>
      </c>
      <c r="Q188" s="169"/>
      <c r="R188" s="169"/>
      <c r="S188" s="193"/>
      <c r="T188" s="182"/>
      <c r="U188" s="116"/>
      <c r="V188" s="116"/>
      <c r="W188" s="171"/>
      <c r="X188" s="187"/>
      <c r="Y188" s="190"/>
      <c r="Z188" s="193"/>
    </row>
    <row r="189" spans="1:26" x14ac:dyDescent="0.25">
      <c r="A189" s="90">
        <v>3182</v>
      </c>
      <c r="B189" s="90" t="s">
        <v>336</v>
      </c>
      <c r="C189" s="90">
        <v>8</v>
      </c>
      <c r="D189" s="90">
        <v>42.379939999999998</v>
      </c>
      <c r="E189" s="90">
        <v>-104.32128</v>
      </c>
      <c r="F189" s="90">
        <v>38742.129999999997</v>
      </c>
      <c r="G189" s="90">
        <v>22124.5</v>
      </c>
      <c r="H189" s="90">
        <v>18.059999999999999</v>
      </c>
      <c r="I189" s="90">
        <v>-6</v>
      </c>
      <c r="J189" s="90">
        <v>-44.31</v>
      </c>
      <c r="K189" s="90">
        <v>125</v>
      </c>
      <c r="L189" s="90">
        <v>143</v>
      </c>
      <c r="M189" s="90">
        <v>144</v>
      </c>
      <c r="N189" s="90">
        <v>28</v>
      </c>
      <c r="Q189" s="170"/>
      <c r="R189" s="170"/>
      <c r="S189" s="194"/>
      <c r="T189" s="113"/>
      <c r="U189" s="117"/>
      <c r="V189" s="117"/>
      <c r="W189" s="124"/>
      <c r="X189" s="188"/>
      <c r="Y189" s="191"/>
      <c r="Z189" s="194"/>
    </row>
    <row r="190" spans="1:26" x14ac:dyDescent="0.25">
      <c r="A190" s="90">
        <v>3199</v>
      </c>
      <c r="B190" s="90" t="s">
        <v>335</v>
      </c>
      <c r="C190" s="90">
        <v>8</v>
      </c>
      <c r="D190" s="90">
        <v>42.381058000000003</v>
      </c>
      <c r="E190" s="90">
        <v>-104.31673000000001</v>
      </c>
      <c r="F190" s="90">
        <v>38920.269999999997</v>
      </c>
      <c r="G190" s="90">
        <v>21955</v>
      </c>
      <c r="H190" s="90">
        <v>17.940000000000001</v>
      </c>
      <c r="I190" s="90">
        <v>-6.5</v>
      </c>
      <c r="J190" s="90">
        <v>-44.56</v>
      </c>
      <c r="K190" s="90">
        <v>134</v>
      </c>
      <c r="L190" s="90">
        <v>133</v>
      </c>
      <c r="M190" s="90">
        <v>128</v>
      </c>
      <c r="N190" s="90">
        <v>19</v>
      </c>
      <c r="Q190" s="168">
        <f>AVERAGE(A190:A193)</f>
        <v>3224.5</v>
      </c>
      <c r="R190" s="168">
        <f>AVERAGE(F190:F193)</f>
        <v>39157.4</v>
      </c>
      <c r="S190" s="192">
        <f>AVERAGE(G190:G193)</f>
        <v>21699.875</v>
      </c>
      <c r="T190" s="181">
        <f>AVERAGE(K190:K193)*4</f>
        <v>570</v>
      </c>
      <c r="U190" s="115">
        <f>AVERAGE(L190:L193)*4</f>
        <v>524</v>
      </c>
      <c r="V190" s="115">
        <f>AVERAGE(M190:M193)*4</f>
        <v>558</v>
      </c>
      <c r="W190" s="128">
        <f>AVERAGE(N190:N193)*4</f>
        <v>95</v>
      </c>
      <c r="X190" s="186">
        <f>AVERAGE(H190:H193)</f>
        <v>17.75</v>
      </c>
      <c r="Y190" s="189">
        <f>AVERAGE(I190:I193)</f>
        <v>-6.75</v>
      </c>
      <c r="Z190" s="192">
        <f>AVERAGE(J190:J193)</f>
        <v>-44.952500000000001</v>
      </c>
    </row>
    <row r="191" spans="1:26" x14ac:dyDescent="0.25">
      <c r="A191" s="90">
        <v>3216</v>
      </c>
      <c r="B191" s="90" t="s">
        <v>334</v>
      </c>
      <c r="C191" s="90">
        <v>8</v>
      </c>
      <c r="D191" s="90">
        <v>42.382145000000001</v>
      </c>
      <c r="E191" s="90">
        <v>-104.31189999999999</v>
      </c>
      <c r="F191" s="90">
        <v>39065.620000000003</v>
      </c>
      <c r="G191" s="90">
        <v>21781</v>
      </c>
      <c r="H191" s="90">
        <v>17.809999999999999</v>
      </c>
      <c r="I191" s="90">
        <v>-6.5</v>
      </c>
      <c r="J191" s="90">
        <v>-44.81</v>
      </c>
      <c r="K191" s="90">
        <v>134</v>
      </c>
      <c r="L191" s="90">
        <v>143</v>
      </c>
      <c r="M191" s="90">
        <v>157</v>
      </c>
      <c r="N191" s="90">
        <v>32</v>
      </c>
      <c r="Q191" s="169"/>
      <c r="R191" s="169"/>
      <c r="S191" s="193"/>
      <c r="T191" s="182"/>
      <c r="U191" s="116"/>
      <c r="V191" s="116"/>
      <c r="W191" s="171"/>
      <c r="X191" s="187"/>
      <c r="Y191" s="190"/>
      <c r="Z191" s="193"/>
    </row>
    <row r="192" spans="1:26" x14ac:dyDescent="0.25">
      <c r="A192" s="90">
        <v>3233</v>
      </c>
      <c r="B192" s="90" t="s">
        <v>333</v>
      </c>
      <c r="C192" s="90">
        <v>8</v>
      </c>
      <c r="D192" s="90">
        <v>42.383082999999999</v>
      </c>
      <c r="E192" s="90">
        <v>-104.30706000000001</v>
      </c>
      <c r="F192" s="90">
        <v>39233.93</v>
      </c>
      <c r="G192" s="90">
        <v>21608.5</v>
      </c>
      <c r="H192" s="90">
        <v>17.690000000000001</v>
      </c>
      <c r="I192" s="90">
        <v>-7</v>
      </c>
      <c r="J192" s="90">
        <v>-45</v>
      </c>
      <c r="K192" s="90">
        <v>148</v>
      </c>
      <c r="L192" s="90">
        <v>126</v>
      </c>
      <c r="M192" s="90">
        <v>125</v>
      </c>
      <c r="N192" s="90">
        <v>25</v>
      </c>
      <c r="Q192" s="169"/>
      <c r="R192" s="169"/>
      <c r="S192" s="193"/>
      <c r="T192" s="182"/>
      <c r="U192" s="116"/>
      <c r="V192" s="116"/>
      <c r="W192" s="171"/>
      <c r="X192" s="187"/>
      <c r="Y192" s="190"/>
      <c r="Z192" s="193"/>
    </row>
    <row r="193" spans="1:26" x14ac:dyDescent="0.25">
      <c r="A193" s="90">
        <v>3250</v>
      </c>
      <c r="B193" s="90" t="s">
        <v>332</v>
      </c>
      <c r="C193" s="90">
        <v>8</v>
      </c>
      <c r="D193" s="90">
        <v>42.384045</v>
      </c>
      <c r="E193" s="90">
        <v>-104.30225</v>
      </c>
      <c r="F193" s="90">
        <v>39409.78</v>
      </c>
      <c r="G193" s="90">
        <v>21455</v>
      </c>
      <c r="H193" s="90">
        <v>17.559999999999999</v>
      </c>
      <c r="I193" s="90">
        <v>-7</v>
      </c>
      <c r="J193" s="90">
        <v>-45.44</v>
      </c>
      <c r="K193" s="90">
        <v>154</v>
      </c>
      <c r="L193" s="90">
        <v>122</v>
      </c>
      <c r="M193" s="90">
        <v>148</v>
      </c>
      <c r="N193" s="90">
        <v>19</v>
      </c>
      <c r="Q193" s="170"/>
      <c r="R193" s="170"/>
      <c r="S193" s="194"/>
      <c r="T193" s="113"/>
      <c r="U193" s="117"/>
      <c r="V193" s="117"/>
      <c r="W193" s="124"/>
      <c r="X193" s="188"/>
      <c r="Y193" s="191"/>
      <c r="Z193" s="194"/>
    </row>
    <row r="194" spans="1:26" x14ac:dyDescent="0.25">
      <c r="A194" s="90">
        <v>3267</v>
      </c>
      <c r="B194" s="90" t="s">
        <v>331</v>
      </c>
      <c r="C194" s="90">
        <v>8</v>
      </c>
      <c r="D194" s="90">
        <v>42.385029000000003</v>
      </c>
      <c r="E194" s="90">
        <v>-104.29765</v>
      </c>
      <c r="F194" s="90">
        <v>39641.08</v>
      </c>
      <c r="G194" s="90">
        <v>21279.75</v>
      </c>
      <c r="H194" s="90">
        <v>17.440000000000001</v>
      </c>
      <c r="I194" s="90">
        <v>-7.5</v>
      </c>
      <c r="J194" s="90">
        <v>-45.94</v>
      </c>
      <c r="K194" s="90">
        <v>144</v>
      </c>
      <c r="L194" s="90">
        <v>138</v>
      </c>
      <c r="M194" s="90">
        <v>123</v>
      </c>
      <c r="N194" s="90">
        <v>17</v>
      </c>
      <c r="Q194" s="168">
        <f>AVERAGE(A194:A197)</f>
        <v>3292.5</v>
      </c>
      <c r="R194" s="168">
        <f>AVERAGE(F194:F197)</f>
        <v>39900.51</v>
      </c>
      <c r="S194" s="192">
        <f>AVERAGE(G194:G197)</f>
        <v>20999.125</v>
      </c>
      <c r="T194" s="181">
        <f>AVERAGE(K194:K197)*4</f>
        <v>568</v>
      </c>
      <c r="U194" s="115">
        <f>AVERAGE(L194:L197)*4</f>
        <v>611</v>
      </c>
      <c r="V194" s="115">
        <f>AVERAGE(M194:M197)*4</f>
        <v>512</v>
      </c>
      <c r="W194" s="128">
        <f>AVERAGE(N194:N197)*4</f>
        <v>100</v>
      </c>
      <c r="X194" s="186">
        <f>AVERAGE(H194:H197)</f>
        <v>17.234999999999999</v>
      </c>
      <c r="Y194" s="189">
        <f>AVERAGE(I194:I197)</f>
        <v>-7.75</v>
      </c>
      <c r="Z194" s="192">
        <f>AVERAGE(J194:J197)</f>
        <v>-46.282499999999999</v>
      </c>
    </row>
    <row r="195" spans="1:26" x14ac:dyDescent="0.25">
      <c r="A195" s="90">
        <v>3284</v>
      </c>
      <c r="B195" s="90" t="s">
        <v>330</v>
      </c>
      <c r="C195" s="90">
        <v>8</v>
      </c>
      <c r="D195" s="90">
        <v>42.385983000000003</v>
      </c>
      <c r="E195" s="90">
        <v>-104.29267</v>
      </c>
      <c r="F195" s="90">
        <v>39826.769999999997</v>
      </c>
      <c r="G195" s="90">
        <v>21077.5</v>
      </c>
      <c r="H195" s="90">
        <v>17.309999999999999</v>
      </c>
      <c r="I195" s="90">
        <v>-7.5</v>
      </c>
      <c r="J195" s="90">
        <v>-46.31</v>
      </c>
      <c r="K195" s="90">
        <v>136</v>
      </c>
      <c r="L195" s="90">
        <v>161</v>
      </c>
      <c r="M195" s="90">
        <v>105</v>
      </c>
      <c r="N195" s="90">
        <v>23</v>
      </c>
      <c r="Q195" s="169"/>
      <c r="R195" s="169"/>
      <c r="S195" s="193"/>
      <c r="T195" s="182"/>
      <c r="U195" s="116"/>
      <c r="V195" s="116"/>
      <c r="W195" s="171"/>
      <c r="X195" s="187"/>
      <c r="Y195" s="190"/>
      <c r="Z195" s="193"/>
    </row>
    <row r="196" spans="1:26" x14ac:dyDescent="0.25">
      <c r="A196" s="90">
        <v>3301</v>
      </c>
      <c r="B196" s="90" t="s">
        <v>329</v>
      </c>
      <c r="C196" s="90">
        <v>8</v>
      </c>
      <c r="D196" s="90">
        <v>42.386845000000001</v>
      </c>
      <c r="E196" s="90">
        <v>-104.28740999999999</v>
      </c>
      <c r="F196" s="90">
        <v>39983.93</v>
      </c>
      <c r="G196" s="90">
        <v>20909.25</v>
      </c>
      <c r="H196" s="90">
        <v>17.190000000000001</v>
      </c>
      <c r="I196" s="90">
        <v>-8</v>
      </c>
      <c r="J196" s="90">
        <v>-46.44</v>
      </c>
      <c r="K196" s="90">
        <v>147</v>
      </c>
      <c r="L196" s="90">
        <v>151</v>
      </c>
      <c r="M196" s="90">
        <v>156</v>
      </c>
      <c r="N196" s="90">
        <v>35</v>
      </c>
      <c r="Q196" s="169"/>
      <c r="R196" s="169"/>
      <c r="S196" s="193"/>
      <c r="T196" s="182"/>
      <c r="U196" s="116"/>
      <c r="V196" s="116"/>
      <c r="W196" s="171"/>
      <c r="X196" s="187"/>
      <c r="Y196" s="190"/>
      <c r="Z196" s="193"/>
    </row>
    <row r="197" spans="1:26" x14ac:dyDescent="0.25">
      <c r="A197" s="90">
        <v>3318</v>
      </c>
      <c r="B197" s="90" t="s">
        <v>328</v>
      </c>
      <c r="C197" s="90">
        <v>8</v>
      </c>
      <c r="D197" s="90">
        <v>42.387619000000001</v>
      </c>
      <c r="E197" s="90">
        <v>-104.28165</v>
      </c>
      <c r="F197" s="90">
        <v>40150.26</v>
      </c>
      <c r="G197" s="90">
        <v>20730</v>
      </c>
      <c r="H197" s="90">
        <v>17</v>
      </c>
      <c r="I197" s="90">
        <v>-8</v>
      </c>
      <c r="J197" s="90">
        <v>-46.44</v>
      </c>
      <c r="K197" s="90">
        <v>141</v>
      </c>
      <c r="L197" s="90">
        <v>161</v>
      </c>
      <c r="M197" s="90">
        <v>128</v>
      </c>
      <c r="N197" s="90">
        <v>25</v>
      </c>
      <c r="Q197" s="170"/>
      <c r="R197" s="170"/>
      <c r="S197" s="194"/>
      <c r="T197" s="113"/>
      <c r="U197" s="117"/>
      <c r="V197" s="117"/>
      <c r="W197" s="124"/>
      <c r="X197" s="188"/>
      <c r="Y197" s="191"/>
      <c r="Z197" s="194"/>
    </row>
    <row r="198" spans="1:26" x14ac:dyDescent="0.25">
      <c r="A198" s="90">
        <v>3335</v>
      </c>
      <c r="B198" s="90" t="s">
        <v>327</v>
      </c>
      <c r="C198" s="90">
        <v>8</v>
      </c>
      <c r="D198" s="90">
        <v>42.388435000000001</v>
      </c>
      <c r="E198" s="90">
        <v>-104.27605</v>
      </c>
      <c r="F198" s="90">
        <v>40307.089999999997</v>
      </c>
      <c r="G198" s="90">
        <v>20567.25</v>
      </c>
      <c r="H198" s="90">
        <v>16.940000000000001</v>
      </c>
      <c r="I198" s="90">
        <v>-8.5</v>
      </c>
      <c r="J198" s="90">
        <v>-46.5</v>
      </c>
      <c r="K198" s="90">
        <v>137</v>
      </c>
      <c r="L198" s="90">
        <v>168</v>
      </c>
      <c r="M198" s="90">
        <v>179</v>
      </c>
      <c r="N198" s="90">
        <v>32</v>
      </c>
      <c r="Q198" s="168">
        <f>AVERAGE(A198:A201)</f>
        <v>3360.5</v>
      </c>
      <c r="R198" s="168">
        <f>AVERAGE(F198:F201)</f>
        <v>40558.154999999999</v>
      </c>
      <c r="S198" s="192">
        <f>AVERAGE(G198:G201)</f>
        <v>20318.9375</v>
      </c>
      <c r="T198" s="181">
        <f>AVERAGE(K198:K201)*4</f>
        <v>586</v>
      </c>
      <c r="U198" s="115">
        <f>AVERAGE(L198:L201)*4</f>
        <v>655</v>
      </c>
      <c r="V198" s="115">
        <f>AVERAGE(M198:M201)*4</f>
        <v>617</v>
      </c>
      <c r="W198" s="128">
        <f>AVERAGE(N198:N201)*4</f>
        <v>110</v>
      </c>
      <c r="X198" s="186">
        <f>AVERAGE(H198:H201)</f>
        <v>16.704999999999998</v>
      </c>
      <c r="Y198" s="189">
        <f>AVERAGE(I198:I201)</f>
        <v>-8.75</v>
      </c>
      <c r="Z198" s="192">
        <f>AVERAGE(J198:J201)</f>
        <v>-46.752499999999998</v>
      </c>
    </row>
    <row r="199" spans="1:26" x14ac:dyDescent="0.25">
      <c r="A199" s="90">
        <v>3352</v>
      </c>
      <c r="B199" s="90" t="s">
        <v>326</v>
      </c>
      <c r="C199" s="90">
        <v>8</v>
      </c>
      <c r="D199" s="90">
        <v>42.389113999999999</v>
      </c>
      <c r="E199" s="90">
        <v>-104.27021999999999</v>
      </c>
      <c r="F199" s="90">
        <v>40469.49</v>
      </c>
      <c r="G199" s="90">
        <v>20402.5</v>
      </c>
      <c r="H199" s="90">
        <v>16.75</v>
      </c>
      <c r="I199" s="90">
        <v>-8.5</v>
      </c>
      <c r="J199" s="90">
        <v>-46.63</v>
      </c>
      <c r="K199" s="90">
        <v>165</v>
      </c>
      <c r="L199" s="90">
        <v>161</v>
      </c>
      <c r="M199" s="90">
        <v>137</v>
      </c>
      <c r="N199" s="90">
        <v>28</v>
      </c>
      <c r="Q199" s="169"/>
      <c r="R199" s="169"/>
      <c r="S199" s="193"/>
      <c r="T199" s="182"/>
      <c r="U199" s="116"/>
      <c r="V199" s="116"/>
      <c r="W199" s="171"/>
      <c r="X199" s="187"/>
      <c r="Y199" s="190"/>
      <c r="Z199" s="193"/>
    </row>
    <row r="200" spans="1:26" x14ac:dyDescent="0.25">
      <c r="A200" s="90">
        <v>3369</v>
      </c>
      <c r="B200" s="90" t="s">
        <v>325</v>
      </c>
      <c r="C200" s="90">
        <v>8</v>
      </c>
      <c r="D200" s="90">
        <v>42.389811999999999</v>
      </c>
      <c r="E200" s="90">
        <v>-104.26448000000001</v>
      </c>
      <c r="F200" s="90">
        <v>40645.67</v>
      </c>
      <c r="G200" s="90">
        <v>20225.25</v>
      </c>
      <c r="H200" s="90">
        <v>16.63</v>
      </c>
      <c r="I200" s="90">
        <v>-9</v>
      </c>
      <c r="J200" s="90">
        <v>-46.88</v>
      </c>
      <c r="K200" s="90">
        <v>138</v>
      </c>
      <c r="L200" s="90">
        <v>150</v>
      </c>
      <c r="M200" s="90">
        <v>139</v>
      </c>
      <c r="N200" s="90">
        <v>21</v>
      </c>
      <c r="Q200" s="169"/>
      <c r="R200" s="169"/>
      <c r="S200" s="193"/>
      <c r="T200" s="182"/>
      <c r="U200" s="116"/>
      <c r="V200" s="116"/>
      <c r="W200" s="171"/>
      <c r="X200" s="187"/>
      <c r="Y200" s="190"/>
      <c r="Z200" s="193"/>
    </row>
    <row r="201" spans="1:26" x14ac:dyDescent="0.25">
      <c r="A201" s="90">
        <v>3386</v>
      </c>
      <c r="B201" s="90" t="s">
        <v>324</v>
      </c>
      <c r="C201" s="90">
        <v>8</v>
      </c>
      <c r="D201" s="90">
        <v>42.390594</v>
      </c>
      <c r="E201" s="90">
        <v>-104.25872</v>
      </c>
      <c r="F201" s="90">
        <v>40810.370000000003</v>
      </c>
      <c r="G201" s="90">
        <v>20080.75</v>
      </c>
      <c r="H201" s="90">
        <v>16.5</v>
      </c>
      <c r="I201" s="90">
        <v>-9</v>
      </c>
      <c r="J201" s="90">
        <v>-47</v>
      </c>
      <c r="K201" s="90">
        <v>146</v>
      </c>
      <c r="L201" s="90">
        <v>176</v>
      </c>
      <c r="M201" s="90">
        <v>162</v>
      </c>
      <c r="N201" s="90">
        <v>29</v>
      </c>
      <c r="Q201" s="170"/>
      <c r="R201" s="170"/>
      <c r="S201" s="194"/>
      <c r="T201" s="113"/>
      <c r="U201" s="117"/>
      <c r="V201" s="117"/>
      <c r="W201" s="124"/>
      <c r="X201" s="188"/>
      <c r="Y201" s="191"/>
      <c r="Z201" s="194"/>
    </row>
    <row r="202" spans="1:26" x14ac:dyDescent="0.25">
      <c r="A202" s="90">
        <v>3403</v>
      </c>
      <c r="B202" s="90" t="s">
        <v>323</v>
      </c>
      <c r="C202" s="90">
        <v>8</v>
      </c>
      <c r="D202" s="90">
        <v>42.391337999999998</v>
      </c>
      <c r="E202" s="90">
        <v>-104.25305</v>
      </c>
      <c r="F202" s="90">
        <v>40978.68</v>
      </c>
      <c r="G202" s="90">
        <v>19918.75</v>
      </c>
      <c r="H202" s="90">
        <v>16.38</v>
      </c>
      <c r="I202" s="90">
        <v>-9.5</v>
      </c>
      <c r="J202" s="90">
        <v>-47.44</v>
      </c>
      <c r="K202" s="90">
        <v>141</v>
      </c>
      <c r="L202" s="90">
        <v>168</v>
      </c>
      <c r="M202" s="90">
        <v>173</v>
      </c>
      <c r="N202" s="90">
        <v>28</v>
      </c>
      <c r="Q202" s="168">
        <f>AVERAGE(A202:A205)</f>
        <v>3428.5</v>
      </c>
      <c r="R202" s="168">
        <f>AVERAGE(F202:F205)</f>
        <v>41260.582500000004</v>
      </c>
      <c r="S202" s="192">
        <f>AVERAGE(G202:G205)</f>
        <v>19677.3125</v>
      </c>
      <c r="T202" s="181">
        <f>AVERAGE(K202:K205)*4</f>
        <v>634</v>
      </c>
      <c r="U202" s="115">
        <f>AVERAGE(L202:L205)*4</f>
        <v>652</v>
      </c>
      <c r="V202" s="115">
        <f>AVERAGE(M202:M205)*4</f>
        <v>645</v>
      </c>
      <c r="W202" s="128">
        <f>AVERAGE(N202:N205)*4</f>
        <v>112</v>
      </c>
      <c r="X202" s="186">
        <f>AVERAGE(H202:H205)</f>
        <v>16.189999999999998</v>
      </c>
      <c r="Y202" s="189">
        <f>AVERAGE(I202:I205)</f>
        <v>-9.875</v>
      </c>
      <c r="Z202" s="192">
        <f>AVERAGE(J202:J205)</f>
        <v>-47.657499999999999</v>
      </c>
    </row>
    <row r="203" spans="1:26" x14ac:dyDescent="0.25">
      <c r="A203" s="90">
        <v>3420</v>
      </c>
      <c r="B203" s="90" t="s">
        <v>322</v>
      </c>
      <c r="C203" s="90">
        <v>8</v>
      </c>
      <c r="D203" s="90">
        <v>42.392192999999999</v>
      </c>
      <c r="E203" s="90">
        <v>-104.24746</v>
      </c>
      <c r="F203" s="90">
        <v>41175.519999999997</v>
      </c>
      <c r="G203" s="90">
        <v>19757.5</v>
      </c>
      <c r="H203" s="90">
        <v>16.25</v>
      </c>
      <c r="I203" s="90">
        <v>-9.5</v>
      </c>
      <c r="J203" s="90">
        <v>-47.56</v>
      </c>
      <c r="K203" s="90">
        <v>160</v>
      </c>
      <c r="L203" s="90">
        <v>154</v>
      </c>
      <c r="M203" s="90">
        <v>158</v>
      </c>
      <c r="N203" s="90">
        <v>25</v>
      </c>
      <c r="Q203" s="169"/>
      <c r="R203" s="169"/>
      <c r="S203" s="193"/>
      <c r="T203" s="182"/>
      <c r="U203" s="116"/>
      <c r="V203" s="116"/>
      <c r="W203" s="171"/>
      <c r="X203" s="187"/>
      <c r="Y203" s="190"/>
      <c r="Z203" s="193"/>
    </row>
    <row r="204" spans="1:26" x14ac:dyDescent="0.25">
      <c r="A204" s="90">
        <v>3437</v>
      </c>
      <c r="B204" s="90" t="s">
        <v>321</v>
      </c>
      <c r="C204" s="90">
        <v>8</v>
      </c>
      <c r="D204" s="90">
        <v>42.392864000000003</v>
      </c>
      <c r="E204" s="90">
        <v>-104.242</v>
      </c>
      <c r="F204" s="90">
        <v>41353.019999999997</v>
      </c>
      <c r="G204" s="90">
        <v>19593</v>
      </c>
      <c r="H204" s="90">
        <v>16.13</v>
      </c>
      <c r="I204" s="90">
        <v>-10</v>
      </c>
      <c r="J204" s="90">
        <v>-47.69</v>
      </c>
      <c r="K204" s="90">
        <v>176</v>
      </c>
      <c r="L204" s="90">
        <v>171</v>
      </c>
      <c r="M204" s="90">
        <v>177</v>
      </c>
      <c r="N204" s="90">
        <v>33</v>
      </c>
      <c r="Q204" s="169"/>
      <c r="R204" s="169"/>
      <c r="S204" s="193"/>
      <c r="T204" s="182"/>
      <c r="U204" s="116"/>
      <c r="V204" s="116"/>
      <c r="W204" s="171"/>
      <c r="X204" s="187"/>
      <c r="Y204" s="190"/>
      <c r="Z204" s="193"/>
    </row>
    <row r="205" spans="1:26" x14ac:dyDescent="0.25">
      <c r="A205" s="90">
        <v>3454</v>
      </c>
      <c r="B205" s="90" t="s">
        <v>320</v>
      </c>
      <c r="C205" s="90">
        <v>8</v>
      </c>
      <c r="D205" s="90">
        <v>42.393695999999998</v>
      </c>
      <c r="E205" s="90">
        <v>-104.2364</v>
      </c>
      <c r="F205" s="90">
        <v>41535.11</v>
      </c>
      <c r="G205" s="90">
        <v>19440</v>
      </c>
      <c r="H205" s="90">
        <v>16</v>
      </c>
      <c r="I205" s="90">
        <v>-10.5</v>
      </c>
      <c r="J205" s="90">
        <v>-47.94</v>
      </c>
      <c r="K205" s="90">
        <v>157</v>
      </c>
      <c r="L205" s="90">
        <v>159</v>
      </c>
      <c r="M205" s="90">
        <v>137</v>
      </c>
      <c r="N205" s="90">
        <v>26</v>
      </c>
      <c r="Q205" s="170"/>
      <c r="R205" s="170"/>
      <c r="S205" s="194"/>
      <c r="T205" s="113"/>
      <c r="U205" s="117"/>
      <c r="V205" s="117"/>
      <c r="W205" s="124"/>
      <c r="X205" s="188"/>
      <c r="Y205" s="191"/>
      <c r="Z205" s="194"/>
    </row>
    <row r="206" spans="1:26" x14ac:dyDescent="0.25">
      <c r="A206" s="90">
        <v>3471</v>
      </c>
      <c r="B206" s="90" t="s">
        <v>319</v>
      </c>
      <c r="C206" s="90">
        <v>8</v>
      </c>
      <c r="D206" s="90">
        <v>42.394652999999998</v>
      </c>
      <c r="E206" s="90">
        <v>-104.23096</v>
      </c>
      <c r="F206" s="90">
        <v>41710.300000000003</v>
      </c>
      <c r="G206" s="90">
        <v>19265.75</v>
      </c>
      <c r="H206" s="90">
        <v>15.88</v>
      </c>
      <c r="I206" s="90">
        <v>-10.5</v>
      </c>
      <c r="J206" s="90">
        <v>-48.13</v>
      </c>
      <c r="K206" s="90">
        <v>144</v>
      </c>
      <c r="L206" s="90">
        <v>155</v>
      </c>
      <c r="M206" s="90">
        <v>179</v>
      </c>
      <c r="N206" s="90">
        <v>25</v>
      </c>
      <c r="Q206" s="168">
        <f>AVERAGE(A206:A209)</f>
        <v>3496.5</v>
      </c>
      <c r="R206" s="168">
        <f>AVERAGE(F206:F209)</f>
        <v>41957.347500000003</v>
      </c>
      <c r="S206" s="192">
        <f>AVERAGE(G206:G209)</f>
        <v>19032.6875</v>
      </c>
      <c r="T206" s="181">
        <f>AVERAGE(K206:K209)*4</f>
        <v>616</v>
      </c>
      <c r="U206" s="115">
        <f>AVERAGE(L206:L209)*4</f>
        <v>624</v>
      </c>
      <c r="V206" s="115">
        <f>AVERAGE(M206:M209)*4</f>
        <v>637</v>
      </c>
      <c r="W206" s="128">
        <f>AVERAGE(N206:N209)*4</f>
        <v>96</v>
      </c>
      <c r="X206" s="186">
        <f>AVERAGE(H206:H209)</f>
        <v>15.690000000000001</v>
      </c>
      <c r="Y206" s="189">
        <f>AVERAGE(I206:I209)</f>
        <v>-10.75</v>
      </c>
      <c r="Z206" s="192">
        <f>AVERAGE(J206:J209)</f>
        <v>-48.392499999999998</v>
      </c>
    </row>
    <row r="207" spans="1:26" x14ac:dyDescent="0.25">
      <c r="A207" s="90">
        <v>3488</v>
      </c>
      <c r="B207" s="90" t="s">
        <v>318</v>
      </c>
      <c r="C207" s="90">
        <v>8</v>
      </c>
      <c r="D207" s="90">
        <v>42.395733</v>
      </c>
      <c r="E207" s="90">
        <v>-104.22553000000001</v>
      </c>
      <c r="F207" s="90">
        <v>41879.589999999997</v>
      </c>
      <c r="G207" s="90">
        <v>19111.5</v>
      </c>
      <c r="H207" s="90">
        <v>15.75</v>
      </c>
      <c r="I207" s="90">
        <v>-10.5</v>
      </c>
      <c r="J207" s="90">
        <v>-48.25</v>
      </c>
      <c r="K207" s="90">
        <v>162</v>
      </c>
      <c r="L207" s="90">
        <v>172</v>
      </c>
      <c r="M207" s="90">
        <v>147</v>
      </c>
      <c r="N207" s="90">
        <v>29</v>
      </c>
      <c r="Q207" s="169"/>
      <c r="R207" s="169"/>
      <c r="S207" s="193"/>
      <c r="T207" s="182"/>
      <c r="U207" s="116"/>
      <c r="V207" s="116"/>
      <c r="W207" s="171"/>
      <c r="X207" s="187"/>
      <c r="Y207" s="190"/>
      <c r="Z207" s="193"/>
    </row>
    <row r="208" spans="1:26" x14ac:dyDescent="0.25">
      <c r="A208" s="90">
        <v>3505</v>
      </c>
      <c r="B208" s="90" t="s">
        <v>317</v>
      </c>
      <c r="C208" s="90">
        <v>8</v>
      </c>
      <c r="D208" s="90">
        <v>42.396900000000002</v>
      </c>
      <c r="E208" s="90">
        <v>-104.22002000000001</v>
      </c>
      <c r="F208" s="90">
        <v>42041.34</v>
      </c>
      <c r="G208" s="90">
        <v>18952.75</v>
      </c>
      <c r="H208" s="90">
        <v>15.63</v>
      </c>
      <c r="I208" s="90">
        <v>-11</v>
      </c>
      <c r="J208" s="90">
        <v>-48.44</v>
      </c>
      <c r="K208" s="90">
        <v>151</v>
      </c>
      <c r="L208" s="90">
        <v>134</v>
      </c>
      <c r="M208" s="90">
        <v>150</v>
      </c>
      <c r="N208" s="90">
        <v>20</v>
      </c>
      <c r="Q208" s="169"/>
      <c r="R208" s="169"/>
      <c r="S208" s="193"/>
      <c r="T208" s="182"/>
      <c r="U208" s="116"/>
      <c r="V208" s="116"/>
      <c r="W208" s="171"/>
      <c r="X208" s="187"/>
      <c r="Y208" s="190"/>
      <c r="Z208" s="193"/>
    </row>
    <row r="209" spans="1:26" x14ac:dyDescent="0.25">
      <c r="A209" s="90">
        <v>3522</v>
      </c>
      <c r="B209" s="90" t="s">
        <v>316</v>
      </c>
      <c r="C209" s="90">
        <v>8</v>
      </c>
      <c r="D209" s="90">
        <v>42.398108999999998</v>
      </c>
      <c r="E209" s="90">
        <v>-104.21471</v>
      </c>
      <c r="F209" s="90">
        <v>42198.16</v>
      </c>
      <c r="G209" s="90">
        <v>18800.75</v>
      </c>
      <c r="H209" s="90">
        <v>15.5</v>
      </c>
      <c r="I209" s="90">
        <v>-11</v>
      </c>
      <c r="J209" s="90">
        <v>-48.75</v>
      </c>
      <c r="K209" s="90">
        <v>159</v>
      </c>
      <c r="L209" s="90">
        <v>163</v>
      </c>
      <c r="M209" s="90">
        <v>161</v>
      </c>
      <c r="N209" s="90">
        <v>22</v>
      </c>
      <c r="Q209" s="170"/>
      <c r="R209" s="170"/>
      <c r="S209" s="194"/>
      <c r="T209" s="113"/>
      <c r="U209" s="117"/>
      <c r="V209" s="117"/>
      <c r="W209" s="124"/>
      <c r="X209" s="188"/>
      <c r="Y209" s="191"/>
      <c r="Z209" s="194"/>
    </row>
    <row r="210" spans="1:26" x14ac:dyDescent="0.25">
      <c r="A210" s="90">
        <v>3539</v>
      </c>
      <c r="B210" s="90" t="s">
        <v>315</v>
      </c>
      <c r="C210" s="90">
        <v>8</v>
      </c>
      <c r="D210" s="90">
        <v>42.399368000000003</v>
      </c>
      <c r="E210" s="90">
        <v>-104.20914999999999</v>
      </c>
      <c r="F210" s="90">
        <v>42345.48</v>
      </c>
      <c r="G210" s="90">
        <v>18652.5</v>
      </c>
      <c r="H210" s="90">
        <v>15.38</v>
      </c>
      <c r="I210" s="90">
        <v>-11.5</v>
      </c>
      <c r="J210" s="90">
        <v>-48.94</v>
      </c>
      <c r="K210" s="90">
        <v>182</v>
      </c>
      <c r="L210" s="90">
        <v>166</v>
      </c>
      <c r="M210" s="90">
        <v>172</v>
      </c>
      <c r="N210" s="90">
        <v>31</v>
      </c>
      <c r="Q210" s="168">
        <f>AVERAGE(A210:A213)</f>
        <v>3564.5</v>
      </c>
      <c r="R210" s="168">
        <f>AVERAGE(F210:F213)</f>
        <v>42544.457500000004</v>
      </c>
      <c r="S210" s="192">
        <f>AVERAGE(G210:G213)</f>
        <v>18457.6875</v>
      </c>
      <c r="T210" s="181">
        <f>AVERAGE(K210:K213)*4</f>
        <v>718</v>
      </c>
      <c r="U210" s="115">
        <f>AVERAGE(L210:L213)*4</f>
        <v>624</v>
      </c>
      <c r="V210" s="115">
        <f>AVERAGE(M210:M213)*4</f>
        <v>673</v>
      </c>
      <c r="W210" s="128">
        <f>AVERAGE(N210:N213)*4</f>
        <v>127</v>
      </c>
      <c r="X210" s="186">
        <f>AVERAGE(H210:H213)</f>
        <v>15.190000000000001</v>
      </c>
      <c r="Y210" s="189">
        <f>AVERAGE(I210:I213)</f>
        <v>-11.75</v>
      </c>
      <c r="Z210" s="192">
        <f>AVERAGE(J210:J213)</f>
        <v>-49.015000000000001</v>
      </c>
    </row>
    <row r="211" spans="1:26" x14ac:dyDescent="0.25">
      <c r="A211" s="90">
        <v>3556</v>
      </c>
      <c r="B211" s="90" t="s">
        <v>314</v>
      </c>
      <c r="C211" s="90">
        <v>8</v>
      </c>
      <c r="D211" s="90">
        <v>42.400696000000003</v>
      </c>
      <c r="E211" s="90">
        <v>-104.20337000000001</v>
      </c>
      <c r="F211" s="90">
        <v>42484.58</v>
      </c>
      <c r="G211" s="90">
        <v>18523.75</v>
      </c>
      <c r="H211" s="90">
        <v>15.25</v>
      </c>
      <c r="I211" s="90">
        <v>-11.5</v>
      </c>
      <c r="J211" s="90">
        <v>-49</v>
      </c>
      <c r="K211" s="90">
        <v>181</v>
      </c>
      <c r="L211" s="90">
        <v>165</v>
      </c>
      <c r="M211" s="90">
        <v>164</v>
      </c>
      <c r="N211" s="90">
        <v>31</v>
      </c>
      <c r="Q211" s="169"/>
      <c r="R211" s="169"/>
      <c r="S211" s="193"/>
      <c r="T211" s="182"/>
      <c r="U211" s="116"/>
      <c r="V211" s="116"/>
      <c r="W211" s="171"/>
      <c r="X211" s="187"/>
      <c r="Y211" s="190"/>
      <c r="Z211" s="193"/>
    </row>
    <row r="212" spans="1:26" x14ac:dyDescent="0.25">
      <c r="A212" s="90">
        <v>3573</v>
      </c>
      <c r="B212" s="90" t="s">
        <v>313</v>
      </c>
      <c r="C212" s="90">
        <v>8</v>
      </c>
      <c r="D212" s="90">
        <v>42.401927999999998</v>
      </c>
      <c r="E212" s="90">
        <v>-104.19723</v>
      </c>
      <c r="F212" s="90">
        <v>42610.57</v>
      </c>
      <c r="G212" s="90">
        <v>18402.75</v>
      </c>
      <c r="H212" s="90">
        <v>15.13</v>
      </c>
      <c r="I212" s="90">
        <v>-12</v>
      </c>
      <c r="J212" s="90">
        <v>-49.06</v>
      </c>
      <c r="K212" s="90">
        <v>166</v>
      </c>
      <c r="L212" s="90">
        <v>145</v>
      </c>
      <c r="M212" s="90">
        <v>175</v>
      </c>
      <c r="N212" s="90">
        <v>29</v>
      </c>
      <c r="Q212" s="169"/>
      <c r="R212" s="169"/>
      <c r="S212" s="193"/>
      <c r="T212" s="182"/>
      <c r="U212" s="116"/>
      <c r="V212" s="116"/>
      <c r="W212" s="171"/>
      <c r="X212" s="187"/>
      <c r="Y212" s="190"/>
      <c r="Z212" s="193"/>
    </row>
    <row r="213" spans="1:26" x14ac:dyDescent="0.25">
      <c r="A213" s="90">
        <v>3590</v>
      </c>
      <c r="B213" s="90" t="s">
        <v>312</v>
      </c>
      <c r="C213" s="90">
        <v>8</v>
      </c>
      <c r="D213" s="90">
        <v>42.403053</v>
      </c>
      <c r="E213" s="90">
        <v>-104.19118</v>
      </c>
      <c r="F213" s="90">
        <v>42737.2</v>
      </c>
      <c r="G213" s="90">
        <v>18251.75</v>
      </c>
      <c r="H213" s="90">
        <v>15</v>
      </c>
      <c r="I213" s="90">
        <v>-12</v>
      </c>
      <c r="J213" s="90">
        <v>-49.06</v>
      </c>
      <c r="K213" s="90">
        <v>189</v>
      </c>
      <c r="L213" s="90">
        <v>148</v>
      </c>
      <c r="M213" s="90">
        <v>162</v>
      </c>
      <c r="N213" s="90">
        <v>36</v>
      </c>
      <c r="Q213" s="170"/>
      <c r="R213" s="170"/>
      <c r="S213" s="194"/>
      <c r="T213" s="113"/>
      <c r="U213" s="117"/>
      <c r="V213" s="117"/>
      <c r="W213" s="124"/>
      <c r="X213" s="188"/>
      <c r="Y213" s="191"/>
      <c r="Z213" s="194"/>
    </row>
    <row r="214" spans="1:26" x14ac:dyDescent="0.25">
      <c r="A214" s="90">
        <v>3607</v>
      </c>
      <c r="B214" s="90" t="s">
        <v>311</v>
      </c>
      <c r="C214" s="90">
        <v>8</v>
      </c>
      <c r="D214" s="90">
        <v>42.404186000000003</v>
      </c>
      <c r="E214" s="90">
        <v>-104.18501999999999</v>
      </c>
      <c r="F214" s="90">
        <v>42903.55</v>
      </c>
      <c r="G214" s="90">
        <v>18126.5</v>
      </c>
      <c r="H214" s="90">
        <v>14.88</v>
      </c>
      <c r="I214" s="90">
        <v>-12.5</v>
      </c>
      <c r="J214" s="90">
        <v>-49.06</v>
      </c>
      <c r="K214" s="90">
        <v>215</v>
      </c>
      <c r="L214" s="90">
        <v>159</v>
      </c>
      <c r="M214" s="90">
        <v>182</v>
      </c>
      <c r="N214" s="90">
        <v>30</v>
      </c>
      <c r="Q214" s="168">
        <f>AVERAGE(A214:A217)</f>
        <v>3632.5</v>
      </c>
      <c r="R214" s="168">
        <f>AVERAGE(F214:F217)</f>
        <v>43133.695</v>
      </c>
      <c r="S214" s="192">
        <f>AVERAGE(G214:G217)</f>
        <v>17932.125</v>
      </c>
      <c r="T214" s="181">
        <f>AVERAGE(K214:K217)*4</f>
        <v>784</v>
      </c>
      <c r="U214" s="115">
        <f>AVERAGE(L214:L217)*4</f>
        <v>707</v>
      </c>
      <c r="V214" s="115">
        <f>AVERAGE(M214:M217)*4</f>
        <v>731</v>
      </c>
      <c r="W214" s="128">
        <f>AVERAGE(N214:N217)*4</f>
        <v>135</v>
      </c>
      <c r="X214" s="186">
        <f>AVERAGE(H214:H217)</f>
        <v>14.690000000000001</v>
      </c>
      <c r="Y214" s="189">
        <f>AVERAGE(I214:I217)</f>
        <v>-12.625</v>
      </c>
      <c r="Z214" s="192">
        <f>AVERAGE(J214:J217)</f>
        <v>-49.172499999999999</v>
      </c>
    </row>
    <row r="215" spans="1:26" x14ac:dyDescent="0.25">
      <c r="A215" s="90">
        <v>3624</v>
      </c>
      <c r="B215" s="90" t="s">
        <v>310</v>
      </c>
      <c r="C215" s="90">
        <v>6</v>
      </c>
      <c r="D215" s="90">
        <v>42.405425999999999</v>
      </c>
      <c r="E215" s="90">
        <v>-104.17881</v>
      </c>
      <c r="F215" s="90">
        <v>43046.59</v>
      </c>
      <c r="G215" s="90">
        <v>17992.25</v>
      </c>
      <c r="H215" s="90">
        <v>14.75</v>
      </c>
      <c r="I215" s="90">
        <v>-12.5</v>
      </c>
      <c r="J215" s="90">
        <v>-49.06</v>
      </c>
      <c r="K215" s="90">
        <v>179</v>
      </c>
      <c r="L215" s="90">
        <v>198</v>
      </c>
      <c r="M215" s="90">
        <v>172</v>
      </c>
      <c r="N215" s="90">
        <v>37</v>
      </c>
      <c r="Q215" s="169"/>
      <c r="R215" s="169"/>
      <c r="S215" s="193"/>
      <c r="T215" s="182"/>
      <c r="U215" s="116"/>
      <c r="V215" s="116"/>
      <c r="W215" s="171"/>
      <c r="X215" s="187"/>
      <c r="Y215" s="190"/>
      <c r="Z215" s="193"/>
    </row>
    <row r="216" spans="1:26" x14ac:dyDescent="0.25">
      <c r="A216" s="90">
        <v>3641</v>
      </c>
      <c r="B216" s="90" t="s">
        <v>309</v>
      </c>
      <c r="C216" s="90">
        <v>7</v>
      </c>
      <c r="D216" s="90">
        <v>42.406773000000001</v>
      </c>
      <c r="E216" s="90">
        <v>-104.17261999999999</v>
      </c>
      <c r="F216" s="90">
        <v>43206.36</v>
      </c>
      <c r="G216" s="90">
        <v>17868.25</v>
      </c>
      <c r="H216" s="90">
        <v>14.63</v>
      </c>
      <c r="I216" s="90">
        <v>-12.5</v>
      </c>
      <c r="J216" s="90">
        <v>-49.19</v>
      </c>
      <c r="K216" s="90">
        <v>190</v>
      </c>
      <c r="L216" s="90">
        <v>164</v>
      </c>
      <c r="M216" s="90">
        <v>193</v>
      </c>
      <c r="N216" s="90">
        <v>34</v>
      </c>
      <c r="Q216" s="169"/>
      <c r="R216" s="169"/>
      <c r="S216" s="193"/>
      <c r="T216" s="182"/>
      <c r="U216" s="116"/>
      <c r="V216" s="116"/>
      <c r="W216" s="171"/>
      <c r="X216" s="187"/>
      <c r="Y216" s="190"/>
      <c r="Z216" s="193"/>
    </row>
    <row r="217" spans="1:26" x14ac:dyDescent="0.25">
      <c r="A217" s="90">
        <v>3658</v>
      </c>
      <c r="B217" s="90" t="s">
        <v>308</v>
      </c>
      <c r="C217" s="90">
        <v>7</v>
      </c>
      <c r="D217" s="90">
        <v>42.40831</v>
      </c>
      <c r="E217" s="90">
        <v>-104.16646</v>
      </c>
      <c r="F217" s="90">
        <v>43378.28</v>
      </c>
      <c r="G217" s="90">
        <v>17741.5</v>
      </c>
      <c r="H217" s="90">
        <v>14.5</v>
      </c>
      <c r="I217" s="90">
        <v>-13</v>
      </c>
      <c r="J217" s="90">
        <v>-49.38</v>
      </c>
      <c r="K217" s="90">
        <v>200</v>
      </c>
      <c r="L217" s="90">
        <v>186</v>
      </c>
      <c r="M217" s="90">
        <v>184</v>
      </c>
      <c r="N217" s="90">
        <v>34</v>
      </c>
      <c r="Q217" s="170"/>
      <c r="R217" s="170"/>
      <c r="S217" s="194"/>
      <c r="T217" s="113"/>
      <c r="U217" s="117"/>
      <c r="V217" s="117"/>
      <c r="W217" s="124"/>
      <c r="X217" s="188"/>
      <c r="Y217" s="191"/>
      <c r="Z217" s="194"/>
    </row>
    <row r="218" spans="1:26" x14ac:dyDescent="0.25">
      <c r="A218" s="90">
        <v>3675</v>
      </c>
      <c r="B218" s="90" t="s">
        <v>307</v>
      </c>
      <c r="C218" s="90">
        <v>7</v>
      </c>
      <c r="D218" s="90">
        <v>42.409843000000002</v>
      </c>
      <c r="E218" s="90">
        <v>-104.16046</v>
      </c>
      <c r="F218" s="90">
        <v>43553.15</v>
      </c>
      <c r="G218" s="90">
        <v>17610</v>
      </c>
      <c r="H218" s="90">
        <v>14.38</v>
      </c>
      <c r="I218" s="90">
        <v>-13</v>
      </c>
      <c r="J218" s="90">
        <v>-49.5</v>
      </c>
      <c r="K218" s="90">
        <v>197</v>
      </c>
      <c r="L218" s="90">
        <v>165</v>
      </c>
      <c r="M218" s="90">
        <v>141</v>
      </c>
      <c r="N218" s="90">
        <v>35</v>
      </c>
      <c r="Q218" s="168">
        <f>AVERAGE(A218:A221)</f>
        <v>3700.5</v>
      </c>
      <c r="R218" s="168">
        <f>AVERAGE(F218:F221)</f>
        <v>43811.680000000008</v>
      </c>
      <c r="S218" s="192">
        <f>AVERAGE(G218:G221)</f>
        <v>17409.625</v>
      </c>
      <c r="T218" s="181">
        <f>AVERAGE(K218:K221)*4</f>
        <v>753</v>
      </c>
      <c r="U218" s="115">
        <f>AVERAGE(L218:L221)*4</f>
        <v>682</v>
      </c>
      <c r="V218" s="115">
        <f>AVERAGE(M218:M221)*4</f>
        <v>628</v>
      </c>
      <c r="W218" s="128">
        <f>AVERAGE(N218:N221)*4</f>
        <v>128</v>
      </c>
      <c r="X218" s="186">
        <f>AVERAGE(H218:H221)</f>
        <v>14.190000000000001</v>
      </c>
      <c r="Y218" s="189">
        <f>AVERAGE(I218:I221)</f>
        <v>-13.375</v>
      </c>
      <c r="Z218" s="192">
        <f>AVERAGE(J218:J221)</f>
        <v>-49.702500000000001</v>
      </c>
    </row>
    <row r="219" spans="1:26" x14ac:dyDescent="0.25">
      <c r="A219" s="90">
        <v>3692</v>
      </c>
      <c r="B219" s="90" t="s">
        <v>306</v>
      </c>
      <c r="C219" s="90">
        <v>7</v>
      </c>
      <c r="D219" s="90">
        <v>42.411312000000002</v>
      </c>
      <c r="E219" s="90">
        <v>-104.15447</v>
      </c>
      <c r="F219" s="90">
        <v>43715.55</v>
      </c>
      <c r="G219" s="90">
        <v>17471.25</v>
      </c>
      <c r="H219" s="90">
        <v>14.25</v>
      </c>
      <c r="I219" s="90">
        <v>-13.5</v>
      </c>
      <c r="J219" s="90">
        <v>-49.56</v>
      </c>
      <c r="K219" s="90">
        <v>176</v>
      </c>
      <c r="L219" s="90">
        <v>161</v>
      </c>
      <c r="M219" s="90">
        <v>164</v>
      </c>
      <c r="N219" s="90">
        <v>32</v>
      </c>
      <c r="Q219" s="169"/>
      <c r="R219" s="169"/>
      <c r="S219" s="193"/>
      <c r="T219" s="182"/>
      <c r="U219" s="116"/>
      <c r="V219" s="116"/>
      <c r="W219" s="171"/>
      <c r="X219" s="187"/>
      <c r="Y219" s="190"/>
      <c r="Z219" s="193"/>
    </row>
    <row r="220" spans="1:26" x14ac:dyDescent="0.25">
      <c r="A220" s="90">
        <v>3709</v>
      </c>
      <c r="B220" s="90" t="s">
        <v>305</v>
      </c>
      <c r="C220" s="90">
        <v>8</v>
      </c>
      <c r="D220" s="90">
        <v>42.412787999999999</v>
      </c>
      <c r="E220" s="90">
        <v>-104.14834999999999</v>
      </c>
      <c r="F220" s="90">
        <v>43891.41</v>
      </c>
      <c r="G220" s="90">
        <v>17344.75</v>
      </c>
      <c r="H220" s="90">
        <v>14.13</v>
      </c>
      <c r="I220" s="90">
        <v>-13.5</v>
      </c>
      <c r="J220" s="90">
        <v>-49.81</v>
      </c>
      <c r="K220" s="90">
        <v>179</v>
      </c>
      <c r="L220" s="90">
        <v>174</v>
      </c>
      <c r="M220" s="90">
        <v>166</v>
      </c>
      <c r="N220" s="90">
        <v>23</v>
      </c>
      <c r="Q220" s="169"/>
      <c r="R220" s="169"/>
      <c r="S220" s="193"/>
      <c r="T220" s="182"/>
      <c r="U220" s="116"/>
      <c r="V220" s="116"/>
      <c r="W220" s="171"/>
      <c r="X220" s="187"/>
      <c r="Y220" s="190"/>
      <c r="Z220" s="193"/>
    </row>
    <row r="221" spans="1:26" x14ac:dyDescent="0.25">
      <c r="A221" s="90">
        <v>3726</v>
      </c>
      <c r="B221" s="90" t="s">
        <v>304</v>
      </c>
      <c r="C221" s="90">
        <v>8</v>
      </c>
      <c r="D221" s="90">
        <v>42.414234</v>
      </c>
      <c r="E221" s="90">
        <v>-104.14206</v>
      </c>
      <c r="F221" s="90">
        <v>44086.61</v>
      </c>
      <c r="G221" s="90">
        <v>17212.5</v>
      </c>
      <c r="H221" s="90">
        <v>14</v>
      </c>
      <c r="I221" s="90">
        <v>-13.5</v>
      </c>
      <c r="J221" s="90">
        <v>-49.94</v>
      </c>
      <c r="K221" s="90">
        <v>201</v>
      </c>
      <c r="L221" s="90">
        <v>182</v>
      </c>
      <c r="M221" s="90">
        <v>157</v>
      </c>
      <c r="N221" s="90">
        <v>38</v>
      </c>
      <c r="Q221" s="170"/>
      <c r="R221" s="170"/>
      <c r="S221" s="194"/>
      <c r="T221" s="113"/>
      <c r="U221" s="117"/>
      <c r="V221" s="117"/>
      <c r="W221" s="124"/>
      <c r="X221" s="188"/>
      <c r="Y221" s="191"/>
      <c r="Z221" s="194"/>
    </row>
    <row r="222" spans="1:26" x14ac:dyDescent="0.25">
      <c r="A222" s="90">
        <v>3743</v>
      </c>
      <c r="B222" s="90" t="s">
        <v>303</v>
      </c>
      <c r="C222" s="90">
        <v>8</v>
      </c>
      <c r="D222" s="90">
        <v>42.415478</v>
      </c>
      <c r="E222" s="97">
        <v>-104.1358</v>
      </c>
      <c r="F222" s="97">
        <v>44300.52</v>
      </c>
      <c r="G222" s="97">
        <v>17073</v>
      </c>
      <c r="H222" s="97">
        <v>13.88</v>
      </c>
      <c r="I222" s="97">
        <v>-14</v>
      </c>
      <c r="J222" s="97">
        <v>-49.94</v>
      </c>
      <c r="K222" s="97">
        <v>175</v>
      </c>
      <c r="L222" s="97">
        <v>208</v>
      </c>
      <c r="M222" s="97">
        <v>167</v>
      </c>
      <c r="N222" s="97">
        <v>36</v>
      </c>
      <c r="O222" s="97"/>
      <c r="P222" s="97"/>
      <c r="Q222" s="172">
        <f>AVERAGE(A222:A225)</f>
        <v>3768.5</v>
      </c>
      <c r="R222" s="172">
        <f>AVERAGE(F222:F225)</f>
        <v>44608.762499999997</v>
      </c>
      <c r="S222" s="201">
        <f>AVERAGE(G222:G225)</f>
        <v>16858.6875</v>
      </c>
      <c r="T222" s="183">
        <f>AVERAGE(K222:K225)*4</f>
        <v>760</v>
      </c>
      <c r="U222" s="175">
        <f>AVERAGE(L222:L225)*4</f>
        <v>762</v>
      </c>
      <c r="V222" s="175">
        <f>AVERAGE(M222:M225)*4</f>
        <v>749</v>
      </c>
      <c r="W222" s="178">
        <f>AVERAGE(N222:N225)*4</f>
        <v>141</v>
      </c>
      <c r="X222" s="195">
        <f>AVERAGE(H222:H225)</f>
        <v>13.6425</v>
      </c>
      <c r="Y222" s="198">
        <f>AVERAGE(I222:I225)</f>
        <v>-14.25</v>
      </c>
      <c r="Z222" s="201">
        <f>AVERAGE(J222:J225)</f>
        <v>-50.284999999999997</v>
      </c>
    </row>
    <row r="223" spans="1:26" x14ac:dyDescent="0.25">
      <c r="A223" s="97">
        <v>3760</v>
      </c>
      <c r="B223" s="97" t="s">
        <v>302</v>
      </c>
      <c r="C223" s="97">
        <v>8</v>
      </c>
      <c r="D223" s="97">
        <v>42.416694999999997</v>
      </c>
      <c r="E223" s="97">
        <v>-104.12975</v>
      </c>
      <c r="F223" s="97">
        <v>44497.38</v>
      </c>
      <c r="G223" s="97">
        <v>16929</v>
      </c>
      <c r="H223" s="97">
        <v>13.69</v>
      </c>
      <c r="I223" s="97">
        <v>-14</v>
      </c>
      <c r="J223" s="97">
        <v>-50.13</v>
      </c>
      <c r="K223" s="97">
        <v>187</v>
      </c>
      <c r="L223" s="97">
        <v>166</v>
      </c>
      <c r="M223" s="97">
        <v>171</v>
      </c>
      <c r="N223" s="97">
        <v>34</v>
      </c>
      <c r="O223" s="97"/>
      <c r="P223" s="97"/>
      <c r="Q223" s="173"/>
      <c r="R223" s="173"/>
      <c r="S223" s="202"/>
      <c r="T223" s="184"/>
      <c r="U223" s="176"/>
      <c r="V223" s="176"/>
      <c r="W223" s="179"/>
      <c r="X223" s="196"/>
      <c r="Y223" s="199"/>
      <c r="Z223" s="202"/>
    </row>
    <row r="224" spans="1:26" x14ac:dyDescent="0.25">
      <c r="A224" s="97">
        <v>3777</v>
      </c>
      <c r="B224" s="97" t="s">
        <v>301</v>
      </c>
      <c r="C224" s="97">
        <v>8</v>
      </c>
      <c r="D224" s="97">
        <v>42.417782000000003</v>
      </c>
      <c r="E224" s="97">
        <v>-104.12316</v>
      </c>
      <c r="F224" s="97">
        <v>44716.54</v>
      </c>
      <c r="G224" s="97">
        <v>16803</v>
      </c>
      <c r="H224" s="97">
        <v>13.56</v>
      </c>
      <c r="I224" s="97">
        <v>-14.5</v>
      </c>
      <c r="J224" s="97">
        <v>-50.44</v>
      </c>
      <c r="K224" s="97">
        <v>207</v>
      </c>
      <c r="L224" s="97">
        <v>189</v>
      </c>
      <c r="M224" s="97">
        <v>192</v>
      </c>
      <c r="N224" s="97">
        <v>33</v>
      </c>
      <c r="O224" s="97"/>
      <c r="P224" s="97"/>
      <c r="Q224" s="173"/>
      <c r="R224" s="173"/>
      <c r="S224" s="202"/>
      <c r="T224" s="184"/>
      <c r="U224" s="176"/>
      <c r="V224" s="176"/>
      <c r="W224" s="179"/>
      <c r="X224" s="196"/>
      <c r="Y224" s="199"/>
      <c r="Z224" s="202"/>
    </row>
    <row r="225" spans="1:26" x14ac:dyDescent="0.25">
      <c r="A225" s="97">
        <v>3794</v>
      </c>
      <c r="B225" s="97" t="s">
        <v>300</v>
      </c>
      <c r="C225" s="97">
        <v>8</v>
      </c>
      <c r="D225" s="97">
        <v>42.418658999999998</v>
      </c>
      <c r="E225" s="97">
        <v>-104.11717</v>
      </c>
      <c r="F225" s="97">
        <v>44920.61</v>
      </c>
      <c r="G225" s="97">
        <v>16629.75</v>
      </c>
      <c r="H225" s="97">
        <v>13.44</v>
      </c>
      <c r="I225" s="97">
        <v>-14.5</v>
      </c>
      <c r="J225" s="97">
        <v>-50.63</v>
      </c>
      <c r="K225" s="97">
        <v>191</v>
      </c>
      <c r="L225" s="97">
        <v>199</v>
      </c>
      <c r="M225" s="97">
        <v>219</v>
      </c>
      <c r="N225" s="97">
        <v>38</v>
      </c>
      <c r="O225" s="97"/>
      <c r="P225" s="97"/>
      <c r="Q225" s="174"/>
      <c r="R225" s="174"/>
      <c r="S225" s="203"/>
      <c r="T225" s="185"/>
      <c r="U225" s="177"/>
      <c r="V225" s="177"/>
      <c r="W225" s="180"/>
      <c r="X225" s="197"/>
      <c r="Y225" s="200"/>
      <c r="Z225" s="203"/>
    </row>
    <row r="226" spans="1:26" x14ac:dyDescent="0.25">
      <c r="A226" s="97">
        <v>3811</v>
      </c>
      <c r="B226" s="97" t="s">
        <v>299</v>
      </c>
      <c r="C226" s="97">
        <v>8</v>
      </c>
      <c r="D226" s="97">
        <v>42.419704000000003</v>
      </c>
      <c r="E226" s="97">
        <v>-104.11118999999999</v>
      </c>
      <c r="F226" s="97">
        <v>45088.91</v>
      </c>
      <c r="G226" s="97">
        <v>16489.25</v>
      </c>
      <c r="H226" s="97">
        <v>13.31</v>
      </c>
      <c r="I226" s="97">
        <v>-14.5</v>
      </c>
      <c r="J226" s="97">
        <v>-50.81</v>
      </c>
      <c r="K226" s="97">
        <v>192</v>
      </c>
      <c r="L226" s="97">
        <v>180</v>
      </c>
      <c r="M226" s="97">
        <v>166</v>
      </c>
      <c r="N226" s="97">
        <v>35</v>
      </c>
      <c r="O226" s="97"/>
      <c r="P226" s="97"/>
      <c r="Q226" s="172">
        <f>AVERAGE(A226:A229)</f>
        <v>3836.5</v>
      </c>
      <c r="R226" s="172">
        <f>AVERAGE(F226:F229)</f>
        <v>45321.770000000004</v>
      </c>
      <c r="S226" s="201">
        <f>AVERAGE(G226:G229)</f>
        <v>16279.375</v>
      </c>
      <c r="T226" s="183">
        <f>AVERAGE(K226:K229)*4</f>
        <v>761</v>
      </c>
      <c r="U226" s="175">
        <f>AVERAGE(L226:L229)*4</f>
        <v>735</v>
      </c>
      <c r="V226" s="175">
        <f>AVERAGE(M226:M229)*4</f>
        <v>739</v>
      </c>
      <c r="W226" s="178">
        <f>AVERAGE(N226:N229)*4</f>
        <v>135</v>
      </c>
      <c r="X226" s="195">
        <f>AVERAGE(H226:H229)</f>
        <v>13.125</v>
      </c>
      <c r="Y226" s="198">
        <f>AVERAGE(I226:I229)</f>
        <v>-14.875</v>
      </c>
      <c r="Z226" s="201">
        <f>AVERAGE(J226:J229)</f>
        <v>-51.077500000000001</v>
      </c>
    </row>
    <row r="227" spans="1:26" x14ac:dyDescent="0.25">
      <c r="A227" s="97">
        <v>3828</v>
      </c>
      <c r="B227" s="97" t="s">
        <v>298</v>
      </c>
      <c r="C227" s="97">
        <v>8</v>
      </c>
      <c r="D227" s="97">
        <v>42.420906000000002</v>
      </c>
      <c r="E227" s="97">
        <v>-104.10531</v>
      </c>
      <c r="F227" s="97">
        <v>45243.77</v>
      </c>
      <c r="G227" s="97">
        <v>16348.75</v>
      </c>
      <c r="H227" s="97">
        <v>13.19</v>
      </c>
      <c r="I227" s="97">
        <v>-15</v>
      </c>
      <c r="J227" s="97">
        <v>-51</v>
      </c>
      <c r="K227" s="97">
        <v>179</v>
      </c>
      <c r="L227" s="97">
        <v>173</v>
      </c>
      <c r="M227" s="97">
        <v>200</v>
      </c>
      <c r="N227" s="97">
        <v>29</v>
      </c>
      <c r="O227" s="97"/>
      <c r="P227" s="97"/>
      <c r="Q227" s="173"/>
      <c r="R227" s="173"/>
      <c r="S227" s="202"/>
      <c r="T227" s="184"/>
      <c r="U227" s="176"/>
      <c r="V227" s="176"/>
      <c r="W227" s="179"/>
      <c r="X227" s="196"/>
      <c r="Y227" s="199"/>
      <c r="Z227" s="202"/>
    </row>
    <row r="228" spans="1:26" x14ac:dyDescent="0.25">
      <c r="A228" s="97">
        <v>3845</v>
      </c>
      <c r="B228" s="97" t="s">
        <v>297</v>
      </c>
      <c r="C228" s="97">
        <v>8</v>
      </c>
      <c r="D228" s="97">
        <v>42.422122999999999</v>
      </c>
      <c r="E228" s="97">
        <v>-104.09936</v>
      </c>
      <c r="F228" s="97">
        <v>45409.45</v>
      </c>
      <c r="G228" s="97">
        <v>16211.75</v>
      </c>
      <c r="H228" s="97">
        <v>13.06</v>
      </c>
      <c r="I228" s="97">
        <v>-15</v>
      </c>
      <c r="J228" s="97">
        <v>-51.19</v>
      </c>
      <c r="K228" s="97">
        <v>189</v>
      </c>
      <c r="L228" s="97">
        <v>180</v>
      </c>
      <c r="M228" s="97">
        <v>198</v>
      </c>
      <c r="N228" s="97">
        <v>34</v>
      </c>
      <c r="O228" s="97"/>
      <c r="P228" s="97"/>
      <c r="Q228" s="173"/>
      <c r="R228" s="173"/>
      <c r="S228" s="202"/>
      <c r="T228" s="184"/>
      <c r="U228" s="176"/>
      <c r="V228" s="176"/>
      <c r="W228" s="179"/>
      <c r="X228" s="196"/>
      <c r="Y228" s="199"/>
      <c r="Z228" s="202"/>
    </row>
    <row r="229" spans="1:26" x14ac:dyDescent="0.25">
      <c r="A229" s="97">
        <v>3862</v>
      </c>
      <c r="B229" s="97" t="s">
        <v>296</v>
      </c>
      <c r="C229" s="97">
        <v>8</v>
      </c>
      <c r="D229" s="97">
        <v>42.423405000000002</v>
      </c>
      <c r="E229" s="97">
        <v>-104.09334</v>
      </c>
      <c r="F229" s="97">
        <v>45544.95</v>
      </c>
      <c r="G229" s="97">
        <v>16067.75</v>
      </c>
      <c r="H229" s="97">
        <v>12.94</v>
      </c>
      <c r="I229" s="97">
        <v>-15</v>
      </c>
      <c r="J229" s="97">
        <v>-51.31</v>
      </c>
      <c r="K229" s="97">
        <v>201</v>
      </c>
      <c r="L229" s="97">
        <v>202</v>
      </c>
      <c r="M229" s="97">
        <v>175</v>
      </c>
      <c r="N229" s="97">
        <v>37</v>
      </c>
      <c r="O229" s="97"/>
      <c r="P229" s="97"/>
      <c r="Q229" s="174"/>
      <c r="R229" s="174"/>
      <c r="S229" s="203"/>
      <c r="T229" s="185"/>
      <c r="U229" s="177"/>
      <c r="V229" s="177"/>
      <c r="W229" s="180"/>
      <c r="X229" s="197"/>
      <c r="Y229" s="200"/>
      <c r="Z229" s="203"/>
    </row>
    <row r="230" spans="1:26" x14ac:dyDescent="0.25">
      <c r="A230" s="97">
        <v>3879</v>
      </c>
      <c r="B230" s="97" t="s">
        <v>295</v>
      </c>
      <c r="C230" s="97">
        <v>8</v>
      </c>
      <c r="D230" s="97">
        <v>42.424664</v>
      </c>
      <c r="E230" s="97">
        <v>-104.08714999999999</v>
      </c>
      <c r="F230" s="97">
        <v>45706.36</v>
      </c>
      <c r="G230" s="97">
        <v>15929</v>
      </c>
      <c r="H230" s="97">
        <v>12.81</v>
      </c>
      <c r="I230" s="97">
        <v>-15.5</v>
      </c>
      <c r="J230" s="97">
        <v>-51.5</v>
      </c>
      <c r="K230" s="97">
        <v>199</v>
      </c>
      <c r="L230" s="97">
        <v>180</v>
      </c>
      <c r="M230" s="97">
        <v>200</v>
      </c>
      <c r="N230" s="97">
        <v>24</v>
      </c>
      <c r="O230" s="97"/>
      <c r="P230" s="97"/>
      <c r="Q230" s="172">
        <f>AVERAGE(A230:A233)</f>
        <v>3904.5</v>
      </c>
      <c r="R230" s="172">
        <f>AVERAGE(F230:F233)</f>
        <v>45924.457500000004</v>
      </c>
      <c r="S230" s="201">
        <f>AVERAGE(G230:G233)</f>
        <v>15745.875</v>
      </c>
      <c r="T230" s="183">
        <f>AVERAGE(K230:K233)*4</f>
        <v>785</v>
      </c>
      <c r="U230" s="175">
        <f>AVERAGE(L230:L233)*4</f>
        <v>802</v>
      </c>
      <c r="V230" s="175">
        <f>AVERAGE(M230:M233)*4</f>
        <v>793</v>
      </c>
      <c r="W230" s="178">
        <f>AVERAGE(N230:N233)*4</f>
        <v>126</v>
      </c>
      <c r="X230" s="195">
        <f>AVERAGE(H230:H233)</f>
        <v>12.6425</v>
      </c>
      <c r="Y230" s="198">
        <f>AVERAGE(I230:I233)</f>
        <v>-15.625</v>
      </c>
      <c r="Z230" s="201">
        <f>AVERAGE(J230:J233)</f>
        <v>-51.61</v>
      </c>
    </row>
    <row r="231" spans="1:26" x14ac:dyDescent="0.25">
      <c r="A231" s="97">
        <v>3896</v>
      </c>
      <c r="B231" s="97" t="s">
        <v>294</v>
      </c>
      <c r="C231" s="97">
        <v>8</v>
      </c>
      <c r="D231" s="97">
        <v>42.425961000000001</v>
      </c>
      <c r="E231" s="97">
        <v>-104.08091</v>
      </c>
      <c r="F231" s="97">
        <v>45850.39</v>
      </c>
      <c r="G231" s="97">
        <v>15799.25</v>
      </c>
      <c r="H231" s="97">
        <v>12.69</v>
      </c>
      <c r="I231" s="97">
        <v>-15.5</v>
      </c>
      <c r="J231" s="97">
        <v>-51.5</v>
      </c>
      <c r="K231" s="97">
        <v>191</v>
      </c>
      <c r="L231" s="97">
        <v>198</v>
      </c>
      <c r="M231" s="97">
        <v>198</v>
      </c>
      <c r="N231" s="97">
        <v>35</v>
      </c>
      <c r="O231" s="97"/>
      <c r="P231" s="97"/>
      <c r="Q231" s="173"/>
      <c r="R231" s="173"/>
      <c r="S231" s="202"/>
      <c r="T231" s="184"/>
      <c r="U231" s="176"/>
      <c r="V231" s="176"/>
      <c r="W231" s="179"/>
      <c r="X231" s="196"/>
      <c r="Y231" s="199"/>
      <c r="Z231" s="202"/>
    </row>
    <row r="232" spans="1:26" x14ac:dyDescent="0.25">
      <c r="A232" s="97">
        <v>3913</v>
      </c>
      <c r="B232" s="97" t="s">
        <v>293</v>
      </c>
      <c r="C232" s="97">
        <v>8</v>
      </c>
      <c r="D232" s="97">
        <v>42.427436999999998</v>
      </c>
      <c r="E232" s="97">
        <v>-104.07471</v>
      </c>
      <c r="F232" s="97">
        <v>45988.19</v>
      </c>
      <c r="G232" s="97">
        <v>15687.75</v>
      </c>
      <c r="H232" s="97">
        <v>12.63</v>
      </c>
      <c r="I232" s="97">
        <v>-15.5</v>
      </c>
      <c r="J232" s="97">
        <v>-51.63</v>
      </c>
      <c r="K232" s="97">
        <v>207</v>
      </c>
      <c r="L232" s="97">
        <v>219</v>
      </c>
      <c r="M232" s="97">
        <v>207</v>
      </c>
      <c r="N232" s="97">
        <v>35</v>
      </c>
      <c r="O232" s="97"/>
      <c r="P232" s="97"/>
      <c r="Q232" s="173"/>
      <c r="R232" s="173"/>
      <c r="S232" s="202"/>
      <c r="T232" s="184"/>
      <c r="U232" s="176"/>
      <c r="V232" s="176"/>
      <c r="W232" s="179"/>
      <c r="X232" s="196"/>
      <c r="Y232" s="199"/>
      <c r="Z232" s="202"/>
    </row>
    <row r="233" spans="1:26" x14ac:dyDescent="0.25">
      <c r="A233" s="90">
        <v>3930</v>
      </c>
      <c r="B233" s="90" t="s">
        <v>292</v>
      </c>
      <c r="C233" s="90">
        <v>8</v>
      </c>
      <c r="D233" s="90">
        <v>42.428561999999999</v>
      </c>
      <c r="E233" s="97">
        <v>-104.06865999999999</v>
      </c>
      <c r="F233" s="97">
        <v>46152.89</v>
      </c>
      <c r="G233" s="97">
        <v>15567.5</v>
      </c>
      <c r="H233" s="97">
        <v>12.44</v>
      </c>
      <c r="I233" s="97">
        <v>-16</v>
      </c>
      <c r="J233" s="97">
        <v>-51.81</v>
      </c>
      <c r="K233" s="97">
        <v>188</v>
      </c>
      <c r="L233" s="97">
        <v>205</v>
      </c>
      <c r="M233" s="97">
        <v>188</v>
      </c>
      <c r="N233" s="97">
        <v>32</v>
      </c>
      <c r="O233" s="97"/>
      <c r="P233" s="97"/>
      <c r="Q233" s="174"/>
      <c r="R233" s="174"/>
      <c r="S233" s="203"/>
      <c r="T233" s="185"/>
      <c r="U233" s="177"/>
      <c r="V233" s="177"/>
      <c r="W233" s="180"/>
      <c r="X233" s="197"/>
      <c r="Y233" s="200"/>
      <c r="Z233" s="203"/>
    </row>
    <row r="234" spans="1:26" x14ac:dyDescent="0.25">
      <c r="A234" s="90">
        <v>3947</v>
      </c>
      <c r="B234" s="90" t="s">
        <v>291</v>
      </c>
      <c r="C234" s="90">
        <v>8</v>
      </c>
      <c r="D234" s="90">
        <v>42.429703000000003</v>
      </c>
      <c r="E234" s="90">
        <v>-104.06258</v>
      </c>
      <c r="F234" s="90">
        <v>46297.57</v>
      </c>
      <c r="G234" s="90">
        <v>15449.75</v>
      </c>
      <c r="H234" s="90">
        <v>12.31</v>
      </c>
      <c r="I234" s="90">
        <v>-16</v>
      </c>
      <c r="J234" s="90">
        <v>-51.88</v>
      </c>
      <c r="K234" s="90">
        <v>195</v>
      </c>
      <c r="L234" s="90">
        <v>208</v>
      </c>
      <c r="M234" s="90">
        <v>187</v>
      </c>
      <c r="N234" s="90">
        <v>28</v>
      </c>
      <c r="Q234" s="168">
        <f>AVERAGE(A234:A237)</f>
        <v>3972.5</v>
      </c>
      <c r="R234" s="168">
        <f>AVERAGE(F234:F237)</f>
        <v>46540.6</v>
      </c>
      <c r="S234" s="192">
        <f>AVERAGE(G234:G237)</f>
        <v>15279.6875</v>
      </c>
      <c r="T234" s="181">
        <f>AVERAGE(K234:K237)*4</f>
        <v>781</v>
      </c>
      <c r="U234" s="115">
        <f>AVERAGE(L234:L237)*4</f>
        <v>837</v>
      </c>
      <c r="V234" s="115">
        <f>AVERAGE(M234:M237)*4</f>
        <v>817</v>
      </c>
      <c r="W234" s="128">
        <f>AVERAGE(N234:N237)*4</f>
        <v>117</v>
      </c>
      <c r="X234" s="186">
        <f>AVERAGE(H234:H237)</f>
        <v>12.125</v>
      </c>
      <c r="Y234" s="189">
        <f>AVERAGE(I234:I237)</f>
        <v>-16.25</v>
      </c>
      <c r="Z234" s="192">
        <f>AVERAGE(J234:J237)</f>
        <v>-52.0625</v>
      </c>
    </row>
    <row r="235" spans="1:26" x14ac:dyDescent="0.25">
      <c r="A235" s="90">
        <v>3964</v>
      </c>
      <c r="B235" s="90" t="s">
        <v>290</v>
      </c>
      <c r="C235" s="90">
        <v>8</v>
      </c>
      <c r="D235" s="90">
        <v>42.430950000000003</v>
      </c>
      <c r="E235" s="90">
        <v>-104.05632</v>
      </c>
      <c r="F235" s="90">
        <v>46455.38</v>
      </c>
      <c r="G235" s="90">
        <v>15338</v>
      </c>
      <c r="H235" s="90">
        <v>12.19</v>
      </c>
      <c r="I235" s="90">
        <v>-16</v>
      </c>
      <c r="J235" s="90">
        <v>-52.06</v>
      </c>
      <c r="K235" s="90">
        <v>204</v>
      </c>
      <c r="L235" s="90">
        <v>226</v>
      </c>
      <c r="M235" s="90">
        <v>202</v>
      </c>
      <c r="N235" s="90">
        <v>31</v>
      </c>
      <c r="Q235" s="169"/>
      <c r="R235" s="169"/>
      <c r="S235" s="193"/>
      <c r="T235" s="182"/>
      <c r="U235" s="116"/>
      <c r="V235" s="116"/>
      <c r="W235" s="171"/>
      <c r="X235" s="187"/>
      <c r="Y235" s="190"/>
      <c r="Z235" s="193"/>
    </row>
    <row r="236" spans="1:26" x14ac:dyDescent="0.25">
      <c r="A236" s="90">
        <v>3981</v>
      </c>
      <c r="B236" s="90" t="s">
        <v>289</v>
      </c>
      <c r="C236" s="90">
        <v>8</v>
      </c>
      <c r="D236" s="90">
        <v>42.432377000000002</v>
      </c>
      <c r="E236" s="90">
        <v>-104.05006</v>
      </c>
      <c r="F236" s="90">
        <v>46621.39</v>
      </c>
      <c r="G236" s="90">
        <v>15225</v>
      </c>
      <c r="H236" s="90">
        <v>12.06</v>
      </c>
      <c r="I236" s="90">
        <v>-16.5</v>
      </c>
      <c r="J236" s="90">
        <v>-52.06</v>
      </c>
      <c r="K236" s="90">
        <v>202</v>
      </c>
      <c r="L236" s="90">
        <v>189</v>
      </c>
      <c r="M236" s="90">
        <v>191</v>
      </c>
      <c r="N236" s="90">
        <v>32</v>
      </c>
      <c r="Q236" s="169"/>
      <c r="R236" s="169"/>
      <c r="S236" s="193"/>
      <c r="T236" s="182"/>
      <c r="U236" s="116"/>
      <c r="V236" s="116"/>
      <c r="W236" s="171"/>
      <c r="X236" s="187"/>
      <c r="Y236" s="190"/>
      <c r="Z236" s="193"/>
    </row>
    <row r="237" spans="1:26" x14ac:dyDescent="0.25">
      <c r="A237" s="90">
        <v>3998</v>
      </c>
      <c r="B237" s="90" t="s">
        <v>288</v>
      </c>
      <c r="C237" s="90">
        <v>8</v>
      </c>
      <c r="D237" s="90">
        <v>42.433585999999998</v>
      </c>
      <c r="E237" s="90">
        <v>-104.04382</v>
      </c>
      <c r="F237" s="90">
        <v>46788.06</v>
      </c>
      <c r="G237" s="90">
        <v>15106</v>
      </c>
      <c r="H237" s="90">
        <v>11.94</v>
      </c>
      <c r="I237" s="90">
        <v>-16.5</v>
      </c>
      <c r="J237" s="90">
        <v>-52.25</v>
      </c>
      <c r="K237" s="90">
        <v>180</v>
      </c>
      <c r="L237" s="90">
        <v>214</v>
      </c>
      <c r="M237" s="90">
        <v>237</v>
      </c>
      <c r="N237" s="90">
        <v>26</v>
      </c>
      <c r="Q237" s="170"/>
      <c r="R237" s="170"/>
      <c r="S237" s="194"/>
      <c r="T237" s="113"/>
      <c r="U237" s="117"/>
      <c r="V237" s="117"/>
      <c r="W237" s="124"/>
      <c r="X237" s="188"/>
      <c r="Y237" s="191"/>
      <c r="Z237" s="194"/>
    </row>
    <row r="238" spans="1:26" x14ac:dyDescent="0.25">
      <c r="A238" s="90">
        <v>4015</v>
      </c>
      <c r="B238" s="90" t="s">
        <v>287</v>
      </c>
      <c r="C238" s="90">
        <v>8</v>
      </c>
      <c r="D238" s="90">
        <v>42.434550999999999</v>
      </c>
      <c r="E238" s="90">
        <v>-104.03748</v>
      </c>
      <c r="F238" s="90">
        <v>46937.99</v>
      </c>
      <c r="G238" s="90">
        <v>14993.5</v>
      </c>
      <c r="H238" s="90">
        <v>11.81</v>
      </c>
      <c r="I238" s="90">
        <v>-16.5</v>
      </c>
      <c r="J238" s="90">
        <v>-52.31</v>
      </c>
      <c r="K238" s="90">
        <v>217</v>
      </c>
      <c r="L238" s="90">
        <v>231</v>
      </c>
      <c r="M238" s="90">
        <v>204</v>
      </c>
      <c r="N238" s="90">
        <v>37</v>
      </c>
      <c r="Q238" s="168">
        <f>AVERAGE(A238:A241)</f>
        <v>4040.5</v>
      </c>
      <c r="R238" s="168">
        <f>AVERAGE(F238:F241)</f>
        <v>47210.792499999996</v>
      </c>
      <c r="S238" s="192">
        <f>AVERAGE(G238:G241)</f>
        <v>14824.8125</v>
      </c>
      <c r="T238" s="181">
        <f>AVERAGE(K238:K241)*4</f>
        <v>820</v>
      </c>
      <c r="U238" s="115">
        <f>AVERAGE(L238:L241)*4</f>
        <v>801</v>
      </c>
      <c r="V238" s="115">
        <f>AVERAGE(M238:M241)*4</f>
        <v>820</v>
      </c>
      <c r="W238" s="128">
        <f>AVERAGE(N238:N241)*4</f>
        <v>135</v>
      </c>
      <c r="X238" s="186">
        <f>AVERAGE(H238:H241)</f>
        <v>11.655000000000001</v>
      </c>
      <c r="Y238" s="189">
        <f>AVERAGE(I238:I241)</f>
        <v>-16.875</v>
      </c>
      <c r="Z238" s="192">
        <f>AVERAGE(J238:J241)</f>
        <v>-52.327500000000001</v>
      </c>
    </row>
    <row r="239" spans="1:26" x14ac:dyDescent="0.25">
      <c r="A239" s="90">
        <v>4032</v>
      </c>
      <c r="B239" s="90" t="s">
        <v>286</v>
      </c>
      <c r="C239" s="90">
        <v>8</v>
      </c>
      <c r="D239" s="90">
        <v>42.435394000000002</v>
      </c>
      <c r="E239" s="90">
        <v>-104.03115</v>
      </c>
      <c r="F239" s="90">
        <v>47111.55</v>
      </c>
      <c r="G239" s="90">
        <v>14885.25</v>
      </c>
      <c r="H239" s="90">
        <v>11.75</v>
      </c>
      <c r="I239" s="90">
        <v>-17</v>
      </c>
      <c r="J239" s="90">
        <v>-52.31</v>
      </c>
      <c r="K239" s="90">
        <v>196</v>
      </c>
      <c r="L239" s="90">
        <v>172</v>
      </c>
      <c r="M239" s="90">
        <v>191</v>
      </c>
      <c r="N239" s="90">
        <v>35</v>
      </c>
      <c r="Q239" s="169"/>
      <c r="R239" s="169"/>
      <c r="S239" s="193"/>
      <c r="T239" s="182"/>
      <c r="U239" s="116"/>
      <c r="V239" s="116"/>
      <c r="W239" s="171"/>
      <c r="X239" s="187"/>
      <c r="Y239" s="190"/>
      <c r="Z239" s="193"/>
    </row>
    <row r="240" spans="1:26" x14ac:dyDescent="0.25">
      <c r="A240" s="90">
        <v>4049</v>
      </c>
      <c r="B240" s="90" t="s">
        <v>285</v>
      </c>
      <c r="C240" s="90">
        <v>8</v>
      </c>
      <c r="D240" s="90">
        <v>42.436034999999997</v>
      </c>
      <c r="E240" s="90">
        <v>-104.02508</v>
      </c>
      <c r="F240" s="90">
        <v>47301.18</v>
      </c>
      <c r="G240" s="90">
        <v>14770.75</v>
      </c>
      <c r="H240" s="90">
        <v>11.56</v>
      </c>
      <c r="I240" s="90">
        <v>-17</v>
      </c>
      <c r="J240" s="90">
        <v>-52.25</v>
      </c>
      <c r="K240" s="90">
        <v>216</v>
      </c>
      <c r="L240" s="90">
        <v>202</v>
      </c>
      <c r="M240" s="90">
        <v>205</v>
      </c>
      <c r="N240" s="90">
        <v>34</v>
      </c>
      <c r="Q240" s="169"/>
      <c r="R240" s="169"/>
      <c r="S240" s="193"/>
      <c r="T240" s="182"/>
      <c r="U240" s="116"/>
      <c r="V240" s="116"/>
      <c r="W240" s="171"/>
      <c r="X240" s="187"/>
      <c r="Y240" s="190"/>
      <c r="Z240" s="193"/>
    </row>
    <row r="241" spans="1:26" x14ac:dyDescent="0.25">
      <c r="A241" s="90">
        <v>4066</v>
      </c>
      <c r="B241" s="90" t="s">
        <v>284</v>
      </c>
      <c r="C241" s="90">
        <v>8</v>
      </c>
      <c r="D241" s="90">
        <v>42.436675999999999</v>
      </c>
      <c r="E241" s="90">
        <v>-104.01900000000001</v>
      </c>
      <c r="F241" s="90">
        <v>47492.45</v>
      </c>
      <c r="G241" s="90">
        <v>14649.75</v>
      </c>
      <c r="H241" s="90">
        <v>11.5</v>
      </c>
      <c r="I241" s="90">
        <v>-17</v>
      </c>
      <c r="J241" s="90">
        <v>-52.44</v>
      </c>
      <c r="K241" s="90">
        <v>191</v>
      </c>
      <c r="L241" s="90">
        <v>196</v>
      </c>
      <c r="M241" s="90">
        <v>220</v>
      </c>
      <c r="N241" s="90">
        <v>29</v>
      </c>
      <c r="Q241" s="170"/>
      <c r="R241" s="170"/>
      <c r="S241" s="194"/>
      <c r="T241" s="113"/>
      <c r="U241" s="117"/>
      <c r="V241" s="117"/>
      <c r="W241" s="124"/>
      <c r="X241" s="188"/>
      <c r="Y241" s="191"/>
      <c r="Z241" s="194"/>
    </row>
    <row r="242" spans="1:26" x14ac:dyDescent="0.25">
      <c r="A242" s="90">
        <v>4083</v>
      </c>
      <c r="B242" s="90" t="s">
        <v>283</v>
      </c>
      <c r="C242" s="90">
        <v>8</v>
      </c>
      <c r="D242" s="90">
        <v>42.436931999999999</v>
      </c>
      <c r="E242" s="90">
        <v>-104.01379</v>
      </c>
      <c r="F242" s="90">
        <v>47720.14</v>
      </c>
      <c r="G242" s="90">
        <v>14517</v>
      </c>
      <c r="H242" s="90">
        <v>11.38</v>
      </c>
      <c r="I242" s="90">
        <v>-17.5</v>
      </c>
      <c r="J242" s="90">
        <v>-52.5</v>
      </c>
      <c r="K242" s="90">
        <v>216</v>
      </c>
      <c r="L242" s="90">
        <v>209</v>
      </c>
      <c r="M242" s="90">
        <v>208</v>
      </c>
      <c r="N242" s="90">
        <v>29</v>
      </c>
      <c r="Q242" s="168">
        <f>AVERAGE(A242:A245)</f>
        <v>4108.5</v>
      </c>
      <c r="R242" s="168">
        <f>AVERAGE(F242:F245)</f>
        <v>47989.5</v>
      </c>
      <c r="S242" s="192">
        <f>AVERAGE(G242:G245)</f>
        <v>14338.625</v>
      </c>
      <c r="T242" s="181">
        <f>AVERAGE(K242:K245)*4</f>
        <v>863</v>
      </c>
      <c r="U242" s="115">
        <f>AVERAGE(L242:L245)*4</f>
        <v>844</v>
      </c>
      <c r="V242" s="115">
        <f>AVERAGE(M242:M245)*4</f>
        <v>793</v>
      </c>
      <c r="W242" s="128">
        <f>AVERAGE(N242:N245)*4</f>
        <v>140</v>
      </c>
      <c r="X242" s="186">
        <f>AVERAGE(H242:H245)</f>
        <v>11.172500000000001</v>
      </c>
      <c r="Y242" s="189">
        <f>AVERAGE(I242:I245)</f>
        <v>-17.5</v>
      </c>
      <c r="Z242" s="192">
        <f>AVERAGE(J242:J245)</f>
        <v>-52.4375</v>
      </c>
    </row>
    <row r="243" spans="1:26" x14ac:dyDescent="0.25">
      <c r="A243" s="90">
        <v>4100</v>
      </c>
      <c r="B243" s="90" t="s">
        <v>282</v>
      </c>
      <c r="C243" s="90">
        <v>8</v>
      </c>
      <c r="D243" s="90">
        <v>42.437145000000001</v>
      </c>
      <c r="E243" s="90">
        <v>-104.00823</v>
      </c>
      <c r="F243" s="90">
        <v>47896.32</v>
      </c>
      <c r="G243" s="90">
        <v>14404.75</v>
      </c>
      <c r="H243" s="90">
        <v>11.25</v>
      </c>
      <c r="I243" s="90">
        <v>-17.5</v>
      </c>
      <c r="J243" s="90">
        <v>-52.44</v>
      </c>
      <c r="K243" s="90">
        <v>216</v>
      </c>
      <c r="L243" s="90">
        <v>196</v>
      </c>
      <c r="M243" s="90">
        <v>184</v>
      </c>
      <c r="N243" s="90">
        <v>34</v>
      </c>
      <c r="Q243" s="169"/>
      <c r="R243" s="169"/>
      <c r="S243" s="193"/>
      <c r="T243" s="182"/>
      <c r="U243" s="116"/>
      <c r="V243" s="116"/>
      <c r="W243" s="171"/>
      <c r="X243" s="187"/>
      <c r="Y243" s="190"/>
      <c r="Z243" s="193"/>
    </row>
    <row r="244" spans="1:26" x14ac:dyDescent="0.25">
      <c r="A244" s="90">
        <v>4117</v>
      </c>
      <c r="B244" s="90" t="s">
        <v>281</v>
      </c>
      <c r="C244" s="90">
        <v>8</v>
      </c>
      <c r="D244" s="90">
        <v>42.437542000000001</v>
      </c>
      <c r="E244" s="90">
        <v>-104.00264</v>
      </c>
      <c r="F244" s="90">
        <v>48070.54</v>
      </c>
      <c r="G244" s="90">
        <v>14284.5</v>
      </c>
      <c r="H244" s="90">
        <v>11.06</v>
      </c>
      <c r="I244" s="90">
        <v>-17.5</v>
      </c>
      <c r="J244" s="90">
        <v>-52.31</v>
      </c>
      <c r="K244" s="90">
        <v>213</v>
      </c>
      <c r="L244" s="90">
        <v>215</v>
      </c>
      <c r="M244" s="90">
        <v>201</v>
      </c>
      <c r="N244" s="90">
        <v>35</v>
      </c>
      <c r="Q244" s="169"/>
      <c r="R244" s="169"/>
      <c r="S244" s="193"/>
      <c r="T244" s="182"/>
      <c r="U244" s="116"/>
      <c r="V244" s="116"/>
      <c r="W244" s="171"/>
      <c r="X244" s="187"/>
      <c r="Y244" s="190"/>
      <c r="Z244" s="193"/>
    </row>
    <row r="245" spans="1:26" x14ac:dyDescent="0.25">
      <c r="A245" s="90">
        <v>4134</v>
      </c>
      <c r="B245" s="90" t="s">
        <v>280</v>
      </c>
      <c r="C245" s="90">
        <v>8</v>
      </c>
      <c r="D245" s="90">
        <v>42.437987999999997</v>
      </c>
      <c r="E245" s="90">
        <v>-103.99688999999999</v>
      </c>
      <c r="F245" s="90">
        <v>48271</v>
      </c>
      <c r="G245" s="90">
        <v>14148.25</v>
      </c>
      <c r="H245" s="90">
        <v>11</v>
      </c>
      <c r="I245" s="90">
        <v>-17.5</v>
      </c>
      <c r="J245" s="90">
        <v>-52.5</v>
      </c>
      <c r="K245" s="90">
        <v>218</v>
      </c>
      <c r="L245" s="90">
        <v>224</v>
      </c>
      <c r="M245" s="90">
        <v>200</v>
      </c>
      <c r="N245" s="90">
        <v>42</v>
      </c>
      <c r="Q245" s="170"/>
      <c r="R245" s="170"/>
      <c r="S245" s="194"/>
      <c r="T245" s="113"/>
      <c r="U245" s="117"/>
      <c r="V245" s="117"/>
      <c r="W245" s="124"/>
      <c r="X245" s="188"/>
      <c r="Y245" s="191"/>
      <c r="Z245" s="194"/>
    </row>
    <row r="246" spans="1:26" x14ac:dyDescent="0.25">
      <c r="A246" s="90">
        <v>4151</v>
      </c>
      <c r="B246" s="90" t="s">
        <v>279</v>
      </c>
      <c r="C246" s="90">
        <v>8</v>
      </c>
      <c r="D246" s="90">
        <v>42.438384999999997</v>
      </c>
      <c r="E246" s="90">
        <v>-103.99135</v>
      </c>
      <c r="F246" s="90">
        <v>48490.16</v>
      </c>
      <c r="G246" s="90">
        <v>14038.5</v>
      </c>
      <c r="H246" s="90">
        <v>10.88</v>
      </c>
      <c r="I246" s="90">
        <v>-18</v>
      </c>
      <c r="J246" s="90">
        <v>-52.69</v>
      </c>
      <c r="K246" s="90">
        <v>210</v>
      </c>
      <c r="L246" s="90">
        <v>206</v>
      </c>
      <c r="M246" s="90">
        <v>197</v>
      </c>
      <c r="N246" s="90">
        <v>34</v>
      </c>
      <c r="Q246" s="168">
        <f>AVERAGE(A246:A249)</f>
        <v>4176.5</v>
      </c>
      <c r="R246" s="168">
        <f>AVERAGE(F246:F249)</f>
        <v>48798.392500000002</v>
      </c>
      <c r="S246" s="192">
        <f>AVERAGE(G246:G249)</f>
        <v>13850</v>
      </c>
      <c r="T246" s="181">
        <f>AVERAGE(K246:K249)*4</f>
        <v>879</v>
      </c>
      <c r="U246" s="115">
        <f>AVERAGE(L246:L249)*4</f>
        <v>836</v>
      </c>
      <c r="V246" s="115">
        <f>AVERAGE(M246:M249)*4</f>
        <v>836</v>
      </c>
      <c r="W246" s="128">
        <f>AVERAGE(N246:N249)*4</f>
        <v>147</v>
      </c>
      <c r="X246" s="186">
        <f>AVERAGE(H246:H249)</f>
        <v>10.675000000000001</v>
      </c>
      <c r="Y246" s="189">
        <f>AVERAGE(I246:I249)</f>
        <v>-18.125</v>
      </c>
      <c r="Z246" s="192">
        <f>AVERAGE(J246:J249)</f>
        <v>-53.017499999999998</v>
      </c>
    </row>
    <row r="247" spans="1:26" x14ac:dyDescent="0.25">
      <c r="A247" s="90">
        <v>4168</v>
      </c>
      <c r="B247" s="90" t="s">
        <v>278</v>
      </c>
      <c r="C247" s="90">
        <v>8</v>
      </c>
      <c r="D247" s="90">
        <v>42.439182000000002</v>
      </c>
      <c r="E247" s="90">
        <v>-103.98544</v>
      </c>
      <c r="F247" s="90">
        <v>48724.08</v>
      </c>
      <c r="G247" s="90">
        <v>13905</v>
      </c>
      <c r="H247" s="90">
        <v>10.75</v>
      </c>
      <c r="I247" s="90">
        <v>-18</v>
      </c>
      <c r="J247" s="90">
        <v>-53</v>
      </c>
      <c r="K247" s="90">
        <v>221</v>
      </c>
      <c r="L247" s="90">
        <v>186</v>
      </c>
      <c r="M247" s="90">
        <v>208</v>
      </c>
      <c r="N247" s="90">
        <v>29</v>
      </c>
      <c r="Q247" s="169"/>
      <c r="R247" s="169"/>
      <c r="S247" s="193"/>
      <c r="T247" s="182"/>
      <c r="U247" s="116"/>
      <c r="V247" s="116"/>
      <c r="W247" s="171"/>
      <c r="X247" s="187"/>
      <c r="Y247" s="190"/>
      <c r="Z247" s="193"/>
    </row>
    <row r="248" spans="1:26" x14ac:dyDescent="0.25">
      <c r="A248" s="90">
        <v>4185</v>
      </c>
      <c r="B248" s="90" t="s">
        <v>277</v>
      </c>
      <c r="C248" s="90">
        <v>8</v>
      </c>
      <c r="D248" s="90">
        <v>42.439746999999997</v>
      </c>
      <c r="E248" s="90">
        <v>-103.97957</v>
      </c>
      <c r="F248" s="90">
        <v>48906.17</v>
      </c>
      <c r="G248" s="90">
        <v>13793</v>
      </c>
      <c r="H248" s="90">
        <v>10.63</v>
      </c>
      <c r="I248" s="90">
        <v>-18</v>
      </c>
      <c r="J248" s="90">
        <v>-53.13</v>
      </c>
      <c r="K248" s="90">
        <v>204</v>
      </c>
      <c r="L248" s="90">
        <v>219</v>
      </c>
      <c r="M248" s="90">
        <v>215</v>
      </c>
      <c r="N248" s="90">
        <v>44</v>
      </c>
      <c r="Q248" s="169"/>
      <c r="R248" s="169"/>
      <c r="S248" s="193"/>
      <c r="T248" s="182"/>
      <c r="U248" s="116"/>
      <c r="V248" s="116"/>
      <c r="W248" s="171"/>
      <c r="X248" s="187"/>
      <c r="Y248" s="190"/>
      <c r="Z248" s="193"/>
    </row>
    <row r="249" spans="1:26" x14ac:dyDescent="0.25">
      <c r="A249" s="90">
        <v>4202</v>
      </c>
      <c r="B249" s="90" t="s">
        <v>276</v>
      </c>
      <c r="C249" s="90">
        <v>8</v>
      </c>
      <c r="D249" s="90">
        <v>42.440212000000002</v>
      </c>
      <c r="E249" s="90">
        <v>-103.97360999999999</v>
      </c>
      <c r="F249" s="90">
        <v>49073.16</v>
      </c>
      <c r="G249" s="90">
        <v>13663.5</v>
      </c>
      <c r="H249" s="90">
        <v>10.44</v>
      </c>
      <c r="I249" s="90">
        <v>-18.5</v>
      </c>
      <c r="J249" s="90">
        <v>-53.25</v>
      </c>
      <c r="K249" s="90">
        <v>244</v>
      </c>
      <c r="L249" s="90">
        <v>225</v>
      </c>
      <c r="M249" s="90">
        <v>216</v>
      </c>
      <c r="N249" s="90">
        <v>40</v>
      </c>
      <c r="Q249" s="170"/>
      <c r="R249" s="170"/>
      <c r="S249" s="194"/>
      <c r="T249" s="113"/>
      <c r="U249" s="117"/>
      <c r="V249" s="117"/>
      <c r="W249" s="124"/>
      <c r="X249" s="188"/>
      <c r="Y249" s="191"/>
      <c r="Z249" s="194"/>
    </row>
    <row r="250" spans="1:26" x14ac:dyDescent="0.25">
      <c r="A250" s="90">
        <v>4219</v>
      </c>
      <c r="B250" s="90" t="s">
        <v>275</v>
      </c>
      <c r="C250" s="90">
        <v>8</v>
      </c>
      <c r="D250" s="90">
        <v>42.440624</v>
      </c>
      <c r="E250" s="90">
        <v>-103.96777</v>
      </c>
      <c r="F250" s="90">
        <v>49232.29</v>
      </c>
      <c r="G250" s="90">
        <v>13538.25</v>
      </c>
      <c r="H250" s="90">
        <v>10.31</v>
      </c>
      <c r="I250" s="90">
        <v>-18.5</v>
      </c>
      <c r="J250" s="90">
        <v>-53.19</v>
      </c>
      <c r="K250" s="90">
        <v>215</v>
      </c>
      <c r="L250" s="90">
        <v>239</v>
      </c>
      <c r="M250" s="90">
        <v>211</v>
      </c>
      <c r="N250" s="90">
        <v>46</v>
      </c>
      <c r="Q250" s="168">
        <f>AVERAGE(A250:A253)</f>
        <v>4244.5</v>
      </c>
      <c r="R250" s="168">
        <f>AVERAGE(F250:F253)</f>
        <v>49511.154999999999</v>
      </c>
      <c r="S250" s="192">
        <f>AVERAGE(G250:G253)</f>
        <v>13362</v>
      </c>
      <c r="T250" s="181">
        <f>AVERAGE(K250:K253)*4</f>
        <v>904</v>
      </c>
      <c r="U250" s="115">
        <f>AVERAGE(L250:L253)*4</f>
        <v>932</v>
      </c>
      <c r="V250" s="115">
        <f>AVERAGE(M250:M253)*4</f>
        <v>961</v>
      </c>
      <c r="W250" s="128">
        <f>AVERAGE(N250:N253)*4</f>
        <v>187</v>
      </c>
      <c r="X250" s="186">
        <f>AVERAGE(H250:H253)</f>
        <v>10.155000000000001</v>
      </c>
      <c r="Y250" s="189">
        <f>AVERAGE(I250:I253)</f>
        <v>-18.625</v>
      </c>
      <c r="Z250" s="192">
        <f>AVERAGE(J250:J253)</f>
        <v>-53.267499999999998</v>
      </c>
    </row>
    <row r="251" spans="1:26" x14ac:dyDescent="0.25">
      <c r="A251" s="90">
        <v>4236</v>
      </c>
      <c r="B251" s="90" t="s">
        <v>274</v>
      </c>
      <c r="C251" s="90">
        <v>8</v>
      </c>
      <c r="D251" s="90">
        <v>42.441265000000001</v>
      </c>
      <c r="E251" s="90">
        <v>-103.96202</v>
      </c>
      <c r="F251" s="90">
        <v>49407.81</v>
      </c>
      <c r="G251" s="90">
        <v>13427.25</v>
      </c>
      <c r="H251" s="90">
        <v>10.25</v>
      </c>
      <c r="I251" s="90">
        <v>-18.5</v>
      </c>
      <c r="J251" s="90">
        <v>-53.25</v>
      </c>
      <c r="K251" s="90">
        <v>233</v>
      </c>
      <c r="L251" s="90">
        <v>247</v>
      </c>
      <c r="M251" s="90">
        <v>248</v>
      </c>
      <c r="N251" s="90">
        <v>54</v>
      </c>
      <c r="Q251" s="169"/>
      <c r="R251" s="169"/>
      <c r="S251" s="193"/>
      <c r="T251" s="182"/>
      <c r="U251" s="116"/>
      <c r="V251" s="116"/>
      <c r="W251" s="171"/>
      <c r="X251" s="187"/>
      <c r="Y251" s="190"/>
      <c r="Z251" s="193"/>
    </row>
    <row r="252" spans="1:26" x14ac:dyDescent="0.25">
      <c r="A252" s="90">
        <v>4253</v>
      </c>
      <c r="B252" s="90" t="s">
        <v>273</v>
      </c>
      <c r="C252" s="90">
        <v>8</v>
      </c>
      <c r="D252" s="90">
        <v>42.441718999999999</v>
      </c>
      <c r="E252" s="90">
        <v>-103.95618</v>
      </c>
      <c r="F252" s="90">
        <v>49609.25</v>
      </c>
      <c r="G252" s="90">
        <v>13301.5</v>
      </c>
      <c r="H252" s="90">
        <v>10.06</v>
      </c>
      <c r="I252" s="90">
        <v>-18.5</v>
      </c>
      <c r="J252" s="90">
        <v>-53.25</v>
      </c>
      <c r="K252" s="90">
        <v>218</v>
      </c>
      <c r="L252" s="90">
        <v>205</v>
      </c>
      <c r="M252" s="90">
        <v>255</v>
      </c>
      <c r="N252" s="90">
        <v>41</v>
      </c>
      <c r="Q252" s="169"/>
      <c r="R252" s="169"/>
      <c r="S252" s="193"/>
      <c r="T252" s="182"/>
      <c r="U252" s="116"/>
      <c r="V252" s="116"/>
      <c r="W252" s="171"/>
      <c r="X252" s="187"/>
      <c r="Y252" s="190"/>
      <c r="Z252" s="193"/>
    </row>
    <row r="253" spans="1:26" x14ac:dyDescent="0.25">
      <c r="A253" s="90">
        <v>4270</v>
      </c>
      <c r="B253" s="90" t="s">
        <v>272</v>
      </c>
      <c r="C253" s="90">
        <v>8</v>
      </c>
      <c r="D253" s="90">
        <v>42.442242</v>
      </c>
      <c r="E253" s="90">
        <v>-103.95039</v>
      </c>
      <c r="F253" s="90">
        <v>49795.27</v>
      </c>
      <c r="G253" s="90">
        <v>13181</v>
      </c>
      <c r="H253" s="90">
        <v>10</v>
      </c>
      <c r="I253" s="90">
        <v>-19</v>
      </c>
      <c r="J253" s="90">
        <v>-53.38</v>
      </c>
      <c r="K253" s="90">
        <v>238</v>
      </c>
      <c r="L253" s="90">
        <v>241</v>
      </c>
      <c r="M253" s="90">
        <v>247</v>
      </c>
      <c r="N253" s="90">
        <v>46</v>
      </c>
      <c r="Q253" s="170"/>
      <c r="R253" s="170"/>
      <c r="S253" s="194"/>
      <c r="T253" s="113"/>
      <c r="U253" s="117"/>
      <c r="V253" s="117"/>
      <c r="W253" s="124"/>
      <c r="X253" s="188"/>
      <c r="Y253" s="191"/>
      <c r="Z253" s="194"/>
    </row>
    <row r="254" spans="1:26" x14ac:dyDescent="0.25">
      <c r="A254" s="90">
        <v>4287</v>
      </c>
      <c r="B254" s="90" t="s">
        <v>271</v>
      </c>
      <c r="C254" s="90">
        <v>8</v>
      </c>
      <c r="D254" s="90">
        <v>42.442599999999999</v>
      </c>
      <c r="E254" s="90">
        <v>-103.94476</v>
      </c>
      <c r="F254" s="90">
        <v>49974.080000000002</v>
      </c>
      <c r="G254" s="90">
        <v>13064.75</v>
      </c>
      <c r="H254" s="90">
        <v>9.81</v>
      </c>
      <c r="I254" s="90">
        <v>-19</v>
      </c>
      <c r="J254" s="90">
        <v>-53.19</v>
      </c>
      <c r="K254" s="90">
        <v>205</v>
      </c>
      <c r="L254" s="90">
        <v>219</v>
      </c>
      <c r="M254" s="90">
        <v>210</v>
      </c>
      <c r="N254" s="90">
        <v>27</v>
      </c>
      <c r="Q254" s="168">
        <f>AVERAGE(A254:A257)</f>
        <v>4312.5</v>
      </c>
      <c r="R254" s="168">
        <f>AVERAGE(F254:F257)</f>
        <v>50294.537499999999</v>
      </c>
      <c r="S254" s="192">
        <f>AVERAGE(G254:G257)</f>
        <v>12900.75</v>
      </c>
      <c r="T254" s="181">
        <f>AVERAGE(K254:K257)*4</f>
        <v>859</v>
      </c>
      <c r="U254" s="115">
        <f>AVERAGE(L254:L257)*4</f>
        <v>854</v>
      </c>
      <c r="V254" s="115">
        <f>AVERAGE(M254:M257)*4</f>
        <v>890</v>
      </c>
      <c r="W254" s="128">
        <f>AVERAGE(N254:N257)*4</f>
        <v>117</v>
      </c>
      <c r="X254" s="186">
        <f>AVERAGE(H254:H257)</f>
        <v>9.64</v>
      </c>
      <c r="Y254" s="189">
        <f>AVERAGE(I254:I257)</f>
        <v>-19.25</v>
      </c>
      <c r="Z254" s="192">
        <f>AVERAGE(J254:J257)</f>
        <v>-53.517499999999998</v>
      </c>
    </row>
    <row r="255" spans="1:26" x14ac:dyDescent="0.25">
      <c r="A255" s="90">
        <v>4304</v>
      </c>
      <c r="B255" s="90" t="s">
        <v>270</v>
      </c>
      <c r="C255" s="90">
        <v>8</v>
      </c>
      <c r="D255" s="90">
        <v>42.442779999999999</v>
      </c>
      <c r="E255" s="90">
        <v>-103.93944999999999</v>
      </c>
      <c r="F255" s="90">
        <v>50192.26</v>
      </c>
      <c r="G255" s="90">
        <v>12961.25</v>
      </c>
      <c r="H255" s="90">
        <v>9.75</v>
      </c>
      <c r="I255" s="90">
        <v>-19</v>
      </c>
      <c r="J255" s="90">
        <v>-53.44</v>
      </c>
      <c r="K255" s="90">
        <v>225</v>
      </c>
      <c r="L255" s="90">
        <v>214</v>
      </c>
      <c r="M255" s="90">
        <v>228</v>
      </c>
      <c r="N255" s="90">
        <v>31</v>
      </c>
      <c r="Q255" s="169"/>
      <c r="R255" s="169"/>
      <c r="S255" s="193"/>
      <c r="T255" s="182"/>
      <c r="U255" s="116"/>
      <c r="V255" s="116"/>
      <c r="W255" s="171"/>
      <c r="X255" s="187"/>
      <c r="Y255" s="190"/>
      <c r="Z255" s="193"/>
    </row>
    <row r="256" spans="1:26" x14ac:dyDescent="0.25">
      <c r="A256" s="90">
        <v>4321</v>
      </c>
      <c r="B256" s="90" t="s">
        <v>269</v>
      </c>
      <c r="C256" s="90">
        <v>8</v>
      </c>
      <c r="D256" s="90">
        <v>42.443142000000002</v>
      </c>
      <c r="E256" s="90">
        <v>-103.93432</v>
      </c>
      <c r="F256" s="90">
        <v>50392.06</v>
      </c>
      <c r="G256" s="90">
        <v>12841.5</v>
      </c>
      <c r="H256" s="90">
        <v>9.56</v>
      </c>
      <c r="I256" s="90">
        <v>-19.5</v>
      </c>
      <c r="J256" s="90">
        <v>-53.63</v>
      </c>
      <c r="K256" s="90">
        <v>203</v>
      </c>
      <c r="L256" s="90">
        <v>211</v>
      </c>
      <c r="M256" s="90">
        <v>244</v>
      </c>
      <c r="N256" s="90">
        <v>37</v>
      </c>
      <c r="Q256" s="169"/>
      <c r="R256" s="169"/>
      <c r="S256" s="193"/>
      <c r="T256" s="182"/>
      <c r="U256" s="116"/>
      <c r="V256" s="116"/>
      <c r="W256" s="171"/>
      <c r="X256" s="187"/>
      <c r="Y256" s="190"/>
      <c r="Z256" s="193"/>
    </row>
    <row r="257" spans="1:26" x14ac:dyDescent="0.25">
      <c r="A257" s="90">
        <v>4338</v>
      </c>
      <c r="B257" s="90" t="s">
        <v>268</v>
      </c>
      <c r="C257" s="90">
        <v>8</v>
      </c>
      <c r="D257" s="90">
        <v>42.443562</v>
      </c>
      <c r="E257" s="90">
        <v>-103.92939</v>
      </c>
      <c r="F257" s="90">
        <v>50619.75</v>
      </c>
      <c r="G257" s="90">
        <v>12735.5</v>
      </c>
      <c r="H257" s="90">
        <v>9.44</v>
      </c>
      <c r="I257" s="90">
        <v>-19.5</v>
      </c>
      <c r="J257" s="90">
        <v>-53.81</v>
      </c>
      <c r="K257" s="90">
        <v>226</v>
      </c>
      <c r="L257" s="90">
        <v>210</v>
      </c>
      <c r="M257" s="90">
        <v>208</v>
      </c>
      <c r="N257" s="90">
        <v>22</v>
      </c>
      <c r="Q257" s="170"/>
      <c r="R257" s="170"/>
      <c r="S257" s="194"/>
      <c r="T257" s="113"/>
      <c r="U257" s="117"/>
      <c r="V257" s="117"/>
      <c r="W257" s="124"/>
      <c r="X257" s="188"/>
      <c r="Y257" s="191"/>
      <c r="Z257" s="194"/>
    </row>
    <row r="258" spans="1:26" x14ac:dyDescent="0.25">
      <c r="A258" s="90">
        <v>4355</v>
      </c>
      <c r="B258" s="90" t="s">
        <v>267</v>
      </c>
      <c r="C258" s="90">
        <v>8</v>
      </c>
      <c r="D258" s="90">
        <v>42.444102999999998</v>
      </c>
      <c r="E258" s="90">
        <v>-103.92464</v>
      </c>
      <c r="F258" s="90">
        <v>50833.99</v>
      </c>
      <c r="G258" s="90">
        <v>12609.75</v>
      </c>
      <c r="H258" s="90">
        <v>9.31</v>
      </c>
      <c r="I258" s="90">
        <v>-19.5</v>
      </c>
      <c r="J258" s="90">
        <v>-53.94</v>
      </c>
      <c r="K258" s="90">
        <v>240</v>
      </c>
      <c r="L258" s="90">
        <v>235</v>
      </c>
      <c r="M258" s="90">
        <v>241</v>
      </c>
      <c r="N258" s="90">
        <v>38</v>
      </c>
      <c r="Q258" s="168">
        <f>AVERAGE(A258:A261)</f>
        <v>4380.5</v>
      </c>
      <c r="R258" s="168">
        <f>AVERAGE(F258:F261)</f>
        <v>51150.097500000003</v>
      </c>
      <c r="S258" s="192">
        <f>AVERAGE(G258:G261)</f>
        <v>12437.3125</v>
      </c>
      <c r="T258" s="181">
        <f>AVERAGE(K258:K261)*4</f>
        <v>913</v>
      </c>
      <c r="U258" s="115">
        <f>AVERAGE(L258:L261)*4</f>
        <v>926</v>
      </c>
      <c r="V258" s="115">
        <f>AVERAGE(M258:M261)*4</f>
        <v>966</v>
      </c>
      <c r="W258" s="128">
        <f>AVERAGE(N258:N261)*4</f>
        <v>168</v>
      </c>
      <c r="X258" s="186">
        <f>AVERAGE(H258:H261)</f>
        <v>9.1575000000000006</v>
      </c>
      <c r="Y258" s="189">
        <f>AVERAGE(I258:I261)</f>
        <v>-19.75</v>
      </c>
      <c r="Z258" s="192">
        <f>AVERAGE(J258:J261)</f>
        <v>-53.954999999999998</v>
      </c>
    </row>
    <row r="259" spans="1:26" x14ac:dyDescent="0.25">
      <c r="A259" s="90">
        <v>4372</v>
      </c>
      <c r="B259" s="90" t="s">
        <v>266</v>
      </c>
      <c r="C259" s="90">
        <v>8</v>
      </c>
      <c r="D259" s="90">
        <v>42.444695000000003</v>
      </c>
      <c r="E259" s="90">
        <v>-103.92036</v>
      </c>
      <c r="F259" s="90">
        <v>51046.26</v>
      </c>
      <c r="G259" s="90">
        <v>12489</v>
      </c>
      <c r="H259" s="90">
        <v>9.19</v>
      </c>
      <c r="I259" s="90">
        <v>-19.5</v>
      </c>
      <c r="J259" s="90">
        <v>-53.94</v>
      </c>
      <c r="K259" s="90">
        <v>230</v>
      </c>
      <c r="L259" s="90">
        <v>244</v>
      </c>
      <c r="M259" s="90">
        <v>245</v>
      </c>
      <c r="N259" s="90">
        <v>44</v>
      </c>
      <c r="Q259" s="169"/>
      <c r="R259" s="169"/>
      <c r="S259" s="193"/>
      <c r="T259" s="182"/>
      <c r="U259" s="116"/>
      <c r="V259" s="116"/>
      <c r="W259" s="171"/>
      <c r="X259" s="187"/>
      <c r="Y259" s="190"/>
      <c r="Z259" s="193"/>
    </row>
    <row r="260" spans="1:26" x14ac:dyDescent="0.25">
      <c r="A260" s="90">
        <v>4389</v>
      </c>
      <c r="B260" s="90" t="s">
        <v>265</v>
      </c>
      <c r="C260" s="90">
        <v>8</v>
      </c>
      <c r="D260" s="90">
        <v>42.445540999999999</v>
      </c>
      <c r="E260" s="90">
        <v>-103.91596</v>
      </c>
      <c r="F260" s="90">
        <v>51258.53</v>
      </c>
      <c r="G260" s="90">
        <v>12382.5</v>
      </c>
      <c r="H260" s="90">
        <v>9.1300000000000008</v>
      </c>
      <c r="I260" s="90">
        <v>-20</v>
      </c>
      <c r="J260" s="90">
        <v>-53.94</v>
      </c>
      <c r="K260" s="90">
        <v>235</v>
      </c>
      <c r="L260" s="90">
        <v>227</v>
      </c>
      <c r="M260" s="90">
        <v>225</v>
      </c>
      <c r="N260" s="90">
        <v>42</v>
      </c>
      <c r="Q260" s="169"/>
      <c r="R260" s="169"/>
      <c r="S260" s="193"/>
      <c r="T260" s="182"/>
      <c r="U260" s="116"/>
      <c r="V260" s="116"/>
      <c r="W260" s="171"/>
      <c r="X260" s="187"/>
      <c r="Y260" s="190"/>
      <c r="Z260" s="193"/>
    </row>
    <row r="261" spans="1:26" x14ac:dyDescent="0.25">
      <c r="A261" s="90">
        <v>4406</v>
      </c>
      <c r="B261" s="90" t="s">
        <v>264</v>
      </c>
      <c r="C261" s="90">
        <v>8</v>
      </c>
      <c r="D261" s="90">
        <v>42.446227999999998</v>
      </c>
      <c r="E261" s="90">
        <v>-103.91135</v>
      </c>
      <c r="F261" s="90">
        <v>51461.61</v>
      </c>
      <c r="G261" s="90">
        <v>12268</v>
      </c>
      <c r="H261" s="90">
        <v>9</v>
      </c>
      <c r="I261" s="90">
        <v>-20</v>
      </c>
      <c r="J261" s="90">
        <v>-54</v>
      </c>
      <c r="K261" s="90">
        <v>208</v>
      </c>
      <c r="L261" s="90">
        <v>220</v>
      </c>
      <c r="M261" s="90">
        <v>255</v>
      </c>
      <c r="N261" s="90">
        <v>44</v>
      </c>
      <c r="Q261" s="170"/>
      <c r="R261" s="170"/>
      <c r="S261" s="194"/>
      <c r="T261" s="113"/>
      <c r="U261" s="117"/>
      <c r="V261" s="117"/>
      <c r="W261" s="124"/>
      <c r="X261" s="188"/>
      <c r="Y261" s="191"/>
      <c r="Z261" s="194"/>
    </row>
    <row r="262" spans="1:26" x14ac:dyDescent="0.25">
      <c r="A262" s="90">
        <v>4423</v>
      </c>
      <c r="B262" s="90" t="s">
        <v>263</v>
      </c>
      <c r="C262" s="90">
        <v>8</v>
      </c>
      <c r="D262" s="90">
        <v>42.447079000000002</v>
      </c>
      <c r="E262" s="90">
        <v>-103.90694000000001</v>
      </c>
      <c r="F262" s="90">
        <v>51654.53</v>
      </c>
      <c r="G262" s="90">
        <v>12132.25</v>
      </c>
      <c r="H262" s="90">
        <v>8.81</v>
      </c>
      <c r="I262" s="90">
        <v>-20</v>
      </c>
      <c r="J262" s="90">
        <v>-53.88</v>
      </c>
      <c r="K262" s="90">
        <v>239</v>
      </c>
      <c r="L262" s="90">
        <v>239</v>
      </c>
      <c r="M262" s="90">
        <v>214</v>
      </c>
      <c r="N262" s="90">
        <v>40</v>
      </c>
      <c r="Q262" s="168">
        <f>AVERAGE(A262:A265)</f>
        <v>4448.5</v>
      </c>
      <c r="R262" s="168">
        <f>AVERAGE(F262:F265)</f>
        <v>51931.592499999999</v>
      </c>
      <c r="S262" s="192">
        <f>AVERAGE(G262:G265)</f>
        <v>11959.8125</v>
      </c>
      <c r="T262" s="181">
        <f>AVERAGE(K262:K265)*4</f>
        <v>911</v>
      </c>
      <c r="U262" s="115">
        <f>AVERAGE(L262:L265)*4</f>
        <v>951</v>
      </c>
      <c r="V262" s="115">
        <f>AVERAGE(M262:M265)*4</f>
        <v>922</v>
      </c>
      <c r="W262" s="128">
        <f>AVERAGE(N262:N265)*4</f>
        <v>161</v>
      </c>
      <c r="X262" s="186">
        <f>AVERAGE(H262:H265)</f>
        <v>8.64</v>
      </c>
      <c r="Y262" s="189">
        <f>AVERAGE(I262:I265)</f>
        <v>-20.125</v>
      </c>
      <c r="Z262" s="192">
        <f>AVERAGE(J262:J265)</f>
        <v>-53.674999999999997</v>
      </c>
    </row>
    <row r="263" spans="1:26" x14ac:dyDescent="0.25">
      <c r="A263" s="90">
        <v>4440</v>
      </c>
      <c r="B263" s="90" t="s">
        <v>262</v>
      </c>
      <c r="C263" s="90">
        <v>8</v>
      </c>
      <c r="D263" s="90">
        <v>42.447968000000003</v>
      </c>
      <c r="E263" s="90">
        <v>-103.90213</v>
      </c>
      <c r="F263" s="90">
        <v>51829.39</v>
      </c>
      <c r="G263" s="90">
        <v>12012.25</v>
      </c>
      <c r="H263" s="90">
        <v>8.75</v>
      </c>
      <c r="I263" s="90">
        <v>-20</v>
      </c>
      <c r="J263" s="90">
        <v>-53.69</v>
      </c>
      <c r="K263" s="90">
        <v>223</v>
      </c>
      <c r="L263" s="90">
        <v>227</v>
      </c>
      <c r="M263" s="90">
        <v>221</v>
      </c>
      <c r="N263" s="90">
        <v>41</v>
      </c>
      <c r="Q263" s="169"/>
      <c r="R263" s="169"/>
      <c r="S263" s="193"/>
      <c r="T263" s="182"/>
      <c r="U263" s="116"/>
      <c r="V263" s="116"/>
      <c r="W263" s="171"/>
      <c r="X263" s="187"/>
      <c r="Y263" s="190"/>
      <c r="Z263" s="193"/>
    </row>
    <row r="264" spans="1:26" x14ac:dyDescent="0.25">
      <c r="A264" s="90">
        <v>4457</v>
      </c>
      <c r="B264" s="90" t="s">
        <v>261</v>
      </c>
      <c r="C264" s="90">
        <v>8</v>
      </c>
      <c r="D264" s="90">
        <v>42.448605000000001</v>
      </c>
      <c r="E264" s="90">
        <v>-103.89727000000001</v>
      </c>
      <c r="F264" s="90">
        <v>52021</v>
      </c>
      <c r="G264" s="90">
        <v>11904.25</v>
      </c>
      <c r="H264" s="90">
        <v>8.56</v>
      </c>
      <c r="I264" s="90">
        <v>-20</v>
      </c>
      <c r="J264" s="90">
        <v>-53.63</v>
      </c>
      <c r="K264" s="90">
        <v>214</v>
      </c>
      <c r="L264" s="90">
        <v>250</v>
      </c>
      <c r="M264" s="90">
        <v>237</v>
      </c>
      <c r="N264" s="90">
        <v>30</v>
      </c>
      <c r="Q264" s="169"/>
      <c r="R264" s="169"/>
      <c r="S264" s="193"/>
      <c r="T264" s="182"/>
      <c r="U264" s="116"/>
      <c r="V264" s="116"/>
      <c r="W264" s="171"/>
      <c r="X264" s="187"/>
      <c r="Y264" s="190"/>
      <c r="Z264" s="193"/>
    </row>
    <row r="265" spans="1:26" x14ac:dyDescent="0.25">
      <c r="A265" s="90">
        <v>4474</v>
      </c>
      <c r="B265" s="90" t="s">
        <v>260</v>
      </c>
      <c r="C265" s="90">
        <v>8</v>
      </c>
      <c r="D265" s="90">
        <v>42.449084999999997</v>
      </c>
      <c r="E265" s="90">
        <v>-103.89261</v>
      </c>
      <c r="F265" s="90">
        <v>52221.45</v>
      </c>
      <c r="G265" s="90">
        <v>11790.5</v>
      </c>
      <c r="H265" s="90">
        <v>8.44</v>
      </c>
      <c r="I265" s="90">
        <v>-20.5</v>
      </c>
      <c r="J265" s="90">
        <v>-53.5</v>
      </c>
      <c r="K265" s="90">
        <v>235</v>
      </c>
      <c r="L265" s="90">
        <v>235</v>
      </c>
      <c r="M265" s="90">
        <v>250</v>
      </c>
      <c r="N265" s="90">
        <v>50</v>
      </c>
      <c r="Q265" s="170"/>
      <c r="R265" s="170"/>
      <c r="S265" s="194"/>
      <c r="T265" s="113"/>
      <c r="U265" s="117"/>
      <c r="V265" s="117"/>
      <c r="W265" s="124"/>
      <c r="X265" s="188"/>
      <c r="Y265" s="191"/>
      <c r="Z265" s="194"/>
    </row>
    <row r="266" spans="1:26" x14ac:dyDescent="0.25">
      <c r="A266" s="90">
        <v>4491</v>
      </c>
      <c r="B266" s="90" t="s">
        <v>259</v>
      </c>
      <c r="C266" s="90">
        <v>8</v>
      </c>
      <c r="D266" s="90">
        <v>42.449257000000003</v>
      </c>
      <c r="E266" s="90">
        <v>-103.88824</v>
      </c>
      <c r="F266" s="90">
        <v>52412.73</v>
      </c>
      <c r="G266" s="90">
        <v>11686.75</v>
      </c>
      <c r="H266" s="90">
        <v>8.3800000000000008</v>
      </c>
      <c r="I266" s="90">
        <v>-20.5</v>
      </c>
      <c r="J266" s="90">
        <v>-53.19</v>
      </c>
      <c r="K266" s="90">
        <v>229</v>
      </c>
      <c r="L266" s="90">
        <v>238</v>
      </c>
      <c r="M266" s="90">
        <v>262</v>
      </c>
      <c r="N266" s="90">
        <v>46</v>
      </c>
      <c r="Q266" s="168">
        <f>AVERAGE(A266:A269)</f>
        <v>4516.5</v>
      </c>
      <c r="R266" s="168">
        <f>AVERAGE(F266:F269)</f>
        <v>52674.787499999999</v>
      </c>
      <c r="S266" s="192">
        <f>AVERAGE(G266:G269)</f>
        <v>11534</v>
      </c>
      <c r="T266" s="181">
        <f>AVERAGE(K266:K269)*4</f>
        <v>971</v>
      </c>
      <c r="U266" s="115">
        <f>AVERAGE(L266:L269)*4</f>
        <v>978</v>
      </c>
      <c r="V266" s="115">
        <f>AVERAGE(M266:M269)*4</f>
        <v>976</v>
      </c>
      <c r="W266" s="128">
        <f>AVERAGE(N266:N269)*4</f>
        <v>162</v>
      </c>
      <c r="X266" s="186">
        <f>AVERAGE(H266:H269)</f>
        <v>8.1900000000000013</v>
      </c>
      <c r="Y266" s="189">
        <f>AVERAGE(I266:I269)</f>
        <v>-20.625</v>
      </c>
      <c r="Z266" s="192">
        <f>AVERAGE(J266:J269)</f>
        <v>-52.702500000000001</v>
      </c>
    </row>
    <row r="267" spans="1:26" x14ac:dyDescent="0.25">
      <c r="A267" s="90">
        <v>4508</v>
      </c>
      <c r="B267" s="90" t="s">
        <v>258</v>
      </c>
      <c r="C267" s="90">
        <v>8</v>
      </c>
      <c r="D267" s="90">
        <v>42.449218999999999</v>
      </c>
      <c r="E267" s="90">
        <v>-103.88396</v>
      </c>
      <c r="F267" s="90">
        <v>52582.02</v>
      </c>
      <c r="G267" s="90">
        <v>11589.25</v>
      </c>
      <c r="H267" s="90">
        <v>8.25</v>
      </c>
      <c r="I267" s="90">
        <v>-20.5</v>
      </c>
      <c r="J267" s="90">
        <v>-52.81</v>
      </c>
      <c r="K267" s="90">
        <v>280</v>
      </c>
      <c r="L267" s="90">
        <v>232</v>
      </c>
      <c r="M267" s="90">
        <v>254</v>
      </c>
      <c r="N267" s="90">
        <v>32</v>
      </c>
      <c r="Q267" s="169"/>
      <c r="R267" s="169"/>
      <c r="S267" s="193"/>
      <c r="T267" s="182"/>
      <c r="U267" s="116"/>
      <c r="V267" s="116"/>
      <c r="W267" s="171"/>
      <c r="X267" s="187"/>
      <c r="Y267" s="190"/>
      <c r="Z267" s="193"/>
    </row>
    <row r="268" spans="1:26" x14ac:dyDescent="0.25">
      <c r="A268" s="90">
        <v>4525</v>
      </c>
      <c r="B268" s="90" t="s">
        <v>257</v>
      </c>
      <c r="C268" s="90">
        <v>8</v>
      </c>
      <c r="D268" s="90">
        <v>42.449150000000003</v>
      </c>
      <c r="E268" s="90">
        <v>-103.87973</v>
      </c>
      <c r="F268" s="90">
        <v>52761.81</v>
      </c>
      <c r="G268" s="90">
        <v>11488.75</v>
      </c>
      <c r="H268" s="90">
        <v>8.1300000000000008</v>
      </c>
      <c r="I268" s="90">
        <v>-20.5</v>
      </c>
      <c r="J268" s="90">
        <v>-52.56</v>
      </c>
      <c r="K268" s="90">
        <v>242</v>
      </c>
      <c r="L268" s="90">
        <v>254</v>
      </c>
      <c r="M268" s="90">
        <v>222</v>
      </c>
      <c r="N268" s="90">
        <v>41</v>
      </c>
      <c r="Q268" s="169"/>
      <c r="R268" s="169"/>
      <c r="S268" s="193"/>
      <c r="T268" s="182"/>
      <c r="U268" s="116"/>
      <c r="V268" s="116"/>
      <c r="W268" s="171"/>
      <c r="X268" s="187"/>
      <c r="Y268" s="190"/>
      <c r="Z268" s="193"/>
    </row>
    <row r="269" spans="1:26" x14ac:dyDescent="0.25">
      <c r="A269" s="90">
        <v>4542</v>
      </c>
      <c r="B269" s="90" t="s">
        <v>256</v>
      </c>
      <c r="C269" s="90">
        <v>8</v>
      </c>
      <c r="D269" s="90">
        <v>42.449150000000003</v>
      </c>
      <c r="E269" s="90">
        <v>-103.8758</v>
      </c>
      <c r="F269" s="90">
        <v>52942.59</v>
      </c>
      <c r="G269" s="90">
        <v>11371.25</v>
      </c>
      <c r="H269" s="90">
        <v>8</v>
      </c>
      <c r="I269" s="90">
        <v>-21</v>
      </c>
      <c r="J269" s="90">
        <v>-52.25</v>
      </c>
      <c r="K269" s="90">
        <v>220</v>
      </c>
      <c r="L269" s="90">
        <v>254</v>
      </c>
      <c r="M269" s="90">
        <v>238</v>
      </c>
      <c r="N269" s="90">
        <v>43</v>
      </c>
      <c r="Q269" s="170"/>
      <c r="R269" s="170"/>
      <c r="S269" s="194"/>
      <c r="T269" s="113"/>
      <c r="U269" s="117"/>
      <c r="V269" s="117"/>
      <c r="W269" s="124"/>
      <c r="X269" s="188"/>
      <c r="Y269" s="191"/>
      <c r="Z269" s="194"/>
    </row>
    <row r="270" spans="1:26" x14ac:dyDescent="0.25">
      <c r="A270" s="90">
        <v>4559</v>
      </c>
      <c r="B270" s="90" t="s">
        <v>255</v>
      </c>
      <c r="C270" s="90">
        <v>8</v>
      </c>
      <c r="D270" s="90">
        <v>42.449103999999998</v>
      </c>
      <c r="E270" s="90">
        <v>-103.87181</v>
      </c>
      <c r="F270" s="90">
        <v>53102.36</v>
      </c>
      <c r="G270" s="90">
        <v>11276.25</v>
      </c>
      <c r="H270" s="90">
        <v>7.88</v>
      </c>
      <c r="I270" s="90">
        <v>-21</v>
      </c>
      <c r="J270" s="90">
        <v>-52.19</v>
      </c>
      <c r="K270" s="90">
        <v>214</v>
      </c>
      <c r="L270" s="90">
        <v>254</v>
      </c>
      <c r="M270" s="90">
        <v>251</v>
      </c>
      <c r="N270" s="90">
        <v>47</v>
      </c>
      <c r="Q270" s="168">
        <f>AVERAGE(A270:A273)</f>
        <v>4584.5</v>
      </c>
      <c r="R270" s="168">
        <f>AVERAGE(F270:F273)</f>
        <v>53406.497499999998</v>
      </c>
      <c r="S270" s="192">
        <f>AVERAGE(G270:G273)</f>
        <v>11124</v>
      </c>
      <c r="T270" s="181">
        <f>AVERAGE(K270:K273)*4</f>
        <v>946</v>
      </c>
      <c r="U270" s="115">
        <f>AVERAGE(L270:L273)*4</f>
        <v>1009</v>
      </c>
      <c r="V270" s="115">
        <f>AVERAGE(M270:M273)*4</f>
        <v>992</v>
      </c>
      <c r="W270" s="128">
        <f>AVERAGE(N270:N273)*4</f>
        <v>175</v>
      </c>
      <c r="X270" s="186">
        <f>AVERAGE(H270:H273)</f>
        <v>7.6899999999999995</v>
      </c>
      <c r="Y270" s="189">
        <f>AVERAGE(I270:I273)</f>
        <v>-21</v>
      </c>
      <c r="Z270" s="192">
        <f>AVERAGE(J270:J273)</f>
        <v>-52.204999999999998</v>
      </c>
    </row>
    <row r="271" spans="1:26" x14ac:dyDescent="0.25">
      <c r="A271" s="90">
        <v>4576</v>
      </c>
      <c r="B271" s="90" t="s">
        <v>254</v>
      </c>
      <c r="C271" s="90">
        <v>8</v>
      </c>
      <c r="D271" s="90">
        <v>42.449058999999998</v>
      </c>
      <c r="E271" s="90">
        <v>-103.86796</v>
      </c>
      <c r="F271" s="90">
        <v>53300.86</v>
      </c>
      <c r="G271" s="90">
        <v>11173.25</v>
      </c>
      <c r="H271" s="90">
        <v>7.75</v>
      </c>
      <c r="I271" s="90">
        <v>-21</v>
      </c>
      <c r="J271" s="90">
        <v>-52.13</v>
      </c>
      <c r="K271" s="90">
        <v>231</v>
      </c>
      <c r="L271" s="90">
        <v>248</v>
      </c>
      <c r="M271" s="90">
        <v>236</v>
      </c>
      <c r="N271" s="90">
        <v>39</v>
      </c>
      <c r="Q271" s="169"/>
      <c r="R271" s="169"/>
      <c r="S271" s="193"/>
      <c r="T271" s="182"/>
      <c r="U271" s="116"/>
      <c r="V271" s="116"/>
      <c r="W271" s="171"/>
      <c r="X271" s="187"/>
      <c r="Y271" s="190"/>
      <c r="Z271" s="193"/>
    </row>
    <row r="272" spans="1:26" x14ac:dyDescent="0.25">
      <c r="A272" s="90">
        <v>4593</v>
      </c>
      <c r="B272" s="90" t="s">
        <v>253</v>
      </c>
      <c r="C272" s="90">
        <v>8</v>
      </c>
      <c r="D272" s="90">
        <v>42.449108000000003</v>
      </c>
      <c r="E272" s="90">
        <v>-103.86429</v>
      </c>
      <c r="F272" s="90">
        <v>53501.97</v>
      </c>
      <c r="G272" s="90">
        <v>11067</v>
      </c>
      <c r="H272" s="90">
        <v>7.63</v>
      </c>
      <c r="I272" s="90">
        <v>-21</v>
      </c>
      <c r="J272" s="90">
        <v>-52.25</v>
      </c>
      <c r="K272" s="90">
        <v>247</v>
      </c>
      <c r="L272" s="90">
        <v>264</v>
      </c>
      <c r="M272" s="90">
        <v>253</v>
      </c>
      <c r="N272" s="90">
        <v>46</v>
      </c>
      <c r="Q272" s="169"/>
      <c r="R272" s="169"/>
      <c r="S272" s="193"/>
      <c r="T272" s="182"/>
      <c r="U272" s="116"/>
      <c r="V272" s="116"/>
      <c r="W272" s="171"/>
      <c r="X272" s="187"/>
      <c r="Y272" s="190"/>
      <c r="Z272" s="193"/>
    </row>
    <row r="273" spans="1:26" x14ac:dyDescent="0.25">
      <c r="A273" s="90">
        <v>4610</v>
      </c>
      <c r="B273" s="90" t="s">
        <v>252</v>
      </c>
      <c r="C273" s="90">
        <v>8</v>
      </c>
      <c r="D273" s="90">
        <v>42.449306</v>
      </c>
      <c r="E273" s="90">
        <v>-103.86081</v>
      </c>
      <c r="F273" s="90">
        <v>53720.800000000003</v>
      </c>
      <c r="G273" s="90">
        <v>10979.5</v>
      </c>
      <c r="H273" s="90">
        <v>7.5</v>
      </c>
      <c r="I273" s="90">
        <v>-21</v>
      </c>
      <c r="J273" s="90">
        <v>-52.25</v>
      </c>
      <c r="K273" s="90">
        <v>254</v>
      </c>
      <c r="L273" s="90">
        <v>243</v>
      </c>
      <c r="M273" s="90">
        <v>252</v>
      </c>
      <c r="N273" s="90">
        <v>43</v>
      </c>
      <c r="Q273" s="170"/>
      <c r="R273" s="170"/>
      <c r="S273" s="194"/>
      <c r="T273" s="113"/>
      <c r="U273" s="117"/>
      <c r="V273" s="117"/>
      <c r="W273" s="124"/>
      <c r="X273" s="188"/>
      <c r="Y273" s="191"/>
      <c r="Z273" s="194"/>
    </row>
    <row r="274" spans="1:26" x14ac:dyDescent="0.25">
      <c r="A274" s="90">
        <v>4627</v>
      </c>
      <c r="B274" s="90" t="s">
        <v>251</v>
      </c>
      <c r="C274" s="90">
        <v>8</v>
      </c>
      <c r="D274" s="90">
        <v>42.449848000000003</v>
      </c>
      <c r="E274" s="90">
        <v>-103.85777</v>
      </c>
      <c r="F274" s="90">
        <v>53940.95</v>
      </c>
      <c r="G274" s="90">
        <v>10873.5</v>
      </c>
      <c r="H274" s="90">
        <v>7.38</v>
      </c>
      <c r="I274" s="90">
        <v>-21</v>
      </c>
      <c r="J274" s="90">
        <v>-52.38</v>
      </c>
      <c r="K274" s="90">
        <v>237</v>
      </c>
      <c r="L274" s="90">
        <v>240</v>
      </c>
      <c r="M274" s="90">
        <v>225</v>
      </c>
      <c r="N274" s="90">
        <v>51</v>
      </c>
      <c r="Q274" s="168">
        <f>AVERAGE(A274:A277)</f>
        <v>4652.5</v>
      </c>
      <c r="R274" s="168">
        <f>AVERAGE(F274:F277)</f>
        <v>54247.214999999997</v>
      </c>
      <c r="S274" s="192">
        <f>AVERAGE(G274:G277)</f>
        <v>10728.5</v>
      </c>
      <c r="T274" s="181">
        <f>AVERAGE(K274:K277)*4</f>
        <v>980</v>
      </c>
      <c r="U274" s="115">
        <f>AVERAGE(L274:L277)*4</f>
        <v>1007</v>
      </c>
      <c r="V274" s="115">
        <f>AVERAGE(M274:M277)*4</f>
        <v>945</v>
      </c>
      <c r="W274" s="128">
        <f>AVERAGE(N274:N277)*4</f>
        <v>174</v>
      </c>
      <c r="X274" s="186">
        <f>AVERAGE(H274:H277)</f>
        <v>7.1899999999999995</v>
      </c>
      <c r="Y274" s="189">
        <f>AVERAGE(I274:I277)</f>
        <v>-21.375</v>
      </c>
      <c r="Z274" s="192">
        <f>AVERAGE(J274:J277)</f>
        <v>-52.532499999999999</v>
      </c>
    </row>
    <row r="275" spans="1:26" x14ac:dyDescent="0.25">
      <c r="A275" s="90">
        <v>4644</v>
      </c>
      <c r="B275" s="90" t="s">
        <v>250</v>
      </c>
      <c r="C275" s="90">
        <v>8</v>
      </c>
      <c r="D275" s="90">
        <v>42.450519999999997</v>
      </c>
      <c r="E275" s="90">
        <v>-103.8549</v>
      </c>
      <c r="F275" s="90">
        <v>54160.11</v>
      </c>
      <c r="G275" s="90">
        <v>10781</v>
      </c>
      <c r="H275" s="90">
        <v>7.25</v>
      </c>
      <c r="I275" s="90">
        <v>-21.5</v>
      </c>
      <c r="J275" s="90">
        <v>-52.56</v>
      </c>
      <c r="K275" s="90">
        <v>244</v>
      </c>
      <c r="L275" s="90">
        <v>259</v>
      </c>
      <c r="M275" s="90">
        <v>222</v>
      </c>
      <c r="N275" s="90">
        <v>38</v>
      </c>
      <c r="Q275" s="169"/>
      <c r="R275" s="169"/>
      <c r="S275" s="193"/>
      <c r="T275" s="182"/>
      <c r="U275" s="116"/>
      <c r="V275" s="116"/>
      <c r="W275" s="171"/>
      <c r="X275" s="187"/>
      <c r="Y275" s="190"/>
      <c r="Z275" s="193"/>
    </row>
    <row r="276" spans="1:26" x14ac:dyDescent="0.25">
      <c r="A276" s="90">
        <v>4661</v>
      </c>
      <c r="B276" s="90" t="s">
        <v>249</v>
      </c>
      <c r="C276" s="90">
        <v>7</v>
      </c>
      <c r="D276" s="90">
        <v>42.451481000000001</v>
      </c>
      <c r="E276" s="90">
        <v>-103.85214000000001</v>
      </c>
      <c r="F276" s="90">
        <v>54354</v>
      </c>
      <c r="G276" s="90">
        <v>10676.5</v>
      </c>
      <c r="H276" s="90">
        <v>7.13</v>
      </c>
      <c r="I276" s="90">
        <v>-21.5</v>
      </c>
      <c r="J276" s="90">
        <v>-52.63</v>
      </c>
      <c r="K276" s="90">
        <v>245</v>
      </c>
      <c r="L276" s="90">
        <v>254</v>
      </c>
      <c r="M276" s="90">
        <v>259</v>
      </c>
      <c r="N276" s="90">
        <v>43</v>
      </c>
      <c r="Q276" s="169"/>
      <c r="R276" s="169"/>
      <c r="S276" s="193"/>
      <c r="T276" s="182"/>
      <c r="U276" s="116"/>
      <c r="V276" s="116"/>
      <c r="W276" s="171"/>
      <c r="X276" s="187"/>
      <c r="Y276" s="190"/>
      <c r="Z276" s="193"/>
    </row>
    <row r="277" spans="1:26" x14ac:dyDescent="0.25">
      <c r="A277" s="90">
        <v>4678</v>
      </c>
      <c r="B277" s="90" t="s">
        <v>248</v>
      </c>
      <c r="C277" s="90">
        <v>8</v>
      </c>
      <c r="D277" s="90">
        <v>42.452491999999999</v>
      </c>
      <c r="E277" s="90">
        <v>-103.84932999999999</v>
      </c>
      <c r="F277" s="90">
        <v>54533.8</v>
      </c>
      <c r="G277" s="90">
        <v>10583</v>
      </c>
      <c r="H277" s="90">
        <v>7</v>
      </c>
      <c r="I277" s="90">
        <v>-21.5</v>
      </c>
      <c r="J277" s="90">
        <v>-52.56</v>
      </c>
      <c r="K277" s="90">
        <v>254</v>
      </c>
      <c r="L277" s="90">
        <v>254</v>
      </c>
      <c r="M277" s="90">
        <v>239</v>
      </c>
      <c r="N277" s="90">
        <v>42</v>
      </c>
      <c r="Q277" s="170"/>
      <c r="R277" s="170"/>
      <c r="S277" s="194"/>
      <c r="T277" s="113"/>
      <c r="U277" s="117"/>
      <c r="V277" s="117"/>
      <c r="W277" s="124"/>
      <c r="X277" s="188"/>
      <c r="Y277" s="191"/>
      <c r="Z277" s="194"/>
    </row>
    <row r="278" spans="1:26" x14ac:dyDescent="0.25">
      <c r="A278" s="90">
        <v>4695</v>
      </c>
      <c r="B278" s="90" t="s">
        <v>247</v>
      </c>
      <c r="C278" s="90">
        <v>8</v>
      </c>
      <c r="D278" s="90">
        <v>42.453589999999998</v>
      </c>
      <c r="E278" s="90">
        <v>-103.84663</v>
      </c>
      <c r="F278" s="90">
        <v>54713.91</v>
      </c>
      <c r="G278" s="90">
        <v>10498.75</v>
      </c>
      <c r="H278" s="90">
        <v>6.88</v>
      </c>
      <c r="I278" s="90">
        <v>-21.5</v>
      </c>
      <c r="J278" s="90">
        <v>-52.56</v>
      </c>
      <c r="K278" s="90">
        <v>260</v>
      </c>
      <c r="L278" s="90">
        <v>262</v>
      </c>
      <c r="M278" s="90">
        <v>246</v>
      </c>
      <c r="N278" s="90">
        <v>44</v>
      </c>
      <c r="Q278" s="168">
        <f>AVERAGE(A278:A281)</f>
        <v>4720.5</v>
      </c>
      <c r="R278" s="168">
        <f>AVERAGE(F278:F281)</f>
        <v>55008.284999999996</v>
      </c>
      <c r="S278" s="192">
        <f>AVERAGE(G278:G281)</f>
        <v>10338.375</v>
      </c>
      <c r="T278" s="181">
        <f>AVERAGE(K278:K281)*4</f>
        <v>991</v>
      </c>
      <c r="U278" s="115">
        <f>AVERAGE(L278:L281)*4</f>
        <v>1001</v>
      </c>
      <c r="V278" s="115">
        <f>AVERAGE(M278:M281)*4</f>
        <v>992</v>
      </c>
      <c r="W278" s="128">
        <f>AVERAGE(N278:N281)*4</f>
        <v>171</v>
      </c>
      <c r="X278" s="186">
        <f>AVERAGE(H278:H281)</f>
        <v>6.6899999999999995</v>
      </c>
      <c r="Y278" s="189">
        <f>AVERAGE(I278:I281)</f>
        <v>-21.5</v>
      </c>
      <c r="Z278" s="192">
        <f>AVERAGE(J278:J281)</f>
        <v>-52.594999999999999</v>
      </c>
    </row>
    <row r="279" spans="1:26" x14ac:dyDescent="0.25">
      <c r="A279" s="90">
        <v>4712</v>
      </c>
      <c r="B279" s="90" t="s">
        <v>246</v>
      </c>
      <c r="C279" s="90">
        <v>8</v>
      </c>
      <c r="D279" s="90">
        <v>42.454807000000002</v>
      </c>
      <c r="E279" s="90">
        <v>-103.84405</v>
      </c>
      <c r="F279" s="90">
        <v>54915.68</v>
      </c>
      <c r="G279" s="90">
        <v>10387</v>
      </c>
      <c r="H279" s="90">
        <v>6.75</v>
      </c>
      <c r="I279" s="90">
        <v>-21.5</v>
      </c>
      <c r="J279" s="90">
        <v>-52.56</v>
      </c>
      <c r="K279" s="90">
        <v>246</v>
      </c>
      <c r="L279" s="90">
        <v>261</v>
      </c>
      <c r="M279" s="90">
        <v>259</v>
      </c>
      <c r="N279" s="90">
        <v>45</v>
      </c>
      <c r="Q279" s="169"/>
      <c r="R279" s="169"/>
      <c r="S279" s="193"/>
      <c r="T279" s="182"/>
      <c r="U279" s="116"/>
      <c r="V279" s="116"/>
      <c r="W279" s="171"/>
      <c r="X279" s="187"/>
      <c r="Y279" s="190"/>
      <c r="Z279" s="193"/>
    </row>
    <row r="280" spans="1:26" x14ac:dyDescent="0.25">
      <c r="A280" s="90">
        <v>4729</v>
      </c>
      <c r="B280" s="90" t="s">
        <v>245</v>
      </c>
      <c r="C280" s="90">
        <v>8</v>
      </c>
      <c r="D280" s="90">
        <v>42.456059000000003</v>
      </c>
      <c r="E280" s="90">
        <v>-103.84123</v>
      </c>
      <c r="F280" s="90">
        <v>55098.43</v>
      </c>
      <c r="G280" s="90">
        <v>10277.75</v>
      </c>
      <c r="H280" s="90">
        <v>6.63</v>
      </c>
      <c r="I280" s="90">
        <v>-21.5</v>
      </c>
      <c r="J280" s="90">
        <v>-52.63</v>
      </c>
      <c r="K280" s="90">
        <v>245</v>
      </c>
      <c r="L280" s="90">
        <v>241</v>
      </c>
      <c r="M280" s="90">
        <v>232</v>
      </c>
      <c r="N280" s="90">
        <v>43</v>
      </c>
      <c r="Q280" s="169"/>
      <c r="R280" s="169"/>
      <c r="S280" s="193"/>
      <c r="T280" s="182"/>
      <c r="U280" s="116"/>
      <c r="V280" s="116"/>
      <c r="W280" s="171"/>
      <c r="X280" s="187"/>
      <c r="Y280" s="190"/>
      <c r="Z280" s="193"/>
    </row>
    <row r="281" spans="1:26" x14ac:dyDescent="0.25">
      <c r="A281" s="90">
        <v>4746</v>
      </c>
      <c r="B281" s="90" t="s">
        <v>244</v>
      </c>
      <c r="C281" s="90">
        <v>8</v>
      </c>
      <c r="D281" s="90">
        <v>42.457073000000001</v>
      </c>
      <c r="E281" s="90">
        <v>-103.83792</v>
      </c>
      <c r="F281" s="90">
        <v>55305.120000000003</v>
      </c>
      <c r="G281" s="90">
        <v>10190</v>
      </c>
      <c r="H281" s="90">
        <v>6.5</v>
      </c>
      <c r="I281" s="90">
        <v>-21.5</v>
      </c>
      <c r="J281" s="90">
        <v>-52.63</v>
      </c>
      <c r="K281" s="90">
        <v>240</v>
      </c>
      <c r="L281" s="90">
        <v>237</v>
      </c>
      <c r="M281" s="90">
        <v>255</v>
      </c>
      <c r="N281" s="90">
        <v>39</v>
      </c>
      <c r="Q281" s="170"/>
      <c r="R281" s="170"/>
      <c r="S281" s="194"/>
      <c r="T281" s="113"/>
      <c r="U281" s="117"/>
      <c r="V281" s="117"/>
      <c r="W281" s="124"/>
      <c r="X281" s="188"/>
      <c r="Y281" s="191"/>
      <c r="Z281" s="194"/>
    </row>
    <row r="282" spans="1:26" x14ac:dyDescent="0.25">
      <c r="A282" s="90">
        <v>4763</v>
      </c>
      <c r="B282" s="90" t="s">
        <v>243</v>
      </c>
      <c r="C282" s="90">
        <v>8</v>
      </c>
      <c r="D282" s="90">
        <v>42.457988999999998</v>
      </c>
      <c r="E282" s="90">
        <v>-103.83441000000001</v>
      </c>
      <c r="F282" s="90">
        <v>55533.14</v>
      </c>
      <c r="G282" s="90">
        <v>10081.25</v>
      </c>
      <c r="H282" s="90">
        <v>6.38</v>
      </c>
      <c r="I282" s="90">
        <v>-22</v>
      </c>
      <c r="J282" s="90">
        <v>-52.56</v>
      </c>
      <c r="K282" s="90">
        <v>262</v>
      </c>
      <c r="L282" s="90">
        <v>251</v>
      </c>
      <c r="M282" s="90">
        <v>239</v>
      </c>
      <c r="N282" s="90">
        <v>34</v>
      </c>
      <c r="Q282" s="168">
        <f>AVERAGE(A282:A285)</f>
        <v>4788.5</v>
      </c>
      <c r="R282" s="168">
        <f>AVERAGE(F282:F285)</f>
        <v>55828.332499999997</v>
      </c>
      <c r="S282" s="192">
        <f>AVERAGE(G282:G285)</f>
        <v>9946.625</v>
      </c>
      <c r="T282" s="181">
        <f>AVERAGE(K282:K285)*4</f>
        <v>963</v>
      </c>
      <c r="U282" s="115">
        <f>AVERAGE(L282:L285)*4</f>
        <v>966</v>
      </c>
      <c r="V282" s="115">
        <f>AVERAGE(M282:M285)*4</f>
        <v>1011</v>
      </c>
      <c r="W282" s="128">
        <f>AVERAGE(N282:N285)*4</f>
        <v>153</v>
      </c>
      <c r="X282" s="186">
        <f>AVERAGE(H282:H285)</f>
        <v>6.2049999999999992</v>
      </c>
      <c r="Y282" s="189">
        <f>AVERAGE(I282:I285)</f>
        <v>-22</v>
      </c>
      <c r="Z282" s="192">
        <f>AVERAGE(J282:J285)</f>
        <v>-52.625</v>
      </c>
    </row>
    <row r="283" spans="1:26" x14ac:dyDescent="0.25">
      <c r="A283" s="90">
        <v>4780</v>
      </c>
      <c r="B283" s="90" t="s">
        <v>242</v>
      </c>
      <c r="C283" s="90">
        <v>8</v>
      </c>
      <c r="D283" s="90">
        <v>42.458545999999998</v>
      </c>
      <c r="E283" s="90">
        <v>-103.83099</v>
      </c>
      <c r="F283" s="90">
        <v>55715.88</v>
      </c>
      <c r="G283" s="90">
        <v>9993.75</v>
      </c>
      <c r="H283" s="90">
        <v>6.25</v>
      </c>
      <c r="I283" s="90">
        <v>-22</v>
      </c>
      <c r="J283" s="90">
        <v>-52.5</v>
      </c>
      <c r="K283" s="90">
        <v>227</v>
      </c>
      <c r="L283" s="90">
        <v>230</v>
      </c>
      <c r="M283" s="90">
        <v>246</v>
      </c>
      <c r="N283" s="90">
        <v>41</v>
      </c>
      <c r="Q283" s="169"/>
      <c r="R283" s="169"/>
      <c r="S283" s="193"/>
      <c r="T283" s="182"/>
      <c r="U283" s="116"/>
      <c r="V283" s="116"/>
      <c r="W283" s="171"/>
      <c r="X283" s="187"/>
      <c r="Y283" s="190"/>
      <c r="Z283" s="193"/>
    </row>
    <row r="284" spans="1:26" x14ac:dyDescent="0.25">
      <c r="A284" s="90">
        <v>4797</v>
      </c>
      <c r="B284" s="90" t="s">
        <v>241</v>
      </c>
      <c r="C284" s="90">
        <v>8</v>
      </c>
      <c r="D284" s="90">
        <v>42.458893000000003</v>
      </c>
      <c r="E284" s="90">
        <v>-103.82732</v>
      </c>
      <c r="F284" s="90">
        <v>55922.9</v>
      </c>
      <c r="G284" s="90">
        <v>9904.25</v>
      </c>
      <c r="H284" s="90">
        <v>6.13</v>
      </c>
      <c r="I284" s="90">
        <v>-22</v>
      </c>
      <c r="J284" s="90">
        <v>-52.69</v>
      </c>
      <c r="K284" s="90">
        <v>244</v>
      </c>
      <c r="L284" s="90">
        <v>244</v>
      </c>
      <c r="M284" s="90">
        <v>249</v>
      </c>
      <c r="N284" s="90">
        <v>35</v>
      </c>
      <c r="Q284" s="169"/>
      <c r="R284" s="169"/>
      <c r="S284" s="193"/>
      <c r="T284" s="182"/>
      <c r="U284" s="116"/>
      <c r="V284" s="116"/>
      <c r="W284" s="171"/>
      <c r="X284" s="187"/>
      <c r="Y284" s="190"/>
      <c r="Z284" s="193"/>
    </row>
    <row r="285" spans="1:26" x14ac:dyDescent="0.25">
      <c r="A285" s="90">
        <v>4814</v>
      </c>
      <c r="B285" s="90" t="s">
        <v>240</v>
      </c>
      <c r="C285" s="90">
        <v>8</v>
      </c>
      <c r="D285" s="90">
        <v>42.459175000000002</v>
      </c>
      <c r="E285" s="90">
        <v>-103.82359</v>
      </c>
      <c r="F285" s="90">
        <v>56141.41</v>
      </c>
      <c r="G285" s="90">
        <v>9807.25</v>
      </c>
      <c r="H285" s="90">
        <v>6.06</v>
      </c>
      <c r="I285" s="90">
        <v>-22</v>
      </c>
      <c r="J285" s="90">
        <v>-52.75</v>
      </c>
      <c r="K285" s="90">
        <v>230</v>
      </c>
      <c r="L285" s="90">
        <v>241</v>
      </c>
      <c r="M285" s="90">
        <v>277</v>
      </c>
      <c r="N285" s="90">
        <v>43</v>
      </c>
      <c r="Q285" s="170"/>
      <c r="R285" s="170"/>
      <c r="S285" s="194"/>
      <c r="T285" s="113"/>
      <c r="U285" s="117"/>
      <c r="V285" s="117"/>
      <c r="W285" s="124"/>
      <c r="X285" s="188"/>
      <c r="Y285" s="191"/>
      <c r="Z285" s="194"/>
    </row>
    <row r="286" spans="1:26" x14ac:dyDescent="0.25">
      <c r="A286" s="90">
        <v>4831</v>
      </c>
      <c r="B286" s="90" t="s">
        <v>239</v>
      </c>
      <c r="C286" s="90">
        <v>7</v>
      </c>
      <c r="D286" s="90">
        <v>42.459389000000002</v>
      </c>
      <c r="E286" s="90">
        <v>-103.82013999999999</v>
      </c>
      <c r="F286" s="90">
        <v>56363.839999999997</v>
      </c>
      <c r="G286" s="90">
        <v>9721</v>
      </c>
      <c r="H286" s="90">
        <v>5.88</v>
      </c>
      <c r="I286" s="90">
        <v>-22</v>
      </c>
      <c r="J286" s="90">
        <v>-52.81</v>
      </c>
      <c r="K286" s="90">
        <v>245</v>
      </c>
      <c r="L286" s="90">
        <v>255</v>
      </c>
      <c r="M286" s="90">
        <v>257</v>
      </c>
      <c r="N286" s="90">
        <v>44</v>
      </c>
      <c r="Q286" s="168">
        <f>AVERAGE(A286:A289)</f>
        <v>4856.5</v>
      </c>
      <c r="R286" s="168">
        <f>AVERAGE(F286:F289)</f>
        <v>56677.492499999993</v>
      </c>
      <c r="S286" s="192">
        <f>AVERAGE(G286:G289)</f>
        <v>9575.6875</v>
      </c>
      <c r="T286" s="181">
        <f>AVERAGE(K286:K289)*4</f>
        <v>982</v>
      </c>
      <c r="U286" s="115">
        <f>AVERAGE(L286:L289)*4</f>
        <v>1051</v>
      </c>
      <c r="V286" s="115">
        <f>AVERAGE(M286:M289)*4</f>
        <v>1013</v>
      </c>
      <c r="W286" s="128">
        <f>AVERAGE(N286:N289)*4</f>
        <v>164</v>
      </c>
      <c r="X286" s="186">
        <f>AVERAGE(H286:H289)</f>
        <v>5.7049999999999992</v>
      </c>
      <c r="Y286" s="189">
        <f>AVERAGE(I286:I289)</f>
        <v>-22</v>
      </c>
      <c r="Z286" s="192">
        <f>AVERAGE(J286:J289)</f>
        <v>-52.594999999999999</v>
      </c>
    </row>
    <row r="287" spans="1:26" x14ac:dyDescent="0.25">
      <c r="A287" s="90">
        <v>4848</v>
      </c>
      <c r="B287" s="90" t="s">
        <v>238</v>
      </c>
      <c r="C287" s="90">
        <v>8</v>
      </c>
      <c r="D287" s="90">
        <v>42.459465000000002</v>
      </c>
      <c r="E287" s="90">
        <v>-103.81686000000001</v>
      </c>
      <c r="F287" s="90">
        <v>56583.99</v>
      </c>
      <c r="G287" s="90">
        <v>9624.75</v>
      </c>
      <c r="H287" s="90">
        <v>5.75</v>
      </c>
      <c r="I287" s="90">
        <v>-22</v>
      </c>
      <c r="J287" s="90">
        <v>-52.69</v>
      </c>
      <c r="K287" s="90">
        <v>254</v>
      </c>
      <c r="L287" s="90">
        <v>257</v>
      </c>
      <c r="M287" s="90">
        <v>235</v>
      </c>
      <c r="N287" s="90">
        <v>41</v>
      </c>
      <c r="Q287" s="169"/>
      <c r="R287" s="169"/>
      <c r="S287" s="193"/>
      <c r="T287" s="182"/>
      <c r="U287" s="116"/>
      <c r="V287" s="116"/>
      <c r="W287" s="171"/>
      <c r="X287" s="187"/>
      <c r="Y287" s="190"/>
      <c r="Z287" s="193"/>
    </row>
    <row r="288" spans="1:26" x14ac:dyDescent="0.25">
      <c r="A288" s="90">
        <v>4865</v>
      </c>
      <c r="B288" s="90" t="s">
        <v>237</v>
      </c>
      <c r="C288" s="90">
        <v>8</v>
      </c>
      <c r="D288" s="90">
        <v>42.459449999999997</v>
      </c>
      <c r="E288" s="90">
        <v>-103.81386999999999</v>
      </c>
      <c r="F288" s="90">
        <v>56779.199999999997</v>
      </c>
      <c r="G288" s="90">
        <v>9522</v>
      </c>
      <c r="H288" s="90">
        <v>5.63</v>
      </c>
      <c r="I288" s="90">
        <v>-22</v>
      </c>
      <c r="J288" s="90">
        <v>-52.44</v>
      </c>
      <c r="K288" s="90">
        <v>241</v>
      </c>
      <c r="L288" s="90">
        <v>272</v>
      </c>
      <c r="M288" s="90">
        <v>274</v>
      </c>
      <c r="N288" s="90">
        <v>41</v>
      </c>
      <c r="Q288" s="169"/>
      <c r="R288" s="169"/>
      <c r="S288" s="193"/>
      <c r="T288" s="182"/>
      <c r="U288" s="116"/>
      <c r="V288" s="116"/>
      <c r="W288" s="171"/>
      <c r="X288" s="187"/>
      <c r="Y288" s="190"/>
      <c r="Z288" s="193"/>
    </row>
    <row r="289" spans="1:26" x14ac:dyDescent="0.25">
      <c r="A289" s="90">
        <v>4882</v>
      </c>
      <c r="B289" s="90" t="s">
        <v>236</v>
      </c>
      <c r="C289" s="90">
        <v>8</v>
      </c>
      <c r="D289" s="90">
        <v>42.459086999999997</v>
      </c>
      <c r="E289" s="90">
        <v>-103.81142</v>
      </c>
      <c r="F289" s="90">
        <v>56982.94</v>
      </c>
      <c r="G289" s="90">
        <v>9435</v>
      </c>
      <c r="H289" s="90">
        <v>5.56</v>
      </c>
      <c r="I289" s="90">
        <v>-22</v>
      </c>
      <c r="J289" s="90">
        <v>-52.44</v>
      </c>
      <c r="K289" s="90">
        <v>242</v>
      </c>
      <c r="L289" s="90">
        <v>267</v>
      </c>
      <c r="M289" s="90">
        <v>247</v>
      </c>
      <c r="N289" s="90">
        <v>38</v>
      </c>
      <c r="Q289" s="170"/>
      <c r="R289" s="170"/>
      <c r="S289" s="194"/>
      <c r="T289" s="113"/>
      <c r="U289" s="117"/>
      <c r="V289" s="117"/>
      <c r="W289" s="124"/>
      <c r="X289" s="188"/>
      <c r="Y289" s="191"/>
      <c r="Z289" s="194"/>
    </row>
    <row r="290" spans="1:26" x14ac:dyDescent="0.25">
      <c r="A290" s="90">
        <v>4899</v>
      </c>
      <c r="B290" s="90" t="s">
        <v>235</v>
      </c>
      <c r="C290" s="90">
        <v>8</v>
      </c>
      <c r="D290" s="90">
        <v>42.45879</v>
      </c>
      <c r="E290" s="90">
        <v>-103.80916000000001</v>
      </c>
      <c r="F290" s="90">
        <v>57168.31</v>
      </c>
      <c r="G290" s="90">
        <v>9351.25</v>
      </c>
      <c r="H290" s="90">
        <v>5.38</v>
      </c>
      <c r="I290" s="90">
        <v>-22</v>
      </c>
      <c r="J290" s="90">
        <v>-52.31</v>
      </c>
      <c r="K290" s="90">
        <v>234</v>
      </c>
      <c r="L290" s="90">
        <v>263</v>
      </c>
      <c r="M290" s="90">
        <v>256</v>
      </c>
      <c r="N290" s="90">
        <v>42</v>
      </c>
      <c r="Q290" s="168">
        <f>AVERAGE(A290:A293)</f>
        <v>4924.5</v>
      </c>
      <c r="R290" s="168">
        <f>AVERAGE(F290:F293)</f>
        <v>57441.847500000003</v>
      </c>
      <c r="S290" s="192">
        <f>AVERAGE(G290:G293)</f>
        <v>9224.375</v>
      </c>
      <c r="T290" s="181">
        <f>AVERAGE(K290:K293)*4</f>
        <v>1011</v>
      </c>
      <c r="U290" s="115">
        <f>AVERAGE(L290:L293)*4</f>
        <v>1069</v>
      </c>
      <c r="V290" s="115">
        <f>AVERAGE(M290:M293)*4</f>
        <v>1084</v>
      </c>
      <c r="W290" s="128">
        <f>AVERAGE(N290:N293)*4</f>
        <v>185</v>
      </c>
      <c r="X290" s="186">
        <f>AVERAGE(H290:H293)</f>
        <v>5.2349999999999994</v>
      </c>
      <c r="Y290" s="189">
        <f>AVERAGE(I290:I293)</f>
        <v>-22.375</v>
      </c>
      <c r="Z290" s="192">
        <f>AVERAGE(J290:J293)</f>
        <v>-51.97</v>
      </c>
    </row>
    <row r="291" spans="1:26" x14ac:dyDescent="0.25">
      <c r="A291" s="90">
        <v>4916</v>
      </c>
      <c r="B291" s="90" t="s">
        <v>234</v>
      </c>
      <c r="C291" s="90">
        <v>8</v>
      </c>
      <c r="D291" s="90">
        <v>42.458530000000003</v>
      </c>
      <c r="E291" s="90">
        <v>-103.80743</v>
      </c>
      <c r="F291" s="90">
        <v>57352.36</v>
      </c>
      <c r="G291" s="90">
        <v>9265.75</v>
      </c>
      <c r="H291" s="90">
        <v>5.31</v>
      </c>
      <c r="I291" s="90">
        <v>-22.5</v>
      </c>
      <c r="J291" s="90">
        <v>-52.19</v>
      </c>
      <c r="K291" s="90">
        <v>255</v>
      </c>
      <c r="L291" s="90">
        <v>275</v>
      </c>
      <c r="M291" s="90">
        <v>256</v>
      </c>
      <c r="N291" s="90">
        <v>54</v>
      </c>
      <c r="Q291" s="169"/>
      <c r="R291" s="169"/>
      <c r="S291" s="193"/>
      <c r="T291" s="182"/>
      <c r="U291" s="116"/>
      <c r="V291" s="116"/>
      <c r="W291" s="171"/>
      <c r="X291" s="187"/>
      <c r="Y291" s="190"/>
      <c r="Z291" s="193"/>
    </row>
    <row r="292" spans="1:26" x14ac:dyDescent="0.25">
      <c r="A292" s="90">
        <v>4933</v>
      </c>
      <c r="B292" s="90" t="s">
        <v>233</v>
      </c>
      <c r="C292" s="90">
        <v>8</v>
      </c>
      <c r="D292" s="90">
        <v>42.458305000000003</v>
      </c>
      <c r="E292" s="90">
        <v>-103.80566</v>
      </c>
      <c r="F292" s="90">
        <v>57524.93</v>
      </c>
      <c r="G292" s="90">
        <v>9183.75</v>
      </c>
      <c r="H292" s="90">
        <v>5.19</v>
      </c>
      <c r="I292" s="90">
        <v>-22.5</v>
      </c>
      <c r="J292" s="90">
        <v>-51.88</v>
      </c>
      <c r="K292" s="90">
        <v>257</v>
      </c>
      <c r="L292" s="90">
        <v>259</v>
      </c>
      <c r="M292" s="90">
        <v>271</v>
      </c>
      <c r="N292" s="90">
        <v>37</v>
      </c>
      <c r="Q292" s="169"/>
      <c r="R292" s="169"/>
      <c r="S292" s="193"/>
      <c r="T292" s="182"/>
      <c r="U292" s="116"/>
      <c r="V292" s="116"/>
      <c r="W292" s="171"/>
      <c r="X292" s="187"/>
      <c r="Y292" s="190"/>
      <c r="Z292" s="193"/>
    </row>
    <row r="293" spans="1:26" x14ac:dyDescent="0.25">
      <c r="A293" s="90">
        <v>4950</v>
      </c>
      <c r="B293" s="90" t="s">
        <v>232</v>
      </c>
      <c r="C293" s="90">
        <v>8</v>
      </c>
      <c r="D293" s="90">
        <v>42.458117999999999</v>
      </c>
      <c r="E293" s="90">
        <v>-103.80421</v>
      </c>
      <c r="F293" s="90">
        <v>57721.79</v>
      </c>
      <c r="G293" s="90">
        <v>9096.75</v>
      </c>
      <c r="H293" s="90">
        <v>5.0599999999999996</v>
      </c>
      <c r="I293" s="90">
        <v>-22.5</v>
      </c>
      <c r="J293" s="90">
        <v>-51.5</v>
      </c>
      <c r="K293" s="90">
        <v>265</v>
      </c>
      <c r="L293" s="90">
        <v>272</v>
      </c>
      <c r="M293" s="90">
        <v>301</v>
      </c>
      <c r="N293" s="90">
        <v>52</v>
      </c>
      <c r="Q293" s="170"/>
      <c r="R293" s="170"/>
      <c r="S293" s="194"/>
      <c r="T293" s="113"/>
      <c r="U293" s="117"/>
      <c r="V293" s="117"/>
      <c r="W293" s="124"/>
      <c r="X293" s="188"/>
      <c r="Y293" s="191"/>
      <c r="Z293" s="194"/>
    </row>
    <row r="294" spans="1:26" x14ac:dyDescent="0.25">
      <c r="A294" s="90">
        <v>4967</v>
      </c>
      <c r="B294" s="90" t="s">
        <v>231</v>
      </c>
      <c r="C294" s="90">
        <v>8</v>
      </c>
      <c r="D294" s="90">
        <v>42.458336000000003</v>
      </c>
      <c r="E294" s="90">
        <v>-103.80256</v>
      </c>
      <c r="F294" s="90">
        <v>57943.24</v>
      </c>
      <c r="G294" s="90">
        <v>9003</v>
      </c>
      <c r="H294" s="90">
        <v>4.9400000000000004</v>
      </c>
      <c r="I294" s="90">
        <v>-22.5</v>
      </c>
      <c r="J294" s="90">
        <v>-51.13</v>
      </c>
      <c r="K294" s="90">
        <v>241</v>
      </c>
      <c r="L294" s="90">
        <v>237</v>
      </c>
      <c r="M294" s="90">
        <v>250</v>
      </c>
      <c r="N294" s="90">
        <v>35</v>
      </c>
      <c r="Q294" s="168">
        <f>AVERAGE(A294:A297)</f>
        <v>4992.25</v>
      </c>
      <c r="R294" s="168">
        <f>AVERAGE(F294:F297)</f>
        <v>58211.535000000003</v>
      </c>
      <c r="S294" s="192">
        <f>AVERAGE(G294:G297)</f>
        <v>8873.375</v>
      </c>
      <c r="T294" s="181">
        <f>AVERAGE(K294:K297)*4</f>
        <v>984</v>
      </c>
      <c r="U294" s="115">
        <f>AVERAGE(L294:L297)*4</f>
        <v>994</v>
      </c>
      <c r="V294" s="115">
        <f>AVERAGE(M294:M297)*4</f>
        <v>986</v>
      </c>
      <c r="W294" s="128">
        <f>AVERAGE(N294:N297)*4</f>
        <v>177</v>
      </c>
      <c r="X294" s="186">
        <f>AVERAGE(H294:H297)</f>
        <v>4.75</v>
      </c>
      <c r="Y294" s="189">
        <f>AVERAGE(I294:I297)</f>
        <v>-22.5</v>
      </c>
      <c r="Z294" s="192">
        <f>AVERAGE(J294:J297)</f>
        <v>-50.625</v>
      </c>
    </row>
    <row r="295" spans="1:26" x14ac:dyDescent="0.25">
      <c r="A295" s="90">
        <v>4984</v>
      </c>
      <c r="B295" s="90" t="s">
        <v>230</v>
      </c>
      <c r="C295" s="90">
        <v>9</v>
      </c>
      <c r="D295" s="90">
        <v>42.458857999999999</v>
      </c>
      <c r="E295" s="90">
        <v>-103.80094</v>
      </c>
      <c r="F295" s="90">
        <v>58110.57</v>
      </c>
      <c r="G295" s="90">
        <v>8913.5</v>
      </c>
      <c r="H295" s="90">
        <v>4.8099999999999996</v>
      </c>
      <c r="I295" s="90">
        <v>-22.5</v>
      </c>
      <c r="J295" s="90">
        <v>-50.81</v>
      </c>
      <c r="K295" s="90">
        <v>256</v>
      </c>
      <c r="L295" s="90">
        <v>238</v>
      </c>
      <c r="M295" s="90">
        <v>253</v>
      </c>
      <c r="N295" s="90">
        <v>52</v>
      </c>
      <c r="Q295" s="169"/>
      <c r="R295" s="169"/>
      <c r="S295" s="193"/>
      <c r="T295" s="182"/>
      <c r="U295" s="116"/>
      <c r="V295" s="116"/>
      <c r="W295" s="171"/>
      <c r="X295" s="187"/>
      <c r="Y295" s="190"/>
      <c r="Z295" s="193"/>
    </row>
    <row r="296" spans="1:26" x14ac:dyDescent="0.25">
      <c r="A296" s="90">
        <v>5001</v>
      </c>
      <c r="B296" s="90" t="s">
        <v>229</v>
      </c>
      <c r="C296" s="90">
        <v>9</v>
      </c>
      <c r="D296" s="90">
        <v>42.459667000000003</v>
      </c>
      <c r="E296" s="90">
        <v>-103.79919</v>
      </c>
      <c r="F296" s="90">
        <v>58294.95</v>
      </c>
      <c r="G296" s="90">
        <v>8834.5</v>
      </c>
      <c r="H296" s="90">
        <v>4.6900000000000004</v>
      </c>
      <c r="I296" s="90">
        <v>-22.5</v>
      </c>
      <c r="J296" s="90">
        <v>-50.5</v>
      </c>
      <c r="K296" s="90">
        <v>233</v>
      </c>
      <c r="L296" s="90">
        <v>270</v>
      </c>
      <c r="M296" s="90">
        <v>259</v>
      </c>
      <c r="N296" s="90">
        <v>47</v>
      </c>
      <c r="Q296" s="169"/>
      <c r="R296" s="169"/>
      <c r="S296" s="193"/>
      <c r="T296" s="182"/>
      <c r="U296" s="116"/>
      <c r="V296" s="116"/>
      <c r="W296" s="171"/>
      <c r="X296" s="187"/>
      <c r="Y296" s="190"/>
      <c r="Z296" s="193"/>
    </row>
    <row r="297" spans="1:26" x14ac:dyDescent="0.25">
      <c r="A297" s="90">
        <v>5017</v>
      </c>
      <c r="B297" s="90" t="s">
        <v>228</v>
      </c>
      <c r="C297" s="90">
        <v>9</v>
      </c>
      <c r="D297" s="90">
        <v>42.460121000000001</v>
      </c>
      <c r="E297" s="90">
        <v>-103.79741</v>
      </c>
      <c r="F297" s="90">
        <v>58497.38</v>
      </c>
      <c r="G297" s="90">
        <v>8742.5</v>
      </c>
      <c r="H297" s="90">
        <v>4.5599999999999996</v>
      </c>
      <c r="I297" s="90">
        <v>-22.5</v>
      </c>
      <c r="J297" s="90">
        <v>-50.06</v>
      </c>
      <c r="K297" s="90">
        <v>254</v>
      </c>
      <c r="L297" s="90">
        <v>249</v>
      </c>
      <c r="M297" s="90">
        <v>224</v>
      </c>
      <c r="N297" s="90">
        <v>43</v>
      </c>
      <c r="Q297" s="170"/>
      <c r="R297" s="170"/>
      <c r="S297" s="194"/>
      <c r="T297" s="113"/>
      <c r="U297" s="117"/>
      <c r="V297" s="117"/>
      <c r="W297" s="124"/>
      <c r="X297" s="188"/>
      <c r="Y297" s="191"/>
      <c r="Z297" s="194"/>
    </row>
    <row r="298" spans="1:26" x14ac:dyDescent="0.25">
      <c r="A298" s="90">
        <v>5034</v>
      </c>
      <c r="B298" s="90" t="s">
        <v>227</v>
      </c>
      <c r="C298" s="90">
        <v>7</v>
      </c>
      <c r="D298" s="90">
        <v>42.460686000000003</v>
      </c>
      <c r="E298" s="90">
        <v>-103.7962</v>
      </c>
      <c r="F298" s="90">
        <v>58700.46</v>
      </c>
      <c r="G298" s="90">
        <v>8668</v>
      </c>
      <c r="H298" s="90">
        <v>4.4400000000000004</v>
      </c>
      <c r="I298" s="90">
        <v>-22.5</v>
      </c>
      <c r="J298" s="90">
        <v>-49.69</v>
      </c>
      <c r="K298" s="90">
        <v>258</v>
      </c>
      <c r="L298" s="90">
        <v>243</v>
      </c>
      <c r="M298" s="90">
        <v>258</v>
      </c>
      <c r="N298" s="90">
        <v>48</v>
      </c>
      <c r="Q298" s="168">
        <f>AVERAGE(A298:A301)</f>
        <v>5059.5</v>
      </c>
      <c r="R298" s="168">
        <f>AVERAGE(F298:F301)</f>
        <v>59031.332500000004</v>
      </c>
      <c r="S298" s="192">
        <f>AVERAGE(G298:G301)</f>
        <v>8556.5</v>
      </c>
      <c r="T298" s="181">
        <f>AVERAGE(K298:K301)*4</f>
        <v>1042</v>
      </c>
      <c r="U298" s="115">
        <f>AVERAGE(L298:L301)*4</f>
        <v>1041</v>
      </c>
      <c r="V298" s="115">
        <f>AVERAGE(M298:M301)*4</f>
        <v>1045</v>
      </c>
      <c r="W298" s="128">
        <f>AVERAGE(N298:N301)*4</f>
        <v>180</v>
      </c>
      <c r="X298" s="186">
        <f>AVERAGE(H298:H301)</f>
        <v>4.3</v>
      </c>
      <c r="Y298" s="189">
        <f>AVERAGE(I298:I301)</f>
        <v>-22.875</v>
      </c>
      <c r="Z298" s="192">
        <f>AVERAGE(J298:J301)</f>
        <v>-49.282499999999999</v>
      </c>
    </row>
    <row r="299" spans="1:26" x14ac:dyDescent="0.25">
      <c r="A299" s="90">
        <v>5051</v>
      </c>
      <c r="B299" s="90" t="s">
        <v>226</v>
      </c>
      <c r="C299" s="90">
        <v>9</v>
      </c>
      <c r="D299" s="90">
        <v>42.461638999999998</v>
      </c>
      <c r="E299" s="90">
        <v>-103.79514</v>
      </c>
      <c r="F299" s="90">
        <v>58952.1</v>
      </c>
      <c r="G299" s="90">
        <v>8598</v>
      </c>
      <c r="H299" s="90">
        <v>4.38</v>
      </c>
      <c r="I299" s="90">
        <v>-23</v>
      </c>
      <c r="J299" s="90">
        <v>-49.5</v>
      </c>
      <c r="K299" s="90">
        <v>252</v>
      </c>
      <c r="L299" s="90">
        <v>283</v>
      </c>
      <c r="M299" s="90">
        <v>245</v>
      </c>
      <c r="N299" s="90">
        <v>48</v>
      </c>
      <c r="Q299" s="169"/>
      <c r="R299" s="169"/>
      <c r="S299" s="193"/>
      <c r="T299" s="182"/>
      <c r="U299" s="116"/>
      <c r="V299" s="116"/>
      <c r="W299" s="171"/>
      <c r="X299" s="187"/>
      <c r="Y299" s="190"/>
      <c r="Z299" s="193"/>
    </row>
    <row r="300" spans="1:26" x14ac:dyDescent="0.25">
      <c r="A300" s="90">
        <v>5068</v>
      </c>
      <c r="B300" s="90" t="s">
        <v>225</v>
      </c>
      <c r="C300" s="90">
        <v>9</v>
      </c>
      <c r="D300" s="90">
        <v>42.462791000000003</v>
      </c>
      <c r="E300" s="90">
        <v>-103.79396</v>
      </c>
      <c r="F300" s="90">
        <v>59146.98</v>
      </c>
      <c r="G300" s="90">
        <v>8523.5</v>
      </c>
      <c r="H300" s="90">
        <v>4.25</v>
      </c>
      <c r="I300" s="90">
        <v>-23</v>
      </c>
      <c r="J300" s="90">
        <v>-49.19</v>
      </c>
      <c r="K300" s="90">
        <v>247</v>
      </c>
      <c r="L300" s="90">
        <v>239</v>
      </c>
      <c r="M300" s="90">
        <v>260</v>
      </c>
      <c r="N300" s="90">
        <v>44</v>
      </c>
      <c r="Q300" s="169"/>
      <c r="R300" s="169"/>
      <c r="S300" s="193"/>
      <c r="T300" s="182"/>
      <c r="U300" s="116"/>
      <c r="V300" s="116"/>
      <c r="W300" s="171"/>
      <c r="X300" s="187"/>
      <c r="Y300" s="190"/>
      <c r="Z300" s="193"/>
    </row>
    <row r="301" spans="1:26" x14ac:dyDescent="0.25">
      <c r="A301" s="90">
        <v>5085</v>
      </c>
      <c r="B301" s="90" t="s">
        <v>224</v>
      </c>
      <c r="C301" s="90">
        <v>9</v>
      </c>
      <c r="D301" s="90">
        <v>42.463847999999999</v>
      </c>
      <c r="E301" s="90">
        <v>-103.79298</v>
      </c>
      <c r="F301" s="90">
        <v>59325.79</v>
      </c>
      <c r="G301" s="90">
        <v>8436.5</v>
      </c>
      <c r="H301" s="90">
        <v>4.13</v>
      </c>
      <c r="I301" s="90">
        <v>-23</v>
      </c>
      <c r="J301" s="90">
        <v>-48.75</v>
      </c>
      <c r="K301" s="90">
        <v>285</v>
      </c>
      <c r="L301" s="90">
        <v>276</v>
      </c>
      <c r="M301" s="90">
        <v>282</v>
      </c>
      <c r="N301" s="90">
        <v>40</v>
      </c>
      <c r="Q301" s="170"/>
      <c r="R301" s="170"/>
      <c r="S301" s="194"/>
      <c r="T301" s="113"/>
      <c r="U301" s="117"/>
      <c r="V301" s="117"/>
      <c r="W301" s="124"/>
      <c r="X301" s="188"/>
      <c r="Y301" s="191"/>
      <c r="Z301" s="194"/>
    </row>
    <row r="302" spans="1:26" x14ac:dyDescent="0.25">
      <c r="A302" s="90">
        <v>5103</v>
      </c>
      <c r="B302" s="90" t="s">
        <v>223</v>
      </c>
      <c r="C302" s="90">
        <v>9</v>
      </c>
      <c r="D302" s="90">
        <v>42.464787000000001</v>
      </c>
      <c r="E302" s="90">
        <v>-103.79201999999999</v>
      </c>
      <c r="F302" s="90">
        <v>59515.09</v>
      </c>
      <c r="G302" s="90">
        <v>8349.25</v>
      </c>
      <c r="H302" s="90">
        <v>4</v>
      </c>
      <c r="I302" s="90">
        <v>-23</v>
      </c>
      <c r="J302" s="90">
        <v>-48.63</v>
      </c>
      <c r="K302" s="90">
        <v>247</v>
      </c>
      <c r="L302" s="90">
        <v>234</v>
      </c>
      <c r="M302" s="90">
        <v>263</v>
      </c>
      <c r="N302" s="90">
        <v>38</v>
      </c>
      <c r="Q302" s="168">
        <f>AVERAGE(A302:A305)</f>
        <v>5127.75</v>
      </c>
      <c r="R302" s="168">
        <f>AVERAGE(F302:F305)</f>
        <v>59790.189999999995</v>
      </c>
      <c r="S302" s="192">
        <f>AVERAGE(G302:G305)</f>
        <v>8243.75</v>
      </c>
      <c r="T302" s="181">
        <f>AVERAGE(K302:K305)*4</f>
        <v>1050</v>
      </c>
      <c r="U302" s="115">
        <f>AVERAGE(L302:L305)*4</f>
        <v>1085</v>
      </c>
      <c r="V302" s="115">
        <f>AVERAGE(M302:M305)*4</f>
        <v>1083</v>
      </c>
      <c r="W302" s="128">
        <f>AVERAGE(N302:N305)*4</f>
        <v>179</v>
      </c>
      <c r="X302" s="186">
        <f>AVERAGE(H302:H305)</f>
        <v>3.8449999999999998</v>
      </c>
      <c r="Y302" s="189">
        <f>AVERAGE(I302:I305)</f>
        <v>-23</v>
      </c>
      <c r="Z302" s="192">
        <f>AVERAGE(J302:J305)</f>
        <v>-48.597499999999997</v>
      </c>
    </row>
    <row r="303" spans="1:26" x14ac:dyDescent="0.25">
      <c r="A303" s="90">
        <v>5119</v>
      </c>
      <c r="B303" s="90" t="s">
        <v>222</v>
      </c>
      <c r="C303" s="90">
        <v>9</v>
      </c>
      <c r="D303" s="90">
        <v>42.465632999999997</v>
      </c>
      <c r="E303" s="90">
        <v>-103.79109</v>
      </c>
      <c r="F303" s="90">
        <v>59693.9</v>
      </c>
      <c r="G303" s="90">
        <v>8277</v>
      </c>
      <c r="H303" s="90">
        <v>3.88</v>
      </c>
      <c r="I303" s="90">
        <v>-23</v>
      </c>
      <c r="J303" s="90">
        <v>-48.63</v>
      </c>
      <c r="K303" s="90">
        <v>269</v>
      </c>
      <c r="L303" s="90">
        <v>297</v>
      </c>
      <c r="M303" s="90">
        <v>253</v>
      </c>
      <c r="N303" s="90">
        <v>47</v>
      </c>
      <c r="Q303" s="169"/>
      <c r="R303" s="169"/>
      <c r="S303" s="193"/>
      <c r="T303" s="182"/>
      <c r="U303" s="116"/>
      <c r="V303" s="116"/>
      <c r="W303" s="171"/>
      <c r="X303" s="187"/>
      <c r="Y303" s="190"/>
      <c r="Z303" s="193"/>
    </row>
    <row r="304" spans="1:26" x14ac:dyDescent="0.25">
      <c r="A304" s="90">
        <v>5136</v>
      </c>
      <c r="B304" s="90" t="s">
        <v>221</v>
      </c>
      <c r="C304" s="90">
        <v>9</v>
      </c>
      <c r="D304" s="90">
        <v>42.466411999999998</v>
      </c>
      <c r="E304" s="90">
        <v>-103.79031000000001</v>
      </c>
      <c r="F304" s="90">
        <v>59880.25</v>
      </c>
      <c r="G304" s="90">
        <v>8210.5</v>
      </c>
      <c r="H304" s="90">
        <v>3.81</v>
      </c>
      <c r="I304" s="90">
        <v>-23</v>
      </c>
      <c r="J304" s="90">
        <v>-48.69</v>
      </c>
      <c r="K304" s="90">
        <v>268</v>
      </c>
      <c r="L304" s="90">
        <v>270</v>
      </c>
      <c r="M304" s="90">
        <v>287</v>
      </c>
      <c r="N304" s="90">
        <v>46</v>
      </c>
      <c r="Q304" s="169"/>
      <c r="R304" s="169"/>
      <c r="S304" s="193"/>
      <c r="T304" s="182"/>
      <c r="U304" s="116"/>
      <c r="V304" s="116"/>
      <c r="W304" s="171"/>
      <c r="X304" s="187"/>
      <c r="Y304" s="190"/>
      <c r="Z304" s="193"/>
    </row>
    <row r="305" spans="1:26" x14ac:dyDescent="0.25">
      <c r="A305" s="90">
        <v>5153</v>
      </c>
      <c r="B305" s="90" t="s">
        <v>220</v>
      </c>
      <c r="C305" s="90">
        <v>9</v>
      </c>
      <c r="D305" s="90">
        <v>42.467030000000001</v>
      </c>
      <c r="E305" s="90">
        <v>-103.78946999999999</v>
      </c>
      <c r="F305" s="90">
        <v>60071.519999999997</v>
      </c>
      <c r="G305" s="90">
        <v>8138.25</v>
      </c>
      <c r="H305" s="90">
        <v>3.69</v>
      </c>
      <c r="I305" s="90">
        <v>-23</v>
      </c>
      <c r="J305" s="90">
        <v>-48.44</v>
      </c>
      <c r="K305" s="90">
        <v>266</v>
      </c>
      <c r="L305" s="90">
        <v>284</v>
      </c>
      <c r="M305" s="90">
        <v>280</v>
      </c>
      <c r="N305" s="90">
        <v>48</v>
      </c>
      <c r="Q305" s="170"/>
      <c r="R305" s="170"/>
      <c r="S305" s="194"/>
      <c r="T305" s="113"/>
      <c r="U305" s="117"/>
      <c r="V305" s="117"/>
      <c r="W305" s="124"/>
      <c r="X305" s="188"/>
      <c r="Y305" s="191"/>
      <c r="Z305" s="194"/>
    </row>
    <row r="306" spans="1:26" x14ac:dyDescent="0.25">
      <c r="A306" s="90">
        <v>5170</v>
      </c>
      <c r="B306" s="90" t="s">
        <v>219</v>
      </c>
      <c r="C306" s="90">
        <v>9</v>
      </c>
      <c r="D306" s="90">
        <v>42.467674000000002</v>
      </c>
      <c r="E306" s="90">
        <v>-103.78846</v>
      </c>
      <c r="F306" s="90">
        <v>60270.34</v>
      </c>
      <c r="G306" s="90">
        <v>8058</v>
      </c>
      <c r="H306" s="90">
        <v>3.5</v>
      </c>
      <c r="I306" s="90">
        <v>-23</v>
      </c>
      <c r="J306" s="90">
        <v>-48.44</v>
      </c>
      <c r="K306" s="90">
        <v>261</v>
      </c>
      <c r="L306" s="90">
        <v>274</v>
      </c>
      <c r="M306" s="90">
        <v>256</v>
      </c>
      <c r="N306" s="90">
        <v>40</v>
      </c>
      <c r="Q306" s="168">
        <f>AVERAGE(A306:A309)</f>
        <v>5195.5</v>
      </c>
      <c r="R306" s="168">
        <f>AVERAGE(F306:F309)</f>
        <v>60573.000000000007</v>
      </c>
      <c r="S306" s="192">
        <f>AVERAGE(G306:G309)</f>
        <v>7952.9375</v>
      </c>
      <c r="T306" s="181">
        <f>AVERAGE(K306:K309)*4</f>
        <v>1016</v>
      </c>
      <c r="U306" s="115">
        <f>AVERAGE(L306:L309)*4</f>
        <v>1038</v>
      </c>
      <c r="V306" s="115">
        <f>AVERAGE(M306:M309)*4</f>
        <v>1053</v>
      </c>
      <c r="W306" s="128">
        <f>AVERAGE(N306:N309)*4</f>
        <v>165</v>
      </c>
      <c r="X306" s="186">
        <f>AVERAGE(H306:H309)</f>
        <v>3.36</v>
      </c>
      <c r="Y306" s="189">
        <f>AVERAGE(I306:I309)</f>
        <v>-23</v>
      </c>
      <c r="Z306" s="192">
        <f>AVERAGE(J306:J309)</f>
        <v>-48.5625</v>
      </c>
    </row>
    <row r="307" spans="1:26" x14ac:dyDescent="0.25">
      <c r="A307" s="90">
        <v>5187</v>
      </c>
      <c r="B307" s="90" t="s">
        <v>218</v>
      </c>
      <c r="C307" s="90">
        <v>9</v>
      </c>
      <c r="D307" s="90">
        <v>42.468105000000001</v>
      </c>
      <c r="E307" s="90">
        <v>-103.78728</v>
      </c>
      <c r="F307" s="90">
        <v>60470.48</v>
      </c>
      <c r="G307" s="90">
        <v>7996.25</v>
      </c>
      <c r="H307" s="90">
        <v>3.44</v>
      </c>
      <c r="I307" s="90">
        <v>-23</v>
      </c>
      <c r="J307" s="90">
        <v>-48.5</v>
      </c>
      <c r="K307" s="90">
        <v>244</v>
      </c>
      <c r="L307" s="90">
        <v>248</v>
      </c>
      <c r="M307" s="90">
        <v>248</v>
      </c>
      <c r="N307" s="90">
        <v>37</v>
      </c>
      <c r="Q307" s="169"/>
      <c r="R307" s="169"/>
      <c r="S307" s="193"/>
      <c r="T307" s="182"/>
      <c r="U307" s="116"/>
      <c r="V307" s="116"/>
      <c r="W307" s="171"/>
      <c r="X307" s="187"/>
      <c r="Y307" s="190"/>
      <c r="Z307" s="193"/>
    </row>
    <row r="308" spans="1:26" x14ac:dyDescent="0.25">
      <c r="A308" s="90">
        <v>5204</v>
      </c>
      <c r="B308" s="90" t="s">
        <v>217</v>
      </c>
      <c r="C308" s="90">
        <v>9</v>
      </c>
      <c r="D308" s="90">
        <v>42.468533000000001</v>
      </c>
      <c r="E308" s="90">
        <v>-103.78595</v>
      </c>
      <c r="F308" s="90">
        <v>60675.199999999997</v>
      </c>
      <c r="G308" s="90">
        <v>7922</v>
      </c>
      <c r="H308" s="90">
        <v>3.31</v>
      </c>
      <c r="I308" s="90">
        <v>-23</v>
      </c>
      <c r="J308" s="90">
        <v>-48.56</v>
      </c>
      <c r="K308" s="90">
        <v>246</v>
      </c>
      <c r="L308" s="90">
        <v>254</v>
      </c>
      <c r="M308" s="90">
        <v>271</v>
      </c>
      <c r="N308" s="90">
        <v>46</v>
      </c>
      <c r="Q308" s="169"/>
      <c r="R308" s="169"/>
      <c r="S308" s="193"/>
      <c r="T308" s="182"/>
      <c r="U308" s="116"/>
      <c r="V308" s="116"/>
      <c r="W308" s="171"/>
      <c r="X308" s="187"/>
      <c r="Y308" s="190"/>
      <c r="Z308" s="193"/>
    </row>
    <row r="309" spans="1:26" x14ac:dyDescent="0.25">
      <c r="A309" s="90">
        <v>5221</v>
      </c>
      <c r="B309" s="90" t="s">
        <v>216</v>
      </c>
      <c r="C309" s="90">
        <v>8</v>
      </c>
      <c r="D309" s="90">
        <v>42.468983000000001</v>
      </c>
      <c r="E309" s="90">
        <v>-103.78446</v>
      </c>
      <c r="F309" s="90">
        <v>60875.98</v>
      </c>
      <c r="G309" s="90">
        <v>7835.5</v>
      </c>
      <c r="H309" s="90">
        <v>3.19</v>
      </c>
      <c r="I309" s="90">
        <v>-23</v>
      </c>
      <c r="J309" s="90">
        <v>-48.75</v>
      </c>
      <c r="K309" s="90">
        <v>265</v>
      </c>
      <c r="L309" s="90">
        <v>262</v>
      </c>
      <c r="M309" s="90">
        <v>278</v>
      </c>
      <c r="N309" s="90">
        <v>42</v>
      </c>
      <c r="Q309" s="170"/>
      <c r="R309" s="170"/>
      <c r="S309" s="194"/>
      <c r="T309" s="113"/>
      <c r="U309" s="117"/>
      <c r="V309" s="117"/>
      <c r="W309" s="124"/>
      <c r="X309" s="188"/>
      <c r="Y309" s="191"/>
      <c r="Z309" s="194"/>
    </row>
    <row r="310" spans="1:26" x14ac:dyDescent="0.25">
      <c r="A310" s="90">
        <v>5238</v>
      </c>
      <c r="B310" s="90" t="s">
        <v>215</v>
      </c>
      <c r="C310" s="90">
        <v>9</v>
      </c>
      <c r="D310" s="90">
        <v>42.469470999999999</v>
      </c>
      <c r="E310" s="90">
        <v>-103.78318</v>
      </c>
      <c r="F310" s="90">
        <v>61076.77</v>
      </c>
      <c r="G310" s="90">
        <v>7755.5</v>
      </c>
      <c r="H310" s="90">
        <v>3.06</v>
      </c>
      <c r="I310" s="90">
        <v>-23</v>
      </c>
      <c r="J310" s="90">
        <v>-48.88</v>
      </c>
      <c r="K310" s="90">
        <v>252</v>
      </c>
      <c r="L310" s="90">
        <v>270</v>
      </c>
      <c r="M310" s="90">
        <v>278</v>
      </c>
      <c r="N310" s="90">
        <v>41</v>
      </c>
      <c r="Q310" s="168">
        <f>AVERAGE(A310:A313)</f>
        <v>5263.5</v>
      </c>
      <c r="R310" s="168">
        <f>AVERAGE(F310:F313)</f>
        <v>61394.192499999997</v>
      </c>
      <c r="S310" s="192">
        <f>AVERAGE(G310:G313)</f>
        <v>7658.75</v>
      </c>
      <c r="T310" s="181">
        <f>AVERAGE(K310:K313)*4</f>
        <v>1074</v>
      </c>
      <c r="U310" s="115">
        <f>AVERAGE(L310:L313)*4</f>
        <v>1109</v>
      </c>
      <c r="V310" s="115">
        <f>AVERAGE(M310:M313)*4</f>
        <v>1116</v>
      </c>
      <c r="W310" s="128">
        <f>AVERAGE(N310:N313)*4</f>
        <v>179</v>
      </c>
      <c r="X310" s="186">
        <f>AVERAGE(H310:H313)</f>
        <v>2.9225000000000003</v>
      </c>
      <c r="Y310" s="189">
        <f>AVERAGE(I310:I313)</f>
        <v>-23</v>
      </c>
      <c r="Z310" s="192">
        <f>AVERAGE(J310:J313)</f>
        <v>-48.502499999999998</v>
      </c>
    </row>
    <row r="311" spans="1:26" x14ac:dyDescent="0.25">
      <c r="A311" s="90">
        <v>5255</v>
      </c>
      <c r="B311" s="90" t="s">
        <v>214</v>
      </c>
      <c r="C311" s="90">
        <v>9</v>
      </c>
      <c r="D311" s="90">
        <v>42.469611999999998</v>
      </c>
      <c r="E311" s="90">
        <v>-103.78215</v>
      </c>
      <c r="F311" s="90">
        <v>61292.65</v>
      </c>
      <c r="G311" s="90">
        <v>7690</v>
      </c>
      <c r="H311" s="90">
        <v>3</v>
      </c>
      <c r="I311" s="90">
        <v>-23</v>
      </c>
      <c r="J311" s="90">
        <v>-48.63</v>
      </c>
      <c r="K311" s="90">
        <v>273</v>
      </c>
      <c r="L311" s="90">
        <v>274</v>
      </c>
      <c r="M311" s="90">
        <v>305</v>
      </c>
      <c r="N311" s="90">
        <v>47</v>
      </c>
      <c r="Q311" s="169"/>
      <c r="R311" s="169"/>
      <c r="S311" s="193"/>
      <c r="T311" s="182"/>
      <c r="U311" s="116"/>
      <c r="V311" s="116"/>
      <c r="W311" s="171"/>
      <c r="X311" s="187"/>
      <c r="Y311" s="190"/>
      <c r="Z311" s="193"/>
    </row>
    <row r="312" spans="1:26" x14ac:dyDescent="0.25">
      <c r="A312" s="90">
        <v>5272</v>
      </c>
      <c r="B312" s="90" t="s">
        <v>213</v>
      </c>
      <c r="C312" s="90">
        <v>8</v>
      </c>
      <c r="D312" s="90">
        <v>42.469776000000003</v>
      </c>
      <c r="E312" s="90">
        <v>-103.78082999999999</v>
      </c>
      <c r="F312" s="90">
        <v>61500</v>
      </c>
      <c r="G312" s="90">
        <v>7628.25</v>
      </c>
      <c r="H312" s="90">
        <v>2.88</v>
      </c>
      <c r="I312" s="90">
        <v>-23</v>
      </c>
      <c r="J312" s="90">
        <v>-48.44</v>
      </c>
      <c r="K312" s="90">
        <v>265</v>
      </c>
      <c r="L312" s="90">
        <v>256</v>
      </c>
      <c r="M312" s="90">
        <v>253</v>
      </c>
      <c r="N312" s="90">
        <v>49</v>
      </c>
      <c r="Q312" s="169"/>
      <c r="R312" s="169"/>
      <c r="S312" s="193"/>
      <c r="T312" s="182"/>
      <c r="U312" s="116"/>
      <c r="V312" s="116"/>
      <c r="W312" s="171"/>
      <c r="X312" s="187"/>
      <c r="Y312" s="190"/>
      <c r="Z312" s="193"/>
    </row>
    <row r="313" spans="1:26" x14ac:dyDescent="0.25">
      <c r="A313" s="90">
        <v>5289</v>
      </c>
      <c r="B313" s="90" t="s">
        <v>212</v>
      </c>
      <c r="C313" s="90">
        <v>9</v>
      </c>
      <c r="D313" s="90">
        <v>42.469546999999999</v>
      </c>
      <c r="E313" s="90">
        <v>-103.77921000000001</v>
      </c>
      <c r="F313" s="90">
        <v>61707.35</v>
      </c>
      <c r="G313" s="90">
        <v>7561.25</v>
      </c>
      <c r="H313" s="90">
        <v>2.75</v>
      </c>
      <c r="I313" s="90">
        <v>-23</v>
      </c>
      <c r="J313" s="90">
        <v>-48.06</v>
      </c>
      <c r="K313" s="90">
        <v>284</v>
      </c>
      <c r="L313" s="90">
        <v>309</v>
      </c>
      <c r="M313" s="90">
        <v>280</v>
      </c>
      <c r="N313" s="90">
        <v>42</v>
      </c>
      <c r="Q313" s="170"/>
      <c r="R313" s="170"/>
      <c r="S313" s="194"/>
      <c r="T313" s="113"/>
      <c r="U313" s="117"/>
      <c r="V313" s="117"/>
      <c r="W313" s="124"/>
      <c r="X313" s="188"/>
      <c r="Y313" s="191"/>
      <c r="Z313" s="194"/>
    </row>
    <row r="314" spans="1:26" x14ac:dyDescent="0.25">
      <c r="A314" s="90">
        <v>5306</v>
      </c>
      <c r="B314" s="90" t="s">
        <v>211</v>
      </c>
      <c r="C314" s="90">
        <v>9</v>
      </c>
      <c r="D314" s="90">
        <v>42.469397999999998</v>
      </c>
      <c r="E314" s="90">
        <v>-103.77771</v>
      </c>
      <c r="F314" s="90">
        <v>61910.43</v>
      </c>
      <c r="G314" s="90">
        <v>7491.5</v>
      </c>
      <c r="H314" s="90">
        <v>2.63</v>
      </c>
      <c r="I314" s="90">
        <v>-23</v>
      </c>
      <c r="J314" s="90">
        <v>-48.19</v>
      </c>
      <c r="K314" s="90">
        <v>254</v>
      </c>
      <c r="L314" s="90">
        <v>263</v>
      </c>
      <c r="M314" s="90">
        <v>264</v>
      </c>
      <c r="N314" s="90">
        <v>44</v>
      </c>
      <c r="Q314" s="168">
        <f>AVERAGE(A314:A317)</f>
        <v>5331.5</v>
      </c>
      <c r="R314" s="168">
        <f>AVERAGE(F314:F317)</f>
        <v>62235.974999999999</v>
      </c>
      <c r="S314" s="192">
        <f>AVERAGE(G314:G317)</f>
        <v>7382.6875</v>
      </c>
      <c r="T314" s="181">
        <f>AVERAGE(K314:K317)*4</f>
        <v>1036</v>
      </c>
      <c r="U314" s="115">
        <f>AVERAGE(L314:L317)*4</f>
        <v>1034</v>
      </c>
      <c r="V314" s="115">
        <f>AVERAGE(M314:M317)*4</f>
        <v>1068</v>
      </c>
      <c r="W314" s="128">
        <f>AVERAGE(N314:N317)*4</f>
        <v>172</v>
      </c>
      <c r="X314" s="186">
        <f>AVERAGE(H314:H317)</f>
        <v>2.4849999999999999</v>
      </c>
      <c r="Y314" s="189">
        <f>AVERAGE(I314:I317)</f>
        <v>-23</v>
      </c>
      <c r="Z314" s="192">
        <f>AVERAGE(J314:J317)</f>
        <v>-48.377499999999998</v>
      </c>
    </row>
    <row r="315" spans="1:26" x14ac:dyDescent="0.25">
      <c r="A315" s="90">
        <v>5323</v>
      </c>
      <c r="B315" s="90" t="s">
        <v>210</v>
      </c>
      <c r="C315" s="90">
        <v>9</v>
      </c>
      <c r="D315" s="90">
        <v>42.469127999999998</v>
      </c>
      <c r="E315" s="90">
        <v>-103.77579</v>
      </c>
      <c r="F315" s="90">
        <v>62132.22</v>
      </c>
      <c r="G315" s="90">
        <v>7412.25</v>
      </c>
      <c r="H315" s="90">
        <v>2.56</v>
      </c>
      <c r="I315" s="90">
        <v>-23</v>
      </c>
      <c r="J315" s="90">
        <v>-48.44</v>
      </c>
      <c r="K315" s="90">
        <v>255</v>
      </c>
      <c r="L315" s="90">
        <v>239</v>
      </c>
      <c r="M315" s="90">
        <v>273</v>
      </c>
      <c r="N315" s="90">
        <v>38</v>
      </c>
      <c r="Q315" s="169"/>
      <c r="R315" s="169"/>
      <c r="S315" s="193"/>
      <c r="T315" s="182"/>
      <c r="U315" s="116"/>
      <c r="V315" s="116"/>
      <c r="W315" s="171"/>
      <c r="X315" s="187"/>
      <c r="Y315" s="190"/>
      <c r="Z315" s="193"/>
    </row>
    <row r="316" spans="1:26" x14ac:dyDescent="0.25">
      <c r="A316" s="90">
        <v>5340</v>
      </c>
      <c r="B316" s="90" t="s">
        <v>209</v>
      </c>
      <c r="C316" s="90">
        <v>9</v>
      </c>
      <c r="D316" s="90">
        <v>42.468510000000002</v>
      </c>
      <c r="E316" s="90">
        <v>-103.77377</v>
      </c>
      <c r="F316" s="90">
        <v>62341.54</v>
      </c>
      <c r="G316" s="90">
        <v>7346.25</v>
      </c>
      <c r="H316" s="90">
        <v>2.44</v>
      </c>
      <c r="I316" s="90">
        <v>-23</v>
      </c>
      <c r="J316" s="90">
        <v>-48.38</v>
      </c>
      <c r="K316" s="90">
        <v>253</v>
      </c>
      <c r="L316" s="90">
        <v>271</v>
      </c>
      <c r="M316" s="90">
        <v>259</v>
      </c>
      <c r="N316" s="90">
        <v>49</v>
      </c>
      <c r="Q316" s="169"/>
      <c r="R316" s="169"/>
      <c r="S316" s="193"/>
      <c r="T316" s="182"/>
      <c r="U316" s="116"/>
      <c r="V316" s="116"/>
      <c r="W316" s="171"/>
      <c r="X316" s="187"/>
      <c r="Y316" s="190"/>
      <c r="Z316" s="193"/>
    </row>
    <row r="317" spans="1:26" x14ac:dyDescent="0.25">
      <c r="A317" s="90">
        <v>5357</v>
      </c>
      <c r="B317" s="90" t="s">
        <v>208</v>
      </c>
      <c r="C317" s="90">
        <v>9</v>
      </c>
      <c r="D317" s="90">
        <v>42.467883999999998</v>
      </c>
      <c r="E317" s="90">
        <v>-103.77164999999999</v>
      </c>
      <c r="F317" s="90">
        <v>62559.71</v>
      </c>
      <c r="G317" s="90">
        <v>7280.75</v>
      </c>
      <c r="H317" s="90">
        <v>2.31</v>
      </c>
      <c r="I317" s="90">
        <v>-23</v>
      </c>
      <c r="J317" s="90">
        <v>-48.5</v>
      </c>
      <c r="K317" s="90">
        <v>274</v>
      </c>
      <c r="L317" s="90">
        <v>261</v>
      </c>
      <c r="M317" s="90">
        <v>272</v>
      </c>
      <c r="N317" s="90">
        <v>41</v>
      </c>
      <c r="Q317" s="170"/>
      <c r="R317" s="170"/>
      <c r="S317" s="194"/>
      <c r="T317" s="113"/>
      <c r="U317" s="117"/>
      <c r="V317" s="117"/>
      <c r="W317" s="124"/>
      <c r="X317" s="188"/>
      <c r="Y317" s="191"/>
      <c r="Z317" s="194"/>
    </row>
    <row r="318" spans="1:26" x14ac:dyDescent="0.25">
      <c r="A318" s="90">
        <v>5374</v>
      </c>
      <c r="B318" s="90" t="s">
        <v>207</v>
      </c>
      <c r="C318" s="90">
        <v>9</v>
      </c>
      <c r="D318" s="90">
        <v>42.467247</v>
      </c>
      <c r="E318" s="90">
        <v>-103.76964</v>
      </c>
      <c r="F318" s="90">
        <v>62758.53</v>
      </c>
      <c r="G318" s="90">
        <v>7211</v>
      </c>
      <c r="H318" s="90">
        <v>2.19</v>
      </c>
      <c r="I318" s="90">
        <v>-23</v>
      </c>
      <c r="J318" s="90">
        <v>-48.44</v>
      </c>
      <c r="K318" s="90">
        <v>297</v>
      </c>
      <c r="L318" s="90">
        <v>260</v>
      </c>
      <c r="M318" s="90">
        <v>247</v>
      </c>
      <c r="N318" s="90">
        <v>40</v>
      </c>
      <c r="Q318" s="168">
        <f>AVERAGE(A318:A321)</f>
        <v>5399.5</v>
      </c>
      <c r="R318" s="168">
        <f>AVERAGE(F318:F321)</f>
        <v>63018.945000000007</v>
      </c>
      <c r="S318" s="192">
        <f>AVERAGE(G318:G321)</f>
        <v>7098.875</v>
      </c>
      <c r="T318" s="181">
        <f>AVERAGE(K318:K321)*4</f>
        <v>1097</v>
      </c>
      <c r="U318" s="115">
        <f>AVERAGE(L318:L321)*4</f>
        <v>1082</v>
      </c>
      <c r="V318" s="115">
        <f>AVERAGE(M318:M321)*4</f>
        <v>1008</v>
      </c>
      <c r="W318" s="128">
        <f>AVERAGE(N318:N321)*4</f>
        <v>171</v>
      </c>
      <c r="X318" s="186">
        <f>AVERAGE(H318:H321)</f>
        <v>2.0324999999999998</v>
      </c>
      <c r="Y318" s="189">
        <f>AVERAGE(I318:I321)</f>
        <v>-23</v>
      </c>
      <c r="Z318" s="192">
        <f>AVERAGE(J318:J321)</f>
        <v>-47.657499999999999</v>
      </c>
    </row>
    <row r="319" spans="1:26" x14ac:dyDescent="0.25">
      <c r="A319" s="90">
        <v>5391</v>
      </c>
      <c r="B319" s="90" t="s">
        <v>206</v>
      </c>
      <c r="C319" s="90">
        <v>9</v>
      </c>
      <c r="D319" s="90">
        <v>42.466636999999999</v>
      </c>
      <c r="E319" s="90">
        <v>-103.76833999999999</v>
      </c>
      <c r="F319" s="90">
        <v>62921.91</v>
      </c>
      <c r="G319" s="90">
        <v>7145.25</v>
      </c>
      <c r="H319" s="90">
        <v>2.06</v>
      </c>
      <c r="I319" s="90">
        <v>-23</v>
      </c>
      <c r="J319" s="90">
        <v>-48</v>
      </c>
      <c r="K319" s="90">
        <v>275</v>
      </c>
      <c r="L319" s="90">
        <v>275</v>
      </c>
      <c r="M319" s="90">
        <v>259</v>
      </c>
      <c r="N319" s="90">
        <v>41</v>
      </c>
      <c r="Q319" s="169"/>
      <c r="R319" s="169"/>
      <c r="S319" s="193"/>
      <c r="T319" s="182"/>
      <c r="U319" s="116"/>
      <c r="V319" s="116"/>
      <c r="W319" s="171"/>
      <c r="X319" s="187"/>
      <c r="Y319" s="190"/>
      <c r="Z319" s="193"/>
    </row>
    <row r="320" spans="1:26" x14ac:dyDescent="0.25">
      <c r="A320" s="90">
        <v>5408</v>
      </c>
      <c r="B320" s="90" t="s">
        <v>205</v>
      </c>
      <c r="C320" s="90">
        <v>9</v>
      </c>
      <c r="D320" s="90">
        <v>42.466084000000002</v>
      </c>
      <c r="E320" s="90">
        <v>-103.76751</v>
      </c>
      <c r="F320" s="90">
        <v>63105.64</v>
      </c>
      <c r="G320" s="90">
        <v>7059.75</v>
      </c>
      <c r="H320" s="90">
        <v>2</v>
      </c>
      <c r="I320" s="90">
        <v>-23</v>
      </c>
      <c r="J320" s="90">
        <v>-47.44</v>
      </c>
      <c r="K320" s="90">
        <v>266</v>
      </c>
      <c r="L320" s="90">
        <v>267</v>
      </c>
      <c r="M320" s="90">
        <v>258</v>
      </c>
      <c r="N320" s="90">
        <v>45</v>
      </c>
      <c r="Q320" s="169"/>
      <c r="R320" s="169"/>
      <c r="S320" s="193"/>
      <c r="T320" s="182"/>
      <c r="U320" s="116"/>
      <c r="V320" s="116"/>
      <c r="W320" s="171"/>
      <c r="X320" s="187"/>
      <c r="Y320" s="190"/>
      <c r="Z320" s="193"/>
    </row>
    <row r="321" spans="1:26" x14ac:dyDescent="0.25">
      <c r="A321" s="90">
        <v>5425</v>
      </c>
      <c r="B321" s="90" t="s">
        <v>204</v>
      </c>
      <c r="C321" s="90">
        <v>9</v>
      </c>
      <c r="D321" s="90">
        <v>42.465485000000001</v>
      </c>
      <c r="E321" s="90">
        <v>-103.76697</v>
      </c>
      <c r="F321" s="90">
        <v>63289.7</v>
      </c>
      <c r="G321" s="90">
        <v>6979.5</v>
      </c>
      <c r="H321" s="90">
        <v>1.88</v>
      </c>
      <c r="I321" s="90">
        <v>-23</v>
      </c>
      <c r="J321" s="90">
        <v>-46.75</v>
      </c>
      <c r="K321" s="90">
        <v>259</v>
      </c>
      <c r="L321" s="90">
        <v>280</v>
      </c>
      <c r="M321" s="90">
        <v>244</v>
      </c>
      <c r="N321" s="90">
        <v>45</v>
      </c>
      <c r="Q321" s="170"/>
      <c r="R321" s="170"/>
      <c r="S321" s="194"/>
      <c r="T321" s="113"/>
      <c r="U321" s="117"/>
      <c r="V321" s="117"/>
      <c r="W321" s="124"/>
      <c r="X321" s="188"/>
      <c r="Y321" s="191"/>
      <c r="Z321" s="194"/>
    </row>
    <row r="322" spans="1:26" x14ac:dyDescent="0.25">
      <c r="A322" s="90">
        <v>5442</v>
      </c>
      <c r="B322" s="90" t="s">
        <v>203</v>
      </c>
      <c r="C322" s="90">
        <v>9</v>
      </c>
      <c r="D322" s="90">
        <v>42.464950999999999</v>
      </c>
      <c r="E322" s="90">
        <v>-103.76658</v>
      </c>
      <c r="F322" s="90">
        <v>63459.98</v>
      </c>
      <c r="G322" s="90">
        <v>6912.25</v>
      </c>
      <c r="H322" s="90">
        <v>1.75</v>
      </c>
      <c r="I322" s="90">
        <v>-23</v>
      </c>
      <c r="J322" s="90">
        <v>-46.31</v>
      </c>
      <c r="K322" s="90">
        <v>242</v>
      </c>
      <c r="L322" s="90">
        <v>263</v>
      </c>
      <c r="M322" s="90">
        <v>253</v>
      </c>
      <c r="N322" s="90">
        <v>36</v>
      </c>
      <c r="Q322" s="168">
        <f>AVERAGE(A322:A325)</f>
        <v>5467.5</v>
      </c>
      <c r="R322" s="168">
        <f>AVERAGE(F322:F325)</f>
        <v>63739.337500000001</v>
      </c>
      <c r="S322" s="192">
        <f>AVERAGE(G322:G325)</f>
        <v>6824.625</v>
      </c>
      <c r="T322" s="181">
        <f>AVERAGE(K322:K325)*4</f>
        <v>1053</v>
      </c>
      <c r="U322" s="115">
        <f>AVERAGE(L322:L325)*4</f>
        <v>1108</v>
      </c>
      <c r="V322" s="115">
        <f>AVERAGE(M322:M325)*4</f>
        <v>1067</v>
      </c>
      <c r="W322" s="128">
        <f>AVERAGE(N322:N325)*4</f>
        <v>154</v>
      </c>
      <c r="X322" s="186">
        <f>AVERAGE(H322:H325)</f>
        <v>1.625</v>
      </c>
      <c r="Y322" s="189">
        <f>AVERAGE(I322:I325)</f>
        <v>-23</v>
      </c>
      <c r="Z322" s="192">
        <f>AVERAGE(J322:J325)</f>
        <v>-45.547499999999999</v>
      </c>
    </row>
    <row r="323" spans="1:26" x14ac:dyDescent="0.25">
      <c r="A323" s="90">
        <v>5459</v>
      </c>
      <c r="B323" s="90" t="s">
        <v>202</v>
      </c>
      <c r="C323" s="90">
        <v>9</v>
      </c>
      <c r="D323" s="90">
        <v>42.464260000000003</v>
      </c>
      <c r="E323" s="90">
        <v>-103.76647</v>
      </c>
      <c r="F323" s="90">
        <v>63659.12</v>
      </c>
      <c r="G323" s="90">
        <v>6853</v>
      </c>
      <c r="H323" s="90">
        <v>1.69</v>
      </c>
      <c r="I323" s="90">
        <v>-23</v>
      </c>
      <c r="J323" s="90">
        <v>-45.69</v>
      </c>
      <c r="K323" s="90">
        <v>263</v>
      </c>
      <c r="L323" s="90">
        <v>305</v>
      </c>
      <c r="M323" s="90">
        <v>280</v>
      </c>
      <c r="N323" s="90">
        <v>42</v>
      </c>
      <c r="Q323" s="169"/>
      <c r="R323" s="169"/>
      <c r="S323" s="193"/>
      <c r="T323" s="182"/>
      <c r="U323" s="116"/>
      <c r="V323" s="116"/>
      <c r="W323" s="171"/>
      <c r="X323" s="187"/>
      <c r="Y323" s="190"/>
      <c r="Z323" s="193"/>
    </row>
    <row r="324" spans="1:26" x14ac:dyDescent="0.25">
      <c r="A324" s="90">
        <v>5476</v>
      </c>
      <c r="B324" s="90" t="s">
        <v>201</v>
      </c>
      <c r="C324" s="90">
        <v>9</v>
      </c>
      <c r="D324" s="90">
        <v>42.463332999999999</v>
      </c>
      <c r="E324" s="90">
        <v>-103.76646</v>
      </c>
      <c r="F324" s="90">
        <v>63823.82</v>
      </c>
      <c r="G324" s="90">
        <v>6795</v>
      </c>
      <c r="H324" s="90">
        <v>1.56</v>
      </c>
      <c r="I324" s="90">
        <v>-23</v>
      </c>
      <c r="J324" s="90">
        <v>-45.31</v>
      </c>
      <c r="K324" s="90">
        <v>288</v>
      </c>
      <c r="L324" s="90">
        <v>294</v>
      </c>
      <c r="M324" s="90">
        <v>268</v>
      </c>
      <c r="N324" s="90">
        <v>43</v>
      </c>
      <c r="Q324" s="169"/>
      <c r="R324" s="169"/>
      <c r="S324" s="193"/>
      <c r="T324" s="182"/>
      <c r="U324" s="116"/>
      <c r="V324" s="116"/>
      <c r="W324" s="171"/>
      <c r="X324" s="187"/>
      <c r="Y324" s="190"/>
      <c r="Z324" s="193"/>
    </row>
    <row r="325" spans="1:26" x14ac:dyDescent="0.25">
      <c r="A325" s="90">
        <v>5493</v>
      </c>
      <c r="B325" s="90" t="s">
        <v>200</v>
      </c>
      <c r="C325" s="90">
        <v>9</v>
      </c>
      <c r="D325" s="90">
        <v>42.462471000000001</v>
      </c>
      <c r="E325" s="90">
        <v>-103.76656</v>
      </c>
      <c r="F325" s="90">
        <v>64014.43</v>
      </c>
      <c r="G325" s="90">
        <v>6738.25</v>
      </c>
      <c r="H325" s="90">
        <v>1.5</v>
      </c>
      <c r="I325" s="90">
        <v>-23</v>
      </c>
      <c r="J325" s="90">
        <v>-44.88</v>
      </c>
      <c r="K325" s="90">
        <v>260</v>
      </c>
      <c r="L325" s="90">
        <v>246</v>
      </c>
      <c r="M325" s="90">
        <v>266</v>
      </c>
      <c r="N325" s="90">
        <v>33</v>
      </c>
      <c r="Q325" s="170"/>
      <c r="R325" s="170"/>
      <c r="S325" s="194"/>
      <c r="T325" s="113"/>
      <c r="U325" s="117"/>
      <c r="V325" s="117"/>
      <c r="W325" s="124"/>
      <c r="X325" s="188"/>
      <c r="Y325" s="191"/>
      <c r="Z325" s="194"/>
    </row>
    <row r="326" spans="1:26" x14ac:dyDescent="0.25">
      <c r="A326" s="90">
        <v>5510</v>
      </c>
      <c r="B326" s="90" t="s">
        <v>199</v>
      </c>
      <c r="C326" s="90">
        <v>9</v>
      </c>
      <c r="D326" s="90">
        <v>42.461727000000003</v>
      </c>
      <c r="E326" s="90">
        <v>-103.76678</v>
      </c>
      <c r="F326" s="90">
        <v>64219.82</v>
      </c>
      <c r="G326" s="90">
        <v>6682.25</v>
      </c>
      <c r="H326" s="90">
        <v>1.38</v>
      </c>
      <c r="I326" s="90">
        <v>-23</v>
      </c>
      <c r="J326" s="90">
        <v>-44.63</v>
      </c>
      <c r="K326" s="90">
        <v>267</v>
      </c>
      <c r="L326" s="90">
        <v>236</v>
      </c>
      <c r="M326" s="90">
        <v>277</v>
      </c>
      <c r="N326" s="90">
        <v>39</v>
      </c>
      <c r="Q326" s="168">
        <f>AVERAGE(A326:A329)</f>
        <v>5535.5</v>
      </c>
      <c r="R326" s="168">
        <f>AVERAGE(F326:F329)</f>
        <v>64517.8</v>
      </c>
      <c r="S326" s="192">
        <f>AVERAGE(G326:G329)</f>
        <v>6588.8125</v>
      </c>
      <c r="T326" s="181">
        <f>AVERAGE(K326:K329)*4</f>
        <v>1029</v>
      </c>
      <c r="U326" s="115">
        <f>AVERAGE(L326:L329)*4</f>
        <v>1019</v>
      </c>
      <c r="V326" s="115">
        <f>AVERAGE(M326:M329)*4</f>
        <v>1036</v>
      </c>
      <c r="W326" s="128">
        <f>AVERAGE(N326:N329)*4</f>
        <v>172</v>
      </c>
      <c r="X326" s="186">
        <f>AVERAGE(H326:H329)</f>
        <v>1.22</v>
      </c>
      <c r="Y326" s="189">
        <f>AVERAGE(I326:I329)</f>
        <v>-22.625</v>
      </c>
      <c r="Z326" s="192">
        <f>AVERAGE(J326:J329)</f>
        <v>-44.33</v>
      </c>
    </row>
    <row r="327" spans="1:26" x14ac:dyDescent="0.25">
      <c r="A327" s="90">
        <v>5527</v>
      </c>
      <c r="B327" s="90" t="s">
        <v>198</v>
      </c>
      <c r="C327" s="90">
        <v>8</v>
      </c>
      <c r="D327" s="90">
        <v>42.461514000000001</v>
      </c>
      <c r="E327" s="90">
        <v>-103.76703000000001</v>
      </c>
      <c r="F327" s="90">
        <v>64440.29</v>
      </c>
      <c r="G327" s="90">
        <v>6615.25</v>
      </c>
      <c r="H327" s="90">
        <v>1.25</v>
      </c>
      <c r="I327" s="90">
        <v>-22.5</v>
      </c>
      <c r="J327" s="90">
        <v>-44.38</v>
      </c>
      <c r="K327" s="90">
        <v>236</v>
      </c>
      <c r="L327" s="90">
        <v>243</v>
      </c>
      <c r="M327" s="90">
        <v>248</v>
      </c>
      <c r="N327" s="90">
        <v>45</v>
      </c>
      <c r="Q327" s="169"/>
      <c r="R327" s="169"/>
      <c r="S327" s="193"/>
      <c r="T327" s="182"/>
      <c r="U327" s="116"/>
      <c r="V327" s="116"/>
      <c r="W327" s="171"/>
      <c r="X327" s="187"/>
      <c r="Y327" s="190"/>
      <c r="Z327" s="193"/>
    </row>
    <row r="328" spans="1:26" x14ac:dyDescent="0.25">
      <c r="A328" s="90">
        <v>5544</v>
      </c>
      <c r="B328" s="90" t="s">
        <v>197</v>
      </c>
      <c r="C328" s="90">
        <v>9</v>
      </c>
      <c r="D328" s="90">
        <v>42.461308000000002</v>
      </c>
      <c r="E328" s="90">
        <v>-103.76712000000001</v>
      </c>
      <c r="F328" s="90">
        <v>64608.93</v>
      </c>
      <c r="G328" s="90">
        <v>6558.25</v>
      </c>
      <c r="H328" s="90">
        <v>1.19</v>
      </c>
      <c r="I328" s="90">
        <v>-22.5</v>
      </c>
      <c r="J328" s="90">
        <v>-44.25</v>
      </c>
      <c r="K328" s="90">
        <v>279</v>
      </c>
      <c r="L328" s="90">
        <v>276</v>
      </c>
      <c r="M328" s="90">
        <v>243</v>
      </c>
      <c r="N328" s="90">
        <v>42</v>
      </c>
      <c r="Q328" s="169"/>
      <c r="R328" s="169"/>
      <c r="S328" s="193"/>
      <c r="T328" s="182"/>
      <c r="U328" s="116"/>
      <c r="V328" s="116"/>
      <c r="W328" s="171"/>
      <c r="X328" s="187"/>
      <c r="Y328" s="190"/>
      <c r="Z328" s="193"/>
    </row>
    <row r="329" spans="1:26" x14ac:dyDescent="0.25">
      <c r="A329" s="90">
        <v>5561</v>
      </c>
      <c r="B329" s="90" t="s">
        <v>196</v>
      </c>
      <c r="C329" s="90">
        <v>9</v>
      </c>
      <c r="D329" s="90">
        <v>42.461472000000001</v>
      </c>
      <c r="E329" s="90">
        <v>-103.76743</v>
      </c>
      <c r="F329" s="90">
        <v>64802.16</v>
      </c>
      <c r="G329" s="90">
        <v>6499.5</v>
      </c>
      <c r="H329" s="90">
        <v>1.06</v>
      </c>
      <c r="I329" s="90">
        <v>-22.5</v>
      </c>
      <c r="J329" s="90">
        <v>-44.06</v>
      </c>
      <c r="K329" s="90">
        <v>247</v>
      </c>
      <c r="L329" s="90">
        <v>264</v>
      </c>
      <c r="M329" s="90">
        <v>268</v>
      </c>
      <c r="N329" s="90">
        <v>46</v>
      </c>
      <c r="Q329" s="170"/>
      <c r="R329" s="170"/>
      <c r="S329" s="194"/>
      <c r="T329" s="113"/>
      <c r="U329" s="117"/>
      <c r="V329" s="117"/>
      <c r="W329" s="124"/>
      <c r="X329" s="188"/>
      <c r="Y329" s="191"/>
      <c r="Z329" s="194"/>
    </row>
    <row r="330" spans="1:26" x14ac:dyDescent="0.25">
      <c r="A330" s="90">
        <v>5578</v>
      </c>
      <c r="B330" s="90" t="s">
        <v>195</v>
      </c>
      <c r="C330" s="90">
        <v>9</v>
      </c>
      <c r="D330" s="90">
        <v>42.461781000000002</v>
      </c>
      <c r="E330" s="90">
        <v>-103.76776</v>
      </c>
      <c r="F330" s="90">
        <v>65018.7</v>
      </c>
      <c r="G330" s="90">
        <v>6445.5</v>
      </c>
      <c r="H330" s="90">
        <v>0.94</v>
      </c>
      <c r="I330" s="90">
        <v>-22.5</v>
      </c>
      <c r="J330" s="90">
        <v>-43.88</v>
      </c>
      <c r="K330" s="90">
        <v>253</v>
      </c>
      <c r="L330" s="90">
        <v>280</v>
      </c>
      <c r="M330" s="90">
        <v>246</v>
      </c>
      <c r="N330" s="90">
        <v>46</v>
      </c>
      <c r="Q330" s="168">
        <f>AVERAGE(A330:A333)</f>
        <v>5603.5</v>
      </c>
      <c r="R330" s="168">
        <f>AVERAGE(F330:F333)</f>
        <v>65287.154999999999</v>
      </c>
      <c r="S330" s="192">
        <f>AVERAGE(G330:G333)</f>
        <v>6357.5</v>
      </c>
      <c r="T330" s="181">
        <f>AVERAGE(K330:K333)*4</f>
        <v>1043</v>
      </c>
      <c r="U330" s="115">
        <f>AVERAGE(L330:L333)*4</f>
        <v>1108</v>
      </c>
      <c r="V330" s="115">
        <f>AVERAGE(M330:M333)*4</f>
        <v>1074</v>
      </c>
      <c r="W330" s="128">
        <f>AVERAGE(N330:N333)*4</f>
        <v>180</v>
      </c>
      <c r="X330" s="186">
        <f>AVERAGE(H330:H333)</f>
        <v>0.81499999999999995</v>
      </c>
      <c r="Y330" s="189">
        <f>AVERAGE(I330:I333)</f>
        <v>-22.5</v>
      </c>
      <c r="Z330" s="192">
        <f>AVERAGE(J330:J333)</f>
        <v>-43.44</v>
      </c>
    </row>
    <row r="331" spans="1:26" x14ac:dyDescent="0.25">
      <c r="A331" s="90">
        <v>5595</v>
      </c>
      <c r="B331" s="90" t="s">
        <v>194</v>
      </c>
      <c r="C331" s="90">
        <v>9</v>
      </c>
      <c r="D331" s="90">
        <v>42.462116000000002</v>
      </c>
      <c r="E331" s="90">
        <v>-103.76781</v>
      </c>
      <c r="F331" s="90">
        <v>65202.75</v>
      </c>
      <c r="G331" s="90">
        <v>6393.5</v>
      </c>
      <c r="H331" s="90">
        <v>0.88</v>
      </c>
      <c r="I331" s="90">
        <v>-22.5</v>
      </c>
      <c r="J331" s="90">
        <v>-43.69</v>
      </c>
      <c r="K331" s="90">
        <v>265</v>
      </c>
      <c r="L331" s="90">
        <v>276</v>
      </c>
      <c r="M331" s="90">
        <v>279</v>
      </c>
      <c r="N331" s="90">
        <v>52</v>
      </c>
      <c r="Q331" s="169"/>
      <c r="R331" s="169"/>
      <c r="S331" s="193"/>
      <c r="T331" s="182"/>
      <c r="U331" s="116"/>
      <c r="V331" s="116"/>
      <c r="W331" s="171"/>
      <c r="X331" s="187"/>
      <c r="Y331" s="190"/>
      <c r="Z331" s="193"/>
    </row>
    <row r="332" spans="1:26" x14ac:dyDescent="0.25">
      <c r="A332" s="90">
        <v>5612</v>
      </c>
      <c r="B332" s="90" t="s">
        <v>193</v>
      </c>
      <c r="C332" s="90">
        <v>9</v>
      </c>
      <c r="D332" s="90">
        <v>42.462234000000002</v>
      </c>
      <c r="E332" s="90">
        <v>-103.76777</v>
      </c>
      <c r="F332" s="90">
        <v>65382.55</v>
      </c>
      <c r="G332" s="90">
        <v>6331.5</v>
      </c>
      <c r="H332" s="90">
        <v>0.75</v>
      </c>
      <c r="I332" s="90">
        <v>-22.5</v>
      </c>
      <c r="J332" s="90">
        <v>-43.31</v>
      </c>
      <c r="K332" s="90">
        <v>254</v>
      </c>
      <c r="L332" s="90">
        <v>286</v>
      </c>
      <c r="M332" s="90">
        <v>281</v>
      </c>
      <c r="N332" s="90">
        <v>40</v>
      </c>
      <c r="Q332" s="169"/>
      <c r="R332" s="169"/>
      <c r="S332" s="193"/>
      <c r="T332" s="182"/>
      <c r="U332" s="116"/>
      <c r="V332" s="116"/>
      <c r="W332" s="171"/>
      <c r="X332" s="187"/>
      <c r="Y332" s="190"/>
      <c r="Z332" s="193"/>
    </row>
    <row r="333" spans="1:26" x14ac:dyDescent="0.25">
      <c r="A333" s="90">
        <v>5629</v>
      </c>
      <c r="B333" s="90" t="s">
        <v>192</v>
      </c>
      <c r="C333" s="90">
        <v>9</v>
      </c>
      <c r="D333" s="90">
        <v>42.46217</v>
      </c>
      <c r="E333" s="90">
        <v>-103.76783</v>
      </c>
      <c r="F333" s="90">
        <v>65544.62</v>
      </c>
      <c r="G333" s="90">
        <v>6259.5</v>
      </c>
      <c r="H333" s="90">
        <v>0.69</v>
      </c>
      <c r="I333" s="90">
        <v>-22.5</v>
      </c>
      <c r="J333" s="90">
        <v>-42.88</v>
      </c>
      <c r="K333" s="90">
        <v>271</v>
      </c>
      <c r="L333" s="90">
        <v>266</v>
      </c>
      <c r="M333" s="90">
        <v>268</v>
      </c>
      <c r="N333" s="90">
        <v>42</v>
      </c>
      <c r="Q333" s="170"/>
      <c r="R333" s="170"/>
      <c r="S333" s="194"/>
      <c r="T333" s="113"/>
      <c r="U333" s="117"/>
      <c r="V333" s="117"/>
      <c r="W333" s="124"/>
      <c r="X333" s="188"/>
      <c r="Y333" s="191"/>
      <c r="Z333" s="194"/>
    </row>
    <row r="334" spans="1:26" x14ac:dyDescent="0.25">
      <c r="A334" s="90">
        <v>5646</v>
      </c>
      <c r="B334" s="90" t="s">
        <v>191</v>
      </c>
      <c r="C334" s="90">
        <v>9</v>
      </c>
      <c r="D334" s="90">
        <v>42.461975000000002</v>
      </c>
      <c r="E334" s="90">
        <v>-103.76801</v>
      </c>
      <c r="F334" s="90">
        <v>65708.34</v>
      </c>
      <c r="G334" s="90">
        <v>6198</v>
      </c>
      <c r="H334" s="90">
        <v>0.56000000000000005</v>
      </c>
      <c r="I334" s="90">
        <v>-22.5</v>
      </c>
      <c r="J334" s="90">
        <v>-42.63</v>
      </c>
      <c r="K334" s="90">
        <v>268</v>
      </c>
      <c r="L334" s="90">
        <v>301</v>
      </c>
      <c r="M334" s="90">
        <v>280</v>
      </c>
      <c r="N334" s="90">
        <v>45</v>
      </c>
      <c r="Q334" s="168">
        <f>AVERAGE(A334:A337)</f>
        <v>5671.5</v>
      </c>
      <c r="R334" s="168">
        <f>AVERAGE(F334:F337)</f>
        <v>66040.434999999998</v>
      </c>
      <c r="S334" s="192">
        <f>AVERAGE(G334:G337)</f>
        <v>6123.3125</v>
      </c>
      <c r="T334" s="181">
        <f>AVERAGE(K334:K337)*4</f>
        <v>1060</v>
      </c>
      <c r="U334" s="115">
        <f>AVERAGE(L334:L337)*4</f>
        <v>1095</v>
      </c>
      <c r="V334" s="115">
        <f>AVERAGE(M334:M337)*4</f>
        <v>1026</v>
      </c>
      <c r="W334" s="128">
        <f>AVERAGE(N334:N337)*4</f>
        <v>179</v>
      </c>
      <c r="X334" s="186">
        <f>AVERAGE(H334:H337)</f>
        <v>0.40749999999999997</v>
      </c>
      <c r="Y334" s="189">
        <f>AVERAGE(I334:I337)</f>
        <v>-22.5</v>
      </c>
      <c r="Z334" s="192">
        <f>AVERAGE(J334:J337)</f>
        <v>-42.33</v>
      </c>
    </row>
    <row r="335" spans="1:26" x14ac:dyDescent="0.25">
      <c r="A335" s="90">
        <v>5663</v>
      </c>
      <c r="B335" s="90" t="s">
        <v>190</v>
      </c>
      <c r="C335" s="90">
        <v>9</v>
      </c>
      <c r="D335" s="90">
        <v>42.461620000000003</v>
      </c>
      <c r="E335" s="90">
        <v>-103.76810999999999</v>
      </c>
      <c r="F335" s="90">
        <v>65939.3</v>
      </c>
      <c r="G335" s="90">
        <v>6145.25</v>
      </c>
      <c r="H335" s="90">
        <v>0.44</v>
      </c>
      <c r="I335" s="90">
        <v>-22.5</v>
      </c>
      <c r="J335" s="90">
        <v>-42.5</v>
      </c>
      <c r="K335" s="90">
        <v>256</v>
      </c>
      <c r="L335" s="90">
        <v>279</v>
      </c>
      <c r="M335" s="90">
        <v>246</v>
      </c>
      <c r="N335" s="90">
        <v>41</v>
      </c>
      <c r="Q335" s="169"/>
      <c r="R335" s="169"/>
      <c r="S335" s="193"/>
      <c r="T335" s="182"/>
      <c r="U335" s="116"/>
      <c r="V335" s="116"/>
      <c r="W335" s="171"/>
      <c r="X335" s="187"/>
      <c r="Y335" s="190"/>
      <c r="Z335" s="193"/>
    </row>
    <row r="336" spans="1:26" x14ac:dyDescent="0.25">
      <c r="A336" s="90">
        <v>5680</v>
      </c>
      <c r="B336" s="90" t="s">
        <v>189</v>
      </c>
      <c r="C336" s="90">
        <v>9</v>
      </c>
      <c r="D336" s="90">
        <v>42.461010000000002</v>
      </c>
      <c r="E336" s="90">
        <v>-103.76833000000001</v>
      </c>
      <c r="F336" s="90">
        <v>66156.490000000005</v>
      </c>
      <c r="G336" s="90">
        <v>6099</v>
      </c>
      <c r="H336" s="90">
        <v>0.38</v>
      </c>
      <c r="I336" s="90">
        <v>-22.5</v>
      </c>
      <c r="J336" s="90">
        <v>-42.31</v>
      </c>
      <c r="K336" s="90">
        <v>269</v>
      </c>
      <c r="L336" s="90">
        <v>254</v>
      </c>
      <c r="M336" s="90">
        <v>238</v>
      </c>
      <c r="N336" s="90">
        <v>44</v>
      </c>
      <c r="Q336" s="169"/>
      <c r="R336" s="169"/>
      <c r="S336" s="193"/>
      <c r="T336" s="182"/>
      <c r="U336" s="116"/>
      <c r="V336" s="116"/>
      <c r="W336" s="171"/>
      <c r="X336" s="187"/>
      <c r="Y336" s="190"/>
      <c r="Z336" s="193"/>
    </row>
    <row r="337" spans="1:26" x14ac:dyDescent="0.25">
      <c r="A337" s="90">
        <v>5697</v>
      </c>
      <c r="B337" s="90" t="s">
        <v>188</v>
      </c>
      <c r="C337" s="90">
        <v>9</v>
      </c>
      <c r="D337" s="90">
        <v>42.460655000000003</v>
      </c>
      <c r="E337" s="90">
        <v>-103.76862</v>
      </c>
      <c r="F337" s="90">
        <v>66357.61</v>
      </c>
      <c r="G337" s="90">
        <v>6051</v>
      </c>
      <c r="H337" s="90">
        <v>0.25</v>
      </c>
      <c r="I337" s="90">
        <v>-22.5</v>
      </c>
      <c r="J337" s="90">
        <v>-41.88</v>
      </c>
      <c r="K337" s="90">
        <v>267</v>
      </c>
      <c r="L337" s="90">
        <v>261</v>
      </c>
      <c r="M337" s="90">
        <v>262</v>
      </c>
      <c r="N337" s="90">
        <v>49</v>
      </c>
      <c r="Q337" s="170"/>
      <c r="R337" s="170"/>
      <c r="S337" s="194"/>
      <c r="T337" s="113"/>
      <c r="U337" s="117"/>
      <c r="V337" s="117"/>
      <c r="W337" s="124"/>
      <c r="X337" s="188"/>
      <c r="Y337" s="191"/>
      <c r="Z337" s="194"/>
    </row>
    <row r="338" spans="1:26" x14ac:dyDescent="0.25">
      <c r="A338" s="90">
        <v>5714</v>
      </c>
      <c r="B338" s="90" t="s">
        <v>187</v>
      </c>
      <c r="C338" s="90">
        <v>9</v>
      </c>
      <c r="D338" s="90">
        <v>42.460479999999997</v>
      </c>
      <c r="E338" s="90">
        <v>-103.76894</v>
      </c>
      <c r="F338" s="90">
        <v>66560.7</v>
      </c>
      <c r="G338" s="90">
        <v>6001</v>
      </c>
      <c r="H338" s="90">
        <v>0.19</v>
      </c>
      <c r="I338" s="90">
        <v>-22</v>
      </c>
      <c r="J338" s="90">
        <v>-41.5</v>
      </c>
      <c r="K338" s="90">
        <v>281</v>
      </c>
      <c r="L338" s="90">
        <v>263</v>
      </c>
      <c r="M338" s="90">
        <v>266</v>
      </c>
      <c r="N338" s="90">
        <v>49</v>
      </c>
      <c r="Q338" s="168">
        <f>AVERAGE(A338:A341)</f>
        <v>5739.5</v>
      </c>
      <c r="R338" s="168">
        <f>AVERAGE(F338:F341)</f>
        <v>66880.742499999993</v>
      </c>
      <c r="S338" s="192">
        <f>AVERAGE(G338:G341)</f>
        <v>5916.875</v>
      </c>
      <c r="T338" s="181">
        <f>AVERAGE(K338:K341)*4</f>
        <v>1065</v>
      </c>
      <c r="U338" s="115">
        <f>AVERAGE(L338:L341)*4</f>
        <v>1104</v>
      </c>
      <c r="V338" s="115">
        <f>AVERAGE(M338:M341)*4</f>
        <v>1084</v>
      </c>
      <c r="W338" s="128">
        <f>AVERAGE(N338:N341)*4</f>
        <v>192</v>
      </c>
      <c r="X338" s="186">
        <f>AVERAGE(H338:H341)</f>
        <v>0.03</v>
      </c>
      <c r="Y338" s="189">
        <f>AVERAGE(I338:I341)</f>
        <v>-22</v>
      </c>
      <c r="Z338" s="192">
        <f>AVERAGE(J338:J341)</f>
        <v>-41.342500000000001</v>
      </c>
    </row>
    <row r="339" spans="1:26" x14ac:dyDescent="0.25">
      <c r="A339" s="90">
        <v>5731</v>
      </c>
      <c r="B339" s="90" t="s">
        <v>186</v>
      </c>
      <c r="C339" s="90">
        <v>9</v>
      </c>
      <c r="D339" s="90">
        <v>42.460380999999998</v>
      </c>
      <c r="E339" s="90">
        <v>-103.76931999999999</v>
      </c>
      <c r="F339" s="90">
        <v>66765.09</v>
      </c>
      <c r="G339" s="90">
        <v>5938.75</v>
      </c>
      <c r="H339" s="90">
        <v>0.06</v>
      </c>
      <c r="I339" s="90">
        <v>-22</v>
      </c>
      <c r="J339" s="90">
        <v>-41.31</v>
      </c>
      <c r="K339" s="90">
        <v>266</v>
      </c>
      <c r="L339" s="90">
        <v>270</v>
      </c>
      <c r="M339" s="90">
        <v>265</v>
      </c>
      <c r="N339" s="90">
        <v>43</v>
      </c>
      <c r="Q339" s="169"/>
      <c r="R339" s="169"/>
      <c r="S339" s="193"/>
      <c r="T339" s="182"/>
      <c r="U339" s="116"/>
      <c r="V339" s="116"/>
      <c r="W339" s="171"/>
      <c r="X339" s="187"/>
      <c r="Y339" s="190"/>
      <c r="Z339" s="193"/>
    </row>
    <row r="340" spans="1:26" x14ac:dyDescent="0.25">
      <c r="A340" s="90">
        <v>5748</v>
      </c>
      <c r="B340" s="90" t="s">
        <v>185</v>
      </c>
      <c r="C340" s="90">
        <v>9</v>
      </c>
      <c r="D340" s="90">
        <v>42.460490999999998</v>
      </c>
      <c r="E340" s="90">
        <v>-103.76994000000001</v>
      </c>
      <c r="F340" s="90">
        <v>66984.58</v>
      </c>
      <c r="G340" s="90">
        <v>5886.5</v>
      </c>
      <c r="H340" s="90">
        <v>0</v>
      </c>
      <c r="I340" s="90">
        <v>-22</v>
      </c>
      <c r="J340" s="90">
        <v>-41.31</v>
      </c>
      <c r="K340" s="90">
        <v>269</v>
      </c>
      <c r="L340" s="90">
        <v>305</v>
      </c>
      <c r="M340" s="90">
        <v>278</v>
      </c>
      <c r="N340" s="90">
        <v>56</v>
      </c>
      <c r="Q340" s="169"/>
      <c r="R340" s="169"/>
      <c r="S340" s="193"/>
      <c r="T340" s="182"/>
      <c r="U340" s="116"/>
      <c r="V340" s="116"/>
      <c r="W340" s="171"/>
      <c r="X340" s="187"/>
      <c r="Y340" s="190"/>
      <c r="Z340" s="193"/>
    </row>
    <row r="341" spans="1:26" x14ac:dyDescent="0.25">
      <c r="A341" s="90">
        <v>5765</v>
      </c>
      <c r="B341" s="90" t="s">
        <v>184</v>
      </c>
      <c r="C341" s="90">
        <v>9</v>
      </c>
      <c r="D341" s="90">
        <v>42.460864999999998</v>
      </c>
      <c r="E341" s="90">
        <v>-103.77087</v>
      </c>
      <c r="F341" s="90">
        <v>67212.600000000006</v>
      </c>
      <c r="G341" s="90">
        <v>5841.25</v>
      </c>
      <c r="H341" s="90">
        <v>-0.13</v>
      </c>
      <c r="I341" s="90">
        <v>-22</v>
      </c>
      <c r="J341" s="90">
        <v>-41.25</v>
      </c>
      <c r="K341" s="90">
        <v>249</v>
      </c>
      <c r="L341" s="90">
        <v>266</v>
      </c>
      <c r="M341" s="90">
        <v>275</v>
      </c>
      <c r="N341" s="90">
        <v>44</v>
      </c>
      <c r="Q341" s="170"/>
      <c r="R341" s="170"/>
      <c r="S341" s="194"/>
      <c r="T341" s="113"/>
      <c r="U341" s="117"/>
      <c r="V341" s="117"/>
      <c r="W341" s="124"/>
      <c r="X341" s="188"/>
      <c r="Y341" s="191"/>
      <c r="Z341" s="194"/>
    </row>
    <row r="342" spans="1:26" x14ac:dyDescent="0.25">
      <c r="A342" s="90">
        <v>5782</v>
      </c>
      <c r="B342" s="90" t="s">
        <v>183</v>
      </c>
      <c r="C342" s="90">
        <v>9</v>
      </c>
      <c r="D342" s="90">
        <v>42.461486999999998</v>
      </c>
      <c r="E342" s="90">
        <v>-103.77200000000001</v>
      </c>
      <c r="F342" s="90">
        <v>67427.820000000007</v>
      </c>
      <c r="G342" s="90">
        <v>5794.75</v>
      </c>
      <c r="H342" s="90">
        <v>-0.19</v>
      </c>
      <c r="I342" s="90">
        <v>-22</v>
      </c>
      <c r="J342" s="90">
        <v>-41.25</v>
      </c>
      <c r="K342" s="90">
        <v>277</v>
      </c>
      <c r="L342" s="90">
        <v>283</v>
      </c>
      <c r="M342" s="90">
        <v>268</v>
      </c>
      <c r="N342" s="90">
        <v>42</v>
      </c>
      <c r="Q342" s="168">
        <f>AVERAGE(A342:A345)</f>
        <v>5807.5</v>
      </c>
      <c r="R342" s="168">
        <f>AVERAGE(F342:F345)</f>
        <v>67752.707500000004</v>
      </c>
      <c r="S342" s="192">
        <f>AVERAGE(G342:G345)</f>
        <v>5710.8125</v>
      </c>
      <c r="T342" s="181">
        <f>AVERAGE(K342:K345)*4</f>
        <v>1068</v>
      </c>
      <c r="U342" s="115">
        <f>AVERAGE(L342:L345)*4</f>
        <v>1092</v>
      </c>
      <c r="V342" s="115">
        <f>AVERAGE(M342:M345)*4</f>
        <v>1080</v>
      </c>
      <c r="W342" s="128">
        <f>AVERAGE(N342:N345)*4</f>
        <v>184</v>
      </c>
      <c r="X342" s="186">
        <f>AVERAGE(H342:H345)</f>
        <v>-0.34499999999999997</v>
      </c>
      <c r="Y342" s="189">
        <f>AVERAGE(I342:I345)</f>
        <v>-21.75</v>
      </c>
      <c r="Z342" s="192">
        <f>AVERAGE(J342:J345)</f>
        <v>-41.142499999999998</v>
      </c>
    </row>
    <row r="343" spans="1:26" x14ac:dyDescent="0.25">
      <c r="A343" s="90">
        <v>5799</v>
      </c>
      <c r="B343" s="90" t="s">
        <v>182</v>
      </c>
      <c r="C343" s="90">
        <v>9</v>
      </c>
      <c r="D343" s="90">
        <v>42.462223000000002</v>
      </c>
      <c r="E343" s="90">
        <v>-103.77323</v>
      </c>
      <c r="F343" s="90">
        <v>67645.02</v>
      </c>
      <c r="G343" s="90">
        <v>5742</v>
      </c>
      <c r="H343" s="90">
        <v>-0.31</v>
      </c>
      <c r="I343" s="90">
        <v>-22</v>
      </c>
      <c r="J343" s="90">
        <v>-41.06</v>
      </c>
      <c r="K343" s="90">
        <v>266</v>
      </c>
      <c r="L343" s="90">
        <v>280</v>
      </c>
      <c r="M343" s="90">
        <v>273</v>
      </c>
      <c r="N343" s="90">
        <v>48</v>
      </c>
      <c r="Q343" s="169"/>
      <c r="R343" s="169"/>
      <c r="S343" s="193"/>
      <c r="T343" s="182"/>
      <c r="U343" s="116"/>
      <c r="V343" s="116"/>
      <c r="W343" s="171"/>
      <c r="X343" s="187"/>
      <c r="Y343" s="190"/>
      <c r="Z343" s="193"/>
    </row>
    <row r="344" spans="1:26" x14ac:dyDescent="0.25">
      <c r="A344" s="90">
        <v>5816</v>
      </c>
      <c r="B344" s="90" t="s">
        <v>181</v>
      </c>
      <c r="C344" s="90">
        <v>9</v>
      </c>
      <c r="D344" s="90">
        <v>42.462798999999997</v>
      </c>
      <c r="E344" s="90">
        <v>-103.77417</v>
      </c>
      <c r="F344" s="90">
        <v>67863.839999999997</v>
      </c>
      <c r="G344" s="90">
        <v>5685.75</v>
      </c>
      <c r="H344" s="90">
        <v>-0.38</v>
      </c>
      <c r="I344" s="90">
        <v>-21.5</v>
      </c>
      <c r="J344" s="90">
        <v>-41.13</v>
      </c>
      <c r="K344" s="90">
        <v>265</v>
      </c>
      <c r="L344" s="90">
        <v>264</v>
      </c>
      <c r="M344" s="90">
        <v>247</v>
      </c>
      <c r="N344" s="90">
        <v>47</v>
      </c>
      <c r="Q344" s="169"/>
      <c r="R344" s="169"/>
      <c r="S344" s="193"/>
      <c r="T344" s="182"/>
      <c r="U344" s="116"/>
      <c r="V344" s="116"/>
      <c r="W344" s="171"/>
      <c r="X344" s="187"/>
      <c r="Y344" s="190"/>
      <c r="Z344" s="193"/>
    </row>
    <row r="345" spans="1:26" x14ac:dyDescent="0.25">
      <c r="A345" s="90">
        <v>5833</v>
      </c>
      <c r="B345" s="90" t="s">
        <v>180</v>
      </c>
      <c r="C345" s="90">
        <v>9</v>
      </c>
      <c r="D345" s="90">
        <v>42.463481999999999</v>
      </c>
      <c r="E345" s="90">
        <v>-103.77484</v>
      </c>
      <c r="F345" s="90">
        <v>68074.149999999994</v>
      </c>
      <c r="G345" s="90">
        <v>5620.75</v>
      </c>
      <c r="H345" s="90">
        <v>-0.5</v>
      </c>
      <c r="I345" s="90">
        <v>-21.5</v>
      </c>
      <c r="J345" s="90">
        <v>-41.13</v>
      </c>
      <c r="K345" s="90">
        <v>260</v>
      </c>
      <c r="L345" s="90">
        <v>265</v>
      </c>
      <c r="M345" s="90">
        <v>292</v>
      </c>
      <c r="N345" s="90">
        <v>47</v>
      </c>
      <c r="Q345" s="170"/>
      <c r="R345" s="170"/>
      <c r="S345" s="194"/>
      <c r="T345" s="113"/>
      <c r="U345" s="117"/>
      <c r="V345" s="117"/>
      <c r="W345" s="124"/>
      <c r="X345" s="188"/>
      <c r="Y345" s="191"/>
      <c r="Z345" s="194"/>
    </row>
    <row r="346" spans="1:26" x14ac:dyDescent="0.25">
      <c r="A346" s="90">
        <v>5850</v>
      </c>
      <c r="B346" s="90" t="s">
        <v>179</v>
      </c>
      <c r="C346" s="90">
        <v>9</v>
      </c>
      <c r="D346" s="90">
        <v>42.464207000000002</v>
      </c>
      <c r="E346" s="90">
        <v>-103.77535</v>
      </c>
      <c r="F346" s="90">
        <v>68292.649999999994</v>
      </c>
      <c r="G346" s="90">
        <v>5569</v>
      </c>
      <c r="H346" s="90">
        <v>-0.63</v>
      </c>
      <c r="I346" s="90">
        <v>-21.5</v>
      </c>
      <c r="J346" s="90">
        <v>-41.06</v>
      </c>
      <c r="K346" s="90">
        <v>258</v>
      </c>
      <c r="L346" s="90">
        <v>275</v>
      </c>
      <c r="M346" s="90">
        <v>265</v>
      </c>
      <c r="N346" s="90">
        <v>44</v>
      </c>
      <c r="Q346" s="168">
        <f>AVERAGE(A346:A349)</f>
        <v>5875.5</v>
      </c>
      <c r="R346" s="168">
        <f>AVERAGE(F346:F349)</f>
        <v>68617.044999999998</v>
      </c>
      <c r="S346" s="192">
        <f>AVERAGE(G346:G349)</f>
        <v>5497.625</v>
      </c>
      <c r="T346" s="181">
        <f>AVERAGE(K346:K349)*4</f>
        <v>1075</v>
      </c>
      <c r="U346" s="115">
        <f>AVERAGE(L346:L349)*4</f>
        <v>1087</v>
      </c>
      <c r="V346" s="115">
        <f>AVERAGE(M346:M349)*4</f>
        <v>1063</v>
      </c>
      <c r="W346" s="128">
        <f>AVERAGE(N346:N349)*4</f>
        <v>172</v>
      </c>
      <c r="X346" s="186">
        <f>AVERAGE(H346:H349)</f>
        <v>-0.73749999999999993</v>
      </c>
      <c r="Y346" s="189">
        <f>AVERAGE(I346:I349)</f>
        <v>-21.5</v>
      </c>
      <c r="Z346" s="192">
        <f>AVERAGE(J346:J349)</f>
        <v>-41.342500000000001</v>
      </c>
    </row>
    <row r="347" spans="1:26" x14ac:dyDescent="0.25">
      <c r="A347" s="90">
        <v>5867</v>
      </c>
      <c r="B347" s="90" t="s">
        <v>178</v>
      </c>
      <c r="C347" s="90">
        <v>9</v>
      </c>
      <c r="D347" s="90">
        <v>42.464984999999999</v>
      </c>
      <c r="E347" s="90">
        <v>-103.77567999999999</v>
      </c>
      <c r="F347" s="90">
        <v>68505.91</v>
      </c>
      <c r="G347" s="90">
        <v>5521.25</v>
      </c>
      <c r="H347" s="90">
        <v>-0.69</v>
      </c>
      <c r="I347" s="90">
        <v>-21.5</v>
      </c>
      <c r="J347" s="90">
        <v>-41.25</v>
      </c>
      <c r="K347" s="90">
        <v>278</v>
      </c>
      <c r="L347" s="90">
        <v>264</v>
      </c>
      <c r="M347" s="90">
        <v>274</v>
      </c>
      <c r="N347" s="90">
        <v>44</v>
      </c>
      <c r="Q347" s="169"/>
      <c r="R347" s="169"/>
      <c r="S347" s="193"/>
      <c r="T347" s="182"/>
      <c r="U347" s="116"/>
      <c r="V347" s="116"/>
      <c r="W347" s="171"/>
      <c r="X347" s="187"/>
      <c r="Y347" s="190"/>
      <c r="Z347" s="193"/>
    </row>
    <row r="348" spans="1:26" x14ac:dyDescent="0.25">
      <c r="A348" s="90">
        <v>5884</v>
      </c>
      <c r="B348" s="90" t="s">
        <v>177</v>
      </c>
      <c r="C348" s="90">
        <v>9</v>
      </c>
      <c r="D348" s="90">
        <v>42.465705999999997</v>
      </c>
      <c r="E348" s="90">
        <v>-103.77572000000001</v>
      </c>
      <c r="F348" s="90">
        <v>68725.72</v>
      </c>
      <c r="G348" s="90">
        <v>5473.25</v>
      </c>
      <c r="H348" s="90">
        <v>-0.75</v>
      </c>
      <c r="I348" s="90">
        <v>-21.5</v>
      </c>
      <c r="J348" s="90">
        <v>-41.5</v>
      </c>
      <c r="K348" s="90">
        <v>258</v>
      </c>
      <c r="L348" s="90">
        <v>274</v>
      </c>
      <c r="M348" s="90">
        <v>262</v>
      </c>
      <c r="N348" s="90">
        <v>36</v>
      </c>
      <c r="Q348" s="169"/>
      <c r="R348" s="169"/>
      <c r="S348" s="193"/>
      <c r="T348" s="182"/>
      <c r="U348" s="116"/>
      <c r="V348" s="116"/>
      <c r="W348" s="171"/>
      <c r="X348" s="187"/>
      <c r="Y348" s="190"/>
      <c r="Z348" s="193"/>
    </row>
    <row r="349" spans="1:26" x14ac:dyDescent="0.25">
      <c r="A349" s="90">
        <v>5901</v>
      </c>
      <c r="B349" s="90" t="s">
        <v>176</v>
      </c>
      <c r="C349" s="90">
        <v>9</v>
      </c>
      <c r="D349" s="90">
        <v>42.466385000000002</v>
      </c>
      <c r="E349" s="90">
        <v>-103.77591</v>
      </c>
      <c r="F349" s="90">
        <v>68943.899999999994</v>
      </c>
      <c r="G349" s="90">
        <v>5427</v>
      </c>
      <c r="H349" s="90">
        <v>-0.88</v>
      </c>
      <c r="I349" s="90">
        <v>-21.5</v>
      </c>
      <c r="J349" s="90">
        <v>-41.56</v>
      </c>
      <c r="K349" s="90">
        <v>281</v>
      </c>
      <c r="L349" s="90">
        <v>274</v>
      </c>
      <c r="M349" s="90">
        <v>262</v>
      </c>
      <c r="N349" s="90">
        <v>48</v>
      </c>
      <c r="Q349" s="170"/>
      <c r="R349" s="170"/>
      <c r="S349" s="194"/>
      <c r="T349" s="113"/>
      <c r="U349" s="117"/>
      <c r="V349" s="117"/>
      <c r="W349" s="124"/>
      <c r="X349" s="188"/>
      <c r="Y349" s="191"/>
      <c r="Z349" s="194"/>
    </row>
    <row r="350" spans="1:26" x14ac:dyDescent="0.25">
      <c r="A350" s="90">
        <v>5918</v>
      </c>
      <c r="B350" s="90" t="s">
        <v>175</v>
      </c>
      <c r="C350" s="90">
        <v>9</v>
      </c>
      <c r="D350" s="90">
        <v>42.467205</v>
      </c>
      <c r="E350" s="90">
        <v>-103.77576999999999</v>
      </c>
      <c r="F350" s="90">
        <v>69182.740000000005</v>
      </c>
      <c r="G350" s="90">
        <v>5376.75</v>
      </c>
      <c r="H350" s="90">
        <v>-0.94</v>
      </c>
      <c r="I350" s="90">
        <v>-21.5</v>
      </c>
      <c r="J350" s="90">
        <v>-41.5</v>
      </c>
      <c r="K350" s="90">
        <v>243</v>
      </c>
      <c r="L350" s="90">
        <v>278</v>
      </c>
      <c r="M350" s="90">
        <v>265</v>
      </c>
      <c r="N350" s="90">
        <v>48</v>
      </c>
      <c r="Q350" s="168">
        <f>AVERAGE(A350:A353)</f>
        <v>5943.5</v>
      </c>
      <c r="R350" s="168">
        <f>AVERAGE(F350:F353)</f>
        <v>69511.97</v>
      </c>
      <c r="S350" s="192">
        <f>AVERAGE(G350:G353)</f>
        <v>5294.6875</v>
      </c>
      <c r="T350" s="181">
        <f>AVERAGE(K350:K353)*4</f>
        <v>1084</v>
      </c>
      <c r="U350" s="115">
        <f>AVERAGE(L350:L353)*4</f>
        <v>1114</v>
      </c>
      <c r="V350" s="115">
        <f>AVERAGE(M350:M353)*4</f>
        <v>1053</v>
      </c>
      <c r="W350" s="128">
        <f>AVERAGE(N350:N353)*4</f>
        <v>179</v>
      </c>
      <c r="X350" s="186">
        <f>AVERAGE(H350:H353)</f>
        <v>-1.08</v>
      </c>
      <c r="Y350" s="189">
        <f>AVERAGE(I350:I353)</f>
        <v>-21.25</v>
      </c>
      <c r="Z350" s="192">
        <f>AVERAGE(J350:J353)</f>
        <v>-41.237499999999997</v>
      </c>
    </row>
    <row r="351" spans="1:26" x14ac:dyDescent="0.25">
      <c r="A351" s="90">
        <v>5935</v>
      </c>
      <c r="B351" s="90" t="s">
        <v>174</v>
      </c>
      <c r="C351" s="90">
        <v>9</v>
      </c>
      <c r="D351" s="90">
        <v>42.468398999999998</v>
      </c>
      <c r="E351" s="90">
        <v>-103.77488</v>
      </c>
      <c r="F351" s="90">
        <v>69415.02</v>
      </c>
      <c r="G351" s="90">
        <v>5322.75</v>
      </c>
      <c r="H351" s="90">
        <v>-1.06</v>
      </c>
      <c r="I351" s="90">
        <v>-21.5</v>
      </c>
      <c r="J351" s="90">
        <v>-41.38</v>
      </c>
      <c r="K351" s="90">
        <v>274</v>
      </c>
      <c r="L351" s="90">
        <v>273</v>
      </c>
      <c r="M351" s="90">
        <v>294</v>
      </c>
      <c r="N351" s="90">
        <v>48</v>
      </c>
      <c r="Q351" s="169"/>
      <c r="R351" s="169"/>
      <c r="S351" s="193"/>
      <c r="T351" s="182"/>
      <c r="U351" s="116"/>
      <c r="V351" s="116"/>
      <c r="W351" s="171"/>
      <c r="X351" s="187"/>
      <c r="Y351" s="190"/>
      <c r="Z351" s="193"/>
    </row>
    <row r="352" spans="1:26" x14ac:dyDescent="0.25">
      <c r="A352" s="90">
        <v>5952</v>
      </c>
      <c r="B352" s="90" t="s">
        <v>173</v>
      </c>
      <c r="C352" s="90">
        <v>9</v>
      </c>
      <c r="D352" s="90">
        <v>42.469250000000002</v>
      </c>
      <c r="E352" s="90">
        <v>-103.77424999999999</v>
      </c>
      <c r="F352" s="90">
        <v>69619.09</v>
      </c>
      <c r="G352" s="90">
        <v>5265.75</v>
      </c>
      <c r="H352" s="90">
        <v>-1.1299999999999999</v>
      </c>
      <c r="I352" s="90">
        <v>-21</v>
      </c>
      <c r="J352" s="90">
        <v>-41.19</v>
      </c>
      <c r="K352" s="90">
        <v>285</v>
      </c>
      <c r="L352" s="90">
        <v>281</v>
      </c>
      <c r="M352" s="90">
        <v>247</v>
      </c>
      <c r="N352" s="90">
        <v>37</v>
      </c>
      <c r="Q352" s="169"/>
      <c r="R352" s="169"/>
      <c r="S352" s="193"/>
      <c r="T352" s="182"/>
      <c r="U352" s="116"/>
      <c r="V352" s="116"/>
      <c r="W352" s="171"/>
      <c r="X352" s="187"/>
      <c r="Y352" s="190"/>
      <c r="Z352" s="193"/>
    </row>
    <row r="353" spans="1:26" x14ac:dyDescent="0.25">
      <c r="A353" s="90">
        <v>5969</v>
      </c>
      <c r="B353" s="90" t="s">
        <v>172</v>
      </c>
      <c r="C353" s="90">
        <v>9</v>
      </c>
      <c r="D353" s="90">
        <v>42.469760999999998</v>
      </c>
      <c r="E353" s="90">
        <v>-103.7741</v>
      </c>
      <c r="F353" s="90">
        <v>69831.03</v>
      </c>
      <c r="G353" s="90">
        <v>5213.5</v>
      </c>
      <c r="H353" s="90">
        <v>-1.19</v>
      </c>
      <c r="I353" s="90">
        <v>-21</v>
      </c>
      <c r="J353" s="90">
        <v>-40.880000000000003</v>
      </c>
      <c r="K353" s="90">
        <v>282</v>
      </c>
      <c r="L353" s="90">
        <v>282</v>
      </c>
      <c r="M353" s="90">
        <v>247</v>
      </c>
      <c r="N353" s="90">
        <v>46</v>
      </c>
      <c r="Q353" s="170"/>
      <c r="R353" s="170"/>
      <c r="S353" s="194"/>
      <c r="T353" s="113"/>
      <c r="U353" s="117"/>
      <c r="V353" s="117"/>
      <c r="W353" s="124"/>
      <c r="X353" s="188"/>
      <c r="Y353" s="191"/>
      <c r="Z353" s="194"/>
    </row>
    <row r="354" spans="1:26" x14ac:dyDescent="0.25">
      <c r="A354" s="90">
        <v>5986</v>
      </c>
      <c r="B354" s="90" t="s">
        <v>171</v>
      </c>
      <c r="C354" s="90">
        <v>9</v>
      </c>
      <c r="D354" s="90">
        <v>42.470363999999996</v>
      </c>
      <c r="E354" s="90">
        <v>-103.7741</v>
      </c>
      <c r="F354" s="90">
        <v>70026.91</v>
      </c>
      <c r="G354" s="90">
        <v>5154</v>
      </c>
      <c r="H354" s="90">
        <v>-1.31</v>
      </c>
      <c r="I354" s="90">
        <v>-21</v>
      </c>
      <c r="J354" s="90">
        <v>-40.75</v>
      </c>
      <c r="K354" s="90">
        <v>255</v>
      </c>
      <c r="L354" s="90">
        <v>274</v>
      </c>
      <c r="M354" s="90">
        <v>278</v>
      </c>
      <c r="N354" s="90">
        <v>50</v>
      </c>
      <c r="Q354" s="168">
        <f>AVERAGE(A354:A357)</f>
        <v>6011.5</v>
      </c>
      <c r="R354" s="168">
        <f>AVERAGE(F354:F357)</f>
        <v>70324.23</v>
      </c>
      <c r="S354" s="192">
        <f>AVERAGE(G354:G357)</f>
        <v>5079.3125</v>
      </c>
      <c r="T354" s="181">
        <f>AVERAGE(K354:K357)*4</f>
        <v>1057</v>
      </c>
      <c r="U354" s="115">
        <f>AVERAGE(L354:L357)*4</f>
        <v>1048</v>
      </c>
      <c r="V354" s="115">
        <f>AVERAGE(M354:M357)*4</f>
        <v>1031</v>
      </c>
      <c r="W354" s="128">
        <f>AVERAGE(N354:N357)*4</f>
        <v>180</v>
      </c>
      <c r="X354" s="186">
        <f>AVERAGE(H354:H357)</f>
        <v>-1.4224999999999999</v>
      </c>
      <c r="Y354" s="189">
        <f>AVERAGE(I354:I357)</f>
        <v>-21</v>
      </c>
      <c r="Z354" s="192">
        <f>AVERAGE(J354:J357)</f>
        <v>-40.484999999999999</v>
      </c>
    </row>
    <row r="355" spans="1:26" x14ac:dyDescent="0.25">
      <c r="A355" s="90">
        <v>6003</v>
      </c>
      <c r="B355" s="90" t="s">
        <v>170</v>
      </c>
      <c r="C355" s="90">
        <v>9</v>
      </c>
      <c r="D355" s="90">
        <v>42.470847999999997</v>
      </c>
      <c r="E355" s="90">
        <v>-103.77414</v>
      </c>
      <c r="F355" s="90">
        <v>70231.63</v>
      </c>
      <c r="G355" s="90">
        <v>5102</v>
      </c>
      <c r="H355" s="90">
        <v>-1.38</v>
      </c>
      <c r="I355" s="90">
        <v>-21</v>
      </c>
      <c r="J355" s="90">
        <v>-40.630000000000003</v>
      </c>
      <c r="K355" s="90">
        <v>259</v>
      </c>
      <c r="L355" s="90">
        <v>281</v>
      </c>
      <c r="M355" s="90">
        <v>276</v>
      </c>
      <c r="N355" s="90">
        <v>44</v>
      </c>
      <c r="Q355" s="169"/>
      <c r="R355" s="169"/>
      <c r="S355" s="193"/>
      <c r="T355" s="182"/>
      <c r="U355" s="116"/>
      <c r="V355" s="116"/>
      <c r="W355" s="171"/>
      <c r="X355" s="187"/>
      <c r="Y355" s="190"/>
      <c r="Z355" s="193"/>
    </row>
    <row r="356" spans="1:26" x14ac:dyDescent="0.25">
      <c r="A356" s="90">
        <v>6020</v>
      </c>
      <c r="B356" s="90" t="s">
        <v>169</v>
      </c>
      <c r="C356" s="90">
        <v>9</v>
      </c>
      <c r="D356" s="90">
        <v>42.471195000000002</v>
      </c>
      <c r="E356" s="90">
        <v>-103.77432</v>
      </c>
      <c r="F356" s="90">
        <v>70433.399999999994</v>
      </c>
      <c r="G356" s="90">
        <v>5055.5</v>
      </c>
      <c r="H356" s="90">
        <v>-1.44</v>
      </c>
      <c r="I356" s="90">
        <v>-21</v>
      </c>
      <c r="J356" s="90">
        <v>-40.31</v>
      </c>
      <c r="K356" s="90">
        <v>286</v>
      </c>
      <c r="L356" s="90">
        <v>250</v>
      </c>
      <c r="M356" s="90">
        <v>245</v>
      </c>
      <c r="N356" s="90">
        <v>43</v>
      </c>
      <c r="Q356" s="169"/>
      <c r="R356" s="169"/>
      <c r="S356" s="193"/>
      <c r="T356" s="182"/>
      <c r="U356" s="116"/>
      <c r="V356" s="116"/>
      <c r="W356" s="171"/>
      <c r="X356" s="187"/>
      <c r="Y356" s="190"/>
      <c r="Z356" s="193"/>
    </row>
    <row r="357" spans="1:26" x14ac:dyDescent="0.25">
      <c r="A357" s="90">
        <v>6037</v>
      </c>
      <c r="B357" s="90" t="s">
        <v>168</v>
      </c>
      <c r="C357" s="90">
        <v>9</v>
      </c>
      <c r="D357" s="90">
        <v>42.471336000000001</v>
      </c>
      <c r="E357" s="90">
        <v>-103.77458</v>
      </c>
      <c r="F357" s="90">
        <v>70604.98</v>
      </c>
      <c r="G357" s="90">
        <v>5005.75</v>
      </c>
      <c r="H357" s="90">
        <v>-1.56</v>
      </c>
      <c r="I357" s="90">
        <v>-21</v>
      </c>
      <c r="J357" s="90">
        <v>-40.25</v>
      </c>
      <c r="K357" s="90">
        <v>257</v>
      </c>
      <c r="L357" s="90">
        <v>243</v>
      </c>
      <c r="M357" s="90">
        <v>232</v>
      </c>
      <c r="N357" s="90">
        <v>43</v>
      </c>
      <c r="Q357" s="170"/>
      <c r="R357" s="170"/>
      <c r="S357" s="194"/>
      <c r="T357" s="113"/>
      <c r="U357" s="117"/>
      <c r="V357" s="117"/>
      <c r="W357" s="124"/>
      <c r="X357" s="188"/>
      <c r="Y357" s="191"/>
      <c r="Z357" s="194"/>
    </row>
    <row r="358" spans="1:26" x14ac:dyDescent="0.25">
      <c r="A358" s="90">
        <v>6054</v>
      </c>
      <c r="B358" s="90" t="s">
        <v>167</v>
      </c>
      <c r="C358" s="90">
        <v>9</v>
      </c>
      <c r="D358" s="90">
        <v>42.471103999999997</v>
      </c>
      <c r="E358" s="90">
        <v>-103.77509000000001</v>
      </c>
      <c r="F358" s="90">
        <v>70850.06</v>
      </c>
      <c r="G358" s="90">
        <v>4960.25</v>
      </c>
      <c r="H358" s="90">
        <v>-1.63</v>
      </c>
      <c r="I358" s="90">
        <v>-21</v>
      </c>
      <c r="J358" s="90">
        <v>-40.130000000000003</v>
      </c>
      <c r="K358" s="90">
        <v>263</v>
      </c>
      <c r="L358" s="90">
        <v>285</v>
      </c>
      <c r="M358" s="90">
        <v>277</v>
      </c>
      <c r="N358" s="90">
        <v>48</v>
      </c>
      <c r="Q358" s="168">
        <f>AVERAGE(A358:A361)</f>
        <v>6079.5</v>
      </c>
      <c r="R358" s="168">
        <f>AVERAGE(F358:F361)</f>
        <v>71187.907500000001</v>
      </c>
      <c r="S358" s="192">
        <f>AVERAGE(G358:G361)</f>
        <v>4894.0625</v>
      </c>
      <c r="T358" s="181">
        <f>AVERAGE(K358:K361)*4</f>
        <v>1053</v>
      </c>
      <c r="U358" s="115">
        <f>AVERAGE(L358:L361)*4</f>
        <v>1069</v>
      </c>
      <c r="V358" s="115">
        <f>AVERAGE(M358:M361)*4</f>
        <v>1065</v>
      </c>
      <c r="W358" s="128">
        <f>AVERAGE(N358:N361)*4</f>
        <v>180</v>
      </c>
      <c r="X358" s="186">
        <f>AVERAGE(H358:H361)</f>
        <v>-1.7375</v>
      </c>
      <c r="Y358" s="189">
        <f>AVERAGE(I358:I361)</f>
        <v>-20.75</v>
      </c>
      <c r="Z358" s="192">
        <f>AVERAGE(J358:J361)</f>
        <v>-40.142499999999998</v>
      </c>
    </row>
    <row r="359" spans="1:26" x14ac:dyDescent="0.25">
      <c r="A359" s="90">
        <v>6071</v>
      </c>
      <c r="B359" s="90" t="s">
        <v>166</v>
      </c>
      <c r="C359" s="90">
        <v>9</v>
      </c>
      <c r="D359" s="90">
        <v>42.470531000000001</v>
      </c>
      <c r="E359" s="90">
        <v>-103.77567999999999</v>
      </c>
      <c r="F359" s="90">
        <v>71087.27</v>
      </c>
      <c r="G359" s="90">
        <v>4917.25</v>
      </c>
      <c r="H359" s="90">
        <v>-1.69</v>
      </c>
      <c r="I359" s="90">
        <v>-21</v>
      </c>
      <c r="J359" s="90">
        <v>-40.19</v>
      </c>
      <c r="K359" s="90">
        <v>245</v>
      </c>
      <c r="L359" s="90">
        <v>254</v>
      </c>
      <c r="M359" s="90">
        <v>245</v>
      </c>
      <c r="N359" s="90">
        <v>44</v>
      </c>
      <c r="Q359" s="169"/>
      <c r="R359" s="169"/>
      <c r="S359" s="193"/>
      <c r="T359" s="182"/>
      <c r="U359" s="116"/>
      <c r="V359" s="116"/>
      <c r="W359" s="171"/>
      <c r="X359" s="187"/>
      <c r="Y359" s="190"/>
      <c r="Z359" s="193"/>
    </row>
    <row r="360" spans="1:26" x14ac:dyDescent="0.25">
      <c r="A360" s="90">
        <v>6088</v>
      </c>
      <c r="B360" s="90" t="s">
        <v>165</v>
      </c>
      <c r="C360" s="90">
        <v>9</v>
      </c>
      <c r="D360" s="90">
        <v>42.469814</v>
      </c>
      <c r="E360" s="90">
        <v>-103.77641</v>
      </c>
      <c r="F360" s="90">
        <v>71302.820000000007</v>
      </c>
      <c r="G360" s="90">
        <v>4871.75</v>
      </c>
      <c r="H360" s="90">
        <v>-1.75</v>
      </c>
      <c r="I360" s="90">
        <v>-20.5</v>
      </c>
      <c r="J360" s="90">
        <v>-40.19</v>
      </c>
      <c r="K360" s="90">
        <v>262</v>
      </c>
      <c r="L360" s="90">
        <v>262</v>
      </c>
      <c r="M360" s="90">
        <v>276</v>
      </c>
      <c r="N360" s="90">
        <v>42</v>
      </c>
      <c r="Q360" s="169"/>
      <c r="R360" s="169"/>
      <c r="S360" s="193"/>
      <c r="T360" s="182"/>
      <c r="U360" s="116"/>
      <c r="V360" s="116"/>
      <c r="W360" s="171"/>
      <c r="X360" s="187"/>
      <c r="Y360" s="190"/>
      <c r="Z360" s="193"/>
    </row>
    <row r="361" spans="1:26" x14ac:dyDescent="0.25">
      <c r="A361" s="90">
        <v>6105</v>
      </c>
      <c r="B361" s="90" t="s">
        <v>164</v>
      </c>
      <c r="C361" s="90">
        <v>9</v>
      </c>
      <c r="D361" s="90">
        <v>42.469237999999997</v>
      </c>
      <c r="E361" s="90">
        <v>-103.77708</v>
      </c>
      <c r="F361" s="90">
        <v>71511.48</v>
      </c>
      <c r="G361" s="90">
        <v>4827</v>
      </c>
      <c r="H361" s="90">
        <v>-1.88</v>
      </c>
      <c r="I361" s="90">
        <v>-20.5</v>
      </c>
      <c r="J361" s="90">
        <v>-40.06</v>
      </c>
      <c r="K361" s="90">
        <v>283</v>
      </c>
      <c r="L361" s="90">
        <v>268</v>
      </c>
      <c r="M361" s="90">
        <v>267</v>
      </c>
      <c r="N361" s="90">
        <v>46</v>
      </c>
      <c r="Q361" s="170"/>
      <c r="R361" s="170"/>
      <c r="S361" s="194"/>
      <c r="T361" s="113"/>
      <c r="U361" s="117"/>
      <c r="V361" s="117"/>
      <c r="W361" s="124"/>
      <c r="X361" s="188"/>
      <c r="Y361" s="191"/>
      <c r="Z361" s="194"/>
    </row>
    <row r="362" spans="1:26" x14ac:dyDescent="0.25">
      <c r="A362" s="90">
        <v>6122</v>
      </c>
      <c r="B362" s="90" t="s">
        <v>163</v>
      </c>
      <c r="C362" s="90">
        <v>9</v>
      </c>
      <c r="D362" s="90">
        <v>42.469054999999997</v>
      </c>
      <c r="E362" s="90">
        <v>-103.77705</v>
      </c>
      <c r="F362" s="90">
        <v>71703.41</v>
      </c>
      <c r="G362" s="90">
        <v>4784</v>
      </c>
      <c r="H362" s="90">
        <v>-1.94</v>
      </c>
      <c r="I362" s="90">
        <v>-20.5</v>
      </c>
      <c r="J362" s="90">
        <v>-39.81</v>
      </c>
      <c r="K362" s="90">
        <v>280</v>
      </c>
      <c r="L362" s="90">
        <v>263</v>
      </c>
      <c r="M362" s="90">
        <v>258</v>
      </c>
      <c r="N362" s="90">
        <v>48</v>
      </c>
      <c r="Q362" s="168">
        <f>AVERAGE(A362:A365)</f>
        <v>6147.5</v>
      </c>
      <c r="R362" s="168">
        <f>AVERAGE(F362:F365)</f>
        <v>72009.597500000003</v>
      </c>
      <c r="S362" s="192">
        <f>AVERAGE(G362:G365)</f>
        <v>4711.3125</v>
      </c>
      <c r="T362" s="181">
        <f>AVERAGE(K362:K365)*4</f>
        <v>1073</v>
      </c>
      <c r="U362" s="115">
        <f>AVERAGE(L362:L365)*4</f>
        <v>1003</v>
      </c>
      <c r="V362" s="115">
        <f>AVERAGE(M362:M365)*4</f>
        <v>1058</v>
      </c>
      <c r="W362" s="128">
        <f>AVERAGE(N362:N365)*4</f>
        <v>168</v>
      </c>
      <c r="X362" s="186">
        <f>AVERAGE(H362:H365)</f>
        <v>-2.0474999999999999</v>
      </c>
      <c r="Y362" s="189">
        <f>AVERAGE(I362:I365)</f>
        <v>-20.5</v>
      </c>
      <c r="Z362" s="192">
        <f>AVERAGE(J362:J365)</f>
        <v>-39.327500000000001</v>
      </c>
    </row>
    <row r="363" spans="1:26" x14ac:dyDescent="0.25">
      <c r="A363" s="90">
        <v>6139</v>
      </c>
      <c r="B363" s="90" t="s">
        <v>162</v>
      </c>
      <c r="C363" s="90">
        <v>9</v>
      </c>
      <c r="D363" s="90">
        <v>42.469093000000001</v>
      </c>
      <c r="E363" s="90">
        <v>-103.77682</v>
      </c>
      <c r="F363" s="90">
        <v>71889.440000000002</v>
      </c>
      <c r="G363" s="90">
        <v>4739</v>
      </c>
      <c r="H363" s="90">
        <v>-2</v>
      </c>
      <c r="I363" s="90">
        <v>-20.5</v>
      </c>
      <c r="J363" s="90">
        <v>-39.56</v>
      </c>
      <c r="K363" s="90">
        <v>273</v>
      </c>
      <c r="L363" s="90">
        <v>235</v>
      </c>
      <c r="M363" s="90">
        <v>252</v>
      </c>
      <c r="N363" s="90">
        <v>33</v>
      </c>
      <c r="Q363" s="169"/>
      <c r="R363" s="169"/>
      <c r="S363" s="193"/>
      <c r="T363" s="182"/>
      <c r="U363" s="116"/>
      <c r="V363" s="116"/>
      <c r="W363" s="171"/>
      <c r="X363" s="187"/>
      <c r="Y363" s="190"/>
      <c r="Z363" s="193"/>
    </row>
    <row r="364" spans="1:26" x14ac:dyDescent="0.25">
      <c r="A364" s="90">
        <v>6156</v>
      </c>
      <c r="B364" s="90" t="s">
        <v>161</v>
      </c>
      <c r="C364" s="90">
        <v>9</v>
      </c>
      <c r="D364" s="90">
        <v>42.469273000000001</v>
      </c>
      <c r="E364" s="90">
        <v>-103.77607</v>
      </c>
      <c r="F364" s="90">
        <v>72113.84</v>
      </c>
      <c r="G364" s="90">
        <v>4685.25</v>
      </c>
      <c r="H364" s="90">
        <v>-2.06</v>
      </c>
      <c r="I364" s="90">
        <v>-20.5</v>
      </c>
      <c r="J364" s="90">
        <v>-39.06</v>
      </c>
      <c r="K364" s="90">
        <v>244</v>
      </c>
      <c r="L364" s="90">
        <v>246</v>
      </c>
      <c r="M364" s="90">
        <v>284</v>
      </c>
      <c r="N364" s="90">
        <v>46</v>
      </c>
      <c r="Q364" s="169"/>
      <c r="R364" s="169"/>
      <c r="S364" s="193"/>
      <c r="T364" s="182"/>
      <c r="U364" s="116"/>
      <c r="V364" s="116"/>
      <c r="W364" s="171"/>
      <c r="X364" s="187"/>
      <c r="Y364" s="190"/>
      <c r="Z364" s="193"/>
    </row>
    <row r="365" spans="1:26" x14ac:dyDescent="0.25">
      <c r="A365" s="90">
        <v>6173</v>
      </c>
      <c r="B365" s="90" t="s">
        <v>160</v>
      </c>
      <c r="C365" s="90">
        <v>9</v>
      </c>
      <c r="D365" s="90">
        <v>42.469405999999999</v>
      </c>
      <c r="E365" s="90">
        <v>-103.77473000000001</v>
      </c>
      <c r="F365" s="90">
        <v>72331.7</v>
      </c>
      <c r="G365" s="90">
        <v>4637</v>
      </c>
      <c r="H365" s="90">
        <v>-2.19</v>
      </c>
      <c r="I365" s="90">
        <v>-20.5</v>
      </c>
      <c r="J365" s="90">
        <v>-38.880000000000003</v>
      </c>
      <c r="K365" s="90">
        <v>276</v>
      </c>
      <c r="L365" s="90">
        <v>259</v>
      </c>
      <c r="M365" s="90">
        <v>264</v>
      </c>
      <c r="N365" s="90">
        <v>41</v>
      </c>
      <c r="Q365" s="170"/>
      <c r="R365" s="170"/>
      <c r="S365" s="194"/>
      <c r="T365" s="113"/>
      <c r="U365" s="117"/>
      <c r="V365" s="117"/>
      <c r="W365" s="124"/>
      <c r="X365" s="188"/>
      <c r="Y365" s="191"/>
      <c r="Z365" s="194"/>
    </row>
    <row r="366" spans="1:26" x14ac:dyDescent="0.25">
      <c r="A366" s="90">
        <v>6190</v>
      </c>
      <c r="B366" s="90" t="s">
        <v>159</v>
      </c>
      <c r="C366" s="90">
        <v>9</v>
      </c>
      <c r="D366" s="90">
        <v>42.469532000000001</v>
      </c>
      <c r="E366" s="90">
        <v>-103.77281000000001</v>
      </c>
      <c r="F366" s="90">
        <v>72536.740000000005</v>
      </c>
      <c r="G366" s="90">
        <v>4590.25</v>
      </c>
      <c r="H366" s="90">
        <v>-2.25</v>
      </c>
      <c r="I366" s="90">
        <v>-20.5</v>
      </c>
      <c r="J366" s="90">
        <v>-38.56</v>
      </c>
      <c r="K366" s="90">
        <v>254</v>
      </c>
      <c r="L366" s="90">
        <v>290</v>
      </c>
      <c r="M366" s="90">
        <v>286</v>
      </c>
      <c r="N366" s="90">
        <v>50</v>
      </c>
      <c r="Q366" s="168">
        <f>AVERAGE(A366:A369)</f>
        <v>6215.5</v>
      </c>
      <c r="R366" s="168">
        <f>AVERAGE(F366:F369)</f>
        <v>72832.264999999999</v>
      </c>
      <c r="S366" s="192">
        <f>AVERAGE(G366:G369)</f>
        <v>4528.8125</v>
      </c>
      <c r="T366" s="181">
        <f>AVERAGE(K366:K369)*4</f>
        <v>1091</v>
      </c>
      <c r="U366" s="115">
        <f>AVERAGE(L366:L369)*4</f>
        <v>1078</v>
      </c>
      <c r="V366" s="115">
        <f>AVERAGE(M366:M369)*4</f>
        <v>1062</v>
      </c>
      <c r="W366" s="128">
        <f>AVERAGE(N366:N369)*4</f>
        <v>185</v>
      </c>
      <c r="X366" s="186">
        <f>AVERAGE(H366:H369)</f>
        <v>-2.3600000000000003</v>
      </c>
      <c r="Y366" s="189">
        <f>AVERAGE(I366:I369)</f>
        <v>-20.375</v>
      </c>
      <c r="Z366" s="192">
        <f>AVERAGE(J366:J369)</f>
        <v>-37.8125</v>
      </c>
    </row>
    <row r="367" spans="1:26" x14ac:dyDescent="0.25">
      <c r="A367" s="90">
        <v>6207</v>
      </c>
      <c r="B367" s="90" t="s">
        <v>158</v>
      </c>
      <c r="C367" s="90">
        <v>9</v>
      </c>
      <c r="D367" s="90">
        <v>42.469386999999998</v>
      </c>
      <c r="E367" s="90">
        <v>-103.77081</v>
      </c>
      <c r="F367" s="90">
        <v>72735.23</v>
      </c>
      <c r="G367" s="90">
        <v>4547</v>
      </c>
      <c r="H367" s="90">
        <v>-2.31</v>
      </c>
      <c r="I367" s="90">
        <v>-20.5</v>
      </c>
      <c r="J367" s="90">
        <v>-37.94</v>
      </c>
      <c r="K367" s="90">
        <v>272</v>
      </c>
      <c r="L367" s="90">
        <v>270</v>
      </c>
      <c r="M367" s="90">
        <v>252</v>
      </c>
      <c r="N367" s="90">
        <v>42</v>
      </c>
      <c r="Q367" s="169"/>
      <c r="R367" s="169"/>
      <c r="S367" s="193"/>
      <c r="T367" s="182"/>
      <c r="U367" s="116"/>
      <c r="V367" s="116"/>
      <c r="W367" s="171"/>
      <c r="X367" s="187"/>
      <c r="Y367" s="190"/>
      <c r="Z367" s="193"/>
    </row>
    <row r="368" spans="1:26" x14ac:dyDescent="0.25">
      <c r="A368" s="90">
        <v>6224</v>
      </c>
      <c r="B368" s="90" t="s">
        <v>157</v>
      </c>
      <c r="C368" s="90">
        <v>9</v>
      </c>
      <c r="D368" s="90">
        <v>42.469012999999997</v>
      </c>
      <c r="E368" s="90">
        <v>-103.76939</v>
      </c>
      <c r="F368" s="90">
        <v>72935.37</v>
      </c>
      <c r="G368" s="90">
        <v>4507.25</v>
      </c>
      <c r="H368" s="90">
        <v>-2.38</v>
      </c>
      <c r="I368" s="90">
        <v>-20.5</v>
      </c>
      <c r="J368" s="90">
        <v>-37.5</v>
      </c>
      <c r="K368" s="90">
        <v>269</v>
      </c>
      <c r="L368" s="90">
        <v>267</v>
      </c>
      <c r="M368" s="90">
        <v>264</v>
      </c>
      <c r="N368" s="90">
        <v>50</v>
      </c>
      <c r="Q368" s="169"/>
      <c r="R368" s="169"/>
      <c r="S368" s="193"/>
      <c r="T368" s="182"/>
      <c r="U368" s="116"/>
      <c r="V368" s="116"/>
      <c r="W368" s="171"/>
      <c r="X368" s="187"/>
      <c r="Y368" s="190"/>
      <c r="Z368" s="193"/>
    </row>
    <row r="369" spans="1:26" x14ac:dyDescent="0.25">
      <c r="A369" s="90">
        <v>6241</v>
      </c>
      <c r="B369" s="90" t="s">
        <v>156</v>
      </c>
      <c r="C369" s="90">
        <v>9</v>
      </c>
      <c r="D369" s="90">
        <v>42.468266</v>
      </c>
      <c r="E369" s="90">
        <v>-103.7679</v>
      </c>
      <c r="F369" s="90">
        <v>73121.72</v>
      </c>
      <c r="G369" s="90">
        <v>4470.75</v>
      </c>
      <c r="H369" s="90">
        <v>-2.5</v>
      </c>
      <c r="I369" s="90">
        <v>-20</v>
      </c>
      <c r="J369" s="90">
        <v>-37.25</v>
      </c>
      <c r="K369" s="90">
        <v>296</v>
      </c>
      <c r="L369" s="90">
        <v>251</v>
      </c>
      <c r="M369" s="90">
        <v>260</v>
      </c>
      <c r="N369" s="90">
        <v>43</v>
      </c>
      <c r="Q369" s="170"/>
      <c r="R369" s="170"/>
      <c r="S369" s="194"/>
      <c r="T369" s="113"/>
      <c r="U369" s="117"/>
      <c r="V369" s="117"/>
      <c r="W369" s="124"/>
      <c r="X369" s="188"/>
      <c r="Y369" s="191"/>
      <c r="Z369" s="194"/>
    </row>
    <row r="370" spans="1:26" x14ac:dyDescent="0.25">
      <c r="A370" s="90">
        <v>6258</v>
      </c>
      <c r="B370" s="90" t="s">
        <v>155</v>
      </c>
      <c r="C370" s="90">
        <v>9</v>
      </c>
      <c r="D370" s="90">
        <v>42.466999000000001</v>
      </c>
      <c r="E370" s="90">
        <v>-103.76649</v>
      </c>
      <c r="F370" s="90">
        <v>73301.179999999993</v>
      </c>
      <c r="G370" s="90">
        <v>4431</v>
      </c>
      <c r="H370" s="90">
        <v>-2.56</v>
      </c>
      <c r="I370" s="90">
        <v>-20</v>
      </c>
      <c r="J370" s="90">
        <v>-36.880000000000003</v>
      </c>
      <c r="K370" s="90">
        <v>239</v>
      </c>
      <c r="L370" s="90">
        <v>244</v>
      </c>
      <c r="M370" s="90">
        <v>261</v>
      </c>
      <c r="N370" s="90">
        <v>35</v>
      </c>
      <c r="Q370" s="168">
        <f>AVERAGE(A370:A373)</f>
        <v>6283.5</v>
      </c>
      <c r="R370" s="168">
        <f>AVERAGE(F370:F373)</f>
        <v>73556.760000000009</v>
      </c>
      <c r="S370" s="192">
        <f>AVERAGE(G370:G373)</f>
        <v>4372</v>
      </c>
      <c r="T370" s="181">
        <f>AVERAGE(K370:K373)*4</f>
        <v>1037</v>
      </c>
      <c r="U370" s="115">
        <f>AVERAGE(L370:L373)*4</f>
        <v>1003</v>
      </c>
      <c r="V370" s="115">
        <f>AVERAGE(M370:M373)*4</f>
        <v>1042</v>
      </c>
      <c r="W370" s="128">
        <f>AVERAGE(N370:N373)*4</f>
        <v>181</v>
      </c>
      <c r="X370" s="186">
        <f>AVERAGE(H370:H373)</f>
        <v>-2.6574999999999998</v>
      </c>
      <c r="Y370" s="189">
        <f>AVERAGE(I370:I373)</f>
        <v>-20</v>
      </c>
      <c r="Z370" s="192">
        <f>AVERAGE(J370:J373)</f>
        <v>-36.327500000000001</v>
      </c>
    </row>
    <row r="371" spans="1:26" x14ac:dyDescent="0.25">
      <c r="A371" s="90">
        <v>6275</v>
      </c>
      <c r="B371" s="90" t="s">
        <v>154</v>
      </c>
      <c r="C371" s="90">
        <v>9</v>
      </c>
      <c r="D371" s="90">
        <v>42.465305000000001</v>
      </c>
      <c r="E371" s="90">
        <v>-103.76536</v>
      </c>
      <c r="F371" s="90">
        <v>73474.080000000002</v>
      </c>
      <c r="G371" s="90">
        <v>4393.5</v>
      </c>
      <c r="H371" s="90">
        <v>-2.63</v>
      </c>
      <c r="I371" s="90">
        <v>-20</v>
      </c>
      <c r="J371" s="90">
        <v>-36.56</v>
      </c>
      <c r="K371" s="90">
        <v>256</v>
      </c>
      <c r="L371" s="90">
        <v>252</v>
      </c>
      <c r="M371" s="90">
        <v>255</v>
      </c>
      <c r="N371" s="90">
        <v>43</v>
      </c>
      <c r="Q371" s="169"/>
      <c r="R371" s="169"/>
      <c r="S371" s="193"/>
      <c r="T371" s="182"/>
      <c r="U371" s="116"/>
      <c r="V371" s="116"/>
      <c r="W371" s="171"/>
      <c r="X371" s="187"/>
      <c r="Y371" s="190"/>
      <c r="Z371" s="193"/>
    </row>
    <row r="372" spans="1:26" x14ac:dyDescent="0.25">
      <c r="A372" s="90">
        <v>6292</v>
      </c>
      <c r="B372" s="90" t="s">
        <v>153</v>
      </c>
      <c r="C372" s="90">
        <v>9</v>
      </c>
      <c r="D372" s="90">
        <v>42.463619000000001</v>
      </c>
      <c r="E372" s="90">
        <v>-103.76488000000001</v>
      </c>
      <c r="F372" s="90">
        <v>73644.69</v>
      </c>
      <c r="G372" s="90">
        <v>4355.75</v>
      </c>
      <c r="H372" s="90">
        <v>-2.69</v>
      </c>
      <c r="I372" s="90">
        <v>-20</v>
      </c>
      <c r="J372" s="90">
        <v>-36.31</v>
      </c>
      <c r="K372" s="90">
        <v>288</v>
      </c>
      <c r="L372" s="90">
        <v>264</v>
      </c>
      <c r="M372" s="90">
        <v>288</v>
      </c>
      <c r="N372" s="90">
        <v>50</v>
      </c>
      <c r="Q372" s="169"/>
      <c r="R372" s="169"/>
      <c r="S372" s="193"/>
      <c r="T372" s="182"/>
      <c r="U372" s="116"/>
      <c r="V372" s="116"/>
      <c r="W372" s="171"/>
      <c r="X372" s="187"/>
      <c r="Y372" s="190"/>
      <c r="Z372" s="193"/>
    </row>
    <row r="373" spans="1:26" x14ac:dyDescent="0.25">
      <c r="A373" s="90">
        <v>6309</v>
      </c>
      <c r="B373" s="90" t="s">
        <v>152</v>
      </c>
      <c r="C373" s="90">
        <v>9</v>
      </c>
      <c r="D373" s="90">
        <v>42.462314999999997</v>
      </c>
      <c r="E373" s="90">
        <v>-103.76492</v>
      </c>
      <c r="F373" s="90">
        <v>73807.09</v>
      </c>
      <c r="G373" s="90">
        <v>4307.75</v>
      </c>
      <c r="H373" s="90">
        <v>-2.75</v>
      </c>
      <c r="I373" s="90">
        <v>-20</v>
      </c>
      <c r="J373" s="90">
        <v>-35.56</v>
      </c>
      <c r="K373" s="90">
        <v>254</v>
      </c>
      <c r="L373" s="90">
        <v>243</v>
      </c>
      <c r="M373" s="90">
        <v>238</v>
      </c>
      <c r="N373" s="90">
        <v>53</v>
      </c>
      <c r="Q373" s="170"/>
      <c r="R373" s="170"/>
      <c r="S373" s="194"/>
      <c r="T373" s="113"/>
      <c r="U373" s="117"/>
      <c r="V373" s="117"/>
      <c r="W373" s="124"/>
      <c r="X373" s="188"/>
      <c r="Y373" s="191"/>
      <c r="Z373" s="194"/>
    </row>
    <row r="374" spans="1:26" x14ac:dyDescent="0.25">
      <c r="A374" s="90">
        <v>6326</v>
      </c>
      <c r="B374" s="90" t="s">
        <v>151</v>
      </c>
      <c r="C374" s="90">
        <v>9</v>
      </c>
      <c r="D374" s="90">
        <v>42.461433</v>
      </c>
      <c r="E374" s="90">
        <v>-103.76546</v>
      </c>
      <c r="F374" s="90">
        <v>73974.41</v>
      </c>
      <c r="G374" s="90">
        <v>4266.25</v>
      </c>
      <c r="H374" s="90">
        <v>-2.81</v>
      </c>
      <c r="I374" s="90">
        <v>-20</v>
      </c>
      <c r="J374" s="90">
        <v>-35.06</v>
      </c>
      <c r="K374" s="90">
        <v>253</v>
      </c>
      <c r="L374" s="90">
        <v>255</v>
      </c>
      <c r="M374" s="90">
        <v>268</v>
      </c>
      <c r="N374" s="90">
        <v>36</v>
      </c>
      <c r="Q374" s="168">
        <f>AVERAGE(A374:A377)</f>
        <v>6351.5</v>
      </c>
      <c r="R374" s="168">
        <f>AVERAGE(F374:F377)</f>
        <v>74255.987500000003</v>
      </c>
      <c r="S374" s="192">
        <f>AVERAGE(G374:G377)</f>
        <v>4210.875</v>
      </c>
      <c r="T374" s="181">
        <f>AVERAGE(K374:K377)*4</f>
        <v>1053</v>
      </c>
      <c r="U374" s="115">
        <f>AVERAGE(L374:L377)*4</f>
        <v>1080</v>
      </c>
      <c r="V374" s="115">
        <f>AVERAGE(M374:M377)*4</f>
        <v>1085</v>
      </c>
      <c r="W374" s="128">
        <f>AVERAGE(N374:N377)*4</f>
        <v>157</v>
      </c>
      <c r="X374" s="186">
        <f>AVERAGE(H374:H377)</f>
        <v>-2.9224999999999999</v>
      </c>
      <c r="Y374" s="189">
        <f>AVERAGE(I374:I377)</f>
        <v>-19.75</v>
      </c>
      <c r="Z374" s="192">
        <f>AVERAGE(J374:J377)</f>
        <v>-34.47</v>
      </c>
    </row>
    <row r="375" spans="1:26" x14ac:dyDescent="0.25">
      <c r="A375" s="90">
        <v>6343</v>
      </c>
      <c r="B375" s="90" t="s">
        <v>150</v>
      </c>
      <c r="C375" s="90">
        <v>9</v>
      </c>
      <c r="D375" s="90">
        <v>42.460917999999999</v>
      </c>
      <c r="E375" s="90">
        <v>-103.76635</v>
      </c>
      <c r="F375" s="90">
        <v>74172.899999999994</v>
      </c>
      <c r="G375" s="90">
        <v>4228.75</v>
      </c>
      <c r="H375" s="90">
        <v>-2.88</v>
      </c>
      <c r="I375" s="90">
        <v>-20</v>
      </c>
      <c r="J375" s="90">
        <v>-34.5</v>
      </c>
      <c r="K375" s="90">
        <v>285</v>
      </c>
      <c r="L375" s="90">
        <v>269</v>
      </c>
      <c r="M375" s="90">
        <v>282</v>
      </c>
      <c r="N375" s="90">
        <v>35</v>
      </c>
      <c r="Q375" s="169"/>
      <c r="R375" s="169"/>
      <c r="S375" s="193"/>
      <c r="T375" s="182"/>
      <c r="U375" s="116"/>
      <c r="V375" s="116"/>
      <c r="W375" s="171"/>
      <c r="X375" s="187"/>
      <c r="Y375" s="190"/>
      <c r="Z375" s="193"/>
    </row>
    <row r="376" spans="1:26" x14ac:dyDescent="0.25">
      <c r="A376" s="90">
        <v>6360</v>
      </c>
      <c r="B376" s="90" t="s">
        <v>149</v>
      </c>
      <c r="C376" s="90">
        <v>9</v>
      </c>
      <c r="D376" s="90">
        <v>42.460655000000003</v>
      </c>
      <c r="E376" s="90">
        <v>-103.76768</v>
      </c>
      <c r="F376" s="90">
        <v>74351.7</v>
      </c>
      <c r="G376" s="90">
        <v>4193.5</v>
      </c>
      <c r="H376" s="90">
        <v>-2.94</v>
      </c>
      <c r="I376" s="90">
        <v>-19.5</v>
      </c>
      <c r="J376" s="90">
        <v>-34.19</v>
      </c>
      <c r="K376" s="90">
        <v>269</v>
      </c>
      <c r="L376" s="90">
        <v>299</v>
      </c>
      <c r="M376" s="90">
        <v>274</v>
      </c>
      <c r="N376" s="90">
        <v>49</v>
      </c>
      <c r="Q376" s="169"/>
      <c r="R376" s="169"/>
      <c r="S376" s="193"/>
      <c r="T376" s="182"/>
      <c r="U376" s="116"/>
      <c r="V376" s="116"/>
      <c r="W376" s="171"/>
      <c r="X376" s="187"/>
      <c r="Y376" s="190"/>
      <c r="Z376" s="193"/>
    </row>
    <row r="377" spans="1:26" x14ac:dyDescent="0.25">
      <c r="A377" s="90">
        <v>6377</v>
      </c>
      <c r="B377" s="90" t="s">
        <v>148</v>
      </c>
      <c r="C377" s="90">
        <v>9</v>
      </c>
      <c r="D377" s="90">
        <v>42.460720000000002</v>
      </c>
      <c r="E377" s="90">
        <v>-103.76924</v>
      </c>
      <c r="F377" s="90">
        <v>74524.94</v>
      </c>
      <c r="G377" s="90">
        <v>4155</v>
      </c>
      <c r="H377" s="90">
        <v>-3.06</v>
      </c>
      <c r="I377" s="90">
        <v>-19.5</v>
      </c>
      <c r="J377" s="90">
        <v>-34.130000000000003</v>
      </c>
      <c r="K377" s="90">
        <v>246</v>
      </c>
      <c r="L377" s="90">
        <v>257</v>
      </c>
      <c r="M377" s="90">
        <v>261</v>
      </c>
      <c r="N377" s="90">
        <v>37</v>
      </c>
      <c r="Q377" s="170"/>
      <c r="R377" s="170"/>
      <c r="S377" s="194"/>
      <c r="T377" s="113"/>
      <c r="U377" s="117"/>
      <c r="V377" s="117"/>
      <c r="W377" s="124"/>
      <c r="X377" s="188"/>
      <c r="Y377" s="191"/>
      <c r="Z377" s="194"/>
    </row>
    <row r="378" spans="1:26" x14ac:dyDescent="0.25">
      <c r="A378" s="90">
        <v>6394</v>
      </c>
      <c r="B378" s="90" t="s">
        <v>147</v>
      </c>
      <c r="C378" s="90">
        <v>9</v>
      </c>
      <c r="D378" s="90">
        <v>42.461002000000001</v>
      </c>
      <c r="E378" s="90">
        <v>-103.77068</v>
      </c>
      <c r="F378" s="90">
        <v>74708.66</v>
      </c>
      <c r="G378" s="90">
        <v>4117</v>
      </c>
      <c r="H378" s="90">
        <v>-3.13</v>
      </c>
      <c r="I378" s="90">
        <v>-19.5</v>
      </c>
      <c r="J378" s="90">
        <v>-33.81</v>
      </c>
      <c r="K378" s="90">
        <v>268</v>
      </c>
      <c r="L378" s="90">
        <v>246</v>
      </c>
      <c r="M378" s="90">
        <v>260</v>
      </c>
      <c r="N378" s="90">
        <v>36</v>
      </c>
      <c r="Q378" s="168">
        <f>AVERAGE(A378:A381)</f>
        <v>6419.5</v>
      </c>
      <c r="R378" s="168">
        <f>AVERAGE(F378:F381)</f>
        <v>75000.327499999999</v>
      </c>
      <c r="S378" s="192">
        <f>AVERAGE(G378:G381)</f>
        <v>4061.6875</v>
      </c>
      <c r="T378" s="181">
        <f>AVERAGE(K378:K381)*4</f>
        <v>988</v>
      </c>
      <c r="U378" s="115">
        <f>AVERAGE(L378:L381)*4</f>
        <v>1012</v>
      </c>
      <c r="V378" s="115">
        <f>AVERAGE(M378:M381)*4</f>
        <v>1076</v>
      </c>
      <c r="W378" s="128">
        <f>AVERAGE(N378:N381)*4</f>
        <v>177</v>
      </c>
      <c r="X378" s="186">
        <f>AVERAGE(H378:H381)</f>
        <v>-3.2050000000000001</v>
      </c>
      <c r="Y378" s="189">
        <f>AVERAGE(I378:I381)</f>
        <v>-19.375</v>
      </c>
      <c r="Z378" s="192">
        <f>AVERAGE(J378:J381)</f>
        <v>-33.344999999999999</v>
      </c>
    </row>
    <row r="379" spans="1:26" x14ac:dyDescent="0.25">
      <c r="A379" s="90">
        <v>6411</v>
      </c>
      <c r="B379" s="90" t="s">
        <v>146</v>
      </c>
      <c r="C379" s="90">
        <v>9</v>
      </c>
      <c r="D379" s="90">
        <v>42.461212000000003</v>
      </c>
      <c r="E379" s="90">
        <v>-103.77171</v>
      </c>
      <c r="F379" s="90">
        <v>74890.75</v>
      </c>
      <c r="G379" s="90">
        <v>4080.75</v>
      </c>
      <c r="H379" s="90">
        <v>-3.13</v>
      </c>
      <c r="I379" s="90">
        <v>-19.5</v>
      </c>
      <c r="J379" s="90">
        <v>-33.5</v>
      </c>
      <c r="K379" s="90">
        <v>253</v>
      </c>
      <c r="L379" s="90">
        <v>244</v>
      </c>
      <c r="M379" s="90">
        <v>268</v>
      </c>
      <c r="N379" s="90">
        <v>46</v>
      </c>
      <c r="Q379" s="169"/>
      <c r="R379" s="169"/>
      <c r="S379" s="193"/>
      <c r="T379" s="182"/>
      <c r="U379" s="116"/>
      <c r="V379" s="116"/>
      <c r="W379" s="171"/>
      <c r="X379" s="187"/>
      <c r="Y379" s="190"/>
      <c r="Z379" s="193"/>
    </row>
    <row r="380" spans="1:26" x14ac:dyDescent="0.25">
      <c r="A380" s="90">
        <v>6428</v>
      </c>
      <c r="B380" s="90" t="s">
        <v>145</v>
      </c>
      <c r="C380" s="90">
        <v>9</v>
      </c>
      <c r="D380" s="90">
        <v>42.461548000000001</v>
      </c>
      <c r="E380" s="90">
        <v>-103.77244</v>
      </c>
      <c r="F380" s="90">
        <v>75096.45</v>
      </c>
      <c r="G380" s="90">
        <v>4042.75</v>
      </c>
      <c r="H380" s="90">
        <v>-3.25</v>
      </c>
      <c r="I380" s="90">
        <v>-19.5</v>
      </c>
      <c r="J380" s="90">
        <v>-33.19</v>
      </c>
      <c r="K380" s="90">
        <v>266</v>
      </c>
      <c r="L380" s="90">
        <v>273</v>
      </c>
      <c r="M380" s="90">
        <v>288</v>
      </c>
      <c r="N380" s="90">
        <v>53</v>
      </c>
      <c r="Q380" s="169"/>
      <c r="R380" s="169"/>
      <c r="S380" s="193"/>
      <c r="T380" s="182"/>
      <c r="U380" s="116"/>
      <c r="V380" s="116"/>
      <c r="W380" s="171"/>
      <c r="X380" s="187"/>
      <c r="Y380" s="190"/>
      <c r="Z380" s="193"/>
    </row>
    <row r="381" spans="1:26" x14ac:dyDescent="0.25">
      <c r="A381" s="90">
        <v>6445</v>
      </c>
      <c r="B381" s="90" t="s">
        <v>144</v>
      </c>
      <c r="C381" s="90">
        <v>9</v>
      </c>
      <c r="D381" s="90">
        <v>42.461616999999997</v>
      </c>
      <c r="E381" s="90">
        <v>-103.77306</v>
      </c>
      <c r="F381" s="90">
        <v>75305.45</v>
      </c>
      <c r="G381" s="90">
        <v>4006.25</v>
      </c>
      <c r="H381" s="90">
        <v>-3.31</v>
      </c>
      <c r="I381" s="90">
        <v>-19</v>
      </c>
      <c r="J381" s="90">
        <v>-32.880000000000003</v>
      </c>
      <c r="K381" s="90">
        <v>201</v>
      </c>
      <c r="L381" s="90">
        <v>249</v>
      </c>
      <c r="M381" s="90">
        <v>260</v>
      </c>
      <c r="N381" s="90">
        <v>42</v>
      </c>
      <c r="Q381" s="170"/>
      <c r="R381" s="170"/>
      <c r="S381" s="194"/>
      <c r="T381" s="113"/>
      <c r="U381" s="117"/>
      <c r="V381" s="117"/>
      <c r="W381" s="124"/>
      <c r="X381" s="188"/>
      <c r="Y381" s="191"/>
      <c r="Z381" s="194"/>
    </row>
    <row r="382" spans="1:26" x14ac:dyDescent="0.25">
      <c r="A382" s="90">
        <v>6462</v>
      </c>
      <c r="B382" s="90" t="s">
        <v>143</v>
      </c>
      <c r="C382" s="90">
        <v>9</v>
      </c>
      <c r="D382" s="90">
        <v>42.461444999999998</v>
      </c>
      <c r="E382" s="90">
        <v>-103.77328</v>
      </c>
      <c r="F382" s="90">
        <v>75519.69</v>
      </c>
      <c r="G382" s="90">
        <v>3964.75</v>
      </c>
      <c r="H382" s="90">
        <v>-3.38</v>
      </c>
      <c r="I382" s="90">
        <v>-19</v>
      </c>
      <c r="J382" s="90">
        <v>-32.75</v>
      </c>
      <c r="K382" s="90">
        <v>241</v>
      </c>
      <c r="L382" s="90">
        <v>248</v>
      </c>
      <c r="M382" s="90">
        <v>268</v>
      </c>
      <c r="N382" s="90">
        <v>34</v>
      </c>
      <c r="Q382" s="168">
        <f>AVERAGE(A382:A385)</f>
        <v>6487.5</v>
      </c>
      <c r="R382" s="168">
        <f>AVERAGE(F382:F385)</f>
        <v>75838.502500000002</v>
      </c>
      <c r="S382" s="192">
        <f>AVERAGE(G382:G385)</f>
        <v>3912.25</v>
      </c>
      <c r="T382" s="181">
        <f>AVERAGE(K382:K385)*4</f>
        <v>1009</v>
      </c>
      <c r="U382" s="115">
        <f>AVERAGE(L382:L385)*4</f>
        <v>1037</v>
      </c>
      <c r="V382" s="115">
        <f>AVERAGE(M382:M385)*4</f>
        <v>1008</v>
      </c>
      <c r="W382" s="128">
        <f>AVERAGE(N382:N385)*4</f>
        <v>165</v>
      </c>
      <c r="X382" s="186">
        <f>AVERAGE(H382:H385)</f>
        <v>-3.47</v>
      </c>
      <c r="Y382" s="189">
        <f>AVERAGE(I382:I385)</f>
        <v>-18.875</v>
      </c>
      <c r="Z382" s="192">
        <f>AVERAGE(J382:J385)</f>
        <v>-32.33</v>
      </c>
    </row>
    <row r="383" spans="1:26" x14ac:dyDescent="0.25">
      <c r="A383" s="90">
        <v>6479</v>
      </c>
      <c r="B383" s="90" t="s">
        <v>142</v>
      </c>
      <c r="C383" s="90">
        <v>9</v>
      </c>
      <c r="D383" s="90">
        <v>42.461295999999997</v>
      </c>
      <c r="E383" s="90">
        <v>-103.77314</v>
      </c>
      <c r="F383" s="90">
        <v>75740.81</v>
      </c>
      <c r="G383" s="90">
        <v>3926.5</v>
      </c>
      <c r="H383" s="90">
        <v>-3.44</v>
      </c>
      <c r="I383" s="90">
        <v>-19</v>
      </c>
      <c r="J383" s="90">
        <v>-32.44</v>
      </c>
      <c r="K383" s="90">
        <v>231</v>
      </c>
      <c r="L383" s="90">
        <v>259</v>
      </c>
      <c r="M383" s="90">
        <v>237</v>
      </c>
      <c r="N383" s="90">
        <v>43</v>
      </c>
      <c r="Q383" s="169"/>
      <c r="R383" s="169"/>
      <c r="S383" s="193"/>
      <c r="T383" s="182"/>
      <c r="U383" s="116"/>
      <c r="V383" s="116"/>
      <c r="W383" s="171"/>
      <c r="X383" s="187"/>
      <c r="Y383" s="190"/>
      <c r="Z383" s="193"/>
    </row>
    <row r="384" spans="1:26" x14ac:dyDescent="0.25">
      <c r="A384" s="90">
        <v>6496</v>
      </c>
      <c r="B384" s="90" t="s">
        <v>141</v>
      </c>
      <c r="C384" s="90">
        <v>9</v>
      </c>
      <c r="D384" s="90">
        <v>42.461128000000002</v>
      </c>
      <c r="E384" s="90">
        <v>-103.77338</v>
      </c>
      <c r="F384" s="90">
        <v>75911.42</v>
      </c>
      <c r="G384" s="90">
        <v>3893.75</v>
      </c>
      <c r="H384" s="90">
        <v>-3.5</v>
      </c>
      <c r="I384" s="90">
        <v>-19</v>
      </c>
      <c r="J384" s="90">
        <v>-32.130000000000003</v>
      </c>
      <c r="K384" s="90">
        <v>252</v>
      </c>
      <c r="L384" s="90">
        <v>257</v>
      </c>
      <c r="M384" s="90">
        <v>245</v>
      </c>
      <c r="N384" s="90">
        <v>41</v>
      </c>
      <c r="Q384" s="169"/>
      <c r="R384" s="169"/>
      <c r="S384" s="193"/>
      <c r="T384" s="182"/>
      <c r="U384" s="116"/>
      <c r="V384" s="116"/>
      <c r="W384" s="171"/>
      <c r="X384" s="187"/>
      <c r="Y384" s="190"/>
      <c r="Z384" s="193"/>
    </row>
    <row r="385" spans="1:26" x14ac:dyDescent="0.25">
      <c r="A385" s="90">
        <v>6513</v>
      </c>
      <c r="B385" s="90" t="s">
        <v>140</v>
      </c>
      <c r="C385" s="90">
        <v>9</v>
      </c>
      <c r="D385" s="90">
        <v>42.460769999999997</v>
      </c>
      <c r="E385" s="90">
        <v>-103.77433000000001</v>
      </c>
      <c r="F385" s="90">
        <v>76182.09</v>
      </c>
      <c r="G385" s="90">
        <v>3864</v>
      </c>
      <c r="H385" s="90">
        <v>-3.56</v>
      </c>
      <c r="I385" s="90">
        <v>-18.5</v>
      </c>
      <c r="J385" s="90">
        <v>-32</v>
      </c>
      <c r="K385" s="90">
        <v>285</v>
      </c>
      <c r="L385" s="90">
        <v>273</v>
      </c>
      <c r="M385" s="90">
        <v>258</v>
      </c>
      <c r="N385" s="90">
        <v>47</v>
      </c>
      <c r="Q385" s="170"/>
      <c r="R385" s="170"/>
      <c r="S385" s="194"/>
      <c r="T385" s="113"/>
      <c r="U385" s="117"/>
      <c r="V385" s="117"/>
      <c r="W385" s="124"/>
      <c r="X385" s="188"/>
      <c r="Y385" s="191"/>
      <c r="Z385" s="194"/>
    </row>
    <row r="386" spans="1:26" x14ac:dyDescent="0.25">
      <c r="A386" s="90">
        <v>6530</v>
      </c>
      <c r="B386" s="90" t="s">
        <v>139</v>
      </c>
      <c r="C386" s="90">
        <v>9</v>
      </c>
      <c r="D386" s="90">
        <v>42.460357999999999</v>
      </c>
      <c r="E386" s="90">
        <v>-103.77542</v>
      </c>
      <c r="F386" s="90">
        <v>76399.600000000006</v>
      </c>
      <c r="G386" s="90">
        <v>3829</v>
      </c>
      <c r="H386" s="90">
        <v>-3.63</v>
      </c>
      <c r="I386" s="90">
        <v>-18.5</v>
      </c>
      <c r="J386" s="90">
        <v>-31.56</v>
      </c>
      <c r="K386" s="90">
        <v>261</v>
      </c>
      <c r="L386" s="90">
        <v>241</v>
      </c>
      <c r="M386" s="90">
        <v>240</v>
      </c>
      <c r="N386" s="90">
        <v>53</v>
      </c>
      <c r="Q386" s="168">
        <f>AVERAGE(A386:A389)</f>
        <v>6555.5</v>
      </c>
      <c r="R386" s="168">
        <f>AVERAGE(F386:F389)</f>
        <v>76719.242500000008</v>
      </c>
      <c r="S386" s="192">
        <f>AVERAGE(G386:G389)</f>
        <v>3780.9375</v>
      </c>
      <c r="T386" s="181">
        <f>AVERAGE(K386:K389)*4</f>
        <v>998</v>
      </c>
      <c r="U386" s="115">
        <f>AVERAGE(L386:L389)*4</f>
        <v>1008</v>
      </c>
      <c r="V386" s="115">
        <f>AVERAGE(M386:M389)*4</f>
        <v>1068</v>
      </c>
      <c r="W386" s="128">
        <f>AVERAGE(N386:N389)*4</f>
        <v>185</v>
      </c>
      <c r="X386" s="186">
        <f>AVERAGE(H386:H389)</f>
        <v>-3.72</v>
      </c>
      <c r="Y386" s="189">
        <f>AVERAGE(I386:I389)</f>
        <v>-18.375</v>
      </c>
      <c r="Z386" s="192">
        <f>AVERAGE(J386:J389)</f>
        <v>-31.3125</v>
      </c>
    </row>
    <row r="387" spans="1:26" x14ac:dyDescent="0.25">
      <c r="A387" s="90">
        <v>6547</v>
      </c>
      <c r="B387" s="90" t="s">
        <v>138</v>
      </c>
      <c r="C387" s="90">
        <v>9</v>
      </c>
      <c r="D387" s="90">
        <v>42.459941999999998</v>
      </c>
      <c r="E387" s="90">
        <v>-103.77646</v>
      </c>
      <c r="F387" s="90">
        <v>76629.27</v>
      </c>
      <c r="G387" s="90">
        <v>3795.25</v>
      </c>
      <c r="H387" s="90">
        <v>-3.69</v>
      </c>
      <c r="I387" s="90">
        <v>-18.5</v>
      </c>
      <c r="J387" s="90">
        <v>-31.44</v>
      </c>
      <c r="K387" s="90">
        <v>242</v>
      </c>
      <c r="L387" s="90">
        <v>252</v>
      </c>
      <c r="M387" s="90">
        <v>277</v>
      </c>
      <c r="N387" s="90">
        <v>49</v>
      </c>
      <c r="Q387" s="169"/>
      <c r="R387" s="169"/>
      <c r="S387" s="193"/>
      <c r="T387" s="182"/>
      <c r="U387" s="116"/>
      <c r="V387" s="116"/>
      <c r="W387" s="171"/>
      <c r="X387" s="187"/>
      <c r="Y387" s="190"/>
      <c r="Z387" s="193"/>
    </row>
    <row r="388" spans="1:26" x14ac:dyDescent="0.25">
      <c r="A388" s="90">
        <v>6564</v>
      </c>
      <c r="B388" s="90" t="s">
        <v>137</v>
      </c>
      <c r="C388" s="90">
        <v>9</v>
      </c>
      <c r="D388" s="90">
        <v>42.459727999999998</v>
      </c>
      <c r="E388" s="90">
        <v>-103.77764000000001</v>
      </c>
      <c r="F388" s="90">
        <v>76820.210000000006</v>
      </c>
      <c r="G388" s="90">
        <v>3765.25</v>
      </c>
      <c r="H388" s="90">
        <v>-3.75</v>
      </c>
      <c r="I388" s="90">
        <v>-18.5</v>
      </c>
      <c r="J388" s="90">
        <v>-31.19</v>
      </c>
      <c r="K388" s="90">
        <v>233</v>
      </c>
      <c r="L388" s="90">
        <v>238</v>
      </c>
      <c r="M388" s="90">
        <v>282</v>
      </c>
      <c r="N388" s="90">
        <v>46</v>
      </c>
      <c r="Q388" s="169"/>
      <c r="R388" s="169"/>
      <c r="S388" s="193"/>
      <c r="T388" s="182"/>
      <c r="U388" s="116"/>
      <c r="V388" s="116"/>
      <c r="W388" s="171"/>
      <c r="X388" s="187"/>
      <c r="Y388" s="190"/>
      <c r="Z388" s="193"/>
    </row>
    <row r="389" spans="1:26" x14ac:dyDescent="0.25">
      <c r="A389" s="90">
        <v>6581</v>
      </c>
      <c r="B389" s="90" t="s">
        <v>136</v>
      </c>
      <c r="C389" s="90">
        <v>9</v>
      </c>
      <c r="D389" s="90">
        <v>42.459727999999998</v>
      </c>
      <c r="E389" s="90">
        <v>-103.77906</v>
      </c>
      <c r="F389" s="90">
        <v>77027.89</v>
      </c>
      <c r="G389" s="90">
        <v>3734.25</v>
      </c>
      <c r="H389" s="90">
        <v>-3.81</v>
      </c>
      <c r="I389" s="90">
        <v>-18</v>
      </c>
      <c r="J389" s="90">
        <v>-31.06</v>
      </c>
      <c r="K389" s="90">
        <v>262</v>
      </c>
      <c r="L389" s="90">
        <v>277</v>
      </c>
      <c r="M389" s="90">
        <v>269</v>
      </c>
      <c r="N389" s="90">
        <v>37</v>
      </c>
      <c r="Q389" s="170"/>
      <c r="R389" s="170"/>
      <c r="S389" s="194"/>
      <c r="T389" s="113"/>
      <c r="U389" s="117"/>
      <c r="V389" s="117"/>
      <c r="W389" s="124"/>
      <c r="X389" s="188"/>
      <c r="Y389" s="191"/>
      <c r="Z389" s="194"/>
    </row>
    <row r="390" spans="1:26" x14ac:dyDescent="0.25">
      <c r="A390" s="90">
        <v>6598</v>
      </c>
      <c r="B390" s="90" t="s">
        <v>135</v>
      </c>
      <c r="C390" s="90">
        <v>9</v>
      </c>
      <c r="D390" s="90">
        <v>42.459994999999999</v>
      </c>
      <c r="E390" s="90">
        <v>-103.7804</v>
      </c>
      <c r="F390" s="90">
        <v>77243.11</v>
      </c>
      <c r="G390" s="90">
        <v>3702.75</v>
      </c>
      <c r="H390" s="90">
        <v>-3.88</v>
      </c>
      <c r="I390" s="90">
        <v>-18</v>
      </c>
      <c r="J390" s="90">
        <v>-30.63</v>
      </c>
      <c r="K390" s="90">
        <v>255</v>
      </c>
      <c r="L390" s="90">
        <v>249</v>
      </c>
      <c r="M390" s="90">
        <v>260</v>
      </c>
      <c r="N390" s="90">
        <v>44</v>
      </c>
      <c r="Q390" s="168">
        <f>AVERAGE(A390:A393)</f>
        <v>6623.5</v>
      </c>
      <c r="R390" s="168">
        <f>AVERAGE(F390:F393)</f>
        <v>77560.532500000001</v>
      </c>
      <c r="S390" s="192">
        <f>AVERAGE(G390:G393)</f>
        <v>3650.9375</v>
      </c>
      <c r="T390" s="181">
        <f>AVERAGE(K390:K393)*4</f>
        <v>978</v>
      </c>
      <c r="U390" s="115">
        <f>AVERAGE(L390:L393)*4</f>
        <v>1024</v>
      </c>
      <c r="V390" s="115">
        <f>AVERAGE(M390:M393)*4</f>
        <v>1065</v>
      </c>
      <c r="W390" s="128">
        <f>AVERAGE(N390:N393)*4</f>
        <v>186</v>
      </c>
      <c r="X390" s="186">
        <f>AVERAGE(H390:H393)</f>
        <v>-3.9249999999999998</v>
      </c>
      <c r="Y390" s="189">
        <f>AVERAGE(I390:I393)</f>
        <v>-17.875</v>
      </c>
      <c r="Z390" s="192">
        <f>AVERAGE(J390:J393)</f>
        <v>-30.409999999999997</v>
      </c>
    </row>
    <row r="391" spans="1:26" x14ac:dyDescent="0.25">
      <c r="A391" s="90">
        <v>6615</v>
      </c>
      <c r="B391" s="90" t="s">
        <v>134</v>
      </c>
      <c r="C391" s="90">
        <v>9</v>
      </c>
      <c r="D391" s="90">
        <v>42.460487000000001</v>
      </c>
      <c r="E391" s="90">
        <v>-103.78180999999999</v>
      </c>
      <c r="F391" s="90">
        <v>77456.37</v>
      </c>
      <c r="G391" s="90">
        <v>3668</v>
      </c>
      <c r="H391" s="90">
        <v>-3.88</v>
      </c>
      <c r="I391" s="90">
        <v>-18</v>
      </c>
      <c r="J391" s="90">
        <v>-30.5</v>
      </c>
      <c r="K391" s="90">
        <v>231</v>
      </c>
      <c r="L391" s="90">
        <v>272</v>
      </c>
      <c r="M391" s="90">
        <v>261</v>
      </c>
      <c r="N391" s="90">
        <v>49</v>
      </c>
      <c r="Q391" s="169"/>
      <c r="R391" s="169"/>
      <c r="S391" s="193"/>
      <c r="T391" s="182"/>
      <c r="U391" s="116"/>
      <c r="V391" s="116"/>
      <c r="W391" s="171"/>
      <c r="X391" s="187"/>
      <c r="Y391" s="190"/>
      <c r="Z391" s="193"/>
    </row>
    <row r="392" spans="1:26" x14ac:dyDescent="0.25">
      <c r="A392" s="90">
        <v>6632</v>
      </c>
      <c r="B392" s="90" t="s">
        <v>133</v>
      </c>
      <c r="C392" s="90">
        <v>9</v>
      </c>
      <c r="D392" s="90">
        <v>42.460864999999998</v>
      </c>
      <c r="E392" s="90">
        <v>-103.78285</v>
      </c>
      <c r="F392" s="90">
        <v>77670.600000000006</v>
      </c>
      <c r="G392" s="90">
        <v>3633.75</v>
      </c>
      <c r="H392" s="90">
        <v>-3.94</v>
      </c>
      <c r="I392" s="90">
        <v>-18</v>
      </c>
      <c r="J392" s="90">
        <v>-30.38</v>
      </c>
      <c r="K392" s="90">
        <v>233</v>
      </c>
      <c r="L392" s="90">
        <v>251</v>
      </c>
      <c r="M392" s="90">
        <v>269</v>
      </c>
      <c r="N392" s="90">
        <v>44</v>
      </c>
      <c r="Q392" s="169"/>
      <c r="R392" s="169"/>
      <c r="S392" s="193"/>
      <c r="T392" s="182"/>
      <c r="U392" s="116"/>
      <c r="V392" s="116"/>
      <c r="W392" s="171"/>
      <c r="X392" s="187"/>
      <c r="Y392" s="190"/>
      <c r="Z392" s="193"/>
    </row>
    <row r="393" spans="1:26" x14ac:dyDescent="0.25">
      <c r="A393" s="90">
        <v>6649</v>
      </c>
      <c r="B393" s="90" t="s">
        <v>132</v>
      </c>
      <c r="C393" s="90">
        <v>8</v>
      </c>
      <c r="D393" s="90">
        <v>42.460799999999999</v>
      </c>
      <c r="E393" s="90">
        <v>-103.78368</v>
      </c>
      <c r="F393" s="90">
        <v>77872.05</v>
      </c>
      <c r="G393" s="90">
        <v>3599.25</v>
      </c>
      <c r="H393" s="90">
        <v>-4</v>
      </c>
      <c r="I393" s="90">
        <v>-17.5</v>
      </c>
      <c r="J393" s="90">
        <v>-30.13</v>
      </c>
      <c r="K393" s="90">
        <v>259</v>
      </c>
      <c r="L393" s="90">
        <v>252</v>
      </c>
      <c r="M393" s="90">
        <v>275</v>
      </c>
      <c r="N393" s="90">
        <v>49</v>
      </c>
      <c r="Q393" s="170"/>
      <c r="R393" s="170"/>
      <c r="S393" s="194"/>
      <c r="T393" s="113"/>
      <c r="U393" s="117"/>
      <c r="V393" s="117"/>
      <c r="W393" s="124"/>
      <c r="X393" s="188"/>
      <c r="Y393" s="191"/>
      <c r="Z393" s="194"/>
    </row>
    <row r="394" spans="1:26" x14ac:dyDescent="0.25">
      <c r="A394" s="90">
        <v>6666</v>
      </c>
      <c r="B394" s="90" t="s">
        <v>131</v>
      </c>
      <c r="C394" s="90">
        <v>9</v>
      </c>
      <c r="D394" s="90">
        <v>42.460678000000001</v>
      </c>
      <c r="E394" s="90">
        <v>-103.78444</v>
      </c>
      <c r="F394" s="90">
        <v>78070.539999999994</v>
      </c>
      <c r="G394" s="90">
        <v>3564</v>
      </c>
      <c r="H394" s="90">
        <v>-4.0599999999999996</v>
      </c>
      <c r="I394" s="90">
        <v>-17.5</v>
      </c>
      <c r="J394" s="90">
        <v>-30</v>
      </c>
      <c r="K394" s="90">
        <v>259</v>
      </c>
      <c r="L394" s="90">
        <v>248</v>
      </c>
      <c r="M394" s="90">
        <v>264</v>
      </c>
      <c r="N394" s="90">
        <v>45</v>
      </c>
      <c r="Q394" s="168">
        <f>AVERAGE(A394:A397)</f>
        <v>6691.5</v>
      </c>
      <c r="R394" s="168">
        <f>AVERAGE(F394:F397)</f>
        <v>78367.044999999998</v>
      </c>
      <c r="S394" s="192">
        <f>AVERAGE(G394:G397)</f>
        <v>3519.6875</v>
      </c>
      <c r="T394" s="181">
        <f>AVERAGE(K394:K397)*4</f>
        <v>1000</v>
      </c>
      <c r="U394" s="115">
        <f>AVERAGE(L394:L397)*4</f>
        <v>1031</v>
      </c>
      <c r="V394" s="115">
        <f>AVERAGE(M394:M397)*4</f>
        <v>1036</v>
      </c>
      <c r="W394" s="128">
        <f>AVERAGE(N394:N397)*4</f>
        <v>166</v>
      </c>
      <c r="X394" s="186">
        <f>AVERAGE(H394:H397)</f>
        <v>-4.1574999999999998</v>
      </c>
      <c r="Y394" s="189">
        <f>AVERAGE(I394:I397)</f>
        <v>-17.375</v>
      </c>
      <c r="Z394" s="192">
        <f>AVERAGE(J394:J397)</f>
        <v>-29.657499999999999</v>
      </c>
    </row>
    <row r="395" spans="1:26" x14ac:dyDescent="0.25">
      <c r="A395" s="90">
        <v>6683</v>
      </c>
      <c r="B395" s="90" t="s">
        <v>130</v>
      </c>
      <c r="C395" s="90">
        <v>9</v>
      </c>
      <c r="D395" s="90">
        <v>42.460299999999997</v>
      </c>
      <c r="E395" s="90">
        <v>-103.78539000000001</v>
      </c>
      <c r="F395" s="90">
        <v>78260.83</v>
      </c>
      <c r="G395" s="90">
        <v>3533.5</v>
      </c>
      <c r="H395" s="90">
        <v>-4.13</v>
      </c>
      <c r="I395" s="90">
        <v>-17.5</v>
      </c>
      <c r="J395" s="90">
        <v>-29.75</v>
      </c>
      <c r="K395" s="90">
        <v>250</v>
      </c>
      <c r="L395" s="90">
        <v>273</v>
      </c>
      <c r="M395" s="90">
        <v>263</v>
      </c>
      <c r="N395" s="90">
        <v>46</v>
      </c>
      <c r="Q395" s="169"/>
      <c r="R395" s="169"/>
      <c r="S395" s="193"/>
      <c r="T395" s="182"/>
      <c r="U395" s="116"/>
      <c r="V395" s="116"/>
      <c r="W395" s="171"/>
      <c r="X395" s="187"/>
      <c r="Y395" s="190"/>
      <c r="Z395" s="193"/>
    </row>
    <row r="396" spans="1:26" x14ac:dyDescent="0.25">
      <c r="A396" s="90">
        <v>6700</v>
      </c>
      <c r="B396" s="90" t="s">
        <v>129</v>
      </c>
      <c r="C396" s="90">
        <v>9</v>
      </c>
      <c r="D396" s="90">
        <v>42.460116999999997</v>
      </c>
      <c r="E396" s="90">
        <v>-103.78649</v>
      </c>
      <c r="F396" s="90">
        <v>78470.8</v>
      </c>
      <c r="G396" s="90">
        <v>3504.75</v>
      </c>
      <c r="H396" s="90">
        <v>-4.1900000000000004</v>
      </c>
      <c r="I396" s="90">
        <v>-17.5</v>
      </c>
      <c r="J396" s="90">
        <v>-29.5</v>
      </c>
      <c r="K396" s="90">
        <v>237</v>
      </c>
      <c r="L396" s="90">
        <v>266</v>
      </c>
      <c r="M396" s="90">
        <v>249</v>
      </c>
      <c r="N396" s="90">
        <v>42</v>
      </c>
      <c r="Q396" s="169"/>
      <c r="R396" s="169"/>
      <c r="S396" s="193"/>
      <c r="T396" s="182"/>
      <c r="U396" s="116"/>
      <c r="V396" s="116"/>
      <c r="W396" s="171"/>
      <c r="X396" s="187"/>
      <c r="Y396" s="190"/>
      <c r="Z396" s="193"/>
    </row>
    <row r="397" spans="1:26" x14ac:dyDescent="0.25">
      <c r="A397" s="90">
        <v>6717</v>
      </c>
      <c r="B397" s="90" t="s">
        <v>128</v>
      </c>
      <c r="C397" s="90">
        <v>9</v>
      </c>
      <c r="D397" s="90">
        <v>42.460442</v>
      </c>
      <c r="E397" s="90">
        <v>-103.78776999999999</v>
      </c>
      <c r="F397" s="90">
        <v>78666.009999999995</v>
      </c>
      <c r="G397" s="90">
        <v>3476.5</v>
      </c>
      <c r="H397" s="90">
        <v>-4.25</v>
      </c>
      <c r="I397" s="90">
        <v>-17</v>
      </c>
      <c r="J397" s="90">
        <v>-29.38</v>
      </c>
      <c r="K397" s="90">
        <v>254</v>
      </c>
      <c r="L397" s="90">
        <v>244</v>
      </c>
      <c r="M397" s="90">
        <v>260</v>
      </c>
      <c r="N397" s="90">
        <v>33</v>
      </c>
      <c r="Q397" s="170"/>
      <c r="R397" s="170"/>
      <c r="S397" s="194"/>
      <c r="T397" s="113"/>
      <c r="U397" s="117"/>
      <c r="V397" s="117"/>
      <c r="W397" s="124"/>
      <c r="X397" s="188"/>
      <c r="Y397" s="191"/>
      <c r="Z397" s="194"/>
    </row>
    <row r="398" spans="1:26" x14ac:dyDescent="0.25">
      <c r="A398" s="90">
        <v>6734</v>
      </c>
      <c r="B398" s="90" t="s">
        <v>127</v>
      </c>
      <c r="C398" s="90">
        <v>9</v>
      </c>
      <c r="D398" s="90">
        <v>42.460864999999998</v>
      </c>
      <c r="E398" s="90">
        <v>-103.78933000000001</v>
      </c>
      <c r="F398" s="90">
        <v>78865.81</v>
      </c>
      <c r="G398" s="90">
        <v>3446.25</v>
      </c>
      <c r="H398" s="90">
        <v>-4.3099999999999996</v>
      </c>
      <c r="I398" s="90">
        <v>-17</v>
      </c>
      <c r="J398" s="90">
        <v>-29</v>
      </c>
      <c r="K398" s="90">
        <v>236</v>
      </c>
      <c r="L398" s="90">
        <v>260</v>
      </c>
      <c r="M398" s="90">
        <v>266</v>
      </c>
      <c r="N398" s="90">
        <v>39</v>
      </c>
      <c r="Q398" s="168">
        <f>AVERAGE(A398:A401)</f>
        <v>6759.5</v>
      </c>
      <c r="R398" s="168">
        <f>AVERAGE(F398:F401)</f>
        <v>79173.967499999999</v>
      </c>
      <c r="S398" s="192">
        <f>AVERAGE(G398:G401)</f>
        <v>3402.9375</v>
      </c>
      <c r="T398" s="181">
        <f>AVERAGE(K398:K401)*4</f>
        <v>1002</v>
      </c>
      <c r="U398" s="115">
        <f>AVERAGE(L398:L401)*4</f>
        <v>1009</v>
      </c>
      <c r="V398" s="115">
        <f>AVERAGE(M398:M401)*4</f>
        <v>1058</v>
      </c>
      <c r="W398" s="128">
        <f>AVERAGE(N398:N401)*4</f>
        <v>152</v>
      </c>
      <c r="X398" s="186">
        <f>AVERAGE(H398:H401)</f>
        <v>-4.3600000000000003</v>
      </c>
      <c r="Y398" s="189">
        <f>AVERAGE(I398:I401)</f>
        <v>-16.875</v>
      </c>
      <c r="Z398" s="192">
        <f>AVERAGE(J398:J401)</f>
        <v>-28.704999999999998</v>
      </c>
    </row>
    <row r="399" spans="1:26" x14ac:dyDescent="0.25">
      <c r="A399" s="90">
        <v>6751</v>
      </c>
      <c r="B399" s="90" t="s">
        <v>126</v>
      </c>
      <c r="C399" s="90">
        <v>9</v>
      </c>
      <c r="D399" s="90">
        <v>42.461360999999997</v>
      </c>
      <c r="E399" s="90">
        <v>-103.79102</v>
      </c>
      <c r="F399" s="90">
        <v>79072.179999999993</v>
      </c>
      <c r="G399" s="90">
        <v>3419.5</v>
      </c>
      <c r="H399" s="90">
        <v>-4.3099999999999996</v>
      </c>
      <c r="I399" s="90">
        <v>-17</v>
      </c>
      <c r="J399" s="90">
        <v>-28.75</v>
      </c>
      <c r="K399" s="90">
        <v>262</v>
      </c>
      <c r="L399" s="90">
        <v>246</v>
      </c>
      <c r="M399" s="90">
        <v>265</v>
      </c>
      <c r="N399" s="90">
        <v>42</v>
      </c>
      <c r="Q399" s="169"/>
      <c r="R399" s="169"/>
      <c r="S399" s="193"/>
      <c r="T399" s="182"/>
      <c r="U399" s="116"/>
      <c r="V399" s="116"/>
      <c r="W399" s="171"/>
      <c r="X399" s="187"/>
      <c r="Y399" s="190"/>
      <c r="Z399" s="193"/>
    </row>
    <row r="400" spans="1:26" x14ac:dyDescent="0.25">
      <c r="A400" s="90">
        <v>6768</v>
      </c>
      <c r="B400" s="90" t="s">
        <v>125</v>
      </c>
      <c r="C400" s="90">
        <v>9</v>
      </c>
      <c r="D400" s="90">
        <v>42.462006000000002</v>
      </c>
      <c r="E400" s="90">
        <v>-103.79255999999999</v>
      </c>
      <c r="F400" s="90">
        <v>79278.87</v>
      </c>
      <c r="G400" s="90">
        <v>3389.75</v>
      </c>
      <c r="H400" s="90">
        <v>-4.38</v>
      </c>
      <c r="I400" s="90">
        <v>-17</v>
      </c>
      <c r="J400" s="90">
        <v>-28.69</v>
      </c>
      <c r="K400" s="90">
        <v>243</v>
      </c>
      <c r="L400" s="90">
        <v>270</v>
      </c>
      <c r="M400" s="90">
        <v>277</v>
      </c>
      <c r="N400" s="90">
        <v>37</v>
      </c>
      <c r="Q400" s="169"/>
      <c r="R400" s="169"/>
      <c r="S400" s="193"/>
      <c r="T400" s="182"/>
      <c r="U400" s="116"/>
      <c r="V400" s="116"/>
      <c r="W400" s="171"/>
      <c r="X400" s="187"/>
      <c r="Y400" s="190"/>
      <c r="Z400" s="193"/>
    </row>
    <row r="401" spans="1:26" x14ac:dyDescent="0.25">
      <c r="A401" s="90">
        <v>6785</v>
      </c>
      <c r="B401" s="90" t="s">
        <v>124</v>
      </c>
      <c r="C401" s="90">
        <v>9</v>
      </c>
      <c r="D401" s="90">
        <v>42.462707999999999</v>
      </c>
      <c r="E401" s="90">
        <v>-103.7941</v>
      </c>
      <c r="F401" s="90">
        <v>79479.009999999995</v>
      </c>
      <c r="G401" s="90">
        <v>3356.25</v>
      </c>
      <c r="H401" s="90">
        <v>-4.4400000000000004</v>
      </c>
      <c r="I401" s="90">
        <v>-16.5</v>
      </c>
      <c r="J401" s="90">
        <v>-28.38</v>
      </c>
      <c r="K401" s="90">
        <v>261</v>
      </c>
      <c r="L401" s="90">
        <v>233</v>
      </c>
      <c r="M401" s="90">
        <v>250</v>
      </c>
      <c r="N401" s="90">
        <v>34</v>
      </c>
      <c r="Q401" s="170"/>
      <c r="R401" s="170"/>
      <c r="S401" s="194"/>
      <c r="T401" s="113"/>
      <c r="U401" s="117"/>
      <c r="V401" s="117"/>
      <c r="W401" s="124"/>
      <c r="X401" s="188"/>
      <c r="Y401" s="191"/>
      <c r="Z401" s="194"/>
    </row>
    <row r="402" spans="1:26" x14ac:dyDescent="0.25">
      <c r="A402" s="90">
        <v>6802</v>
      </c>
      <c r="B402" s="90" t="s">
        <v>123</v>
      </c>
      <c r="C402" s="90">
        <v>9</v>
      </c>
      <c r="D402" s="90">
        <v>42.463344999999997</v>
      </c>
      <c r="E402" s="90">
        <v>-103.79533000000001</v>
      </c>
      <c r="F402" s="90">
        <v>79695.210000000006</v>
      </c>
      <c r="G402" s="90">
        <v>3320.25</v>
      </c>
      <c r="H402" s="90">
        <v>-4.4400000000000004</v>
      </c>
      <c r="I402" s="90">
        <v>-16.5</v>
      </c>
      <c r="J402" s="90">
        <v>-28.44</v>
      </c>
      <c r="K402" s="90">
        <v>243</v>
      </c>
      <c r="L402" s="90">
        <v>257</v>
      </c>
      <c r="M402" s="90">
        <v>261</v>
      </c>
      <c r="N402" s="90">
        <v>49</v>
      </c>
      <c r="Q402" s="168">
        <f>AVERAGE(A402:A405)</f>
        <v>6827.5</v>
      </c>
      <c r="R402" s="168">
        <f>AVERAGE(F402:F405)</f>
        <v>80002.707500000004</v>
      </c>
      <c r="S402" s="192">
        <f>AVERAGE(G402:G405)</f>
        <v>3271.625</v>
      </c>
      <c r="T402" s="181">
        <f>AVERAGE(K402:K405)*4</f>
        <v>969</v>
      </c>
      <c r="U402" s="115">
        <f>AVERAGE(L402:L405)*4</f>
        <v>1051</v>
      </c>
      <c r="V402" s="115">
        <f>AVERAGE(M402:M405)*4</f>
        <v>965</v>
      </c>
      <c r="W402" s="128">
        <f>AVERAGE(N402:N405)*4</f>
        <v>177</v>
      </c>
      <c r="X402" s="186">
        <f>AVERAGE(H402:H405)</f>
        <v>-4.5324999999999998</v>
      </c>
      <c r="Y402" s="189">
        <f>AVERAGE(I402:I405)</f>
        <v>-16.375</v>
      </c>
      <c r="Z402" s="192">
        <f>AVERAGE(J402:J405)</f>
        <v>-28.36</v>
      </c>
    </row>
    <row r="403" spans="1:26" x14ac:dyDescent="0.25">
      <c r="A403" s="90">
        <v>6819</v>
      </c>
      <c r="B403" s="90" t="s">
        <v>122</v>
      </c>
      <c r="C403" s="90">
        <v>9</v>
      </c>
      <c r="D403" s="90">
        <v>42.463881999999998</v>
      </c>
      <c r="E403" s="90">
        <v>-103.79648</v>
      </c>
      <c r="F403" s="90">
        <v>79895.67</v>
      </c>
      <c r="G403" s="90">
        <v>3285</v>
      </c>
      <c r="H403" s="90">
        <v>-4.5</v>
      </c>
      <c r="I403" s="90">
        <v>-16.5</v>
      </c>
      <c r="J403" s="90">
        <v>-28.31</v>
      </c>
      <c r="K403" s="90">
        <v>232</v>
      </c>
      <c r="L403" s="90">
        <v>263</v>
      </c>
      <c r="M403" s="90">
        <v>259</v>
      </c>
      <c r="N403" s="90">
        <v>41</v>
      </c>
      <c r="Q403" s="169"/>
      <c r="R403" s="169"/>
      <c r="S403" s="193"/>
      <c r="T403" s="182"/>
      <c r="U403" s="116"/>
      <c r="V403" s="116"/>
      <c r="W403" s="171"/>
      <c r="X403" s="187"/>
      <c r="Y403" s="190"/>
      <c r="Z403" s="193"/>
    </row>
    <row r="404" spans="1:26" x14ac:dyDescent="0.25">
      <c r="A404" s="90">
        <v>6836</v>
      </c>
      <c r="B404" s="90" t="s">
        <v>121</v>
      </c>
      <c r="C404" s="90">
        <v>9</v>
      </c>
      <c r="D404" s="90">
        <v>42.464314000000002</v>
      </c>
      <c r="E404" s="90">
        <v>-103.79795</v>
      </c>
      <c r="F404" s="90">
        <v>80109.91</v>
      </c>
      <c r="G404" s="90">
        <v>3254.75</v>
      </c>
      <c r="H404" s="90">
        <v>-4.5599999999999996</v>
      </c>
      <c r="I404" s="90">
        <v>-16.5</v>
      </c>
      <c r="J404" s="90">
        <v>-28.38</v>
      </c>
      <c r="K404" s="90">
        <v>230</v>
      </c>
      <c r="L404" s="90">
        <v>276</v>
      </c>
      <c r="M404" s="90">
        <v>222</v>
      </c>
      <c r="N404" s="90">
        <v>41</v>
      </c>
      <c r="Q404" s="169"/>
      <c r="R404" s="169"/>
      <c r="S404" s="193"/>
      <c r="T404" s="182"/>
      <c r="U404" s="116"/>
      <c r="V404" s="116"/>
      <c r="W404" s="171"/>
      <c r="X404" s="187"/>
      <c r="Y404" s="190"/>
      <c r="Z404" s="193"/>
    </row>
    <row r="405" spans="1:26" x14ac:dyDescent="0.25">
      <c r="A405" s="90">
        <v>6853</v>
      </c>
      <c r="B405" s="90" t="s">
        <v>120</v>
      </c>
      <c r="C405" s="90">
        <v>9</v>
      </c>
      <c r="D405" s="90">
        <v>42.464709999999997</v>
      </c>
      <c r="E405" s="90">
        <v>-103.79949000000001</v>
      </c>
      <c r="F405" s="90">
        <v>80310.039999999994</v>
      </c>
      <c r="G405" s="90">
        <v>3226.5</v>
      </c>
      <c r="H405" s="90">
        <v>-4.63</v>
      </c>
      <c r="I405" s="90">
        <v>-16</v>
      </c>
      <c r="J405" s="90">
        <v>-28.31</v>
      </c>
      <c r="K405" s="90">
        <v>264</v>
      </c>
      <c r="L405" s="90">
        <v>255</v>
      </c>
      <c r="M405" s="90">
        <v>223</v>
      </c>
      <c r="N405" s="90">
        <v>46</v>
      </c>
      <c r="Q405" s="170"/>
      <c r="R405" s="170"/>
      <c r="S405" s="194"/>
      <c r="T405" s="113"/>
      <c r="U405" s="117"/>
      <c r="V405" s="117"/>
      <c r="W405" s="124"/>
      <c r="X405" s="188"/>
      <c r="Y405" s="191"/>
      <c r="Z405" s="194"/>
    </row>
    <row r="406" spans="1:26" x14ac:dyDescent="0.25">
      <c r="A406" s="90">
        <v>6870</v>
      </c>
      <c r="B406" s="90" t="s">
        <v>119</v>
      </c>
      <c r="C406" s="90">
        <v>8</v>
      </c>
      <c r="D406" s="90">
        <v>42.465201999999998</v>
      </c>
      <c r="E406" s="90">
        <v>-103.80106000000001</v>
      </c>
      <c r="F406" s="90">
        <v>80501.97</v>
      </c>
      <c r="G406" s="90">
        <v>3197</v>
      </c>
      <c r="H406" s="90">
        <v>-4.63</v>
      </c>
      <c r="I406" s="90">
        <v>-16</v>
      </c>
      <c r="J406" s="90">
        <v>-28.13</v>
      </c>
      <c r="K406" s="90">
        <v>227</v>
      </c>
      <c r="L406" s="90">
        <v>265</v>
      </c>
      <c r="M406" s="90">
        <v>262</v>
      </c>
      <c r="N406" s="90">
        <v>43</v>
      </c>
      <c r="Q406" s="168">
        <f>AVERAGE(A406:A409)</f>
        <v>6895.5</v>
      </c>
      <c r="R406" s="168">
        <f>AVERAGE(F406:F409)</f>
        <v>80786.662500000006</v>
      </c>
      <c r="S406" s="192">
        <f>AVERAGE(G406:G409)</f>
        <v>3153.1875</v>
      </c>
      <c r="T406" s="181">
        <f>AVERAGE(K406:K409)*4</f>
        <v>925</v>
      </c>
      <c r="U406" s="115">
        <f>AVERAGE(L406:L409)*4</f>
        <v>1037</v>
      </c>
      <c r="V406" s="115">
        <f>AVERAGE(M406:M409)*4</f>
        <v>988</v>
      </c>
      <c r="W406" s="128">
        <f>AVERAGE(N406:N409)*4</f>
        <v>165</v>
      </c>
      <c r="X406" s="186">
        <f>AVERAGE(H406:H409)</f>
        <v>-4.7050000000000001</v>
      </c>
      <c r="Y406" s="189">
        <f>AVERAGE(I406:I409)</f>
        <v>-15.875</v>
      </c>
      <c r="Z406" s="192">
        <f>AVERAGE(J406:J409)</f>
        <v>-28.002500000000001</v>
      </c>
    </row>
    <row r="407" spans="1:26" x14ac:dyDescent="0.25">
      <c r="A407" s="90">
        <v>6887</v>
      </c>
      <c r="B407" s="90" t="s">
        <v>118</v>
      </c>
      <c r="C407" s="90">
        <v>9</v>
      </c>
      <c r="D407" s="90">
        <v>42.465775000000001</v>
      </c>
      <c r="E407" s="90">
        <v>-103.80261</v>
      </c>
      <c r="F407" s="90">
        <v>80696.52</v>
      </c>
      <c r="G407" s="90">
        <v>3168.25</v>
      </c>
      <c r="H407" s="90">
        <v>-4.6900000000000004</v>
      </c>
      <c r="I407" s="90">
        <v>-16</v>
      </c>
      <c r="J407" s="90">
        <v>-28.13</v>
      </c>
      <c r="K407" s="90">
        <v>248</v>
      </c>
      <c r="L407" s="90">
        <v>265</v>
      </c>
      <c r="M407" s="90">
        <v>226</v>
      </c>
      <c r="N407" s="90">
        <v>32</v>
      </c>
      <c r="Q407" s="169"/>
      <c r="R407" s="169"/>
      <c r="S407" s="193"/>
      <c r="T407" s="182"/>
      <c r="U407" s="116"/>
      <c r="V407" s="116"/>
      <c r="W407" s="171"/>
      <c r="X407" s="187"/>
      <c r="Y407" s="190"/>
      <c r="Z407" s="193"/>
    </row>
    <row r="408" spans="1:26" x14ac:dyDescent="0.25">
      <c r="A408" s="90">
        <v>6904</v>
      </c>
      <c r="B408" s="90" t="s">
        <v>117</v>
      </c>
      <c r="C408" s="90">
        <v>9</v>
      </c>
      <c r="D408" s="90">
        <v>42.466320000000003</v>
      </c>
      <c r="E408" s="90">
        <v>-103.8039</v>
      </c>
      <c r="F408" s="90">
        <v>80880.25</v>
      </c>
      <c r="G408" s="90">
        <v>3138.25</v>
      </c>
      <c r="H408" s="90">
        <v>-4.75</v>
      </c>
      <c r="I408" s="90">
        <v>-16</v>
      </c>
      <c r="J408" s="90">
        <v>-27.94</v>
      </c>
      <c r="K408" s="90">
        <v>228</v>
      </c>
      <c r="L408" s="90">
        <v>239</v>
      </c>
      <c r="M408" s="90">
        <v>235</v>
      </c>
      <c r="N408" s="90">
        <v>39</v>
      </c>
      <c r="Q408" s="169"/>
      <c r="R408" s="169"/>
      <c r="S408" s="193"/>
      <c r="T408" s="182"/>
      <c r="U408" s="116"/>
      <c r="V408" s="116"/>
      <c r="W408" s="171"/>
      <c r="X408" s="187"/>
      <c r="Y408" s="190"/>
      <c r="Z408" s="193"/>
    </row>
    <row r="409" spans="1:26" x14ac:dyDescent="0.25">
      <c r="A409" s="90">
        <v>6921</v>
      </c>
      <c r="B409" s="90" t="s">
        <v>116</v>
      </c>
      <c r="C409" s="90">
        <v>9</v>
      </c>
      <c r="D409" s="90">
        <v>42.466869000000003</v>
      </c>
      <c r="E409" s="90">
        <v>-103.80479</v>
      </c>
      <c r="F409" s="90">
        <v>81067.91</v>
      </c>
      <c r="G409" s="90">
        <v>3109.25</v>
      </c>
      <c r="H409" s="90">
        <v>-4.75</v>
      </c>
      <c r="I409" s="90">
        <v>-15.5</v>
      </c>
      <c r="J409" s="90">
        <v>-27.81</v>
      </c>
      <c r="K409" s="90">
        <v>222</v>
      </c>
      <c r="L409" s="90">
        <v>268</v>
      </c>
      <c r="M409" s="90">
        <v>265</v>
      </c>
      <c r="N409" s="90">
        <v>51</v>
      </c>
      <c r="Q409" s="170"/>
      <c r="R409" s="170"/>
      <c r="S409" s="194"/>
      <c r="T409" s="113"/>
      <c r="U409" s="117"/>
      <c r="V409" s="117"/>
      <c r="W409" s="124"/>
      <c r="X409" s="188"/>
      <c r="Y409" s="191"/>
      <c r="Z409" s="194"/>
    </row>
    <row r="410" spans="1:26" x14ac:dyDescent="0.25">
      <c r="A410" s="90">
        <v>6938</v>
      </c>
      <c r="B410" s="90" t="s">
        <v>115</v>
      </c>
      <c r="C410" s="90">
        <v>9</v>
      </c>
      <c r="D410" s="90">
        <v>42.467098</v>
      </c>
      <c r="E410" s="90">
        <v>-103.80567000000001</v>
      </c>
      <c r="F410" s="90">
        <v>81290.02</v>
      </c>
      <c r="G410" s="90">
        <v>3081.25</v>
      </c>
      <c r="H410" s="90">
        <v>-4.8099999999999996</v>
      </c>
      <c r="I410" s="90">
        <v>-15.5</v>
      </c>
      <c r="J410" s="90">
        <v>-27.56</v>
      </c>
      <c r="K410" s="90">
        <v>249</v>
      </c>
      <c r="L410" s="90">
        <v>241</v>
      </c>
      <c r="M410" s="90">
        <v>238</v>
      </c>
      <c r="N410" s="90">
        <v>35</v>
      </c>
      <c r="Q410" s="168">
        <f>AVERAGE(A410:A413)</f>
        <v>6963.5</v>
      </c>
      <c r="R410" s="168">
        <f>AVERAGE(F410:F413)</f>
        <v>81605.725000000006</v>
      </c>
      <c r="S410" s="192">
        <f>AVERAGE(G410:G413)</f>
        <v>3044.3125</v>
      </c>
      <c r="T410" s="181">
        <f>AVERAGE(K410:K413)*4</f>
        <v>987</v>
      </c>
      <c r="U410" s="115">
        <f>AVERAGE(L410:L413)*4</f>
        <v>991</v>
      </c>
      <c r="V410" s="115">
        <f>AVERAGE(M410:M413)*4</f>
        <v>1033</v>
      </c>
      <c r="W410" s="128">
        <f>AVERAGE(N410:N413)*4</f>
        <v>156</v>
      </c>
      <c r="X410" s="186">
        <f>AVERAGE(H410:H413)</f>
        <v>-4.8775000000000004</v>
      </c>
      <c r="Y410" s="189">
        <f>AVERAGE(I410:I413)</f>
        <v>-15.375</v>
      </c>
      <c r="Z410" s="192">
        <f>AVERAGE(J410:J413)</f>
        <v>-27.3125</v>
      </c>
    </row>
    <row r="411" spans="1:26" x14ac:dyDescent="0.25">
      <c r="A411" s="90">
        <v>6955</v>
      </c>
      <c r="B411" s="90" t="s">
        <v>114</v>
      </c>
      <c r="C411" s="90">
        <v>9</v>
      </c>
      <c r="D411" s="90">
        <v>42.467216000000001</v>
      </c>
      <c r="E411" s="90">
        <v>-103.80654</v>
      </c>
      <c r="F411" s="90">
        <v>81497.05</v>
      </c>
      <c r="G411" s="90">
        <v>3056.75</v>
      </c>
      <c r="H411" s="90">
        <v>-4.88</v>
      </c>
      <c r="I411" s="90">
        <v>-15.5</v>
      </c>
      <c r="J411" s="90">
        <v>-27.44</v>
      </c>
      <c r="K411" s="90">
        <v>243</v>
      </c>
      <c r="L411" s="90">
        <v>258</v>
      </c>
      <c r="M411" s="90">
        <v>296</v>
      </c>
      <c r="N411" s="90">
        <v>45</v>
      </c>
      <c r="Q411" s="169"/>
      <c r="R411" s="169"/>
      <c r="S411" s="193"/>
      <c r="T411" s="182"/>
      <c r="U411" s="116"/>
      <c r="V411" s="116"/>
      <c r="W411" s="171"/>
      <c r="X411" s="187"/>
      <c r="Y411" s="190"/>
      <c r="Z411" s="193"/>
    </row>
    <row r="412" spans="1:26" x14ac:dyDescent="0.25">
      <c r="A412" s="90">
        <v>6972</v>
      </c>
      <c r="B412" s="90" t="s">
        <v>113</v>
      </c>
      <c r="C412" s="90">
        <v>9</v>
      </c>
      <c r="D412" s="90">
        <v>42.467059999999996</v>
      </c>
      <c r="E412" s="90">
        <v>-103.80719000000001</v>
      </c>
      <c r="F412" s="90">
        <v>81712.600000000006</v>
      </c>
      <c r="G412" s="90">
        <v>3032.25</v>
      </c>
      <c r="H412" s="90">
        <v>-4.88</v>
      </c>
      <c r="I412" s="90">
        <v>-15.5</v>
      </c>
      <c r="J412" s="90">
        <v>-27.19</v>
      </c>
      <c r="K412" s="90">
        <v>241</v>
      </c>
      <c r="L412" s="90">
        <v>245</v>
      </c>
      <c r="M412" s="90">
        <v>241</v>
      </c>
      <c r="N412" s="90">
        <v>36</v>
      </c>
      <c r="Q412" s="169"/>
      <c r="R412" s="169"/>
      <c r="S412" s="193"/>
      <c r="T412" s="182"/>
      <c r="U412" s="116"/>
      <c r="V412" s="116"/>
      <c r="W412" s="171"/>
      <c r="X412" s="187"/>
      <c r="Y412" s="190"/>
      <c r="Z412" s="193"/>
    </row>
    <row r="413" spans="1:26" x14ac:dyDescent="0.25">
      <c r="A413" s="90">
        <v>6989</v>
      </c>
      <c r="B413" s="90" t="s">
        <v>112</v>
      </c>
      <c r="C413" s="90">
        <v>9</v>
      </c>
      <c r="D413" s="90">
        <v>42.466621000000004</v>
      </c>
      <c r="E413" s="90">
        <v>-103.80753</v>
      </c>
      <c r="F413" s="90">
        <v>81923.23</v>
      </c>
      <c r="G413" s="90">
        <v>3007</v>
      </c>
      <c r="H413" s="90">
        <v>-4.9400000000000004</v>
      </c>
      <c r="I413" s="90">
        <v>-15</v>
      </c>
      <c r="J413" s="90">
        <v>-27.06</v>
      </c>
      <c r="K413" s="90">
        <v>254</v>
      </c>
      <c r="L413" s="90">
        <v>247</v>
      </c>
      <c r="M413" s="90">
        <v>258</v>
      </c>
      <c r="N413" s="90">
        <v>40</v>
      </c>
      <c r="Q413" s="170"/>
      <c r="R413" s="170"/>
      <c r="S413" s="194"/>
      <c r="T413" s="113"/>
      <c r="U413" s="117"/>
      <c r="V413" s="117"/>
      <c r="W413" s="124"/>
      <c r="X413" s="188"/>
      <c r="Y413" s="191"/>
      <c r="Z413" s="194"/>
    </row>
    <row r="414" spans="1:26" x14ac:dyDescent="0.25">
      <c r="A414" s="90">
        <v>7006</v>
      </c>
      <c r="B414" s="90" t="s">
        <v>111</v>
      </c>
      <c r="C414" s="90">
        <v>9</v>
      </c>
      <c r="D414" s="90">
        <v>42.465870000000002</v>
      </c>
      <c r="E414" s="90">
        <v>-103.80763</v>
      </c>
      <c r="F414" s="90">
        <v>82123.360000000001</v>
      </c>
      <c r="G414" s="90">
        <v>2979.75</v>
      </c>
      <c r="H414" s="90">
        <v>-5</v>
      </c>
      <c r="I414" s="90">
        <v>-15</v>
      </c>
      <c r="J414" s="90">
        <v>-26.63</v>
      </c>
      <c r="K414" s="90">
        <v>205</v>
      </c>
      <c r="L414" s="90">
        <v>240</v>
      </c>
      <c r="M414" s="90">
        <v>253</v>
      </c>
      <c r="N414" s="90">
        <v>33</v>
      </c>
      <c r="Q414" s="168">
        <f>AVERAGE(A414:A417)</f>
        <v>7031.5</v>
      </c>
      <c r="R414" s="168">
        <f>AVERAGE(F414:F417)</f>
        <v>82427.33249999999</v>
      </c>
      <c r="S414" s="192">
        <f>AVERAGE(G414:G417)</f>
        <v>2944.1875</v>
      </c>
      <c r="T414" s="181">
        <f>AVERAGE(K414:K417)*4</f>
        <v>915</v>
      </c>
      <c r="U414" s="115">
        <f>AVERAGE(L414:L417)*4</f>
        <v>988</v>
      </c>
      <c r="V414" s="115">
        <f>AVERAGE(M414:M417)*4</f>
        <v>989</v>
      </c>
      <c r="W414" s="128">
        <f>AVERAGE(N414:N417)*4</f>
        <v>158</v>
      </c>
      <c r="X414" s="186">
        <f>AVERAGE(H414:H417)</f>
        <v>-5.0299999999999994</v>
      </c>
      <c r="Y414" s="189">
        <f>AVERAGE(I414:I417)</f>
        <v>-14.875</v>
      </c>
      <c r="Z414" s="192">
        <f>AVERAGE(J414:J417)</f>
        <v>-26.142499999999998</v>
      </c>
    </row>
    <row r="415" spans="1:26" x14ac:dyDescent="0.25">
      <c r="A415" s="90">
        <v>7023</v>
      </c>
      <c r="B415" s="90" t="s">
        <v>110</v>
      </c>
      <c r="C415" s="90">
        <v>9</v>
      </c>
      <c r="D415" s="90">
        <v>42.465218</v>
      </c>
      <c r="E415" s="90">
        <v>-103.80800000000001</v>
      </c>
      <c r="F415" s="90">
        <v>82313.98</v>
      </c>
      <c r="G415" s="90">
        <v>2956.25</v>
      </c>
      <c r="H415" s="90">
        <v>-5</v>
      </c>
      <c r="I415" s="90">
        <v>-15</v>
      </c>
      <c r="J415" s="90">
        <v>-26.56</v>
      </c>
      <c r="K415" s="90">
        <v>237</v>
      </c>
      <c r="L415" s="90">
        <v>255</v>
      </c>
      <c r="M415" s="90">
        <v>221</v>
      </c>
      <c r="N415" s="90">
        <v>45</v>
      </c>
      <c r="Q415" s="169"/>
      <c r="R415" s="169"/>
      <c r="S415" s="193"/>
      <c r="T415" s="182"/>
      <c r="U415" s="116"/>
      <c r="V415" s="116"/>
      <c r="W415" s="171"/>
      <c r="X415" s="187"/>
      <c r="Y415" s="190"/>
      <c r="Z415" s="193"/>
    </row>
    <row r="416" spans="1:26" x14ac:dyDescent="0.25">
      <c r="A416" s="90">
        <v>7040</v>
      </c>
      <c r="B416" s="90" t="s">
        <v>109</v>
      </c>
      <c r="C416" s="90">
        <v>9</v>
      </c>
      <c r="D416" s="90">
        <v>42.464821000000001</v>
      </c>
      <c r="E416" s="90">
        <v>-103.80903000000001</v>
      </c>
      <c r="F416" s="90">
        <v>82526.58</v>
      </c>
      <c r="G416" s="90">
        <v>2932</v>
      </c>
      <c r="H416" s="90">
        <v>-5.0599999999999996</v>
      </c>
      <c r="I416" s="90">
        <v>-15</v>
      </c>
      <c r="J416" s="90">
        <v>-25.75</v>
      </c>
      <c r="K416" s="90">
        <v>242</v>
      </c>
      <c r="L416" s="90">
        <v>236</v>
      </c>
      <c r="M416" s="90">
        <v>266</v>
      </c>
      <c r="N416" s="90">
        <v>43</v>
      </c>
      <c r="Q416" s="169"/>
      <c r="R416" s="169"/>
      <c r="S416" s="193"/>
      <c r="T416" s="182"/>
      <c r="U416" s="116"/>
      <c r="V416" s="116"/>
      <c r="W416" s="171"/>
      <c r="X416" s="187"/>
      <c r="Y416" s="190"/>
      <c r="Z416" s="193"/>
    </row>
    <row r="417" spans="1:26" x14ac:dyDescent="0.25">
      <c r="A417" s="90">
        <v>7057</v>
      </c>
      <c r="B417" s="90" t="s">
        <v>108</v>
      </c>
      <c r="C417" s="90">
        <v>9</v>
      </c>
      <c r="D417" s="90">
        <v>42.464733000000003</v>
      </c>
      <c r="E417" s="90">
        <v>-103.80978</v>
      </c>
      <c r="F417" s="90">
        <v>82745.41</v>
      </c>
      <c r="G417" s="90">
        <v>2908.75</v>
      </c>
      <c r="H417" s="90">
        <v>-5.0599999999999996</v>
      </c>
      <c r="I417" s="90">
        <v>-14.5</v>
      </c>
      <c r="J417" s="90">
        <v>-25.63</v>
      </c>
      <c r="K417" s="90">
        <v>231</v>
      </c>
      <c r="L417" s="90">
        <v>257</v>
      </c>
      <c r="M417" s="90">
        <v>249</v>
      </c>
      <c r="N417" s="90">
        <v>37</v>
      </c>
      <c r="Q417" s="170"/>
      <c r="R417" s="170"/>
      <c r="S417" s="194"/>
      <c r="T417" s="113"/>
      <c r="U417" s="117"/>
      <c r="V417" s="117"/>
      <c r="W417" s="124"/>
      <c r="X417" s="188"/>
      <c r="Y417" s="191"/>
      <c r="Z417" s="194"/>
    </row>
    <row r="418" spans="1:26" x14ac:dyDescent="0.25">
      <c r="A418" s="90">
        <v>7074</v>
      </c>
      <c r="B418" s="90" t="s">
        <v>107</v>
      </c>
      <c r="C418" s="90">
        <v>9</v>
      </c>
      <c r="D418" s="90">
        <v>42.464554</v>
      </c>
      <c r="E418" s="90">
        <v>-103.81041999999999</v>
      </c>
      <c r="F418" s="90">
        <v>82966.210000000006</v>
      </c>
      <c r="G418" s="90">
        <v>2881.75</v>
      </c>
      <c r="H418" s="90">
        <v>-5.13</v>
      </c>
      <c r="I418" s="90">
        <v>-14.5</v>
      </c>
      <c r="J418" s="90">
        <v>-25.5</v>
      </c>
      <c r="K418" s="90">
        <v>226</v>
      </c>
      <c r="L418" s="90">
        <v>236</v>
      </c>
      <c r="M418" s="90">
        <v>265</v>
      </c>
      <c r="N418" s="90">
        <v>37</v>
      </c>
      <c r="Q418" s="168">
        <f>AVERAGE(A418:A421)</f>
        <v>7099.5</v>
      </c>
      <c r="R418" s="168">
        <f>AVERAGE(F418:F421)</f>
        <v>83280.432499999995</v>
      </c>
      <c r="S418" s="192">
        <f>AVERAGE(G418:G421)</f>
        <v>2843.8125</v>
      </c>
      <c r="T418" s="181">
        <f>AVERAGE(K418:K421)*4</f>
        <v>941</v>
      </c>
      <c r="U418" s="115">
        <f>AVERAGE(L418:L421)*4</f>
        <v>953</v>
      </c>
      <c r="V418" s="115">
        <f>AVERAGE(M418:M421)*4</f>
        <v>1012</v>
      </c>
      <c r="W418" s="128">
        <f>AVERAGE(N418:N421)*4</f>
        <v>151</v>
      </c>
      <c r="X418" s="186">
        <f>AVERAGE(H418:H421)</f>
        <v>-5.16</v>
      </c>
      <c r="Y418" s="189">
        <f>AVERAGE(I418:I421)</f>
        <v>-14.375</v>
      </c>
      <c r="Z418" s="192">
        <f>AVERAGE(J418:J421)</f>
        <v>-24.827500000000001</v>
      </c>
    </row>
    <row r="419" spans="1:26" x14ac:dyDescent="0.25">
      <c r="A419" s="90">
        <v>7091</v>
      </c>
      <c r="B419" s="90" t="s">
        <v>106</v>
      </c>
      <c r="C419" s="90">
        <v>9</v>
      </c>
      <c r="D419" s="90">
        <v>42.464390000000002</v>
      </c>
      <c r="E419" s="90">
        <v>-103.81115</v>
      </c>
      <c r="F419" s="90">
        <v>83187.66</v>
      </c>
      <c r="G419" s="90">
        <v>2858</v>
      </c>
      <c r="H419" s="90">
        <v>-5.13</v>
      </c>
      <c r="I419" s="90">
        <v>-14.5</v>
      </c>
      <c r="J419" s="90">
        <v>-25.06</v>
      </c>
      <c r="K419" s="90">
        <v>242</v>
      </c>
      <c r="L419" s="90">
        <v>241</v>
      </c>
      <c r="M419" s="90">
        <v>250</v>
      </c>
      <c r="N419" s="90">
        <v>43</v>
      </c>
      <c r="Q419" s="169"/>
      <c r="R419" s="169"/>
      <c r="S419" s="193"/>
      <c r="T419" s="182"/>
      <c r="U419" s="116"/>
      <c r="V419" s="116"/>
      <c r="W419" s="171"/>
      <c r="X419" s="187"/>
      <c r="Y419" s="190"/>
      <c r="Z419" s="193"/>
    </row>
    <row r="420" spans="1:26" x14ac:dyDescent="0.25">
      <c r="A420" s="90">
        <v>7108</v>
      </c>
      <c r="B420" s="90" t="s">
        <v>105</v>
      </c>
      <c r="C420" s="90">
        <v>9</v>
      </c>
      <c r="D420" s="90">
        <v>42.464275000000001</v>
      </c>
      <c r="E420" s="90">
        <v>-103.81187</v>
      </c>
      <c r="F420" s="90">
        <v>83384.52</v>
      </c>
      <c r="G420" s="90">
        <v>2831</v>
      </c>
      <c r="H420" s="90">
        <v>-5.19</v>
      </c>
      <c r="I420" s="90">
        <v>-14.5</v>
      </c>
      <c r="J420" s="90">
        <v>-24.56</v>
      </c>
      <c r="K420" s="90">
        <v>257</v>
      </c>
      <c r="L420" s="90">
        <v>249</v>
      </c>
      <c r="M420" s="90">
        <v>249</v>
      </c>
      <c r="N420" s="90">
        <v>37</v>
      </c>
      <c r="Q420" s="169"/>
      <c r="R420" s="169"/>
      <c r="S420" s="193"/>
      <c r="T420" s="182"/>
      <c r="U420" s="116"/>
      <c r="V420" s="116"/>
      <c r="W420" s="171"/>
      <c r="X420" s="187"/>
      <c r="Y420" s="190"/>
      <c r="Z420" s="193"/>
    </row>
    <row r="421" spans="1:26" x14ac:dyDescent="0.25">
      <c r="A421" s="90">
        <v>7125</v>
      </c>
      <c r="B421" s="90" t="s">
        <v>104</v>
      </c>
      <c r="C421" s="90">
        <v>9</v>
      </c>
      <c r="D421" s="90">
        <v>42.464046000000003</v>
      </c>
      <c r="E421" s="90">
        <v>-103.81264</v>
      </c>
      <c r="F421" s="90">
        <v>83583.34</v>
      </c>
      <c r="G421" s="90">
        <v>2804.5</v>
      </c>
      <c r="H421" s="90">
        <v>-5.19</v>
      </c>
      <c r="I421" s="90">
        <v>-14</v>
      </c>
      <c r="J421" s="90">
        <v>-24.19</v>
      </c>
      <c r="K421" s="90">
        <v>216</v>
      </c>
      <c r="L421" s="90">
        <v>227</v>
      </c>
      <c r="M421" s="90">
        <v>248</v>
      </c>
      <c r="N421" s="90">
        <v>34</v>
      </c>
      <c r="Q421" s="170"/>
      <c r="R421" s="170"/>
      <c r="S421" s="194"/>
      <c r="T421" s="113"/>
      <c r="U421" s="117"/>
      <c r="V421" s="117"/>
      <c r="W421" s="124"/>
      <c r="X421" s="188"/>
      <c r="Y421" s="191"/>
      <c r="Z421" s="194"/>
    </row>
    <row r="422" spans="1:26" x14ac:dyDescent="0.25">
      <c r="A422" s="90">
        <v>7142</v>
      </c>
      <c r="B422" s="90" t="s">
        <v>103</v>
      </c>
      <c r="C422" s="90">
        <v>9</v>
      </c>
      <c r="D422" s="90">
        <v>42.464016000000001</v>
      </c>
      <c r="E422" s="90">
        <v>-103.81344</v>
      </c>
      <c r="F422" s="90">
        <v>83782.81</v>
      </c>
      <c r="G422" s="90">
        <v>2783</v>
      </c>
      <c r="H422" s="90">
        <v>-5.25</v>
      </c>
      <c r="I422" s="90">
        <v>-14</v>
      </c>
      <c r="J422" s="90">
        <v>-23.75</v>
      </c>
      <c r="K422" s="90">
        <v>217</v>
      </c>
      <c r="L422" s="90">
        <v>245</v>
      </c>
      <c r="M422" s="90">
        <v>221</v>
      </c>
      <c r="N422" s="90">
        <v>34</v>
      </c>
      <c r="Q422" s="168">
        <f>AVERAGE(A422:A425)</f>
        <v>7167.5</v>
      </c>
      <c r="R422" s="168">
        <f>AVERAGE(F422:F425)</f>
        <v>84096.294999999998</v>
      </c>
      <c r="S422" s="192">
        <f>AVERAGE(G422:G425)</f>
        <v>2745.1875</v>
      </c>
      <c r="T422" s="181">
        <f>AVERAGE(K422:K425)*4</f>
        <v>926</v>
      </c>
      <c r="U422" s="115">
        <f>AVERAGE(L422:L425)*4</f>
        <v>946</v>
      </c>
      <c r="V422" s="115">
        <f>AVERAGE(M422:M425)*4</f>
        <v>918</v>
      </c>
      <c r="W422" s="128">
        <f>AVERAGE(N422:N425)*4</f>
        <v>138</v>
      </c>
      <c r="X422" s="186">
        <f>AVERAGE(H422:H425)</f>
        <v>-5.2799999999999994</v>
      </c>
      <c r="Y422" s="189">
        <f>AVERAGE(I422:I425)</f>
        <v>-13.875</v>
      </c>
      <c r="Z422" s="192">
        <f>AVERAGE(J422:J425)</f>
        <v>-23.094999999999999</v>
      </c>
    </row>
    <row r="423" spans="1:26" x14ac:dyDescent="0.25">
      <c r="A423" s="90">
        <v>7159</v>
      </c>
      <c r="B423" s="90" t="s">
        <v>102</v>
      </c>
      <c r="C423" s="90">
        <v>9</v>
      </c>
      <c r="D423" s="90">
        <v>42.464168999999998</v>
      </c>
      <c r="E423" s="90">
        <v>-103.81447</v>
      </c>
      <c r="F423" s="90">
        <v>83996.72</v>
      </c>
      <c r="G423" s="90">
        <v>2758.75</v>
      </c>
      <c r="H423" s="90">
        <v>-5.25</v>
      </c>
      <c r="I423" s="90">
        <v>-14</v>
      </c>
      <c r="J423" s="90">
        <v>-23.44</v>
      </c>
      <c r="K423" s="90">
        <v>223</v>
      </c>
      <c r="L423" s="90">
        <v>249</v>
      </c>
      <c r="M423" s="90">
        <v>238</v>
      </c>
      <c r="N423" s="90">
        <v>34</v>
      </c>
      <c r="Q423" s="169"/>
      <c r="R423" s="169"/>
      <c r="S423" s="193"/>
      <c r="T423" s="182"/>
      <c r="U423" s="116"/>
      <c r="V423" s="116"/>
      <c r="W423" s="171"/>
      <c r="X423" s="187"/>
      <c r="Y423" s="190"/>
      <c r="Z423" s="193"/>
    </row>
    <row r="424" spans="1:26" x14ac:dyDescent="0.25">
      <c r="A424" s="90">
        <v>7176</v>
      </c>
      <c r="B424" s="90" t="s">
        <v>101</v>
      </c>
      <c r="C424" s="90">
        <v>9</v>
      </c>
      <c r="D424" s="90">
        <v>42.464638000000001</v>
      </c>
      <c r="E424" s="90">
        <v>-103.8156</v>
      </c>
      <c r="F424" s="90">
        <v>84206.04</v>
      </c>
      <c r="G424" s="90">
        <v>2733.75</v>
      </c>
      <c r="H424" s="90">
        <v>-5.31</v>
      </c>
      <c r="I424" s="90">
        <v>-14</v>
      </c>
      <c r="J424" s="90">
        <v>-22.63</v>
      </c>
      <c r="K424" s="90">
        <v>229</v>
      </c>
      <c r="L424" s="90">
        <v>235</v>
      </c>
      <c r="M424" s="90">
        <v>235</v>
      </c>
      <c r="N424" s="90">
        <v>36</v>
      </c>
      <c r="Q424" s="169"/>
      <c r="R424" s="169"/>
      <c r="S424" s="193"/>
      <c r="T424" s="182"/>
      <c r="U424" s="116"/>
      <c r="V424" s="116"/>
      <c r="W424" s="171"/>
      <c r="X424" s="187"/>
      <c r="Y424" s="190"/>
      <c r="Z424" s="193"/>
    </row>
    <row r="425" spans="1:26" x14ac:dyDescent="0.25">
      <c r="A425" s="90">
        <v>7193</v>
      </c>
      <c r="B425" s="90" t="s">
        <v>100</v>
      </c>
      <c r="C425" s="90">
        <v>9</v>
      </c>
      <c r="D425" s="90">
        <v>42.465358999999999</v>
      </c>
      <c r="E425" s="90">
        <v>-103.81668000000001</v>
      </c>
      <c r="F425" s="90">
        <v>84399.61</v>
      </c>
      <c r="G425" s="90">
        <v>2705.25</v>
      </c>
      <c r="H425" s="90">
        <v>-5.31</v>
      </c>
      <c r="I425" s="90">
        <v>-13.5</v>
      </c>
      <c r="J425" s="90">
        <v>-22.56</v>
      </c>
      <c r="K425" s="90">
        <v>257</v>
      </c>
      <c r="L425" s="90">
        <v>217</v>
      </c>
      <c r="M425" s="90">
        <v>224</v>
      </c>
      <c r="N425" s="90">
        <v>34</v>
      </c>
      <c r="Q425" s="170"/>
      <c r="R425" s="170"/>
      <c r="S425" s="194"/>
      <c r="T425" s="113"/>
      <c r="U425" s="117"/>
      <c r="V425" s="117"/>
      <c r="W425" s="124"/>
      <c r="X425" s="188"/>
      <c r="Y425" s="191"/>
      <c r="Z425" s="194"/>
    </row>
    <row r="426" spans="1:26" x14ac:dyDescent="0.25">
      <c r="A426" s="90">
        <v>7210</v>
      </c>
      <c r="B426" s="90" t="s">
        <v>99</v>
      </c>
      <c r="C426" s="90">
        <v>9</v>
      </c>
      <c r="D426" s="90">
        <v>42.466087000000002</v>
      </c>
      <c r="E426" s="90">
        <v>-103.81739</v>
      </c>
      <c r="F426" s="90">
        <v>84597.11</v>
      </c>
      <c r="G426" s="90">
        <v>2676</v>
      </c>
      <c r="H426" s="90">
        <v>-5.31</v>
      </c>
      <c r="I426" s="90">
        <v>-13.5</v>
      </c>
      <c r="J426" s="90">
        <v>-22.25</v>
      </c>
      <c r="K426" s="90">
        <v>256</v>
      </c>
      <c r="L426" s="90">
        <v>240</v>
      </c>
      <c r="M426" s="90">
        <v>272</v>
      </c>
      <c r="N426" s="90">
        <v>41</v>
      </c>
      <c r="Q426" s="168">
        <f>AVERAGE(A426:A429)</f>
        <v>7235.5</v>
      </c>
      <c r="R426" s="168">
        <f>AVERAGE(F426:F429)</f>
        <v>84889.845000000001</v>
      </c>
      <c r="S426" s="192">
        <f>AVERAGE(G426:G429)</f>
        <v>2637.9375</v>
      </c>
      <c r="T426" s="181">
        <f>AVERAGE(K426:K429)*4</f>
        <v>935</v>
      </c>
      <c r="U426" s="115">
        <f>AVERAGE(L426:L429)*4</f>
        <v>920</v>
      </c>
      <c r="V426" s="115">
        <f>AVERAGE(M426:M429)*4</f>
        <v>956</v>
      </c>
      <c r="W426" s="128">
        <f>AVERAGE(N426:N429)*4</f>
        <v>144</v>
      </c>
      <c r="X426" s="186">
        <f>AVERAGE(H426:H429)</f>
        <v>-5.3775000000000004</v>
      </c>
      <c r="Y426" s="189">
        <f>AVERAGE(I426:I429)</f>
        <v>-13.375</v>
      </c>
      <c r="Z426" s="192">
        <f>AVERAGE(J426:J429)</f>
        <v>-21.89</v>
      </c>
    </row>
    <row r="427" spans="1:26" x14ac:dyDescent="0.25">
      <c r="A427" s="90">
        <v>7227</v>
      </c>
      <c r="B427" s="90" t="s">
        <v>98</v>
      </c>
      <c r="C427" s="90">
        <v>9</v>
      </c>
      <c r="D427" s="90">
        <v>42.466529999999999</v>
      </c>
      <c r="E427" s="90">
        <v>-103.81811999999999</v>
      </c>
      <c r="F427" s="90">
        <v>84792.98</v>
      </c>
      <c r="G427" s="90">
        <v>2647</v>
      </c>
      <c r="H427" s="90">
        <v>-5.38</v>
      </c>
      <c r="I427" s="90">
        <v>-13.5</v>
      </c>
      <c r="J427" s="90">
        <v>-22.06</v>
      </c>
      <c r="K427" s="90">
        <v>231</v>
      </c>
      <c r="L427" s="90">
        <v>246</v>
      </c>
      <c r="M427" s="90">
        <v>261</v>
      </c>
      <c r="N427" s="90">
        <v>38</v>
      </c>
      <c r="Q427" s="169"/>
      <c r="R427" s="169"/>
      <c r="S427" s="193"/>
      <c r="T427" s="182"/>
      <c r="U427" s="116"/>
      <c r="V427" s="116"/>
      <c r="W427" s="171"/>
      <c r="X427" s="187"/>
      <c r="Y427" s="190"/>
      <c r="Z427" s="193"/>
    </row>
    <row r="428" spans="1:26" x14ac:dyDescent="0.25">
      <c r="A428" s="90">
        <v>7244</v>
      </c>
      <c r="B428" s="90" t="s">
        <v>97</v>
      </c>
      <c r="C428" s="90">
        <v>8</v>
      </c>
      <c r="D428" s="90">
        <v>42.466723999999999</v>
      </c>
      <c r="E428" s="90">
        <v>-103.81879000000001</v>
      </c>
      <c r="F428" s="90">
        <v>84983.27</v>
      </c>
      <c r="G428" s="90">
        <v>2626</v>
      </c>
      <c r="H428" s="90">
        <v>-5.38</v>
      </c>
      <c r="I428" s="90">
        <v>-13.5</v>
      </c>
      <c r="J428" s="90">
        <v>-21.75</v>
      </c>
      <c r="K428" s="90">
        <v>234</v>
      </c>
      <c r="L428" s="90">
        <v>229</v>
      </c>
      <c r="M428" s="90">
        <v>225</v>
      </c>
      <c r="N428" s="90">
        <v>39</v>
      </c>
      <c r="Q428" s="169"/>
      <c r="R428" s="169"/>
      <c r="S428" s="193"/>
      <c r="T428" s="182"/>
      <c r="U428" s="116"/>
      <c r="V428" s="116"/>
      <c r="W428" s="171"/>
      <c r="X428" s="187"/>
      <c r="Y428" s="190"/>
      <c r="Z428" s="193"/>
    </row>
    <row r="429" spans="1:26" x14ac:dyDescent="0.25">
      <c r="A429" s="90">
        <v>7261</v>
      </c>
      <c r="B429" s="90" t="s">
        <v>96</v>
      </c>
      <c r="C429" s="90">
        <v>9</v>
      </c>
      <c r="D429" s="90">
        <v>42.466529999999999</v>
      </c>
      <c r="E429" s="90">
        <v>-103.81953</v>
      </c>
      <c r="F429" s="90">
        <v>85186.02</v>
      </c>
      <c r="G429" s="90">
        <v>2602.75</v>
      </c>
      <c r="H429" s="90">
        <v>-5.44</v>
      </c>
      <c r="I429" s="90">
        <v>-13</v>
      </c>
      <c r="J429" s="90">
        <v>-21.5</v>
      </c>
      <c r="K429" s="90">
        <v>214</v>
      </c>
      <c r="L429" s="90">
        <v>205</v>
      </c>
      <c r="M429" s="90">
        <v>198</v>
      </c>
      <c r="N429" s="90">
        <v>26</v>
      </c>
      <c r="Q429" s="170"/>
      <c r="R429" s="170"/>
      <c r="S429" s="194"/>
      <c r="T429" s="113"/>
      <c r="U429" s="117"/>
      <c r="V429" s="117"/>
      <c r="W429" s="124"/>
      <c r="X429" s="188"/>
      <c r="Y429" s="191"/>
      <c r="Z429" s="194"/>
    </row>
    <row r="430" spans="1:26" x14ac:dyDescent="0.25">
      <c r="A430" s="90">
        <v>7278</v>
      </c>
      <c r="B430" s="90" t="s">
        <v>95</v>
      </c>
      <c r="C430" s="90">
        <v>9</v>
      </c>
      <c r="D430" s="90">
        <v>42.466121999999999</v>
      </c>
      <c r="E430" s="90">
        <v>-103.82056</v>
      </c>
      <c r="F430" s="90">
        <v>85371.06</v>
      </c>
      <c r="G430" s="90">
        <v>2584.25</v>
      </c>
      <c r="H430" s="90">
        <v>-5.44</v>
      </c>
      <c r="I430" s="90">
        <v>-13</v>
      </c>
      <c r="J430" s="90">
        <v>-21.13</v>
      </c>
      <c r="K430" s="90">
        <v>231</v>
      </c>
      <c r="L430" s="90">
        <v>245</v>
      </c>
      <c r="M430" s="90">
        <v>260</v>
      </c>
      <c r="N430" s="90">
        <v>48</v>
      </c>
      <c r="Q430" s="168">
        <f>AVERAGE(A430:A433)</f>
        <v>7303.5</v>
      </c>
      <c r="R430" s="168">
        <f>AVERAGE(F430:F433)</f>
        <v>85638.452499999999</v>
      </c>
      <c r="S430" s="192">
        <f>AVERAGE(G430:G433)</f>
        <v>2549.3125</v>
      </c>
      <c r="T430" s="181">
        <f>AVERAGE(K430:K433)*4</f>
        <v>952</v>
      </c>
      <c r="U430" s="115">
        <f>AVERAGE(L430:L433)*4</f>
        <v>959</v>
      </c>
      <c r="V430" s="115">
        <f>AVERAGE(M430:M433)*4</f>
        <v>970</v>
      </c>
      <c r="W430" s="128">
        <f>AVERAGE(N430:N433)*4</f>
        <v>169</v>
      </c>
      <c r="X430" s="186">
        <f>AVERAGE(H430:H433)</f>
        <v>-5.4850000000000003</v>
      </c>
      <c r="Y430" s="189">
        <f>AVERAGE(I430:I433)</f>
        <v>-12.75</v>
      </c>
      <c r="Z430" s="192">
        <f>AVERAGE(J430:J433)</f>
        <v>-20.689999999999998</v>
      </c>
    </row>
    <row r="431" spans="1:26" x14ac:dyDescent="0.25">
      <c r="A431" s="90">
        <v>7295</v>
      </c>
      <c r="B431" s="90" t="s">
        <v>94</v>
      </c>
      <c r="C431" s="90">
        <v>9</v>
      </c>
      <c r="D431" s="90">
        <v>42.465691</v>
      </c>
      <c r="E431" s="90">
        <v>-103.82137</v>
      </c>
      <c r="F431" s="90">
        <v>85549.54</v>
      </c>
      <c r="G431" s="90">
        <v>2560.5</v>
      </c>
      <c r="H431" s="90">
        <v>-5.5</v>
      </c>
      <c r="I431" s="90">
        <v>-13</v>
      </c>
      <c r="J431" s="90">
        <v>-20.69</v>
      </c>
      <c r="K431" s="90">
        <v>243</v>
      </c>
      <c r="L431" s="90">
        <v>251</v>
      </c>
      <c r="M431" s="90">
        <v>219</v>
      </c>
      <c r="N431" s="90">
        <v>32</v>
      </c>
      <c r="Q431" s="169"/>
      <c r="R431" s="169"/>
      <c r="S431" s="193"/>
      <c r="T431" s="182"/>
      <c r="U431" s="116"/>
      <c r="V431" s="116"/>
      <c r="W431" s="171"/>
      <c r="X431" s="187"/>
      <c r="Y431" s="190"/>
      <c r="Z431" s="193"/>
    </row>
    <row r="432" spans="1:26" x14ac:dyDescent="0.25">
      <c r="A432" s="90">
        <v>7312</v>
      </c>
      <c r="B432" s="90" t="s">
        <v>93</v>
      </c>
      <c r="C432" s="90">
        <v>9</v>
      </c>
      <c r="D432" s="90">
        <v>42.465099000000002</v>
      </c>
      <c r="E432" s="90">
        <v>-103.82259999999999</v>
      </c>
      <c r="F432" s="90">
        <v>85726.71</v>
      </c>
      <c r="G432" s="90">
        <v>2537</v>
      </c>
      <c r="H432" s="90">
        <v>-5.5</v>
      </c>
      <c r="I432" s="90">
        <v>-12.5</v>
      </c>
      <c r="J432" s="90">
        <v>-20.56</v>
      </c>
      <c r="K432" s="90">
        <v>246</v>
      </c>
      <c r="L432" s="90">
        <v>230</v>
      </c>
      <c r="M432" s="90">
        <v>246</v>
      </c>
      <c r="N432" s="90">
        <v>46</v>
      </c>
      <c r="Q432" s="169"/>
      <c r="R432" s="169"/>
      <c r="S432" s="193"/>
      <c r="T432" s="182"/>
      <c r="U432" s="116"/>
      <c r="V432" s="116"/>
      <c r="W432" s="171"/>
      <c r="X432" s="187"/>
      <c r="Y432" s="190"/>
      <c r="Z432" s="193"/>
    </row>
    <row r="433" spans="1:26" x14ac:dyDescent="0.25">
      <c r="A433" s="90">
        <v>7329</v>
      </c>
      <c r="B433" s="90" t="s">
        <v>92</v>
      </c>
      <c r="C433" s="90">
        <v>8</v>
      </c>
      <c r="D433" s="90">
        <v>42.464359000000002</v>
      </c>
      <c r="E433" s="90">
        <v>-103.82413</v>
      </c>
      <c r="F433" s="90">
        <v>85906.5</v>
      </c>
      <c r="G433" s="90">
        <v>2515.5</v>
      </c>
      <c r="H433" s="90">
        <v>-5.5</v>
      </c>
      <c r="I433" s="90">
        <v>-12.5</v>
      </c>
      <c r="J433" s="90">
        <v>-20.38</v>
      </c>
      <c r="K433" s="90">
        <v>232</v>
      </c>
      <c r="L433" s="90">
        <v>233</v>
      </c>
      <c r="M433" s="90">
        <v>245</v>
      </c>
      <c r="N433" s="90">
        <v>43</v>
      </c>
      <c r="Q433" s="170"/>
      <c r="R433" s="170"/>
      <c r="S433" s="194"/>
      <c r="T433" s="113"/>
      <c r="U433" s="117"/>
      <c r="V433" s="117"/>
      <c r="W433" s="124"/>
      <c r="X433" s="188"/>
      <c r="Y433" s="191"/>
      <c r="Z433" s="194"/>
    </row>
    <row r="434" spans="1:26" x14ac:dyDescent="0.25">
      <c r="A434" s="90">
        <v>7346</v>
      </c>
      <c r="B434" s="90" t="s">
        <v>91</v>
      </c>
      <c r="C434" s="90">
        <v>9</v>
      </c>
      <c r="D434" s="90">
        <v>42.463496999999997</v>
      </c>
      <c r="E434" s="90">
        <v>-103.82583</v>
      </c>
      <c r="F434" s="90">
        <v>86089.9</v>
      </c>
      <c r="G434" s="90">
        <v>2497.75</v>
      </c>
      <c r="H434" s="90">
        <v>-5.56</v>
      </c>
      <c r="I434" s="90">
        <v>-12.5</v>
      </c>
      <c r="J434" s="90">
        <v>-20</v>
      </c>
      <c r="K434" s="90">
        <v>227</v>
      </c>
      <c r="L434" s="90">
        <v>236</v>
      </c>
      <c r="M434" s="90">
        <v>258</v>
      </c>
      <c r="N434" s="90">
        <v>37</v>
      </c>
      <c r="Q434" s="168">
        <f>AVERAGE(A434:A437)</f>
        <v>7371.5</v>
      </c>
      <c r="R434" s="168">
        <f>AVERAGE(F434:F437)</f>
        <v>86390.095000000001</v>
      </c>
      <c r="S434" s="192">
        <f>AVERAGE(G434:G437)</f>
        <v>2471</v>
      </c>
      <c r="T434" s="181">
        <f>AVERAGE(K434:K437)*4</f>
        <v>937</v>
      </c>
      <c r="U434" s="115">
        <f>AVERAGE(L434:L437)*4</f>
        <v>943</v>
      </c>
      <c r="V434" s="115">
        <f>AVERAGE(M434:M437)*4</f>
        <v>953</v>
      </c>
      <c r="W434" s="128">
        <f>AVERAGE(N434:N437)*4</f>
        <v>152</v>
      </c>
      <c r="X434" s="186">
        <f>AVERAGE(H434:H437)</f>
        <v>-5.5774999999999997</v>
      </c>
      <c r="Y434" s="189">
        <f>AVERAGE(I434:I437)</f>
        <v>-12.125</v>
      </c>
      <c r="Z434" s="192">
        <f>AVERAGE(J434:J437)</f>
        <v>-19.517499999999998</v>
      </c>
    </row>
    <row r="435" spans="1:26" x14ac:dyDescent="0.25">
      <c r="A435" s="90">
        <v>7363</v>
      </c>
      <c r="B435" s="90" t="s">
        <v>90</v>
      </c>
      <c r="C435" s="90">
        <v>9</v>
      </c>
      <c r="D435" s="90">
        <v>42.462456000000003</v>
      </c>
      <c r="E435" s="90">
        <v>-103.82768</v>
      </c>
      <c r="F435" s="90">
        <v>86286.42</v>
      </c>
      <c r="G435" s="90">
        <v>2481</v>
      </c>
      <c r="H435" s="90">
        <v>-5.56</v>
      </c>
      <c r="I435" s="90">
        <v>-12</v>
      </c>
      <c r="J435" s="90">
        <v>-19.75</v>
      </c>
      <c r="K435" s="90">
        <v>234</v>
      </c>
      <c r="L435" s="90">
        <v>208</v>
      </c>
      <c r="M435" s="90">
        <v>234</v>
      </c>
      <c r="N435" s="90">
        <v>30</v>
      </c>
      <c r="Q435" s="169"/>
      <c r="R435" s="169"/>
      <c r="S435" s="193"/>
      <c r="T435" s="182"/>
      <c r="U435" s="116"/>
      <c r="V435" s="116"/>
      <c r="W435" s="171"/>
      <c r="X435" s="187"/>
      <c r="Y435" s="190"/>
      <c r="Z435" s="193"/>
    </row>
    <row r="436" spans="1:26" x14ac:dyDescent="0.25">
      <c r="A436" s="90">
        <v>7380</v>
      </c>
      <c r="B436" s="90" t="s">
        <v>89</v>
      </c>
      <c r="C436" s="90">
        <v>9</v>
      </c>
      <c r="D436" s="90">
        <v>42.461421999999999</v>
      </c>
      <c r="E436" s="90">
        <v>-103.82977</v>
      </c>
      <c r="F436" s="90">
        <v>86481.96</v>
      </c>
      <c r="G436" s="90">
        <v>2463.25</v>
      </c>
      <c r="H436" s="90">
        <v>-5.56</v>
      </c>
      <c r="I436" s="90">
        <v>-12</v>
      </c>
      <c r="J436" s="90">
        <v>-19.440000000000001</v>
      </c>
      <c r="K436" s="90">
        <v>243</v>
      </c>
      <c r="L436" s="90">
        <v>255</v>
      </c>
      <c r="M436" s="90">
        <v>225</v>
      </c>
      <c r="N436" s="90">
        <v>48</v>
      </c>
      <c r="Q436" s="169"/>
      <c r="R436" s="169"/>
      <c r="S436" s="193"/>
      <c r="T436" s="182"/>
      <c r="U436" s="116"/>
      <c r="V436" s="116"/>
      <c r="W436" s="171"/>
      <c r="X436" s="187"/>
      <c r="Y436" s="190"/>
      <c r="Z436" s="193"/>
    </row>
    <row r="437" spans="1:26" x14ac:dyDescent="0.25">
      <c r="A437" s="90">
        <v>7397</v>
      </c>
      <c r="B437" s="90" t="s">
        <v>88</v>
      </c>
      <c r="C437" s="90">
        <v>9</v>
      </c>
      <c r="D437" s="90">
        <v>42.460476</v>
      </c>
      <c r="E437" s="90">
        <v>-103.83186000000001</v>
      </c>
      <c r="F437" s="90">
        <v>86702.1</v>
      </c>
      <c r="G437" s="90">
        <v>2442</v>
      </c>
      <c r="H437" s="90">
        <v>-5.63</v>
      </c>
      <c r="I437" s="90">
        <v>-12</v>
      </c>
      <c r="J437" s="90">
        <v>-18.88</v>
      </c>
      <c r="K437" s="90">
        <v>233</v>
      </c>
      <c r="L437" s="90">
        <v>244</v>
      </c>
      <c r="M437" s="90">
        <v>236</v>
      </c>
      <c r="N437" s="90">
        <v>37</v>
      </c>
      <c r="Q437" s="170"/>
      <c r="R437" s="170"/>
      <c r="S437" s="194"/>
      <c r="T437" s="113"/>
      <c r="U437" s="117"/>
      <c r="V437" s="117"/>
      <c r="W437" s="124"/>
      <c r="X437" s="188"/>
      <c r="Y437" s="191"/>
      <c r="Z437" s="194"/>
    </row>
    <row r="438" spans="1:26" x14ac:dyDescent="0.25">
      <c r="A438" s="90">
        <v>7414</v>
      </c>
      <c r="B438" s="90" t="s">
        <v>87</v>
      </c>
      <c r="C438" s="90">
        <v>9</v>
      </c>
      <c r="D438" s="90">
        <v>42.459637000000001</v>
      </c>
      <c r="E438" s="90">
        <v>-103.83402</v>
      </c>
      <c r="F438" s="90">
        <v>86924.21</v>
      </c>
      <c r="G438" s="90">
        <v>2421.5</v>
      </c>
      <c r="H438" s="90">
        <v>-5.56</v>
      </c>
      <c r="I438" s="90">
        <v>-11.5</v>
      </c>
      <c r="J438" s="90">
        <v>-18.559999999999999</v>
      </c>
      <c r="K438" s="90">
        <v>253</v>
      </c>
      <c r="L438" s="90">
        <v>259</v>
      </c>
      <c r="M438" s="90">
        <v>257</v>
      </c>
      <c r="N438" s="90">
        <v>40</v>
      </c>
      <c r="Q438" s="168">
        <f>AVERAGE(A438:A441)</f>
        <v>7439.5</v>
      </c>
      <c r="R438" s="168">
        <f>AVERAGE(F438:F441)</f>
        <v>87285.842499999999</v>
      </c>
      <c r="S438" s="192">
        <f>AVERAGE(G438:G441)</f>
        <v>2392.375</v>
      </c>
      <c r="T438" s="181">
        <f>AVERAGE(K438:K441)*4</f>
        <v>912</v>
      </c>
      <c r="U438" s="115">
        <f>AVERAGE(L438:L441)*4</f>
        <v>945</v>
      </c>
      <c r="V438" s="115">
        <f>AVERAGE(M438:M441)*4</f>
        <v>974</v>
      </c>
      <c r="W438" s="128">
        <f>AVERAGE(N438:N441)*4</f>
        <v>138</v>
      </c>
      <c r="X438" s="186">
        <f>AVERAGE(H438:H441)</f>
        <v>-5.6124999999999998</v>
      </c>
      <c r="Y438" s="189">
        <f>AVERAGE(I438:I441)</f>
        <v>-11.375</v>
      </c>
      <c r="Z438" s="192">
        <f>AVERAGE(J438:J441)</f>
        <v>-18.452500000000001</v>
      </c>
    </row>
    <row r="439" spans="1:26" x14ac:dyDescent="0.25">
      <c r="A439" s="90">
        <v>7431</v>
      </c>
      <c r="B439" s="90" t="s">
        <v>86</v>
      </c>
      <c r="C439" s="90">
        <v>9</v>
      </c>
      <c r="D439" s="90">
        <v>42.458663999999999</v>
      </c>
      <c r="E439" s="90">
        <v>-103.83620000000001</v>
      </c>
      <c r="F439" s="90">
        <v>87164.04</v>
      </c>
      <c r="G439" s="90">
        <v>2399.5</v>
      </c>
      <c r="H439" s="90">
        <v>-5.63</v>
      </c>
      <c r="I439" s="90">
        <v>-11.5</v>
      </c>
      <c r="J439" s="90">
        <v>-18.309999999999999</v>
      </c>
      <c r="K439" s="90">
        <v>196</v>
      </c>
      <c r="L439" s="90">
        <v>229</v>
      </c>
      <c r="M439" s="90">
        <v>246</v>
      </c>
      <c r="N439" s="90">
        <v>29</v>
      </c>
      <c r="Q439" s="169"/>
      <c r="R439" s="169"/>
      <c r="S439" s="193"/>
      <c r="T439" s="182"/>
      <c r="U439" s="116"/>
      <c r="V439" s="116"/>
      <c r="W439" s="171"/>
      <c r="X439" s="187"/>
      <c r="Y439" s="190"/>
      <c r="Z439" s="193"/>
    </row>
    <row r="440" spans="1:26" x14ac:dyDescent="0.25">
      <c r="A440" s="90">
        <v>7448</v>
      </c>
      <c r="B440" s="90" t="s">
        <v>85</v>
      </c>
      <c r="C440" s="90">
        <v>8</v>
      </c>
      <c r="D440" s="90">
        <v>42.457962000000002</v>
      </c>
      <c r="E440" s="90">
        <v>-103.83823</v>
      </c>
      <c r="F440" s="90">
        <v>87396.98</v>
      </c>
      <c r="G440" s="90">
        <v>2382.5</v>
      </c>
      <c r="H440" s="90">
        <v>-5.63</v>
      </c>
      <c r="I440" s="90">
        <v>-11.5</v>
      </c>
      <c r="J440" s="90">
        <v>-18.440000000000001</v>
      </c>
      <c r="K440" s="90">
        <v>240</v>
      </c>
      <c r="L440" s="90">
        <v>234</v>
      </c>
      <c r="M440" s="90">
        <v>237</v>
      </c>
      <c r="N440" s="90">
        <v>44</v>
      </c>
      <c r="Q440" s="169"/>
      <c r="R440" s="169"/>
      <c r="S440" s="193"/>
      <c r="T440" s="182"/>
      <c r="U440" s="116"/>
      <c r="V440" s="116"/>
      <c r="W440" s="171"/>
      <c r="X440" s="187"/>
      <c r="Y440" s="190"/>
      <c r="Z440" s="193"/>
    </row>
    <row r="441" spans="1:26" x14ac:dyDescent="0.25">
      <c r="A441" s="90">
        <v>7465</v>
      </c>
      <c r="B441" s="90" t="s">
        <v>84</v>
      </c>
      <c r="C441" s="90">
        <v>8</v>
      </c>
      <c r="D441" s="90">
        <v>42.457504</v>
      </c>
      <c r="E441" s="90">
        <v>-103.84019000000001</v>
      </c>
      <c r="F441" s="90">
        <v>87658.14</v>
      </c>
      <c r="G441" s="90">
        <v>2366</v>
      </c>
      <c r="H441" s="90">
        <v>-5.63</v>
      </c>
      <c r="I441" s="90">
        <v>-11</v>
      </c>
      <c r="J441" s="90">
        <v>-18.5</v>
      </c>
      <c r="K441" s="90">
        <v>223</v>
      </c>
      <c r="L441" s="90">
        <v>223</v>
      </c>
      <c r="M441" s="90">
        <v>234</v>
      </c>
      <c r="N441" s="90">
        <v>25</v>
      </c>
      <c r="Q441" s="170"/>
      <c r="R441" s="170"/>
      <c r="S441" s="194"/>
      <c r="T441" s="113"/>
      <c r="U441" s="117"/>
      <c r="V441" s="117"/>
      <c r="W441" s="124"/>
      <c r="X441" s="188"/>
      <c r="Y441" s="191"/>
      <c r="Z441" s="194"/>
    </row>
    <row r="442" spans="1:26" x14ac:dyDescent="0.25">
      <c r="A442" s="90">
        <v>7482</v>
      </c>
      <c r="B442" s="90" t="s">
        <v>83</v>
      </c>
      <c r="C442" s="90">
        <v>8</v>
      </c>
      <c r="D442" s="90">
        <v>42.457107999999998</v>
      </c>
      <c r="E442" s="90">
        <v>-103.84186</v>
      </c>
      <c r="F442" s="90">
        <v>87901.25</v>
      </c>
      <c r="G442" s="90">
        <v>2347.75</v>
      </c>
      <c r="H442" s="90">
        <v>-5.69</v>
      </c>
      <c r="I442" s="90">
        <v>-11</v>
      </c>
      <c r="J442" s="90">
        <v>-18.38</v>
      </c>
      <c r="K442" s="90">
        <v>226</v>
      </c>
      <c r="L442" s="90">
        <v>251</v>
      </c>
      <c r="M442" s="90">
        <v>231</v>
      </c>
      <c r="N442" s="90">
        <v>33</v>
      </c>
      <c r="Q442" s="168">
        <f>AVERAGE(A442:A445)</f>
        <v>7507.5</v>
      </c>
      <c r="R442" s="168">
        <f>AVERAGE(F442:F445)</f>
        <v>88269.6875</v>
      </c>
      <c r="S442" s="192">
        <f>AVERAGE(G442:G445)</f>
        <v>2318.625</v>
      </c>
      <c r="T442" s="181">
        <f>AVERAGE(K442:K445)*4</f>
        <v>904</v>
      </c>
      <c r="U442" s="115">
        <f>AVERAGE(L442:L445)*4</f>
        <v>961</v>
      </c>
      <c r="V442" s="115">
        <f>AVERAGE(M442:M445)*4</f>
        <v>981</v>
      </c>
      <c r="W442" s="128">
        <f>AVERAGE(N442:N445)*4</f>
        <v>151</v>
      </c>
      <c r="X442" s="186">
        <f>AVERAGE(H442:H445)</f>
        <v>-5.69</v>
      </c>
      <c r="Y442" s="189">
        <f>AVERAGE(I442:I445)</f>
        <v>-10.75</v>
      </c>
      <c r="Z442" s="192">
        <f>AVERAGE(J442:J445)</f>
        <v>-17.875</v>
      </c>
    </row>
    <row r="443" spans="1:26" x14ac:dyDescent="0.25">
      <c r="A443" s="90">
        <v>7499</v>
      </c>
      <c r="B443" s="90" t="s">
        <v>82</v>
      </c>
      <c r="C443" s="90">
        <v>7</v>
      </c>
      <c r="D443" s="90">
        <v>42.456691999999997</v>
      </c>
      <c r="E443" s="90">
        <v>-103.84390999999999</v>
      </c>
      <c r="F443" s="90">
        <v>88148.95</v>
      </c>
      <c r="G443" s="90">
        <v>2330.5</v>
      </c>
      <c r="H443" s="90">
        <v>-5.69</v>
      </c>
      <c r="I443" s="90">
        <v>-11</v>
      </c>
      <c r="J443" s="90">
        <v>-18.059999999999999</v>
      </c>
      <c r="K443" s="90">
        <v>213</v>
      </c>
      <c r="L443" s="90">
        <v>234</v>
      </c>
      <c r="M443" s="90">
        <v>240</v>
      </c>
      <c r="N443" s="90">
        <v>41</v>
      </c>
      <c r="Q443" s="169"/>
      <c r="R443" s="169"/>
      <c r="S443" s="193"/>
      <c r="T443" s="182"/>
      <c r="U443" s="116"/>
      <c r="V443" s="116"/>
      <c r="W443" s="171"/>
      <c r="X443" s="187"/>
      <c r="Y443" s="190"/>
      <c r="Z443" s="193"/>
    </row>
    <row r="444" spans="1:26" x14ac:dyDescent="0.25">
      <c r="A444" s="90">
        <v>7516</v>
      </c>
      <c r="B444" s="90" t="s">
        <v>81</v>
      </c>
      <c r="C444" s="90">
        <v>8</v>
      </c>
      <c r="D444" s="90">
        <v>42.456359999999997</v>
      </c>
      <c r="E444" s="90">
        <v>-103.84589</v>
      </c>
      <c r="F444" s="90">
        <v>88394.69</v>
      </c>
      <c r="G444" s="90">
        <v>2309.75</v>
      </c>
      <c r="H444" s="90">
        <v>-5.69</v>
      </c>
      <c r="I444" s="90">
        <v>-10.5</v>
      </c>
      <c r="J444" s="90">
        <v>-17.5</v>
      </c>
      <c r="K444" s="90">
        <v>238</v>
      </c>
      <c r="L444" s="90">
        <v>226</v>
      </c>
      <c r="M444" s="90">
        <v>264</v>
      </c>
      <c r="N444" s="90">
        <v>39</v>
      </c>
      <c r="Q444" s="169"/>
      <c r="R444" s="169"/>
      <c r="S444" s="193"/>
      <c r="T444" s="182"/>
      <c r="U444" s="116"/>
      <c r="V444" s="116"/>
      <c r="W444" s="171"/>
      <c r="X444" s="187"/>
      <c r="Y444" s="190"/>
      <c r="Z444" s="193"/>
    </row>
    <row r="445" spans="1:26" x14ac:dyDescent="0.25">
      <c r="A445" s="90">
        <v>7533</v>
      </c>
      <c r="B445" s="90" t="s">
        <v>80</v>
      </c>
      <c r="C445" s="90">
        <v>8</v>
      </c>
      <c r="D445" s="90">
        <v>42.455905999999999</v>
      </c>
      <c r="E445" s="90">
        <v>-103.84808</v>
      </c>
      <c r="F445" s="90">
        <v>88633.86</v>
      </c>
      <c r="G445" s="90">
        <v>2286.5</v>
      </c>
      <c r="H445" s="90">
        <v>-5.69</v>
      </c>
      <c r="I445" s="90">
        <v>-10.5</v>
      </c>
      <c r="J445" s="90">
        <v>-17.559999999999999</v>
      </c>
      <c r="K445" s="90">
        <v>227</v>
      </c>
      <c r="L445" s="90">
        <v>250</v>
      </c>
      <c r="M445" s="90">
        <v>246</v>
      </c>
      <c r="N445" s="90">
        <v>38</v>
      </c>
      <c r="Q445" s="170"/>
      <c r="R445" s="170"/>
      <c r="S445" s="194"/>
      <c r="T445" s="113"/>
      <c r="U445" s="117"/>
      <c r="V445" s="117"/>
      <c r="W445" s="124"/>
      <c r="X445" s="188"/>
      <c r="Y445" s="191"/>
      <c r="Z445" s="194"/>
    </row>
    <row r="446" spans="1:26" x14ac:dyDescent="0.25">
      <c r="A446" s="90">
        <v>7550</v>
      </c>
      <c r="B446" s="90" t="s">
        <v>79</v>
      </c>
      <c r="C446" s="90">
        <v>8</v>
      </c>
      <c r="D446" s="90">
        <v>42.4557</v>
      </c>
      <c r="E446" s="90">
        <v>-103.85039999999999</v>
      </c>
      <c r="F446" s="90">
        <v>88869.1</v>
      </c>
      <c r="G446" s="90">
        <v>2261</v>
      </c>
      <c r="H446" s="90">
        <v>-5.69</v>
      </c>
      <c r="I446" s="90">
        <v>-10.5</v>
      </c>
      <c r="J446" s="90">
        <v>-18</v>
      </c>
      <c r="K446" s="90">
        <v>223</v>
      </c>
      <c r="L446" s="90">
        <v>256</v>
      </c>
      <c r="M446" s="90">
        <v>218</v>
      </c>
      <c r="N446" s="90">
        <v>41</v>
      </c>
      <c r="Q446" s="168">
        <f>AVERAGE(A446:A449)</f>
        <v>7575.5</v>
      </c>
      <c r="R446" s="168">
        <f>AVERAGE(F446:F449)</f>
        <v>89213.175000000003</v>
      </c>
      <c r="S446" s="192">
        <f>AVERAGE(G446:G449)</f>
        <v>2226.625</v>
      </c>
      <c r="T446" s="181">
        <f>AVERAGE(K446:K449)*4</f>
        <v>865</v>
      </c>
      <c r="U446" s="115">
        <f>AVERAGE(L446:L449)*4</f>
        <v>1000</v>
      </c>
      <c r="V446" s="115">
        <f>AVERAGE(M446:M449)*4</f>
        <v>938</v>
      </c>
      <c r="W446" s="128">
        <f>AVERAGE(N446:N449)*4</f>
        <v>166</v>
      </c>
      <c r="X446" s="186">
        <f>AVERAGE(H446:H449)</f>
        <v>-5.7200000000000006</v>
      </c>
      <c r="Y446" s="189">
        <f>AVERAGE(I446:I449)</f>
        <v>-10.25</v>
      </c>
      <c r="Z446" s="192">
        <f>AVERAGE(J446:J449)</f>
        <v>-17.875</v>
      </c>
    </row>
    <row r="447" spans="1:26" x14ac:dyDescent="0.25">
      <c r="A447" s="90">
        <v>7567</v>
      </c>
      <c r="B447" s="90" t="s">
        <v>78</v>
      </c>
      <c r="C447" s="90">
        <v>8</v>
      </c>
      <c r="D447" s="90">
        <v>42.455894000000001</v>
      </c>
      <c r="E447" s="90">
        <v>-103.85250000000001</v>
      </c>
      <c r="F447" s="90">
        <v>89104.99</v>
      </c>
      <c r="G447" s="90">
        <v>2237.25</v>
      </c>
      <c r="H447" s="90">
        <v>-5.69</v>
      </c>
      <c r="I447" s="90">
        <v>-10.5</v>
      </c>
      <c r="J447" s="90">
        <v>-18</v>
      </c>
      <c r="K447" s="90">
        <v>203</v>
      </c>
      <c r="L447" s="90">
        <v>245</v>
      </c>
      <c r="M447" s="90">
        <v>235</v>
      </c>
      <c r="N447" s="90">
        <v>39</v>
      </c>
      <c r="Q447" s="169"/>
      <c r="R447" s="169"/>
      <c r="S447" s="193"/>
      <c r="T447" s="182"/>
      <c r="U447" s="116"/>
      <c r="V447" s="116"/>
      <c r="W447" s="171"/>
      <c r="X447" s="187"/>
      <c r="Y447" s="190"/>
      <c r="Z447" s="193"/>
    </row>
    <row r="448" spans="1:26" x14ac:dyDescent="0.25">
      <c r="A448" s="90">
        <v>7584</v>
      </c>
      <c r="B448" s="90" t="s">
        <v>77</v>
      </c>
      <c r="C448" s="90">
        <v>8</v>
      </c>
      <c r="D448" s="90">
        <v>42.456268000000001</v>
      </c>
      <c r="E448" s="90">
        <v>-103.85414</v>
      </c>
      <c r="F448" s="90">
        <v>89331.04</v>
      </c>
      <c r="G448" s="90">
        <v>2214.5</v>
      </c>
      <c r="H448" s="90">
        <v>-5.75</v>
      </c>
      <c r="I448" s="90">
        <v>-10</v>
      </c>
      <c r="J448" s="90">
        <v>-17.940000000000001</v>
      </c>
      <c r="K448" s="90">
        <v>216</v>
      </c>
      <c r="L448" s="90">
        <v>248</v>
      </c>
      <c r="M448" s="90">
        <v>240</v>
      </c>
      <c r="N448" s="90">
        <v>42</v>
      </c>
      <c r="Q448" s="169"/>
      <c r="R448" s="169"/>
      <c r="S448" s="193"/>
      <c r="T448" s="182"/>
      <c r="U448" s="116"/>
      <c r="V448" s="116"/>
      <c r="W448" s="171"/>
      <c r="X448" s="187"/>
      <c r="Y448" s="190"/>
      <c r="Z448" s="193"/>
    </row>
    <row r="449" spans="1:26" x14ac:dyDescent="0.25">
      <c r="A449" s="90">
        <v>7601</v>
      </c>
      <c r="B449" s="90" t="s">
        <v>76</v>
      </c>
      <c r="C449" s="90">
        <v>8</v>
      </c>
      <c r="D449" s="90">
        <v>42.456871</v>
      </c>
      <c r="E449" s="90">
        <v>-103.85567</v>
      </c>
      <c r="F449" s="90">
        <v>89547.57</v>
      </c>
      <c r="G449" s="90">
        <v>2193.75</v>
      </c>
      <c r="H449" s="90">
        <v>-5.75</v>
      </c>
      <c r="I449" s="90">
        <v>-10</v>
      </c>
      <c r="J449" s="90">
        <v>-17.559999999999999</v>
      </c>
      <c r="K449" s="90">
        <v>223</v>
      </c>
      <c r="L449" s="90">
        <v>251</v>
      </c>
      <c r="M449" s="90">
        <v>245</v>
      </c>
      <c r="N449" s="90">
        <v>44</v>
      </c>
      <c r="Q449" s="170"/>
      <c r="R449" s="170"/>
      <c r="S449" s="194"/>
      <c r="T449" s="113"/>
      <c r="U449" s="117"/>
      <c r="V449" s="117"/>
      <c r="W449" s="124"/>
      <c r="X449" s="188"/>
      <c r="Y449" s="191"/>
      <c r="Z449" s="194"/>
    </row>
    <row r="450" spans="1:26" x14ac:dyDescent="0.25">
      <c r="A450" s="90">
        <v>7618</v>
      </c>
      <c r="B450" s="90" t="s">
        <v>75</v>
      </c>
      <c r="C450" s="90">
        <v>8</v>
      </c>
      <c r="D450" s="90">
        <v>42.457225999999999</v>
      </c>
      <c r="E450" s="90">
        <v>-103.85699</v>
      </c>
      <c r="F450" s="90">
        <v>89764.11</v>
      </c>
      <c r="G450" s="90">
        <v>2173.25</v>
      </c>
      <c r="H450" s="90">
        <v>-5.75</v>
      </c>
      <c r="I450" s="90">
        <v>-10</v>
      </c>
      <c r="J450" s="90">
        <v>-17.25</v>
      </c>
      <c r="K450" s="90">
        <v>212</v>
      </c>
      <c r="L450" s="90">
        <v>211</v>
      </c>
      <c r="M450" s="90">
        <v>213</v>
      </c>
      <c r="N450" s="90">
        <v>24</v>
      </c>
      <c r="Q450" s="168">
        <f>AVERAGE(A450:A453)</f>
        <v>7643.5</v>
      </c>
      <c r="R450" s="168">
        <f>AVERAGE(F450:F453)</f>
        <v>90070.540000000008</v>
      </c>
      <c r="S450" s="192">
        <f>AVERAGE(G450:G453)</f>
        <v>2147.9375</v>
      </c>
      <c r="T450" s="181">
        <f>AVERAGE(K450:K453)*4</f>
        <v>859</v>
      </c>
      <c r="U450" s="115">
        <f>AVERAGE(L450:L453)*4</f>
        <v>904</v>
      </c>
      <c r="V450" s="115">
        <f>AVERAGE(M450:M453)*4</f>
        <v>883</v>
      </c>
      <c r="W450" s="128">
        <f>AVERAGE(N450:N453)*4</f>
        <v>132</v>
      </c>
      <c r="X450" s="186">
        <f>AVERAGE(H450:H453)</f>
        <v>-5.75</v>
      </c>
      <c r="Y450" s="189">
        <f>AVERAGE(I450:I453)</f>
        <v>-9.625</v>
      </c>
      <c r="Z450" s="192">
        <f>AVERAGE(J450:J453)</f>
        <v>-17.079999999999998</v>
      </c>
    </row>
    <row r="451" spans="1:26" x14ac:dyDescent="0.25">
      <c r="A451" s="90">
        <v>7635</v>
      </c>
      <c r="B451" s="90" t="s">
        <v>74</v>
      </c>
      <c r="C451" s="90">
        <v>8</v>
      </c>
      <c r="D451" s="90">
        <v>42.457557999999999</v>
      </c>
      <c r="E451" s="90">
        <v>-103.85811</v>
      </c>
      <c r="F451" s="90">
        <v>89983.6</v>
      </c>
      <c r="G451" s="90">
        <v>2156.75</v>
      </c>
      <c r="H451" s="90">
        <v>-5.75</v>
      </c>
      <c r="I451" s="90">
        <v>-9.5</v>
      </c>
      <c r="J451" s="90">
        <v>-16.940000000000001</v>
      </c>
      <c r="K451" s="90">
        <v>205</v>
      </c>
      <c r="L451" s="90">
        <v>236</v>
      </c>
      <c r="M451" s="90">
        <v>242</v>
      </c>
      <c r="N451" s="90">
        <v>42</v>
      </c>
      <c r="Q451" s="169"/>
      <c r="R451" s="169"/>
      <c r="S451" s="193"/>
      <c r="T451" s="182"/>
      <c r="U451" s="116"/>
      <c r="V451" s="116"/>
      <c r="W451" s="171"/>
      <c r="X451" s="187"/>
      <c r="Y451" s="190"/>
      <c r="Z451" s="193"/>
    </row>
    <row r="452" spans="1:26" x14ac:dyDescent="0.25">
      <c r="A452" s="90">
        <v>7652</v>
      </c>
      <c r="B452" s="90" t="s">
        <v>73</v>
      </c>
      <c r="C452" s="90">
        <v>8</v>
      </c>
      <c r="D452" s="90">
        <v>42.457794</v>
      </c>
      <c r="E452" s="90">
        <v>-103.85915</v>
      </c>
      <c r="F452" s="90">
        <v>90168.639999999999</v>
      </c>
      <c r="G452" s="90">
        <v>2140</v>
      </c>
      <c r="H452" s="90">
        <v>-5.75</v>
      </c>
      <c r="I452" s="90">
        <v>-9.5</v>
      </c>
      <c r="J452" s="90">
        <v>-16.940000000000001</v>
      </c>
      <c r="K452" s="90">
        <v>225</v>
      </c>
      <c r="L452" s="90">
        <v>227</v>
      </c>
      <c r="M452" s="90">
        <v>214</v>
      </c>
      <c r="N452" s="90">
        <v>28</v>
      </c>
      <c r="Q452" s="169"/>
      <c r="R452" s="169"/>
      <c r="S452" s="193"/>
      <c r="T452" s="182"/>
      <c r="U452" s="116"/>
      <c r="V452" s="116"/>
      <c r="W452" s="171"/>
      <c r="X452" s="187"/>
      <c r="Y452" s="190"/>
      <c r="Z452" s="193"/>
    </row>
    <row r="453" spans="1:26" x14ac:dyDescent="0.25">
      <c r="A453" s="90">
        <v>7669</v>
      </c>
      <c r="B453" s="90" t="s">
        <v>72</v>
      </c>
      <c r="C453" s="90">
        <v>8</v>
      </c>
      <c r="D453" s="90">
        <v>42.457863000000003</v>
      </c>
      <c r="E453" s="90">
        <v>-103.86047000000001</v>
      </c>
      <c r="F453" s="90">
        <v>90365.81</v>
      </c>
      <c r="G453" s="90">
        <v>2121.75</v>
      </c>
      <c r="H453" s="90">
        <v>-5.75</v>
      </c>
      <c r="I453" s="90">
        <v>-9.5</v>
      </c>
      <c r="J453" s="90">
        <v>-17.190000000000001</v>
      </c>
      <c r="K453" s="90">
        <v>217</v>
      </c>
      <c r="L453" s="90">
        <v>230</v>
      </c>
      <c r="M453" s="90">
        <v>214</v>
      </c>
      <c r="N453" s="90">
        <v>38</v>
      </c>
      <c r="Q453" s="170"/>
      <c r="R453" s="170"/>
      <c r="S453" s="194"/>
      <c r="T453" s="113"/>
      <c r="U453" s="117"/>
      <c r="V453" s="117"/>
      <c r="W453" s="124"/>
      <c r="X453" s="188"/>
      <c r="Y453" s="191"/>
      <c r="Z453" s="194"/>
    </row>
    <row r="454" spans="1:26" x14ac:dyDescent="0.25">
      <c r="A454" s="90">
        <v>7686</v>
      </c>
      <c r="B454" s="90" t="s">
        <v>71</v>
      </c>
      <c r="C454" s="90">
        <v>8</v>
      </c>
      <c r="D454" s="90">
        <v>42.457607000000003</v>
      </c>
      <c r="E454" s="90">
        <v>-103.86187</v>
      </c>
      <c r="F454" s="90">
        <v>90561.02</v>
      </c>
      <c r="G454" s="90">
        <v>2105.5</v>
      </c>
      <c r="H454" s="90">
        <v>-5.75</v>
      </c>
      <c r="I454" s="90">
        <v>-9.5</v>
      </c>
      <c r="J454" s="90">
        <v>-17</v>
      </c>
      <c r="K454" s="90">
        <v>249</v>
      </c>
      <c r="L454" s="90">
        <v>259</v>
      </c>
      <c r="M454" s="90">
        <v>240</v>
      </c>
      <c r="N454" s="90">
        <v>25</v>
      </c>
      <c r="Q454" s="168">
        <f>AVERAGE(A454:A457)</f>
        <v>7711.5</v>
      </c>
      <c r="R454" s="168">
        <f>AVERAGE(F454:F457)</f>
        <v>90862.285000000003</v>
      </c>
      <c r="S454" s="192">
        <f>AVERAGE(G454:G457)</f>
        <v>2088.5625</v>
      </c>
      <c r="T454" s="181">
        <f>AVERAGE(K454:K457)*4</f>
        <v>880</v>
      </c>
      <c r="U454" s="115">
        <f>AVERAGE(L454:L457)*4</f>
        <v>943</v>
      </c>
      <c r="V454" s="115">
        <f>AVERAGE(M454:M457)*4</f>
        <v>896</v>
      </c>
      <c r="W454" s="128">
        <f>AVERAGE(N454:N457)*4</f>
        <v>120</v>
      </c>
      <c r="X454" s="186">
        <f>AVERAGE(H454:H457)</f>
        <v>-5.7050000000000001</v>
      </c>
      <c r="Y454" s="189">
        <f>AVERAGE(I454:I457)</f>
        <v>-9.125</v>
      </c>
      <c r="Z454" s="192">
        <f>AVERAGE(J454:J457)</f>
        <v>-16.767499999999998</v>
      </c>
    </row>
    <row r="455" spans="1:26" x14ac:dyDescent="0.25">
      <c r="A455" s="90">
        <v>7703</v>
      </c>
      <c r="B455" s="90" t="s">
        <v>70</v>
      </c>
      <c r="C455" s="90">
        <v>8</v>
      </c>
      <c r="D455" s="90">
        <v>42.457217999999997</v>
      </c>
      <c r="E455" s="90">
        <v>-103.86364</v>
      </c>
      <c r="F455" s="90">
        <v>90767.39</v>
      </c>
      <c r="G455" s="90">
        <v>2094.5</v>
      </c>
      <c r="H455" s="90">
        <v>-5.75</v>
      </c>
      <c r="I455" s="90">
        <v>-9</v>
      </c>
      <c r="J455" s="90">
        <v>-16.88</v>
      </c>
      <c r="K455" s="90">
        <v>215</v>
      </c>
      <c r="L455" s="90">
        <v>239</v>
      </c>
      <c r="M455" s="90">
        <v>222</v>
      </c>
      <c r="N455" s="90">
        <v>30</v>
      </c>
      <c r="Q455" s="169"/>
      <c r="R455" s="169"/>
      <c r="S455" s="193"/>
      <c r="T455" s="182"/>
      <c r="U455" s="116"/>
      <c r="V455" s="116"/>
      <c r="W455" s="171"/>
      <c r="X455" s="187"/>
      <c r="Y455" s="190"/>
      <c r="Z455" s="193"/>
    </row>
    <row r="456" spans="1:26" x14ac:dyDescent="0.25">
      <c r="A456" s="90">
        <v>7720</v>
      </c>
      <c r="B456" s="90" t="s">
        <v>69</v>
      </c>
      <c r="C456" s="90">
        <v>8</v>
      </c>
      <c r="D456" s="90">
        <v>42.456932000000002</v>
      </c>
      <c r="E456" s="90">
        <v>-103.86579999999999</v>
      </c>
      <c r="F456" s="90">
        <v>90963.91</v>
      </c>
      <c r="G456" s="90">
        <v>2083</v>
      </c>
      <c r="H456" s="90">
        <v>-5.69</v>
      </c>
      <c r="I456" s="90">
        <v>-9</v>
      </c>
      <c r="J456" s="90">
        <v>-17</v>
      </c>
      <c r="K456" s="90">
        <v>218</v>
      </c>
      <c r="L456" s="90">
        <v>219</v>
      </c>
      <c r="M456" s="90">
        <v>214</v>
      </c>
      <c r="N456" s="90">
        <v>29</v>
      </c>
      <c r="Q456" s="169"/>
      <c r="R456" s="169"/>
      <c r="S456" s="193"/>
      <c r="T456" s="182"/>
      <c r="U456" s="116"/>
      <c r="V456" s="116"/>
      <c r="W456" s="171"/>
      <c r="X456" s="187"/>
      <c r="Y456" s="190"/>
      <c r="Z456" s="193"/>
    </row>
    <row r="457" spans="1:26" x14ac:dyDescent="0.25">
      <c r="A457" s="90">
        <v>7737</v>
      </c>
      <c r="B457" s="90" t="s">
        <v>68</v>
      </c>
      <c r="C457" s="90">
        <v>8</v>
      </c>
      <c r="D457" s="90">
        <v>42.456791000000003</v>
      </c>
      <c r="E457" s="90">
        <v>-103.86821</v>
      </c>
      <c r="F457" s="90">
        <v>91156.82</v>
      </c>
      <c r="G457" s="90">
        <v>2071.25</v>
      </c>
      <c r="H457" s="90">
        <v>-5.63</v>
      </c>
      <c r="I457" s="90">
        <v>-9</v>
      </c>
      <c r="J457" s="90">
        <v>-16.190000000000001</v>
      </c>
      <c r="K457" s="90">
        <v>198</v>
      </c>
      <c r="L457" s="90">
        <v>226</v>
      </c>
      <c r="M457" s="90">
        <v>220</v>
      </c>
      <c r="N457" s="90">
        <v>36</v>
      </c>
      <c r="Q457" s="170"/>
      <c r="R457" s="170"/>
      <c r="S457" s="194"/>
      <c r="T457" s="113"/>
      <c r="U457" s="117"/>
      <c r="V457" s="117"/>
      <c r="W457" s="124"/>
      <c r="X457" s="188"/>
      <c r="Y457" s="191"/>
      <c r="Z457" s="194"/>
    </row>
    <row r="458" spans="1:26" x14ac:dyDescent="0.25">
      <c r="A458" s="90">
        <v>7754</v>
      </c>
      <c r="B458" s="90" t="s">
        <v>67</v>
      </c>
      <c r="C458" s="90">
        <v>8</v>
      </c>
      <c r="D458" s="90">
        <v>42.456637999999998</v>
      </c>
      <c r="E458" s="90">
        <v>-103.87067</v>
      </c>
      <c r="F458" s="90">
        <v>91345.47</v>
      </c>
      <c r="G458" s="90">
        <v>2061.5</v>
      </c>
      <c r="H458" s="90">
        <v>-5.56</v>
      </c>
      <c r="I458" s="90">
        <v>-8.5</v>
      </c>
      <c r="J458" s="90">
        <v>-15.94</v>
      </c>
      <c r="K458" s="90">
        <v>238</v>
      </c>
      <c r="L458" s="90">
        <v>211</v>
      </c>
      <c r="M458" s="90">
        <v>215</v>
      </c>
      <c r="N458" s="90">
        <v>22</v>
      </c>
      <c r="Q458" s="168">
        <f>AVERAGE(A458:A461)</f>
        <v>7779.5</v>
      </c>
      <c r="R458" s="168">
        <f>AVERAGE(F458:F461)</f>
        <v>91636.810000000012</v>
      </c>
      <c r="S458" s="192">
        <f>AVERAGE(G458:G461)</f>
        <v>2046.1875</v>
      </c>
      <c r="T458" s="181">
        <f>AVERAGE(K458:K461)*4</f>
        <v>907</v>
      </c>
      <c r="U458" s="115">
        <f>AVERAGE(L458:L461)*4</f>
        <v>875</v>
      </c>
      <c r="V458" s="115">
        <f>AVERAGE(M458:M461)*4</f>
        <v>890</v>
      </c>
      <c r="W458" s="128">
        <f>AVERAGE(N458:N461)*4</f>
        <v>97</v>
      </c>
      <c r="X458" s="186">
        <f>AVERAGE(H458:H461)</f>
        <v>-5.375</v>
      </c>
      <c r="Y458" s="189">
        <f>AVERAGE(I458:I461)</f>
        <v>-8.375</v>
      </c>
      <c r="Z458" s="192">
        <f>AVERAGE(J458:J461)</f>
        <v>-15.362500000000001</v>
      </c>
    </row>
    <row r="459" spans="1:26" x14ac:dyDescent="0.25">
      <c r="A459" s="90">
        <v>7771</v>
      </c>
      <c r="B459" s="90" t="s">
        <v>66</v>
      </c>
      <c r="C459" s="90">
        <v>7</v>
      </c>
      <c r="D459" s="90">
        <v>42.456485999999998</v>
      </c>
      <c r="E459" s="90">
        <v>-103.87281</v>
      </c>
      <c r="F459" s="90">
        <v>91544.29</v>
      </c>
      <c r="G459" s="90">
        <v>2052.25</v>
      </c>
      <c r="H459" s="90">
        <v>-5.44</v>
      </c>
      <c r="I459" s="90">
        <v>-8.5</v>
      </c>
      <c r="J459" s="90">
        <v>-15.38</v>
      </c>
      <c r="K459" s="90">
        <v>222</v>
      </c>
      <c r="L459" s="90">
        <v>206</v>
      </c>
      <c r="M459" s="90">
        <v>234</v>
      </c>
      <c r="N459" s="90">
        <v>21</v>
      </c>
      <c r="Q459" s="169"/>
      <c r="R459" s="169"/>
      <c r="S459" s="193"/>
      <c r="T459" s="182"/>
      <c r="U459" s="116"/>
      <c r="V459" s="116"/>
      <c r="W459" s="171"/>
      <c r="X459" s="187"/>
      <c r="Y459" s="190"/>
      <c r="Z459" s="193"/>
    </row>
    <row r="460" spans="1:26" x14ac:dyDescent="0.25">
      <c r="A460" s="90">
        <v>7788</v>
      </c>
      <c r="B460" s="90" t="s">
        <v>65</v>
      </c>
      <c r="C460" s="90">
        <v>8</v>
      </c>
      <c r="D460" s="90">
        <v>42.456467000000004</v>
      </c>
      <c r="E460" s="90">
        <v>-103.87533999999999</v>
      </c>
      <c r="F460" s="90">
        <v>91738.52</v>
      </c>
      <c r="G460" s="90">
        <v>2040.5</v>
      </c>
      <c r="H460" s="90">
        <v>-5.31</v>
      </c>
      <c r="I460" s="90">
        <v>-8.5</v>
      </c>
      <c r="J460" s="90">
        <v>-15.13</v>
      </c>
      <c r="K460" s="90">
        <v>227</v>
      </c>
      <c r="L460" s="90">
        <v>222</v>
      </c>
      <c r="M460" s="90">
        <v>217</v>
      </c>
      <c r="N460" s="90">
        <v>22</v>
      </c>
      <c r="Q460" s="169"/>
      <c r="R460" s="169"/>
      <c r="S460" s="193"/>
      <c r="T460" s="182"/>
      <c r="U460" s="116"/>
      <c r="V460" s="116"/>
      <c r="W460" s="171"/>
      <c r="X460" s="187"/>
      <c r="Y460" s="190"/>
      <c r="Z460" s="193"/>
    </row>
    <row r="461" spans="1:26" x14ac:dyDescent="0.25">
      <c r="A461" s="90">
        <v>7805</v>
      </c>
      <c r="B461" s="90" t="s">
        <v>64</v>
      </c>
      <c r="C461" s="90">
        <v>9</v>
      </c>
      <c r="D461" s="90">
        <v>42.456389999999999</v>
      </c>
      <c r="E461" s="90">
        <v>-103.87783</v>
      </c>
      <c r="F461" s="90">
        <v>91918.96</v>
      </c>
      <c r="G461" s="90">
        <v>2030.5</v>
      </c>
      <c r="H461" s="90">
        <v>-5.19</v>
      </c>
      <c r="I461" s="90">
        <v>-8</v>
      </c>
      <c r="J461" s="90">
        <v>-15</v>
      </c>
      <c r="K461" s="90">
        <v>220</v>
      </c>
      <c r="L461" s="90">
        <v>236</v>
      </c>
      <c r="M461" s="90">
        <v>224</v>
      </c>
      <c r="N461" s="90">
        <v>32</v>
      </c>
      <c r="Q461" s="170"/>
      <c r="R461" s="170"/>
      <c r="S461" s="194"/>
      <c r="T461" s="113"/>
      <c r="U461" s="117"/>
      <c r="V461" s="117"/>
      <c r="W461" s="124"/>
      <c r="X461" s="188"/>
      <c r="Y461" s="191"/>
      <c r="Z461" s="194"/>
    </row>
    <row r="462" spans="1:26" x14ac:dyDescent="0.25">
      <c r="A462" s="90">
        <v>7822</v>
      </c>
      <c r="B462" s="90" t="s">
        <v>63</v>
      </c>
      <c r="C462" s="90">
        <v>8</v>
      </c>
      <c r="D462" s="90">
        <v>42.456420999999999</v>
      </c>
      <c r="E462" s="90">
        <v>-103.88033</v>
      </c>
      <c r="F462" s="90">
        <v>92123.69</v>
      </c>
      <c r="G462" s="90">
        <v>2019</v>
      </c>
      <c r="H462" s="90">
        <v>-5.0599999999999996</v>
      </c>
      <c r="I462" s="90">
        <v>-8</v>
      </c>
      <c r="J462" s="90">
        <v>-15.19</v>
      </c>
      <c r="K462" s="90">
        <v>206</v>
      </c>
      <c r="L462" s="90">
        <v>227</v>
      </c>
      <c r="M462" s="90">
        <v>228</v>
      </c>
      <c r="N462" s="90">
        <v>34</v>
      </c>
      <c r="Q462" s="168">
        <f>AVERAGE(A462:A465)</f>
        <v>7847.5</v>
      </c>
      <c r="R462" s="168">
        <f>AVERAGE(F462:F465)</f>
        <v>92425.775000000009</v>
      </c>
      <c r="S462" s="192">
        <f>AVERAGE(G462:G465)</f>
        <v>1998.625</v>
      </c>
      <c r="T462" s="181">
        <f>AVERAGE(K462:K465)*4</f>
        <v>904</v>
      </c>
      <c r="U462" s="115">
        <f>AVERAGE(L462:L465)*4</f>
        <v>920</v>
      </c>
      <c r="V462" s="115">
        <f>AVERAGE(M462:M465)*4</f>
        <v>889</v>
      </c>
      <c r="W462" s="128">
        <f>AVERAGE(N462:N465)*4</f>
        <v>117</v>
      </c>
      <c r="X462" s="186">
        <f>AVERAGE(H462:H465)</f>
        <v>-4.7824999999999998</v>
      </c>
      <c r="Y462" s="189">
        <f>AVERAGE(I462:I465)</f>
        <v>-7.75</v>
      </c>
      <c r="Z462" s="192">
        <f>AVERAGE(J462:J465)</f>
        <v>-14.737500000000001</v>
      </c>
    </row>
    <row r="463" spans="1:26" x14ac:dyDescent="0.25">
      <c r="A463" s="90">
        <v>7839</v>
      </c>
      <c r="B463" s="90" t="s">
        <v>62</v>
      </c>
      <c r="C463" s="90">
        <v>9</v>
      </c>
      <c r="D463" s="90">
        <v>42.456668999999998</v>
      </c>
      <c r="E463" s="90">
        <v>-103.88294</v>
      </c>
      <c r="F463" s="90">
        <v>92334.65</v>
      </c>
      <c r="G463" s="90">
        <v>2007.5</v>
      </c>
      <c r="H463" s="90">
        <v>-4.88</v>
      </c>
      <c r="I463" s="90">
        <v>-8</v>
      </c>
      <c r="J463" s="90">
        <v>-15.19</v>
      </c>
      <c r="K463" s="90">
        <v>228</v>
      </c>
      <c r="L463" s="90">
        <v>231</v>
      </c>
      <c r="M463" s="90">
        <v>207</v>
      </c>
      <c r="N463" s="90">
        <v>30</v>
      </c>
      <c r="Q463" s="169"/>
      <c r="R463" s="169"/>
      <c r="S463" s="193"/>
      <c r="T463" s="182"/>
      <c r="U463" s="116"/>
      <c r="V463" s="116"/>
      <c r="W463" s="171"/>
      <c r="X463" s="187"/>
      <c r="Y463" s="190"/>
      <c r="Z463" s="193"/>
    </row>
    <row r="464" spans="1:26" x14ac:dyDescent="0.25">
      <c r="A464" s="90">
        <v>7856</v>
      </c>
      <c r="B464" s="90" t="s">
        <v>61</v>
      </c>
      <c r="C464" s="90">
        <v>9</v>
      </c>
      <c r="D464" s="90">
        <v>42.457065999999998</v>
      </c>
      <c r="E464" s="90">
        <v>-103.88562</v>
      </c>
      <c r="F464" s="90">
        <v>92518.05</v>
      </c>
      <c r="G464" s="90">
        <v>1994.25</v>
      </c>
      <c r="H464" s="90">
        <v>-4.6900000000000004</v>
      </c>
      <c r="I464" s="90">
        <v>-7.5</v>
      </c>
      <c r="J464" s="90">
        <v>-14.44</v>
      </c>
      <c r="K464" s="90">
        <v>226</v>
      </c>
      <c r="L464" s="90">
        <v>246</v>
      </c>
      <c r="M464" s="90">
        <v>241</v>
      </c>
      <c r="N464" s="90">
        <v>32</v>
      </c>
      <c r="Q464" s="169"/>
      <c r="R464" s="169"/>
      <c r="S464" s="193"/>
      <c r="T464" s="182"/>
      <c r="U464" s="116"/>
      <c r="V464" s="116"/>
      <c r="W464" s="171"/>
      <c r="X464" s="187"/>
      <c r="Y464" s="190"/>
      <c r="Z464" s="193"/>
    </row>
    <row r="465" spans="1:26" x14ac:dyDescent="0.25">
      <c r="A465" s="90">
        <v>7873</v>
      </c>
      <c r="B465" s="90" t="s">
        <v>60</v>
      </c>
      <c r="C465" s="90">
        <v>9</v>
      </c>
      <c r="D465" s="90">
        <v>42.457698999999998</v>
      </c>
      <c r="E465" s="90">
        <v>-103.88822999999999</v>
      </c>
      <c r="F465" s="90">
        <v>92726.71</v>
      </c>
      <c r="G465" s="90">
        <v>1973.75</v>
      </c>
      <c r="H465" s="90">
        <v>-4.5</v>
      </c>
      <c r="I465" s="90">
        <v>-7.5</v>
      </c>
      <c r="J465" s="90">
        <v>-14.13</v>
      </c>
      <c r="K465" s="90">
        <v>244</v>
      </c>
      <c r="L465" s="90">
        <v>216</v>
      </c>
      <c r="M465" s="90">
        <v>213</v>
      </c>
      <c r="N465" s="90">
        <v>21</v>
      </c>
      <c r="Q465" s="170"/>
      <c r="R465" s="170"/>
      <c r="S465" s="194"/>
      <c r="T465" s="113"/>
      <c r="U465" s="117"/>
      <c r="V465" s="117"/>
      <c r="W465" s="124"/>
      <c r="X465" s="188"/>
      <c r="Y465" s="191"/>
      <c r="Z465" s="194"/>
    </row>
    <row r="466" spans="1:26" x14ac:dyDescent="0.25">
      <c r="A466" s="90">
        <v>7890</v>
      </c>
      <c r="B466" s="90" t="s">
        <v>59</v>
      </c>
      <c r="C466" s="90">
        <v>9</v>
      </c>
      <c r="D466" s="90">
        <v>42.458579999999998</v>
      </c>
      <c r="E466" s="90">
        <v>-103.89064</v>
      </c>
      <c r="F466" s="90">
        <v>92951.44</v>
      </c>
      <c r="G466" s="90">
        <v>1956</v>
      </c>
      <c r="H466" s="90">
        <v>-4.3099999999999996</v>
      </c>
      <c r="I466" s="90">
        <v>-7.5</v>
      </c>
      <c r="J466" s="90">
        <v>-13.81</v>
      </c>
      <c r="K466" s="90">
        <v>218</v>
      </c>
      <c r="L466" s="90">
        <v>210</v>
      </c>
      <c r="M466" s="90">
        <v>213</v>
      </c>
      <c r="N466" s="90">
        <v>30</v>
      </c>
      <c r="Q466" s="168">
        <f>AVERAGE(A466:A469)</f>
        <v>7915.5</v>
      </c>
      <c r="R466" s="168">
        <f>AVERAGE(F466:F469)</f>
        <v>93264.272499999992</v>
      </c>
      <c r="S466" s="192">
        <f>AVERAGE(G466:G469)</f>
        <v>1940.5</v>
      </c>
      <c r="T466" s="181">
        <f>AVERAGE(K466:K469)*4</f>
        <v>891</v>
      </c>
      <c r="U466" s="115">
        <f>AVERAGE(L466:L469)*4</f>
        <v>897</v>
      </c>
      <c r="V466" s="115">
        <f>AVERAGE(M466:M469)*4</f>
        <v>895</v>
      </c>
      <c r="W466" s="128">
        <f>AVERAGE(N466:N469)*4</f>
        <v>132</v>
      </c>
      <c r="X466" s="186">
        <f>AVERAGE(H466:H469)</f>
        <v>-4.0175000000000001</v>
      </c>
      <c r="Y466" s="189">
        <f>AVERAGE(I466:I469)</f>
        <v>-7.25</v>
      </c>
      <c r="Z466" s="192">
        <f>AVERAGE(J466:J469)</f>
        <v>-13.407500000000001</v>
      </c>
    </row>
    <row r="467" spans="1:26" x14ac:dyDescent="0.25">
      <c r="A467" s="90">
        <v>7907</v>
      </c>
      <c r="B467" s="90" t="s">
        <v>58</v>
      </c>
      <c r="C467" s="90">
        <v>9</v>
      </c>
      <c r="D467" s="90">
        <v>42.459434999999999</v>
      </c>
      <c r="E467" s="90">
        <v>-103.89268</v>
      </c>
      <c r="F467" s="90">
        <v>93161.42</v>
      </c>
      <c r="G467" s="90">
        <v>1943.75</v>
      </c>
      <c r="H467" s="90">
        <v>-4.13</v>
      </c>
      <c r="I467" s="90">
        <v>-7.5</v>
      </c>
      <c r="J467" s="90">
        <v>-13.44</v>
      </c>
      <c r="K467" s="90">
        <v>232</v>
      </c>
      <c r="L467" s="90">
        <v>237</v>
      </c>
      <c r="M467" s="90">
        <v>209</v>
      </c>
      <c r="N467" s="90">
        <v>29</v>
      </c>
      <c r="Q467" s="169"/>
      <c r="R467" s="169"/>
      <c r="S467" s="193"/>
      <c r="T467" s="182"/>
      <c r="U467" s="116"/>
      <c r="V467" s="116"/>
      <c r="W467" s="171"/>
      <c r="X467" s="187"/>
      <c r="Y467" s="190"/>
      <c r="Z467" s="193"/>
    </row>
    <row r="468" spans="1:26" x14ac:dyDescent="0.25">
      <c r="A468" s="90">
        <v>7924</v>
      </c>
      <c r="B468" s="90" t="s">
        <v>57</v>
      </c>
      <c r="C468" s="90">
        <v>9</v>
      </c>
      <c r="D468" s="90">
        <v>42.460414999999998</v>
      </c>
      <c r="E468" s="90">
        <v>-103.89487</v>
      </c>
      <c r="F468" s="90">
        <v>93368.44</v>
      </c>
      <c r="G468" s="90">
        <v>1936</v>
      </c>
      <c r="H468" s="90">
        <v>-3.88</v>
      </c>
      <c r="I468" s="90">
        <v>-7</v>
      </c>
      <c r="J468" s="90">
        <v>-13.25</v>
      </c>
      <c r="K468" s="90">
        <v>232</v>
      </c>
      <c r="L468" s="90">
        <v>223</v>
      </c>
      <c r="M468" s="90">
        <v>235</v>
      </c>
      <c r="N468" s="90">
        <v>35</v>
      </c>
      <c r="Q468" s="169"/>
      <c r="R468" s="169"/>
      <c r="S468" s="193"/>
      <c r="T468" s="182"/>
      <c r="U468" s="116"/>
      <c r="V468" s="116"/>
      <c r="W468" s="171"/>
      <c r="X468" s="187"/>
      <c r="Y468" s="190"/>
      <c r="Z468" s="193"/>
    </row>
    <row r="469" spans="1:26" x14ac:dyDescent="0.25">
      <c r="A469" s="90">
        <v>7941</v>
      </c>
      <c r="B469" s="90" t="s">
        <v>56</v>
      </c>
      <c r="C469" s="90">
        <v>9</v>
      </c>
      <c r="D469" s="90">
        <v>42.461433</v>
      </c>
      <c r="E469" s="90">
        <v>-103.89695</v>
      </c>
      <c r="F469" s="90">
        <v>93575.79</v>
      </c>
      <c r="G469" s="90">
        <v>1926.25</v>
      </c>
      <c r="H469" s="90">
        <v>-3.75</v>
      </c>
      <c r="I469" s="90">
        <v>-7</v>
      </c>
      <c r="J469" s="90">
        <v>-13.13</v>
      </c>
      <c r="K469" s="90">
        <v>209</v>
      </c>
      <c r="L469" s="90">
        <v>227</v>
      </c>
      <c r="M469" s="90">
        <v>238</v>
      </c>
      <c r="N469" s="90">
        <v>38</v>
      </c>
      <c r="Q469" s="170"/>
      <c r="R469" s="170"/>
      <c r="S469" s="194"/>
      <c r="T469" s="113"/>
      <c r="U469" s="117"/>
      <c r="V469" s="117"/>
      <c r="W469" s="124"/>
      <c r="X469" s="188"/>
      <c r="Y469" s="191"/>
      <c r="Z469" s="194"/>
    </row>
    <row r="470" spans="1:26" x14ac:dyDescent="0.25">
      <c r="A470" s="90">
        <v>7958</v>
      </c>
      <c r="B470" s="90" t="s">
        <v>55</v>
      </c>
      <c r="C470" s="90">
        <v>9</v>
      </c>
      <c r="D470" s="90">
        <v>42.462330000000001</v>
      </c>
      <c r="E470" s="90">
        <v>-103.89888000000001</v>
      </c>
      <c r="F470" s="90">
        <v>93777.56</v>
      </c>
      <c r="G470" s="90">
        <v>1919.75</v>
      </c>
      <c r="H470" s="90">
        <v>-3.5</v>
      </c>
      <c r="I470" s="90">
        <v>-7</v>
      </c>
      <c r="J470" s="90">
        <v>-12.69</v>
      </c>
      <c r="K470" s="90">
        <v>200</v>
      </c>
      <c r="L470" s="90">
        <v>233</v>
      </c>
      <c r="M470" s="90">
        <v>230</v>
      </c>
      <c r="N470" s="90">
        <v>25</v>
      </c>
      <c r="Q470" s="168">
        <f>AVERAGE(A470:A473)</f>
        <v>7983.5</v>
      </c>
      <c r="R470" s="168">
        <f>AVERAGE(F470:F473)</f>
        <v>94057.907500000001</v>
      </c>
      <c r="S470" s="192">
        <f>AVERAGE(G470:G473)</f>
        <v>1904.8125</v>
      </c>
      <c r="T470" s="181">
        <f>AVERAGE(K470:K473)*4</f>
        <v>842</v>
      </c>
      <c r="U470" s="115">
        <f>AVERAGE(L470:L473)*4</f>
        <v>874</v>
      </c>
      <c r="V470" s="115">
        <f>AVERAGE(M470:M473)*4</f>
        <v>910</v>
      </c>
      <c r="W470" s="128">
        <f>AVERAGE(N470:N473)*4</f>
        <v>107</v>
      </c>
      <c r="X470" s="186">
        <f>AVERAGE(H470:H473)</f>
        <v>-3.1725000000000003</v>
      </c>
      <c r="Y470" s="189">
        <f>AVERAGE(I470:I473)</f>
        <v>-6.5</v>
      </c>
      <c r="Z470" s="192">
        <f>AVERAGE(J470:J473)</f>
        <v>-12.049999999999999</v>
      </c>
    </row>
    <row r="471" spans="1:26" x14ac:dyDescent="0.25">
      <c r="A471" s="90">
        <v>7975</v>
      </c>
      <c r="B471" s="90" t="s">
        <v>54</v>
      </c>
      <c r="C471" s="90">
        <v>9</v>
      </c>
      <c r="D471" s="90">
        <v>42.463057999999997</v>
      </c>
      <c r="E471" s="90">
        <v>-103.9008</v>
      </c>
      <c r="F471" s="90">
        <v>93958.01</v>
      </c>
      <c r="G471" s="90">
        <v>1909.75</v>
      </c>
      <c r="H471" s="90">
        <v>-3.25</v>
      </c>
      <c r="I471" s="90">
        <v>-6.5</v>
      </c>
      <c r="J471" s="90">
        <v>-12.19</v>
      </c>
      <c r="K471" s="90">
        <v>228</v>
      </c>
      <c r="L471" s="90">
        <v>201</v>
      </c>
      <c r="M471" s="90">
        <v>207</v>
      </c>
      <c r="N471" s="90">
        <v>26</v>
      </c>
      <c r="Q471" s="169"/>
      <c r="R471" s="169"/>
      <c r="S471" s="193"/>
      <c r="T471" s="182"/>
      <c r="U471" s="116"/>
      <c r="V471" s="116"/>
      <c r="W471" s="171"/>
      <c r="X471" s="187"/>
      <c r="Y471" s="190"/>
      <c r="Z471" s="193"/>
    </row>
    <row r="472" spans="1:26" x14ac:dyDescent="0.25">
      <c r="A472" s="90">
        <v>7992</v>
      </c>
      <c r="B472" s="90" t="s">
        <v>53</v>
      </c>
      <c r="C472" s="90">
        <v>8</v>
      </c>
      <c r="D472" s="90">
        <v>42.463664999999999</v>
      </c>
      <c r="E472" s="90">
        <v>-103.90246</v>
      </c>
      <c r="F472" s="90">
        <v>94155.51</v>
      </c>
      <c r="G472" s="90">
        <v>1899.75</v>
      </c>
      <c r="H472" s="90">
        <v>-3.06</v>
      </c>
      <c r="I472" s="90">
        <v>-6.5</v>
      </c>
      <c r="J472" s="90">
        <v>-11.88</v>
      </c>
      <c r="K472" s="90">
        <v>229</v>
      </c>
      <c r="L472" s="90">
        <v>216</v>
      </c>
      <c r="M472" s="90">
        <v>242</v>
      </c>
      <c r="N472" s="90">
        <v>29</v>
      </c>
      <c r="Q472" s="169"/>
      <c r="R472" s="169"/>
      <c r="S472" s="193"/>
      <c r="T472" s="182"/>
      <c r="U472" s="116"/>
      <c r="V472" s="116"/>
      <c r="W472" s="171"/>
      <c r="X472" s="187"/>
      <c r="Y472" s="190"/>
      <c r="Z472" s="193"/>
    </row>
    <row r="473" spans="1:26" x14ac:dyDescent="0.25">
      <c r="A473" s="90">
        <v>8009</v>
      </c>
      <c r="B473" s="90" t="s">
        <v>52</v>
      </c>
      <c r="C473" s="90">
        <v>8</v>
      </c>
      <c r="D473" s="90">
        <v>42.464134000000001</v>
      </c>
      <c r="E473" s="90">
        <v>-103.90392</v>
      </c>
      <c r="F473" s="90">
        <v>94340.55</v>
      </c>
      <c r="G473" s="90">
        <v>1890</v>
      </c>
      <c r="H473" s="90">
        <v>-2.88</v>
      </c>
      <c r="I473" s="90">
        <v>-6</v>
      </c>
      <c r="J473" s="90">
        <v>-11.44</v>
      </c>
      <c r="K473" s="90">
        <v>185</v>
      </c>
      <c r="L473" s="90">
        <v>224</v>
      </c>
      <c r="M473" s="90">
        <v>231</v>
      </c>
      <c r="N473" s="90">
        <v>27</v>
      </c>
      <c r="Q473" s="170"/>
      <c r="R473" s="170"/>
      <c r="S473" s="194"/>
      <c r="T473" s="113"/>
      <c r="U473" s="117"/>
      <c r="V473" s="117"/>
      <c r="W473" s="124"/>
      <c r="X473" s="188"/>
      <c r="Y473" s="191"/>
      <c r="Z473" s="194"/>
    </row>
    <row r="474" spans="1:26" x14ac:dyDescent="0.25">
      <c r="A474" s="90">
        <v>8026</v>
      </c>
      <c r="B474" s="90" t="s">
        <v>51</v>
      </c>
      <c r="C474" s="90">
        <v>8</v>
      </c>
      <c r="D474" s="90">
        <v>42.464703</v>
      </c>
      <c r="E474" s="90">
        <v>-103.90543</v>
      </c>
      <c r="F474" s="90">
        <v>94539.7</v>
      </c>
      <c r="G474" s="90">
        <v>1883.25</v>
      </c>
      <c r="H474" s="90">
        <v>-2.69</v>
      </c>
      <c r="I474" s="90">
        <v>-6</v>
      </c>
      <c r="J474" s="90">
        <v>-11.19</v>
      </c>
      <c r="K474" s="90">
        <v>203</v>
      </c>
      <c r="L474" s="90">
        <v>208</v>
      </c>
      <c r="M474" s="90">
        <v>216</v>
      </c>
      <c r="N474" s="90">
        <v>27</v>
      </c>
      <c r="Q474" s="168">
        <f>AVERAGE(A474:A477)</f>
        <v>8051.5</v>
      </c>
      <c r="R474" s="168">
        <f>AVERAGE(F474:F477)</f>
        <v>94854.907499999987</v>
      </c>
      <c r="S474" s="192">
        <f>AVERAGE(G474:G477)</f>
        <v>1874.5625</v>
      </c>
      <c r="T474" s="181">
        <f>AVERAGE(K474:K477)*4</f>
        <v>816</v>
      </c>
      <c r="U474" s="115">
        <f>AVERAGE(L474:L477)*4</f>
        <v>804</v>
      </c>
      <c r="V474" s="115">
        <f>AVERAGE(M474:M477)*4</f>
        <v>837</v>
      </c>
      <c r="W474" s="128">
        <f>AVERAGE(N474:N477)*4</f>
        <v>102</v>
      </c>
      <c r="X474" s="186">
        <f>AVERAGE(H474:H477)</f>
        <v>-2.36</v>
      </c>
      <c r="Y474" s="189">
        <f>AVERAGE(I474:I477)</f>
        <v>-5.75</v>
      </c>
      <c r="Z474" s="192">
        <f>AVERAGE(J474:J477)</f>
        <v>-10.532499999999999</v>
      </c>
    </row>
    <row r="475" spans="1:26" x14ac:dyDescent="0.25">
      <c r="A475" s="90">
        <v>8043</v>
      </c>
      <c r="B475" s="90" t="s">
        <v>50</v>
      </c>
      <c r="C475" s="90">
        <v>8</v>
      </c>
      <c r="D475" s="90">
        <v>42.465178999999999</v>
      </c>
      <c r="E475" s="90">
        <v>-103.90712000000001</v>
      </c>
      <c r="F475" s="90">
        <v>94746.72</v>
      </c>
      <c r="G475" s="90">
        <v>1878</v>
      </c>
      <c r="H475" s="90">
        <v>-2.44</v>
      </c>
      <c r="I475" s="90">
        <v>-6</v>
      </c>
      <c r="J475" s="90">
        <v>-10.94</v>
      </c>
      <c r="K475" s="90">
        <v>198</v>
      </c>
      <c r="L475" s="90">
        <v>204</v>
      </c>
      <c r="M475" s="90">
        <v>199</v>
      </c>
      <c r="N475" s="90">
        <v>24</v>
      </c>
      <c r="Q475" s="169"/>
      <c r="R475" s="169"/>
      <c r="S475" s="193"/>
      <c r="T475" s="182"/>
      <c r="U475" s="116"/>
      <c r="V475" s="116"/>
      <c r="W475" s="171"/>
      <c r="X475" s="187"/>
      <c r="Y475" s="190"/>
      <c r="Z475" s="193"/>
    </row>
    <row r="476" spans="1:26" x14ac:dyDescent="0.25">
      <c r="A476" s="90">
        <v>8060</v>
      </c>
      <c r="B476" s="90" t="s">
        <v>49</v>
      </c>
      <c r="C476" s="90">
        <v>8</v>
      </c>
      <c r="D476" s="90">
        <v>42.465614000000002</v>
      </c>
      <c r="E476" s="90">
        <v>-103.90885</v>
      </c>
      <c r="F476" s="90">
        <v>94959.65</v>
      </c>
      <c r="G476" s="90">
        <v>1872.5</v>
      </c>
      <c r="H476" s="90">
        <v>-2.25</v>
      </c>
      <c r="I476" s="90">
        <v>-5.5</v>
      </c>
      <c r="J476" s="90">
        <v>-10.25</v>
      </c>
      <c r="K476" s="90">
        <v>206</v>
      </c>
      <c r="L476" s="90">
        <v>212</v>
      </c>
      <c r="M476" s="90">
        <v>211</v>
      </c>
      <c r="N476" s="90">
        <v>26</v>
      </c>
      <c r="Q476" s="169"/>
      <c r="R476" s="169"/>
      <c r="S476" s="193"/>
      <c r="T476" s="182"/>
      <c r="U476" s="116"/>
      <c r="V476" s="116"/>
      <c r="W476" s="171"/>
      <c r="X476" s="187"/>
      <c r="Y476" s="190"/>
      <c r="Z476" s="193"/>
    </row>
    <row r="477" spans="1:26" x14ac:dyDescent="0.25">
      <c r="A477" s="90">
        <v>8077</v>
      </c>
      <c r="B477" s="90" t="s">
        <v>48</v>
      </c>
      <c r="C477" s="90">
        <v>8</v>
      </c>
      <c r="D477" s="90">
        <v>42.465927000000001</v>
      </c>
      <c r="E477" s="90">
        <v>-103.91052999999999</v>
      </c>
      <c r="F477" s="90">
        <v>95173.56</v>
      </c>
      <c r="G477" s="90">
        <v>1864.5</v>
      </c>
      <c r="H477" s="90">
        <v>-2.06</v>
      </c>
      <c r="I477" s="90">
        <v>-5.5</v>
      </c>
      <c r="J477" s="90">
        <v>-9.75</v>
      </c>
      <c r="K477" s="90">
        <v>209</v>
      </c>
      <c r="L477" s="90">
        <v>180</v>
      </c>
      <c r="M477" s="90">
        <v>211</v>
      </c>
      <c r="N477" s="90">
        <v>25</v>
      </c>
      <c r="Q477" s="170"/>
      <c r="R477" s="170"/>
      <c r="S477" s="194"/>
      <c r="T477" s="113"/>
      <c r="U477" s="117"/>
      <c r="V477" s="117"/>
      <c r="W477" s="124"/>
      <c r="X477" s="188"/>
      <c r="Y477" s="191"/>
      <c r="Z477" s="194"/>
    </row>
    <row r="478" spans="1:26" x14ac:dyDescent="0.25">
      <c r="A478" s="90">
        <v>8094</v>
      </c>
      <c r="B478" s="90" t="s">
        <v>47</v>
      </c>
      <c r="C478" s="90">
        <v>8</v>
      </c>
      <c r="D478" s="90">
        <v>42.466121999999999</v>
      </c>
      <c r="E478" s="90">
        <v>-103.91239</v>
      </c>
      <c r="F478" s="90">
        <v>95406.82</v>
      </c>
      <c r="G478" s="90">
        <v>1856</v>
      </c>
      <c r="H478" s="90">
        <v>-1.81</v>
      </c>
      <c r="I478" s="90">
        <v>-5.5</v>
      </c>
      <c r="J478" s="90">
        <v>-9.56</v>
      </c>
      <c r="K478" s="90">
        <v>235</v>
      </c>
      <c r="L478" s="90">
        <v>246</v>
      </c>
      <c r="M478" s="90">
        <v>225</v>
      </c>
      <c r="N478" s="90">
        <v>33</v>
      </c>
      <c r="Q478" s="168">
        <f>AVERAGE(A478:A481)</f>
        <v>8119.5</v>
      </c>
      <c r="R478" s="168">
        <f>AVERAGE(F478:F481)</f>
        <v>95678.802499999991</v>
      </c>
      <c r="S478" s="192">
        <f>AVERAGE(G478:G481)</f>
        <v>1838.375</v>
      </c>
      <c r="T478" s="181">
        <f>AVERAGE(K478:K481)*4</f>
        <v>899</v>
      </c>
      <c r="U478" s="115">
        <f>AVERAGE(L478:L481)*4</f>
        <v>922</v>
      </c>
      <c r="V478" s="115">
        <f>AVERAGE(M478:M481)*4</f>
        <v>908</v>
      </c>
      <c r="W478" s="128">
        <f>AVERAGE(N478:N481)*4</f>
        <v>115</v>
      </c>
      <c r="X478" s="186">
        <f>AVERAGE(H478:H481)</f>
        <v>-1.5325</v>
      </c>
      <c r="Y478" s="189">
        <f>AVERAGE(I478:I481)</f>
        <v>-5</v>
      </c>
      <c r="Z478" s="192">
        <f>AVERAGE(J478:J481)</f>
        <v>-9.5474999999999994</v>
      </c>
    </row>
    <row r="479" spans="1:26" x14ac:dyDescent="0.25">
      <c r="A479" s="90">
        <v>8111</v>
      </c>
      <c r="B479" s="90" t="s">
        <v>46</v>
      </c>
      <c r="C479" s="90">
        <v>8</v>
      </c>
      <c r="D479" s="90">
        <v>42.466343000000002</v>
      </c>
      <c r="E479" s="90">
        <v>-103.91434</v>
      </c>
      <c r="F479" s="90">
        <v>95617.78</v>
      </c>
      <c r="G479" s="90">
        <v>1843</v>
      </c>
      <c r="H479" s="90">
        <v>-1.63</v>
      </c>
      <c r="I479" s="90">
        <v>-5</v>
      </c>
      <c r="J479" s="90">
        <v>-9.44</v>
      </c>
      <c r="K479" s="90">
        <v>209</v>
      </c>
      <c r="L479" s="90">
        <v>231</v>
      </c>
      <c r="M479" s="90">
        <v>200</v>
      </c>
      <c r="N479" s="90">
        <v>29</v>
      </c>
      <c r="Q479" s="169"/>
      <c r="R479" s="169"/>
      <c r="S479" s="193"/>
      <c r="T479" s="182"/>
      <c r="U479" s="116"/>
      <c r="V479" s="116"/>
      <c r="W479" s="171"/>
      <c r="X479" s="187"/>
      <c r="Y479" s="190"/>
      <c r="Z479" s="193"/>
    </row>
    <row r="480" spans="1:26" x14ac:dyDescent="0.25">
      <c r="A480" s="90">
        <v>8128</v>
      </c>
      <c r="B480" s="90" t="s">
        <v>45</v>
      </c>
      <c r="C480" s="90">
        <v>8</v>
      </c>
      <c r="D480" s="90">
        <v>42.466617999999997</v>
      </c>
      <c r="E480" s="90">
        <v>-103.91628</v>
      </c>
      <c r="F480" s="90">
        <v>95816.27</v>
      </c>
      <c r="G480" s="90">
        <v>1832.25</v>
      </c>
      <c r="H480" s="90">
        <v>-1.44</v>
      </c>
      <c r="I480" s="90">
        <v>-5</v>
      </c>
      <c r="J480" s="90">
        <v>-9</v>
      </c>
      <c r="K480" s="90">
        <v>224</v>
      </c>
      <c r="L480" s="90">
        <v>222</v>
      </c>
      <c r="M480" s="90">
        <v>237</v>
      </c>
      <c r="N480" s="90">
        <v>23</v>
      </c>
      <c r="Q480" s="169"/>
      <c r="R480" s="169"/>
      <c r="S480" s="193"/>
      <c r="T480" s="182"/>
      <c r="U480" s="116"/>
      <c r="V480" s="116"/>
      <c r="W480" s="171"/>
      <c r="X480" s="187"/>
      <c r="Y480" s="190"/>
      <c r="Z480" s="193"/>
    </row>
    <row r="481" spans="1:26" x14ac:dyDescent="0.25">
      <c r="A481" s="90">
        <v>8145</v>
      </c>
      <c r="B481" s="90" t="s">
        <v>44</v>
      </c>
      <c r="C481" s="90">
        <v>6</v>
      </c>
      <c r="D481" s="90">
        <v>42.466991</v>
      </c>
      <c r="E481" s="90">
        <v>-103.91748</v>
      </c>
      <c r="F481" s="90">
        <v>95874.34</v>
      </c>
      <c r="G481" s="90">
        <v>1822.25</v>
      </c>
      <c r="H481" s="90">
        <v>-1.25</v>
      </c>
      <c r="I481" s="90">
        <v>-4.5</v>
      </c>
      <c r="J481" s="90">
        <v>-10.19</v>
      </c>
      <c r="K481" s="90">
        <v>231</v>
      </c>
      <c r="L481" s="90">
        <v>223</v>
      </c>
      <c r="M481" s="90">
        <v>246</v>
      </c>
      <c r="N481" s="90">
        <v>30</v>
      </c>
      <c r="Q481" s="170"/>
      <c r="R481" s="170"/>
      <c r="S481" s="194"/>
      <c r="T481" s="113"/>
      <c r="U481" s="117"/>
      <c r="V481" s="117"/>
      <c r="W481" s="124"/>
      <c r="X481" s="188"/>
      <c r="Y481" s="191"/>
      <c r="Z481" s="194"/>
    </row>
    <row r="482" spans="1:26" x14ac:dyDescent="0.25">
      <c r="A482" s="90">
        <v>8162</v>
      </c>
      <c r="B482" s="90" t="s">
        <v>43</v>
      </c>
      <c r="C482" s="90">
        <v>7</v>
      </c>
      <c r="D482" s="90">
        <v>42.467793</v>
      </c>
      <c r="E482" s="90">
        <v>-103.91973</v>
      </c>
      <c r="F482" s="90">
        <v>93397.31</v>
      </c>
      <c r="G482" s="90">
        <v>1813.75</v>
      </c>
      <c r="H482" s="90">
        <v>-1.06</v>
      </c>
      <c r="I482" s="90">
        <v>-4.5</v>
      </c>
      <c r="J482" s="90">
        <v>-12.88</v>
      </c>
      <c r="K482" s="90">
        <v>232</v>
      </c>
      <c r="L482" s="90">
        <v>178</v>
      </c>
      <c r="M482" s="90">
        <v>210</v>
      </c>
      <c r="N482" s="90">
        <v>30</v>
      </c>
      <c r="Q482" s="168">
        <f>AVERAGE(A482:A485)</f>
        <v>8186.75</v>
      </c>
      <c r="R482" s="168">
        <f>AVERAGE(F482:F485)</f>
        <v>89681.18250000001</v>
      </c>
      <c r="S482" s="192">
        <f>AVERAGE(G482:G485)</f>
        <v>1813.1875</v>
      </c>
      <c r="T482" s="181">
        <f>AVERAGE(K482:K485)*4</f>
        <v>932</v>
      </c>
      <c r="U482" s="115">
        <f>AVERAGE(L482:L485)*4</f>
        <v>922</v>
      </c>
      <c r="V482" s="115">
        <f>AVERAGE(M482:M485)*4</f>
        <v>930</v>
      </c>
      <c r="W482" s="128">
        <f>AVERAGE(N482:N485)*4</f>
        <v>118</v>
      </c>
      <c r="X482" s="186">
        <f>AVERAGE(H482:H485)</f>
        <v>-0.73499999999999999</v>
      </c>
      <c r="Y482" s="189">
        <f>AVERAGE(I482:I485)</f>
        <v>-4.125</v>
      </c>
      <c r="Z482" s="192">
        <f>AVERAGE(J482:J485)</f>
        <v>-16.27</v>
      </c>
    </row>
    <row r="483" spans="1:26" x14ac:dyDescent="0.25">
      <c r="A483" s="90">
        <v>8178</v>
      </c>
      <c r="B483" s="90" t="s">
        <v>42</v>
      </c>
      <c r="C483" s="90">
        <v>7</v>
      </c>
      <c r="D483" s="90">
        <v>42.468197000000004</v>
      </c>
      <c r="E483" s="90">
        <v>-103.92225999999999</v>
      </c>
      <c r="F483" s="90">
        <v>90485.89</v>
      </c>
      <c r="G483" s="90">
        <v>1811</v>
      </c>
      <c r="H483" s="90">
        <v>-0.81</v>
      </c>
      <c r="I483" s="90">
        <v>-4</v>
      </c>
      <c r="J483" s="90">
        <v>-15.38</v>
      </c>
      <c r="K483" s="90">
        <v>221</v>
      </c>
      <c r="L483" s="90">
        <v>233</v>
      </c>
      <c r="M483" s="90">
        <v>251</v>
      </c>
      <c r="N483" s="90">
        <v>28</v>
      </c>
      <c r="Q483" s="169"/>
      <c r="R483" s="169"/>
      <c r="S483" s="193"/>
      <c r="T483" s="182"/>
      <c r="U483" s="116"/>
      <c r="V483" s="116"/>
      <c r="W483" s="171"/>
      <c r="X483" s="187"/>
      <c r="Y483" s="190"/>
      <c r="Z483" s="193"/>
    </row>
    <row r="484" spans="1:26" x14ac:dyDescent="0.25">
      <c r="A484" s="90">
        <v>8195</v>
      </c>
      <c r="B484" s="90" t="s">
        <v>41</v>
      </c>
      <c r="C484" s="90">
        <v>7</v>
      </c>
      <c r="D484" s="90">
        <v>42.467224000000002</v>
      </c>
      <c r="E484" s="90">
        <v>-103.92503000000001</v>
      </c>
      <c r="F484" s="90">
        <v>88468.83</v>
      </c>
      <c r="G484" s="90">
        <v>1809.75</v>
      </c>
      <c r="H484" s="90">
        <v>-0.63</v>
      </c>
      <c r="I484" s="90">
        <v>-4</v>
      </c>
      <c r="J484" s="90">
        <v>-17.13</v>
      </c>
      <c r="K484" s="90">
        <v>223</v>
      </c>
      <c r="L484" s="90">
        <v>255</v>
      </c>
      <c r="M484" s="90">
        <v>235</v>
      </c>
      <c r="N484" s="90">
        <v>29</v>
      </c>
      <c r="Q484" s="169"/>
      <c r="R484" s="169"/>
      <c r="S484" s="193"/>
      <c r="T484" s="182"/>
      <c r="U484" s="116"/>
      <c r="V484" s="116"/>
      <c r="W484" s="171"/>
      <c r="X484" s="187"/>
      <c r="Y484" s="190"/>
      <c r="Z484" s="193"/>
    </row>
    <row r="485" spans="1:26" x14ac:dyDescent="0.25">
      <c r="A485" s="90">
        <v>8212</v>
      </c>
      <c r="B485" s="90" t="s">
        <v>40</v>
      </c>
      <c r="C485" s="90">
        <v>7</v>
      </c>
      <c r="D485" s="90">
        <v>42.465805000000003</v>
      </c>
      <c r="E485" s="90">
        <v>-103.92683</v>
      </c>
      <c r="F485" s="90">
        <v>86372.7</v>
      </c>
      <c r="G485" s="90">
        <v>1818.25</v>
      </c>
      <c r="H485" s="90">
        <v>-0.44</v>
      </c>
      <c r="I485" s="90">
        <v>-4</v>
      </c>
      <c r="J485" s="90">
        <v>-19.690000000000001</v>
      </c>
      <c r="K485" s="90">
        <v>256</v>
      </c>
      <c r="L485" s="90">
        <v>256</v>
      </c>
      <c r="M485" s="90">
        <v>234</v>
      </c>
      <c r="N485" s="90">
        <v>31</v>
      </c>
      <c r="Q485" s="170"/>
      <c r="R485" s="170"/>
      <c r="S485" s="194"/>
      <c r="T485" s="113"/>
      <c r="U485" s="117"/>
      <c r="V485" s="117"/>
      <c r="W485" s="124"/>
      <c r="X485" s="188"/>
      <c r="Y485" s="191"/>
      <c r="Z485" s="194"/>
    </row>
    <row r="486" spans="1:26" x14ac:dyDescent="0.25">
      <c r="A486" s="90">
        <v>8229</v>
      </c>
      <c r="B486" s="90" t="s">
        <v>39</v>
      </c>
      <c r="C486" s="90">
        <v>7</v>
      </c>
      <c r="D486" s="90">
        <v>42.465201999999998</v>
      </c>
      <c r="E486" s="90">
        <v>-103.92786</v>
      </c>
      <c r="F486" s="90">
        <v>84383.53</v>
      </c>
      <c r="G486" s="90">
        <v>1829.75</v>
      </c>
      <c r="H486" s="90">
        <v>-0.25</v>
      </c>
      <c r="I486" s="90">
        <v>-3.5</v>
      </c>
      <c r="J486" s="90">
        <v>-21.56</v>
      </c>
      <c r="K486" s="90">
        <v>238</v>
      </c>
      <c r="L486" s="90">
        <v>263</v>
      </c>
      <c r="M486" s="90">
        <v>249</v>
      </c>
      <c r="N486" s="90">
        <v>35</v>
      </c>
      <c r="Q486" s="168">
        <f>AVERAGE(A486:A489)</f>
        <v>8254.5</v>
      </c>
      <c r="R486" s="168">
        <f>AVERAGE(F486:F489)</f>
        <v>81855.48</v>
      </c>
      <c r="S486" s="192">
        <f>AVERAGE(G486:G489)</f>
        <v>1867.5625</v>
      </c>
      <c r="T486" s="181">
        <f>AVERAGE(K486:K489)*4</f>
        <v>998</v>
      </c>
      <c r="U486" s="115">
        <f>AVERAGE(L486:L489)*4</f>
        <v>999</v>
      </c>
      <c r="V486" s="115">
        <f>AVERAGE(M486:M489)*4</f>
        <v>988</v>
      </c>
      <c r="W486" s="128">
        <f>AVERAGE(N486:N489)*4</f>
        <v>118</v>
      </c>
      <c r="X486" s="186">
        <f>AVERAGE(H486:H489)</f>
        <v>1.7500000000000002E-2</v>
      </c>
      <c r="Y486" s="189">
        <f>AVERAGE(I486:I489)</f>
        <v>-3.5</v>
      </c>
      <c r="Z486" s="192">
        <f>AVERAGE(J486:J489)</f>
        <v>-23.654999999999998</v>
      </c>
    </row>
    <row r="487" spans="1:26" x14ac:dyDescent="0.25">
      <c r="A487" s="90">
        <v>8246</v>
      </c>
      <c r="B487" s="90" t="s">
        <v>38</v>
      </c>
      <c r="C487" s="90">
        <v>7</v>
      </c>
      <c r="D487" s="90">
        <v>42.463881999999998</v>
      </c>
      <c r="E487" s="90">
        <v>-103.93093</v>
      </c>
      <c r="F487" s="90">
        <v>82589.899999999994</v>
      </c>
      <c r="G487" s="90">
        <v>1849.75</v>
      </c>
      <c r="H487" s="90">
        <v>-0.06</v>
      </c>
      <c r="I487" s="90">
        <v>-3.5</v>
      </c>
      <c r="J487" s="90">
        <v>-22.81</v>
      </c>
      <c r="K487" s="90">
        <v>247</v>
      </c>
      <c r="L487" s="90">
        <v>228</v>
      </c>
      <c r="M487" s="90">
        <v>256</v>
      </c>
      <c r="N487" s="90">
        <v>27</v>
      </c>
      <c r="Q487" s="169"/>
      <c r="R487" s="169"/>
      <c r="S487" s="193"/>
      <c r="T487" s="182"/>
      <c r="U487" s="116"/>
      <c r="V487" s="116"/>
      <c r="W487" s="171"/>
      <c r="X487" s="187"/>
      <c r="Y487" s="190"/>
      <c r="Z487" s="193"/>
    </row>
    <row r="488" spans="1:26" x14ac:dyDescent="0.25">
      <c r="A488" s="90">
        <v>8263</v>
      </c>
      <c r="B488" s="90" t="s">
        <v>37</v>
      </c>
      <c r="C488" s="90">
        <v>7</v>
      </c>
      <c r="D488" s="90">
        <v>42.462986000000001</v>
      </c>
      <c r="E488" s="90">
        <v>-103.92896</v>
      </c>
      <c r="F488" s="90">
        <v>80967.19</v>
      </c>
      <c r="G488" s="90">
        <v>1878.25</v>
      </c>
      <c r="H488" s="90">
        <v>0.13</v>
      </c>
      <c r="I488" s="90">
        <v>-3.5</v>
      </c>
      <c r="J488" s="90">
        <v>-24.56</v>
      </c>
      <c r="K488" s="90">
        <v>244</v>
      </c>
      <c r="L488" s="90">
        <v>272</v>
      </c>
      <c r="M488" s="90">
        <v>257</v>
      </c>
      <c r="N488" s="90">
        <v>31</v>
      </c>
      <c r="Q488" s="169"/>
      <c r="R488" s="169"/>
      <c r="S488" s="193"/>
      <c r="T488" s="182"/>
      <c r="U488" s="116"/>
      <c r="V488" s="116"/>
      <c r="W488" s="171"/>
      <c r="X488" s="187"/>
      <c r="Y488" s="190"/>
      <c r="Z488" s="193"/>
    </row>
    <row r="489" spans="1:26" x14ac:dyDescent="0.25">
      <c r="A489" s="90">
        <v>8280</v>
      </c>
      <c r="B489" s="90" t="s">
        <v>36</v>
      </c>
      <c r="C489" s="90">
        <v>7</v>
      </c>
      <c r="D489" s="90">
        <v>42.462521000000002</v>
      </c>
      <c r="E489" s="90">
        <v>-103.92775</v>
      </c>
      <c r="F489" s="90">
        <v>79481.3</v>
      </c>
      <c r="G489" s="90">
        <v>1912.5</v>
      </c>
      <c r="H489" s="90">
        <v>0.25</v>
      </c>
      <c r="I489" s="90">
        <v>-3.5</v>
      </c>
      <c r="J489" s="90">
        <v>-25.69</v>
      </c>
      <c r="K489" s="90">
        <v>269</v>
      </c>
      <c r="L489" s="90">
        <v>236</v>
      </c>
      <c r="M489" s="90">
        <v>226</v>
      </c>
      <c r="N489" s="90">
        <v>25</v>
      </c>
      <c r="Q489" s="170"/>
      <c r="R489" s="170"/>
      <c r="S489" s="194"/>
      <c r="T489" s="113"/>
      <c r="U489" s="117"/>
      <c r="V489" s="117"/>
      <c r="W489" s="124"/>
      <c r="X489" s="188"/>
      <c r="Y489" s="191"/>
      <c r="Z489" s="194"/>
    </row>
    <row r="490" spans="1:26" x14ac:dyDescent="0.25">
      <c r="A490" s="90">
        <v>8297</v>
      </c>
      <c r="B490" s="90" t="s">
        <v>35</v>
      </c>
      <c r="C490" s="90">
        <v>8</v>
      </c>
      <c r="D490" s="90">
        <v>42.463737000000002</v>
      </c>
      <c r="E490" s="90">
        <v>-103.92673000000001</v>
      </c>
      <c r="F490" s="90">
        <v>78014.11</v>
      </c>
      <c r="G490" s="90">
        <v>1956.75</v>
      </c>
      <c r="H490" s="90">
        <v>0.44</v>
      </c>
      <c r="I490" s="90">
        <v>-3.5</v>
      </c>
      <c r="J490" s="90">
        <v>-26.81</v>
      </c>
      <c r="K490" s="90">
        <v>265</v>
      </c>
      <c r="L490" s="90">
        <v>258</v>
      </c>
      <c r="M490" s="90">
        <v>262</v>
      </c>
      <c r="N490" s="90">
        <v>31</v>
      </c>
      <c r="Q490" s="168">
        <f>AVERAGE(A490:A493)</f>
        <v>8322.5</v>
      </c>
      <c r="R490" s="168">
        <f>AVERAGE(F490:F493)</f>
        <v>75933.072499999995</v>
      </c>
      <c r="S490" s="192">
        <f>AVERAGE(G490:G493)</f>
        <v>2035.5625</v>
      </c>
      <c r="T490" s="181">
        <f>AVERAGE(K490:K493)*4</f>
        <v>1007</v>
      </c>
      <c r="U490" s="115">
        <f>AVERAGE(L490:L493)*4</f>
        <v>1078</v>
      </c>
      <c r="V490" s="115">
        <f>AVERAGE(M490:M493)*4</f>
        <v>1005</v>
      </c>
      <c r="W490" s="128">
        <f>AVERAGE(N490:N493)*4</f>
        <v>121</v>
      </c>
      <c r="X490" s="186">
        <f>AVERAGE(H490:H493)</f>
        <v>0.65749999999999997</v>
      </c>
      <c r="Y490" s="189">
        <f>AVERAGE(I490:I493)</f>
        <v>-3.5</v>
      </c>
      <c r="Z490" s="192">
        <f>AVERAGE(J490:J493)</f>
        <v>-28.797499999999999</v>
      </c>
    </row>
    <row r="491" spans="1:26" x14ac:dyDescent="0.25">
      <c r="A491" s="90">
        <v>8314</v>
      </c>
      <c r="B491" s="90" t="s">
        <v>34</v>
      </c>
      <c r="C491" s="90">
        <v>8</v>
      </c>
      <c r="D491" s="90">
        <v>42.464401000000002</v>
      </c>
      <c r="E491" s="90">
        <v>-103.92899</v>
      </c>
      <c r="F491" s="90">
        <v>76646</v>
      </c>
      <c r="G491" s="90">
        <v>2008</v>
      </c>
      <c r="H491" s="90">
        <v>0.56000000000000005</v>
      </c>
      <c r="I491" s="90">
        <v>-3.5</v>
      </c>
      <c r="J491" s="90">
        <v>-28.44</v>
      </c>
      <c r="K491" s="90">
        <v>242</v>
      </c>
      <c r="L491" s="90">
        <v>283</v>
      </c>
      <c r="M491" s="90">
        <v>239</v>
      </c>
      <c r="N491" s="90">
        <v>31</v>
      </c>
      <c r="Q491" s="169"/>
      <c r="R491" s="169"/>
      <c r="S491" s="193"/>
      <c r="T491" s="182"/>
      <c r="U491" s="116"/>
      <c r="V491" s="116"/>
      <c r="W491" s="171"/>
      <c r="X491" s="187"/>
      <c r="Y491" s="190"/>
      <c r="Z491" s="193"/>
    </row>
    <row r="492" spans="1:26" x14ac:dyDescent="0.25">
      <c r="A492" s="90">
        <v>8331</v>
      </c>
      <c r="B492" s="90" t="s">
        <v>33</v>
      </c>
      <c r="C492" s="90">
        <v>8</v>
      </c>
      <c r="D492" s="90">
        <v>42.463371000000002</v>
      </c>
      <c r="E492" s="90">
        <v>-103.92995999999999</v>
      </c>
      <c r="F492" s="90">
        <v>75204.070000000007</v>
      </c>
      <c r="G492" s="90">
        <v>2058</v>
      </c>
      <c r="H492" s="90">
        <v>0.75</v>
      </c>
      <c r="I492" s="90">
        <v>-3.5</v>
      </c>
      <c r="J492" s="90">
        <v>-29.75</v>
      </c>
      <c r="K492" s="90">
        <v>240</v>
      </c>
      <c r="L492" s="90">
        <v>277</v>
      </c>
      <c r="M492" s="90">
        <v>239</v>
      </c>
      <c r="N492" s="90">
        <v>27</v>
      </c>
      <c r="Q492" s="169"/>
      <c r="R492" s="169"/>
      <c r="S492" s="193"/>
      <c r="T492" s="182"/>
      <c r="U492" s="116"/>
      <c r="V492" s="116"/>
      <c r="W492" s="171"/>
      <c r="X492" s="187"/>
      <c r="Y492" s="190"/>
      <c r="Z492" s="193"/>
    </row>
    <row r="493" spans="1:26" x14ac:dyDescent="0.25">
      <c r="A493" s="90">
        <v>8348</v>
      </c>
      <c r="B493" s="90" t="s">
        <v>32</v>
      </c>
      <c r="C493" s="90">
        <v>8</v>
      </c>
      <c r="D493" s="90">
        <v>42.461384000000002</v>
      </c>
      <c r="E493" s="90">
        <v>-103.93076000000001</v>
      </c>
      <c r="F493" s="90">
        <v>73868.11</v>
      </c>
      <c r="G493" s="90">
        <v>2119.5</v>
      </c>
      <c r="H493" s="90">
        <v>0.88</v>
      </c>
      <c r="I493" s="90">
        <v>-3.5</v>
      </c>
      <c r="J493" s="90">
        <v>-30.19</v>
      </c>
      <c r="K493" s="90">
        <v>260</v>
      </c>
      <c r="L493" s="90">
        <v>260</v>
      </c>
      <c r="M493" s="90">
        <v>265</v>
      </c>
      <c r="N493" s="90">
        <v>32</v>
      </c>
      <c r="Q493" s="170"/>
      <c r="R493" s="170"/>
      <c r="S493" s="194"/>
      <c r="T493" s="113"/>
      <c r="U493" s="117"/>
      <c r="V493" s="117"/>
      <c r="W493" s="124"/>
      <c r="X493" s="188"/>
      <c r="Y493" s="191"/>
      <c r="Z493" s="194"/>
    </row>
    <row r="494" spans="1:26" x14ac:dyDescent="0.25">
      <c r="A494" s="90">
        <v>8365</v>
      </c>
      <c r="B494" s="90" t="s">
        <v>31</v>
      </c>
      <c r="C494" s="90">
        <v>8</v>
      </c>
      <c r="D494" s="90">
        <v>42.459808000000002</v>
      </c>
      <c r="E494" s="90">
        <v>-103.92991000000001</v>
      </c>
      <c r="F494" s="90">
        <v>72572.84</v>
      </c>
      <c r="G494" s="90">
        <v>2195.5</v>
      </c>
      <c r="H494" s="90">
        <v>1</v>
      </c>
      <c r="I494" s="90">
        <v>-3.5</v>
      </c>
      <c r="J494" s="90">
        <v>-31.31</v>
      </c>
      <c r="K494" s="90">
        <v>255</v>
      </c>
      <c r="L494" s="90">
        <v>269</v>
      </c>
      <c r="M494" s="90">
        <v>247</v>
      </c>
      <c r="N494" s="90">
        <v>39</v>
      </c>
      <c r="Q494" s="168">
        <f>AVERAGE(A494:A497)</f>
        <v>8390.5</v>
      </c>
      <c r="R494" s="168">
        <f>AVERAGE(F494:F497)</f>
        <v>70723.837499999994</v>
      </c>
      <c r="S494" s="192">
        <f>AVERAGE(G494:G497)</f>
        <v>2343.375</v>
      </c>
      <c r="T494" s="181">
        <f>AVERAGE(K494:K497)*4</f>
        <v>1024</v>
      </c>
      <c r="U494" s="115">
        <f>AVERAGE(L494:L497)*4</f>
        <v>1073</v>
      </c>
      <c r="V494" s="115">
        <f>AVERAGE(M494:M497)*4</f>
        <v>1028</v>
      </c>
      <c r="W494" s="128">
        <f>AVERAGE(N494:N497)*4</f>
        <v>145</v>
      </c>
      <c r="X494" s="186">
        <f>AVERAGE(H494:H497)</f>
        <v>1.2349999999999999</v>
      </c>
      <c r="Y494" s="189">
        <f>AVERAGE(I494:I497)</f>
        <v>-3.5</v>
      </c>
      <c r="Z494" s="192">
        <f>AVERAGE(J494:J497)</f>
        <v>-32.954999999999998</v>
      </c>
    </row>
    <row r="495" spans="1:26" x14ac:dyDescent="0.25">
      <c r="A495" s="90">
        <v>8382</v>
      </c>
      <c r="B495" s="90" t="s">
        <v>30</v>
      </c>
      <c r="C495" s="90">
        <v>8</v>
      </c>
      <c r="D495" s="90">
        <v>42.461685000000003</v>
      </c>
      <c r="E495" s="90">
        <v>-103.92982000000001</v>
      </c>
      <c r="F495" s="90">
        <v>71254.92</v>
      </c>
      <c r="G495" s="90">
        <v>2299</v>
      </c>
      <c r="H495" s="90">
        <v>1.19</v>
      </c>
      <c r="I495" s="90">
        <v>-3.5</v>
      </c>
      <c r="J495" s="90">
        <v>-32.44</v>
      </c>
      <c r="K495" s="90">
        <v>240</v>
      </c>
      <c r="L495" s="90">
        <v>264</v>
      </c>
      <c r="M495" s="90">
        <v>254</v>
      </c>
      <c r="N495" s="90">
        <v>33</v>
      </c>
      <c r="Q495" s="169"/>
      <c r="R495" s="169"/>
      <c r="S495" s="193"/>
      <c r="T495" s="182"/>
      <c r="U495" s="116"/>
      <c r="V495" s="116"/>
      <c r="W495" s="171"/>
      <c r="X495" s="187"/>
      <c r="Y495" s="190"/>
      <c r="Z495" s="193"/>
    </row>
    <row r="496" spans="1:26" x14ac:dyDescent="0.25">
      <c r="A496" s="90">
        <v>8399</v>
      </c>
      <c r="B496" s="90" t="s">
        <v>29</v>
      </c>
      <c r="C496" s="90">
        <v>8</v>
      </c>
      <c r="D496" s="90">
        <v>42.463295000000002</v>
      </c>
      <c r="E496" s="90">
        <v>-103.93004999999999</v>
      </c>
      <c r="F496" s="90">
        <v>70100.399999999994</v>
      </c>
      <c r="G496" s="90">
        <v>2390.75</v>
      </c>
      <c r="H496" s="90">
        <v>1.31</v>
      </c>
      <c r="I496" s="90">
        <v>-3.5</v>
      </c>
      <c r="J496" s="90">
        <v>-33.44</v>
      </c>
      <c r="K496" s="90">
        <v>257</v>
      </c>
      <c r="L496" s="90">
        <v>285</v>
      </c>
      <c r="M496" s="90">
        <v>265</v>
      </c>
      <c r="N496" s="90">
        <v>44</v>
      </c>
      <c r="Q496" s="169"/>
      <c r="R496" s="169"/>
      <c r="S496" s="193"/>
      <c r="T496" s="182"/>
      <c r="U496" s="116"/>
      <c r="V496" s="116"/>
      <c r="W496" s="171"/>
      <c r="X496" s="187"/>
      <c r="Y496" s="190"/>
      <c r="Z496" s="193"/>
    </row>
    <row r="497" spans="1:26" x14ac:dyDescent="0.25">
      <c r="A497" s="90">
        <v>8416</v>
      </c>
      <c r="B497" s="90" t="s">
        <v>28</v>
      </c>
      <c r="C497" s="90">
        <v>8</v>
      </c>
      <c r="D497" s="90">
        <v>42.465187</v>
      </c>
      <c r="E497" s="90">
        <v>-103.93053</v>
      </c>
      <c r="F497" s="90">
        <v>68967.19</v>
      </c>
      <c r="G497" s="90">
        <v>2488.25</v>
      </c>
      <c r="H497" s="90">
        <v>1.44</v>
      </c>
      <c r="I497" s="90">
        <v>-3.5</v>
      </c>
      <c r="J497" s="90">
        <v>-34.630000000000003</v>
      </c>
      <c r="K497" s="90">
        <v>272</v>
      </c>
      <c r="L497" s="90">
        <v>255</v>
      </c>
      <c r="M497" s="90">
        <v>262</v>
      </c>
      <c r="N497" s="90">
        <v>29</v>
      </c>
      <c r="Q497" s="170"/>
      <c r="R497" s="170"/>
      <c r="S497" s="194"/>
      <c r="T497" s="113"/>
      <c r="U497" s="117"/>
      <c r="V497" s="117"/>
      <c r="W497" s="124"/>
      <c r="X497" s="188"/>
      <c r="Y497" s="191"/>
      <c r="Z497" s="194"/>
    </row>
    <row r="498" spans="1:26" x14ac:dyDescent="0.25">
      <c r="A498" s="90">
        <v>8433</v>
      </c>
      <c r="B498" s="90" t="s">
        <v>27</v>
      </c>
      <c r="C498" s="90">
        <v>8</v>
      </c>
      <c r="D498" s="90">
        <v>42.497346</v>
      </c>
      <c r="E498" s="90">
        <v>-103.92946999999999</v>
      </c>
      <c r="F498" s="90">
        <v>67853.67</v>
      </c>
      <c r="G498" s="90">
        <v>2606.5</v>
      </c>
      <c r="H498" s="90">
        <v>1.5</v>
      </c>
      <c r="I498" s="90">
        <v>-4</v>
      </c>
      <c r="J498" s="90">
        <v>-36.130000000000003</v>
      </c>
      <c r="K498" s="90">
        <v>256</v>
      </c>
      <c r="L498" s="90">
        <v>283</v>
      </c>
      <c r="M498" s="90">
        <v>256</v>
      </c>
      <c r="N498" s="90">
        <v>44</v>
      </c>
      <c r="Q498" s="168">
        <f>AVERAGE(A498:A501)</f>
        <v>8458.5</v>
      </c>
      <c r="R498" s="168">
        <f>AVERAGE(F498:F501)</f>
        <v>64781.822500000002</v>
      </c>
      <c r="S498" s="192">
        <f>AVERAGE(G498:G501)</f>
        <v>3090</v>
      </c>
      <c r="T498" s="181">
        <f>AVERAGE(K498:K501)*4</f>
        <v>1134</v>
      </c>
      <c r="U498" s="115">
        <f>AVERAGE(L498:L501)*4</f>
        <v>1125</v>
      </c>
      <c r="V498" s="115">
        <f>AVERAGE(M498:M501)*4</f>
        <v>1074</v>
      </c>
      <c r="W498" s="128">
        <f>AVERAGE(N498:N501)*4</f>
        <v>190</v>
      </c>
      <c r="X498" s="186">
        <f>AVERAGE(H498:H501)</f>
        <v>1.83</v>
      </c>
      <c r="Y498" s="189">
        <f>AVERAGE(I498:I501)</f>
        <v>-4.5</v>
      </c>
      <c r="Z498" s="192">
        <f>AVERAGE(J498:J501)</f>
        <v>-37.5</v>
      </c>
    </row>
    <row r="499" spans="1:26" x14ac:dyDescent="0.25">
      <c r="A499" s="90">
        <v>8450</v>
      </c>
      <c r="B499" s="90" t="s">
        <v>26</v>
      </c>
      <c r="C499" s="90">
        <v>9</v>
      </c>
      <c r="D499" s="90">
        <v>42.469436999999999</v>
      </c>
      <c r="E499" s="90">
        <v>-103.93137</v>
      </c>
      <c r="F499" s="90">
        <v>64762.8</v>
      </c>
      <c r="G499" s="90">
        <v>3155.25</v>
      </c>
      <c r="H499" s="90">
        <v>1.88</v>
      </c>
      <c r="I499" s="90">
        <v>-4.5</v>
      </c>
      <c r="J499" s="90">
        <v>-38.06</v>
      </c>
      <c r="K499" s="90">
        <v>303</v>
      </c>
      <c r="L499" s="90">
        <v>297</v>
      </c>
      <c r="M499" s="90">
        <v>273</v>
      </c>
      <c r="N499" s="90">
        <v>68</v>
      </c>
      <c r="Q499" s="169"/>
      <c r="R499" s="169"/>
      <c r="S499" s="193"/>
      <c r="T499" s="182"/>
      <c r="U499" s="116"/>
      <c r="V499" s="116"/>
      <c r="W499" s="171"/>
      <c r="X499" s="187"/>
      <c r="Y499" s="190"/>
      <c r="Z499" s="193"/>
    </row>
    <row r="500" spans="1:26" x14ac:dyDescent="0.25">
      <c r="A500" s="90">
        <v>8467</v>
      </c>
      <c r="B500" s="90" t="s">
        <v>25</v>
      </c>
      <c r="C500" s="90">
        <v>8</v>
      </c>
      <c r="D500" s="90">
        <v>42.469119999999997</v>
      </c>
      <c r="E500" s="90">
        <v>-103.93272</v>
      </c>
      <c r="F500" s="90">
        <v>63756.23</v>
      </c>
      <c r="G500" s="90">
        <v>3207.75</v>
      </c>
      <c r="H500" s="90">
        <v>1.94</v>
      </c>
      <c r="I500" s="90">
        <v>-4.5</v>
      </c>
      <c r="J500" s="90">
        <v>-38</v>
      </c>
      <c r="K500" s="90">
        <v>286</v>
      </c>
      <c r="L500" s="90">
        <v>270</v>
      </c>
      <c r="M500" s="90">
        <v>270</v>
      </c>
      <c r="N500" s="90">
        <v>45</v>
      </c>
      <c r="Q500" s="169"/>
      <c r="R500" s="169"/>
      <c r="S500" s="193"/>
      <c r="T500" s="182"/>
      <c r="U500" s="116"/>
      <c r="V500" s="116"/>
      <c r="W500" s="171"/>
      <c r="X500" s="187"/>
      <c r="Y500" s="190"/>
      <c r="Z500" s="193"/>
    </row>
    <row r="501" spans="1:26" x14ac:dyDescent="0.25">
      <c r="A501" s="90">
        <v>8484</v>
      </c>
      <c r="B501" s="90" t="s">
        <v>24</v>
      </c>
      <c r="C501" s="90">
        <v>9</v>
      </c>
      <c r="D501" s="90">
        <v>42.468502000000001</v>
      </c>
      <c r="E501" s="90">
        <v>-103.93182</v>
      </c>
      <c r="F501" s="90">
        <v>62754.59</v>
      </c>
      <c r="G501" s="90">
        <v>3390.5</v>
      </c>
      <c r="H501" s="90">
        <v>2</v>
      </c>
      <c r="I501" s="90">
        <v>-5</v>
      </c>
      <c r="J501" s="90">
        <v>-37.81</v>
      </c>
      <c r="K501" s="90">
        <v>289</v>
      </c>
      <c r="L501" s="90">
        <v>275</v>
      </c>
      <c r="M501" s="90">
        <v>275</v>
      </c>
      <c r="N501" s="90">
        <v>33</v>
      </c>
      <c r="Q501" s="170"/>
      <c r="R501" s="170"/>
      <c r="S501" s="194"/>
      <c r="T501" s="113"/>
      <c r="U501" s="117"/>
      <c r="V501" s="117"/>
      <c r="W501" s="124"/>
      <c r="X501" s="188"/>
      <c r="Y501" s="191"/>
      <c r="Z501" s="194"/>
    </row>
  </sheetData>
  <mergeCells count="1250">
    <mergeCell ref="R494:R497"/>
    <mergeCell ref="S494:S497"/>
    <mergeCell ref="T494:T497"/>
    <mergeCell ref="U494:U497"/>
    <mergeCell ref="V494:V497"/>
    <mergeCell ref="W494:W497"/>
    <mergeCell ref="X494:X497"/>
    <mergeCell ref="Y494:Y497"/>
    <mergeCell ref="Z498:Z501"/>
    <mergeCell ref="Q498:Q501"/>
    <mergeCell ref="R498:R501"/>
    <mergeCell ref="S498:S501"/>
    <mergeCell ref="T498:T501"/>
    <mergeCell ref="U498:U501"/>
    <mergeCell ref="V498:V501"/>
    <mergeCell ref="W498:W501"/>
    <mergeCell ref="X498:X501"/>
    <mergeCell ref="Y498:Y501"/>
    <mergeCell ref="Y486:Y489"/>
    <mergeCell ref="Q482:Q485"/>
    <mergeCell ref="R482:R485"/>
    <mergeCell ref="S482:S485"/>
    <mergeCell ref="T482:T485"/>
    <mergeCell ref="U482:U485"/>
    <mergeCell ref="V482:V485"/>
    <mergeCell ref="W482:W485"/>
    <mergeCell ref="X482:X485"/>
    <mergeCell ref="Y482:Y485"/>
    <mergeCell ref="Z494:Z497"/>
    <mergeCell ref="Q490:Q493"/>
    <mergeCell ref="R490:R493"/>
    <mergeCell ref="S490:S493"/>
    <mergeCell ref="T490:T493"/>
    <mergeCell ref="U490:U493"/>
    <mergeCell ref="V490:V493"/>
    <mergeCell ref="W490:W493"/>
    <mergeCell ref="X490:X493"/>
    <mergeCell ref="Y490:Y493"/>
    <mergeCell ref="Z490:Z493"/>
    <mergeCell ref="Q494:Q497"/>
    <mergeCell ref="X474:X477"/>
    <mergeCell ref="Y474:Y477"/>
    <mergeCell ref="Q486:Q489"/>
    <mergeCell ref="R486:R489"/>
    <mergeCell ref="S486:S489"/>
    <mergeCell ref="T486:T489"/>
    <mergeCell ref="U486:U489"/>
    <mergeCell ref="V486:V489"/>
    <mergeCell ref="W486:W489"/>
    <mergeCell ref="X486:X489"/>
    <mergeCell ref="W478:W481"/>
    <mergeCell ref="X478:X481"/>
    <mergeCell ref="Y478:Y481"/>
    <mergeCell ref="Q474:Q477"/>
    <mergeCell ref="R474:R477"/>
    <mergeCell ref="S474:S477"/>
    <mergeCell ref="T474:T477"/>
    <mergeCell ref="U474:U477"/>
    <mergeCell ref="V474:V477"/>
    <mergeCell ref="W474:W477"/>
    <mergeCell ref="Q478:Q481"/>
    <mergeCell ref="R478:R481"/>
    <mergeCell ref="S478:S481"/>
    <mergeCell ref="T478:T481"/>
    <mergeCell ref="U478:U481"/>
    <mergeCell ref="V478:V481"/>
    <mergeCell ref="X470:X473"/>
    <mergeCell ref="Y470:Y473"/>
    <mergeCell ref="R466:R469"/>
    <mergeCell ref="S466:S469"/>
    <mergeCell ref="T466:T469"/>
    <mergeCell ref="U466:U469"/>
    <mergeCell ref="V466:V469"/>
    <mergeCell ref="W466:W469"/>
    <mergeCell ref="X466:X469"/>
    <mergeCell ref="Y466:Y469"/>
    <mergeCell ref="X458:X461"/>
    <mergeCell ref="Y458:Y461"/>
    <mergeCell ref="Z458:Z461"/>
    <mergeCell ref="Q470:Q473"/>
    <mergeCell ref="R470:R473"/>
    <mergeCell ref="S470:S473"/>
    <mergeCell ref="T470:T473"/>
    <mergeCell ref="U470:U473"/>
    <mergeCell ref="V470:V473"/>
    <mergeCell ref="W470:W473"/>
    <mergeCell ref="R458:R461"/>
    <mergeCell ref="S458:S461"/>
    <mergeCell ref="T458:T461"/>
    <mergeCell ref="U458:U461"/>
    <mergeCell ref="V458:V461"/>
    <mergeCell ref="W458:W461"/>
    <mergeCell ref="Z466:Z469"/>
    <mergeCell ref="R462:R465"/>
    <mergeCell ref="S462:S465"/>
    <mergeCell ref="T462:T465"/>
    <mergeCell ref="U462:U465"/>
    <mergeCell ref="V462:V465"/>
    <mergeCell ref="W462:W465"/>
    <mergeCell ref="X462:X465"/>
    <mergeCell ref="Y462:Y465"/>
    <mergeCell ref="Z462:Z465"/>
    <mergeCell ref="Z454:Z457"/>
    <mergeCell ref="R450:R453"/>
    <mergeCell ref="S450:S453"/>
    <mergeCell ref="T450:T453"/>
    <mergeCell ref="U450:U453"/>
    <mergeCell ref="V450:V453"/>
    <mergeCell ref="W450:W453"/>
    <mergeCell ref="X450:X453"/>
    <mergeCell ref="Y450:Y453"/>
    <mergeCell ref="Z450:Z453"/>
    <mergeCell ref="Y442:Y445"/>
    <mergeCell ref="Z442:Z445"/>
    <mergeCell ref="R454:R457"/>
    <mergeCell ref="S454:S457"/>
    <mergeCell ref="T454:T457"/>
    <mergeCell ref="U454:U457"/>
    <mergeCell ref="V454:V457"/>
    <mergeCell ref="W454:W457"/>
    <mergeCell ref="X454:X457"/>
    <mergeCell ref="Y454:Y457"/>
    <mergeCell ref="X446:X449"/>
    <mergeCell ref="Y446:Y449"/>
    <mergeCell ref="Z446:Z449"/>
    <mergeCell ref="R442:R445"/>
    <mergeCell ref="S442:S445"/>
    <mergeCell ref="T442:T445"/>
    <mergeCell ref="U442:U445"/>
    <mergeCell ref="V442:V445"/>
    <mergeCell ref="W442:W445"/>
    <mergeCell ref="X442:X445"/>
    <mergeCell ref="R446:R449"/>
    <mergeCell ref="S446:S449"/>
    <mergeCell ref="T446:T449"/>
    <mergeCell ref="U446:U449"/>
    <mergeCell ref="V446:V449"/>
    <mergeCell ref="W446:W449"/>
    <mergeCell ref="Z438:Z441"/>
    <mergeCell ref="R434:R437"/>
    <mergeCell ref="S434:S437"/>
    <mergeCell ref="T434:T437"/>
    <mergeCell ref="U434:U437"/>
    <mergeCell ref="V434:V437"/>
    <mergeCell ref="W434:W437"/>
    <mergeCell ref="X434:X437"/>
    <mergeCell ref="Y434:Y437"/>
    <mergeCell ref="Z434:Z437"/>
    <mergeCell ref="R438:R441"/>
    <mergeCell ref="S438:S441"/>
    <mergeCell ref="T438:T441"/>
    <mergeCell ref="U438:U441"/>
    <mergeCell ref="V438:V441"/>
    <mergeCell ref="W438:W441"/>
    <mergeCell ref="X438:X441"/>
    <mergeCell ref="Y438:Y441"/>
    <mergeCell ref="X430:X433"/>
    <mergeCell ref="Y430:Y433"/>
    <mergeCell ref="Z430:Z433"/>
    <mergeCell ref="R426:R429"/>
    <mergeCell ref="S426:S429"/>
    <mergeCell ref="T426:T429"/>
    <mergeCell ref="U426:U429"/>
    <mergeCell ref="V426:V429"/>
    <mergeCell ref="W426:W429"/>
    <mergeCell ref="X426:X429"/>
    <mergeCell ref="R430:R433"/>
    <mergeCell ref="S430:S433"/>
    <mergeCell ref="T430:T433"/>
    <mergeCell ref="U430:U433"/>
    <mergeCell ref="V430:V433"/>
    <mergeCell ref="W430:W433"/>
    <mergeCell ref="R418:R421"/>
    <mergeCell ref="S418:S421"/>
    <mergeCell ref="T418:T421"/>
    <mergeCell ref="U418:U421"/>
    <mergeCell ref="V418:V421"/>
    <mergeCell ref="W418:W421"/>
    <mergeCell ref="X418:X421"/>
    <mergeCell ref="Y418:Y421"/>
    <mergeCell ref="Z418:Z421"/>
    <mergeCell ref="Y410:Y413"/>
    <mergeCell ref="Z410:Z413"/>
    <mergeCell ref="R422:R425"/>
    <mergeCell ref="S422:S425"/>
    <mergeCell ref="T422:T425"/>
    <mergeCell ref="U422:U425"/>
    <mergeCell ref="V422:V425"/>
    <mergeCell ref="W422:W425"/>
    <mergeCell ref="X422:X425"/>
    <mergeCell ref="Y422:Y425"/>
    <mergeCell ref="X414:X417"/>
    <mergeCell ref="Y414:Y417"/>
    <mergeCell ref="Z414:Z417"/>
    <mergeCell ref="R410:R413"/>
    <mergeCell ref="S410:S413"/>
    <mergeCell ref="T410:T413"/>
    <mergeCell ref="U410:U413"/>
    <mergeCell ref="V410:V413"/>
    <mergeCell ref="W410:W413"/>
    <mergeCell ref="X410:X413"/>
    <mergeCell ref="R414:R417"/>
    <mergeCell ref="S414:S417"/>
    <mergeCell ref="T414:T417"/>
    <mergeCell ref="U414:U417"/>
    <mergeCell ref="V414:V417"/>
    <mergeCell ref="W414:W417"/>
    <mergeCell ref="Y406:Y409"/>
    <mergeCell ref="Q402:Q405"/>
    <mergeCell ref="R402:R405"/>
    <mergeCell ref="S402:S405"/>
    <mergeCell ref="T402:T405"/>
    <mergeCell ref="U402:U405"/>
    <mergeCell ref="V402:V405"/>
    <mergeCell ref="W402:W405"/>
    <mergeCell ref="X402:X405"/>
    <mergeCell ref="Y402:Y405"/>
    <mergeCell ref="X394:X397"/>
    <mergeCell ref="Y394:Y397"/>
    <mergeCell ref="Q406:Q409"/>
    <mergeCell ref="R406:R409"/>
    <mergeCell ref="S406:S409"/>
    <mergeCell ref="T406:T409"/>
    <mergeCell ref="U406:U409"/>
    <mergeCell ref="V406:V409"/>
    <mergeCell ref="W406:W409"/>
    <mergeCell ref="X406:X409"/>
    <mergeCell ref="R394:R397"/>
    <mergeCell ref="S394:S397"/>
    <mergeCell ref="T394:T397"/>
    <mergeCell ref="U394:U397"/>
    <mergeCell ref="V394:V397"/>
    <mergeCell ref="W394:W397"/>
    <mergeCell ref="R398:R401"/>
    <mergeCell ref="S398:S401"/>
    <mergeCell ref="T398:T401"/>
    <mergeCell ref="U398:U401"/>
    <mergeCell ref="V398:V401"/>
    <mergeCell ref="W398:W401"/>
    <mergeCell ref="X398:X401"/>
    <mergeCell ref="Y398:Y401"/>
    <mergeCell ref="Y390:Y393"/>
    <mergeCell ref="Z390:Z393"/>
    <mergeCell ref="R386:R389"/>
    <mergeCell ref="S386:S389"/>
    <mergeCell ref="T386:T389"/>
    <mergeCell ref="U386:U389"/>
    <mergeCell ref="V386:V389"/>
    <mergeCell ref="W386:W389"/>
    <mergeCell ref="X386:X389"/>
    <mergeCell ref="Y386:Y389"/>
    <mergeCell ref="R390:R393"/>
    <mergeCell ref="S390:S393"/>
    <mergeCell ref="T390:T393"/>
    <mergeCell ref="U390:U393"/>
    <mergeCell ref="V390:V393"/>
    <mergeCell ref="W390:W393"/>
    <mergeCell ref="X390:X393"/>
    <mergeCell ref="X382:X385"/>
    <mergeCell ref="Y382:Y385"/>
    <mergeCell ref="Z382:Z385"/>
    <mergeCell ref="R378:R381"/>
    <mergeCell ref="S378:S381"/>
    <mergeCell ref="T378:T381"/>
    <mergeCell ref="U378:U381"/>
    <mergeCell ref="V378:V381"/>
    <mergeCell ref="W378:W381"/>
    <mergeCell ref="X378:X381"/>
    <mergeCell ref="R382:R385"/>
    <mergeCell ref="S382:S385"/>
    <mergeCell ref="T382:T385"/>
    <mergeCell ref="U382:U385"/>
    <mergeCell ref="V382:V385"/>
    <mergeCell ref="W382:W385"/>
    <mergeCell ref="Z386:Z389"/>
    <mergeCell ref="R370:R373"/>
    <mergeCell ref="S370:S373"/>
    <mergeCell ref="T370:T373"/>
    <mergeCell ref="U370:U373"/>
    <mergeCell ref="V370:V373"/>
    <mergeCell ref="W370:W373"/>
    <mergeCell ref="X370:X373"/>
    <mergeCell ref="Y370:Y373"/>
    <mergeCell ref="Z370:Z373"/>
    <mergeCell ref="Y362:Y365"/>
    <mergeCell ref="Z362:Z365"/>
    <mergeCell ref="R374:R377"/>
    <mergeCell ref="S374:S377"/>
    <mergeCell ref="T374:T377"/>
    <mergeCell ref="U374:U377"/>
    <mergeCell ref="V374:V377"/>
    <mergeCell ref="W374:W377"/>
    <mergeCell ref="X374:X377"/>
    <mergeCell ref="Y374:Y377"/>
    <mergeCell ref="X366:X369"/>
    <mergeCell ref="Y366:Y369"/>
    <mergeCell ref="Z366:Z369"/>
    <mergeCell ref="R362:R365"/>
    <mergeCell ref="S362:S365"/>
    <mergeCell ref="T362:T365"/>
    <mergeCell ref="U362:U365"/>
    <mergeCell ref="V362:V365"/>
    <mergeCell ref="W362:W365"/>
    <mergeCell ref="X362:X365"/>
    <mergeCell ref="R366:R369"/>
    <mergeCell ref="S366:S369"/>
    <mergeCell ref="T366:T369"/>
    <mergeCell ref="U366:U369"/>
    <mergeCell ref="V366:V369"/>
    <mergeCell ref="W366:W369"/>
    <mergeCell ref="Z358:Z361"/>
    <mergeCell ref="R354:R357"/>
    <mergeCell ref="S354:S357"/>
    <mergeCell ref="T354:T357"/>
    <mergeCell ref="U354:U357"/>
    <mergeCell ref="V354:V357"/>
    <mergeCell ref="W354:W357"/>
    <mergeCell ref="X354:X357"/>
    <mergeCell ref="Y354:Y357"/>
    <mergeCell ref="Z354:Z357"/>
    <mergeCell ref="Y346:Y349"/>
    <mergeCell ref="Z346:Z349"/>
    <mergeCell ref="R358:R361"/>
    <mergeCell ref="S358:S361"/>
    <mergeCell ref="T358:T361"/>
    <mergeCell ref="U358:U361"/>
    <mergeCell ref="V358:V361"/>
    <mergeCell ref="W358:W361"/>
    <mergeCell ref="X358:X361"/>
    <mergeCell ref="Y358:Y361"/>
    <mergeCell ref="X350:X353"/>
    <mergeCell ref="Y350:Y353"/>
    <mergeCell ref="Z350:Z353"/>
    <mergeCell ref="R346:R349"/>
    <mergeCell ref="S346:S349"/>
    <mergeCell ref="T346:T349"/>
    <mergeCell ref="U346:U349"/>
    <mergeCell ref="V346:V349"/>
    <mergeCell ref="W346:W349"/>
    <mergeCell ref="X346:X349"/>
    <mergeCell ref="R350:R353"/>
    <mergeCell ref="S350:S353"/>
    <mergeCell ref="T350:T353"/>
    <mergeCell ref="U350:U353"/>
    <mergeCell ref="V350:V353"/>
    <mergeCell ref="W350:W353"/>
    <mergeCell ref="U338:U341"/>
    <mergeCell ref="V338:V341"/>
    <mergeCell ref="W338:W341"/>
    <mergeCell ref="X338:X341"/>
    <mergeCell ref="Y338:Y341"/>
    <mergeCell ref="Z338:Z341"/>
    <mergeCell ref="U342:U345"/>
    <mergeCell ref="V342:V345"/>
    <mergeCell ref="W342:W345"/>
    <mergeCell ref="X342:X345"/>
    <mergeCell ref="Y342:Y345"/>
    <mergeCell ref="Z342:Z345"/>
    <mergeCell ref="R342:R345"/>
    <mergeCell ref="S342:S345"/>
    <mergeCell ref="T342:T345"/>
    <mergeCell ref="R338:R341"/>
    <mergeCell ref="S338:S341"/>
    <mergeCell ref="T338:T341"/>
    <mergeCell ref="Q322:Q325"/>
    <mergeCell ref="R322:R325"/>
    <mergeCell ref="S322:S325"/>
    <mergeCell ref="T322:T325"/>
    <mergeCell ref="U322:U325"/>
    <mergeCell ref="V322:V325"/>
    <mergeCell ref="W334:W337"/>
    <mergeCell ref="X334:X337"/>
    <mergeCell ref="U326:U329"/>
    <mergeCell ref="V326:V329"/>
    <mergeCell ref="W326:W329"/>
    <mergeCell ref="U330:U333"/>
    <mergeCell ref="V330:V333"/>
    <mergeCell ref="W330:W333"/>
    <mergeCell ref="W322:W325"/>
    <mergeCell ref="X322:X325"/>
    <mergeCell ref="Y322:Y325"/>
    <mergeCell ref="Z322:Z325"/>
    <mergeCell ref="Q334:Q337"/>
    <mergeCell ref="R334:R337"/>
    <mergeCell ref="S334:S337"/>
    <mergeCell ref="T334:T337"/>
    <mergeCell ref="U334:U337"/>
    <mergeCell ref="V334:V337"/>
    <mergeCell ref="Q290:Q293"/>
    <mergeCell ref="R290:R293"/>
    <mergeCell ref="S290:S293"/>
    <mergeCell ref="T290:T293"/>
    <mergeCell ref="U290:U293"/>
    <mergeCell ref="V290:V293"/>
    <mergeCell ref="S306:S309"/>
    <mergeCell ref="S310:S313"/>
    <mergeCell ref="S314:S317"/>
    <mergeCell ref="S318:S321"/>
    <mergeCell ref="S326:S329"/>
    <mergeCell ref="S330:S333"/>
    <mergeCell ref="S294:S297"/>
    <mergeCell ref="S298:S301"/>
    <mergeCell ref="S302:S305"/>
    <mergeCell ref="X294:X297"/>
    <mergeCell ref="Y294:Y297"/>
    <mergeCell ref="Z294:Z297"/>
    <mergeCell ref="R318:R321"/>
    <mergeCell ref="R326:R329"/>
    <mergeCell ref="R330:R333"/>
    <mergeCell ref="V286:V289"/>
    <mergeCell ref="W286:W289"/>
    <mergeCell ref="X286:X289"/>
    <mergeCell ref="Y286:Y289"/>
    <mergeCell ref="Z286:Z289"/>
    <mergeCell ref="X250:X253"/>
    <mergeCell ref="Y250:Y253"/>
    <mergeCell ref="Z250:Z253"/>
    <mergeCell ref="X258:X261"/>
    <mergeCell ref="Y258:Y261"/>
    <mergeCell ref="Z258:Z261"/>
    <mergeCell ref="X246:X249"/>
    <mergeCell ref="Y246:Y249"/>
    <mergeCell ref="Z246:Z249"/>
    <mergeCell ref="S266:S269"/>
    <mergeCell ref="S270:S273"/>
    <mergeCell ref="S274:S277"/>
    <mergeCell ref="S278:S281"/>
    <mergeCell ref="S282:S285"/>
    <mergeCell ref="X282:X285"/>
    <mergeCell ref="Y282:Y285"/>
    <mergeCell ref="Z282:Z285"/>
    <mergeCell ref="T266:T269"/>
    <mergeCell ref="T270:T273"/>
    <mergeCell ref="T274:T277"/>
    <mergeCell ref="T278:T281"/>
    <mergeCell ref="T282:T285"/>
    <mergeCell ref="U266:U269"/>
    <mergeCell ref="R250:R253"/>
    <mergeCell ref="S250:S253"/>
    <mergeCell ref="T250:T253"/>
    <mergeCell ref="U250:U253"/>
    <mergeCell ref="V250:V253"/>
    <mergeCell ref="W250:W253"/>
    <mergeCell ref="Y202:Y205"/>
    <mergeCell ref="Z202:Z205"/>
    <mergeCell ref="Q262:Q265"/>
    <mergeCell ref="R262:R265"/>
    <mergeCell ref="S262:S265"/>
    <mergeCell ref="T262:T265"/>
    <mergeCell ref="U262:U265"/>
    <mergeCell ref="V262:V265"/>
    <mergeCell ref="W262:W265"/>
    <mergeCell ref="X262:X265"/>
    <mergeCell ref="S242:S245"/>
    <mergeCell ref="S246:S249"/>
    <mergeCell ref="S254:S257"/>
    <mergeCell ref="S258:S261"/>
    <mergeCell ref="S218:S221"/>
    <mergeCell ref="S222:S225"/>
    <mergeCell ref="S226:S229"/>
    <mergeCell ref="S230:S233"/>
    <mergeCell ref="S234:S237"/>
    <mergeCell ref="S238:S241"/>
    <mergeCell ref="X254:X257"/>
    <mergeCell ref="Y254:Y257"/>
    <mergeCell ref="Z254:Z257"/>
    <mergeCell ref="Y262:Y265"/>
    <mergeCell ref="X234:X237"/>
    <mergeCell ref="Z262:Z265"/>
    <mergeCell ref="R178:R181"/>
    <mergeCell ref="S178:S181"/>
    <mergeCell ref="T178:T181"/>
    <mergeCell ref="U178:U181"/>
    <mergeCell ref="V178:V181"/>
    <mergeCell ref="W178:W181"/>
    <mergeCell ref="X210:X213"/>
    <mergeCell ref="Y210:Y213"/>
    <mergeCell ref="Z210:Z213"/>
    <mergeCell ref="X174:X177"/>
    <mergeCell ref="Y174:Y177"/>
    <mergeCell ref="Z174:Z177"/>
    <mergeCell ref="X178:X181"/>
    <mergeCell ref="Y178:Y181"/>
    <mergeCell ref="Z178:Z181"/>
    <mergeCell ref="X202:X205"/>
    <mergeCell ref="Q210:Q213"/>
    <mergeCell ref="R210:R213"/>
    <mergeCell ref="S210:S213"/>
    <mergeCell ref="T210:T213"/>
    <mergeCell ref="U210:U213"/>
    <mergeCell ref="V210:V213"/>
    <mergeCell ref="X198:X201"/>
    <mergeCell ref="Y198:Y201"/>
    <mergeCell ref="Z198:Z201"/>
    <mergeCell ref="T202:T205"/>
    <mergeCell ref="R202:R205"/>
    <mergeCell ref="R206:R209"/>
    <mergeCell ref="R182:R185"/>
    <mergeCell ref="Y146:Y149"/>
    <mergeCell ref="Z146:Z149"/>
    <mergeCell ref="Q142:Q145"/>
    <mergeCell ref="U206:U209"/>
    <mergeCell ref="V206:V209"/>
    <mergeCell ref="W206:W209"/>
    <mergeCell ref="X206:X209"/>
    <mergeCell ref="Y206:Y209"/>
    <mergeCell ref="Z206:Z209"/>
    <mergeCell ref="Q178:Q181"/>
    <mergeCell ref="Y142:Y145"/>
    <mergeCell ref="Z142:Z145"/>
    <mergeCell ref="Q146:Q149"/>
    <mergeCell ref="R146:R149"/>
    <mergeCell ref="S146:S149"/>
    <mergeCell ref="T146:T149"/>
    <mergeCell ref="U146:U149"/>
    <mergeCell ref="V146:V149"/>
    <mergeCell ref="W146:W149"/>
    <mergeCell ref="X146:X149"/>
    <mergeCell ref="S150:S153"/>
    <mergeCell ref="S154:S157"/>
    <mergeCell ref="S158:S161"/>
    <mergeCell ref="S162:S165"/>
    <mergeCell ref="S166:S169"/>
    <mergeCell ref="S170:S173"/>
    <mergeCell ref="S174:S177"/>
    <mergeCell ref="Y190:Y193"/>
    <mergeCell ref="Z190:Z193"/>
    <mergeCell ref="X194:X197"/>
    <mergeCell ref="Y194:Y197"/>
    <mergeCell ref="Z194:Z197"/>
    <mergeCell ref="X138:X141"/>
    <mergeCell ref="Y138:Y141"/>
    <mergeCell ref="Z138:Z141"/>
    <mergeCell ref="Q134:Q137"/>
    <mergeCell ref="S142:S145"/>
    <mergeCell ref="T142:T145"/>
    <mergeCell ref="U142:U145"/>
    <mergeCell ref="V142:V145"/>
    <mergeCell ref="W142:W145"/>
    <mergeCell ref="X142:X145"/>
    <mergeCell ref="X134:X137"/>
    <mergeCell ref="Y134:Y137"/>
    <mergeCell ref="Z134:Z137"/>
    <mergeCell ref="Q138:Q141"/>
    <mergeCell ref="R138:R141"/>
    <mergeCell ref="S138:S141"/>
    <mergeCell ref="T138:T141"/>
    <mergeCell ref="U138:U141"/>
    <mergeCell ref="V138:V141"/>
    <mergeCell ref="W138:W141"/>
    <mergeCell ref="R142:R145"/>
    <mergeCell ref="W130:W133"/>
    <mergeCell ref="X130:X133"/>
    <mergeCell ref="Y130:Y133"/>
    <mergeCell ref="Z130:Z133"/>
    <mergeCell ref="Q126:Q129"/>
    <mergeCell ref="S134:S137"/>
    <mergeCell ref="T134:T137"/>
    <mergeCell ref="U134:U137"/>
    <mergeCell ref="V134:V137"/>
    <mergeCell ref="W134:W137"/>
    <mergeCell ref="Q130:Q133"/>
    <mergeCell ref="R130:R133"/>
    <mergeCell ref="S130:S133"/>
    <mergeCell ref="T130:T133"/>
    <mergeCell ref="U130:U133"/>
    <mergeCell ref="V130:V133"/>
    <mergeCell ref="Y122:Y125"/>
    <mergeCell ref="Z122:Z125"/>
    <mergeCell ref="S126:S129"/>
    <mergeCell ref="T126:T129"/>
    <mergeCell ref="U126:U129"/>
    <mergeCell ref="V126:V129"/>
    <mergeCell ref="W126:W129"/>
    <mergeCell ref="X126:X129"/>
    <mergeCell ref="Y126:Y129"/>
    <mergeCell ref="Z126:Z129"/>
    <mergeCell ref="R134:R137"/>
    <mergeCell ref="Y118:Y121"/>
    <mergeCell ref="Z118:Z121"/>
    <mergeCell ref="Q122:Q125"/>
    <mergeCell ref="R122:R125"/>
    <mergeCell ref="S122:S125"/>
    <mergeCell ref="T122:T125"/>
    <mergeCell ref="U122:U125"/>
    <mergeCell ref="V122:V125"/>
    <mergeCell ref="W122:W125"/>
    <mergeCell ref="X122:X125"/>
    <mergeCell ref="W114:W117"/>
    <mergeCell ref="X114:X117"/>
    <mergeCell ref="Y114:Y117"/>
    <mergeCell ref="Z114:Z117"/>
    <mergeCell ref="S118:S121"/>
    <mergeCell ref="T118:T121"/>
    <mergeCell ref="U118:U121"/>
    <mergeCell ref="V118:V121"/>
    <mergeCell ref="W118:W121"/>
    <mergeCell ref="X118:X121"/>
    <mergeCell ref="Q114:Q117"/>
    <mergeCell ref="R114:R117"/>
    <mergeCell ref="S114:S117"/>
    <mergeCell ref="T114:T117"/>
    <mergeCell ref="U114:U117"/>
    <mergeCell ref="V114:V117"/>
    <mergeCell ref="Y106:Y109"/>
    <mergeCell ref="Z106:Z109"/>
    <mergeCell ref="S110:S113"/>
    <mergeCell ref="T110:T113"/>
    <mergeCell ref="U110:U113"/>
    <mergeCell ref="V110:V113"/>
    <mergeCell ref="W110:W113"/>
    <mergeCell ref="X110:X113"/>
    <mergeCell ref="Y110:Y113"/>
    <mergeCell ref="Z110:Z113"/>
    <mergeCell ref="Y102:Y105"/>
    <mergeCell ref="Z102:Z105"/>
    <mergeCell ref="Q106:Q109"/>
    <mergeCell ref="R106:R109"/>
    <mergeCell ref="S106:S109"/>
    <mergeCell ref="T106:T109"/>
    <mergeCell ref="U106:U109"/>
    <mergeCell ref="V106:V109"/>
    <mergeCell ref="W106:W109"/>
    <mergeCell ref="X106:X109"/>
    <mergeCell ref="W98:W101"/>
    <mergeCell ref="X98:X101"/>
    <mergeCell ref="Y98:Y101"/>
    <mergeCell ref="Z98:Z101"/>
    <mergeCell ref="S102:S105"/>
    <mergeCell ref="T102:T105"/>
    <mergeCell ref="U102:U105"/>
    <mergeCell ref="V102:V105"/>
    <mergeCell ref="W102:W105"/>
    <mergeCell ref="X102:X105"/>
    <mergeCell ref="Q98:Q101"/>
    <mergeCell ref="R98:R101"/>
    <mergeCell ref="S98:S101"/>
    <mergeCell ref="T98:T101"/>
    <mergeCell ref="U98:U101"/>
    <mergeCell ref="V98:V101"/>
    <mergeCell ref="Y90:Y93"/>
    <mergeCell ref="Z90:Z93"/>
    <mergeCell ref="S94:S97"/>
    <mergeCell ref="T94:T97"/>
    <mergeCell ref="U94:U97"/>
    <mergeCell ref="V94:V97"/>
    <mergeCell ref="W94:W97"/>
    <mergeCell ref="X94:X97"/>
    <mergeCell ref="Y94:Y97"/>
    <mergeCell ref="Z94:Z97"/>
    <mergeCell ref="Y86:Y89"/>
    <mergeCell ref="Z86:Z89"/>
    <mergeCell ref="Q90:Q93"/>
    <mergeCell ref="R90:R93"/>
    <mergeCell ref="S90:S93"/>
    <mergeCell ref="T90:T93"/>
    <mergeCell ref="U90:U93"/>
    <mergeCell ref="V90:V93"/>
    <mergeCell ref="W90:W93"/>
    <mergeCell ref="X90:X93"/>
    <mergeCell ref="W82:W85"/>
    <mergeCell ref="X82:X85"/>
    <mergeCell ref="Y82:Y85"/>
    <mergeCell ref="Z82:Z85"/>
    <mergeCell ref="S86:S89"/>
    <mergeCell ref="T86:T89"/>
    <mergeCell ref="U86:U89"/>
    <mergeCell ref="V86:V89"/>
    <mergeCell ref="W86:W89"/>
    <mergeCell ref="X86:X89"/>
    <mergeCell ref="Q82:Q85"/>
    <mergeCell ref="R82:R85"/>
    <mergeCell ref="S82:S85"/>
    <mergeCell ref="T82:T85"/>
    <mergeCell ref="U82:U85"/>
    <mergeCell ref="V82:V85"/>
    <mergeCell ref="Y74:Y77"/>
    <mergeCell ref="Z74:Z77"/>
    <mergeCell ref="S78:S81"/>
    <mergeCell ref="T78:T81"/>
    <mergeCell ref="U78:U81"/>
    <mergeCell ref="V78:V81"/>
    <mergeCell ref="W78:W81"/>
    <mergeCell ref="X78:X81"/>
    <mergeCell ref="Y78:Y81"/>
    <mergeCell ref="Z78:Z81"/>
    <mergeCell ref="Y70:Y73"/>
    <mergeCell ref="Z70:Z73"/>
    <mergeCell ref="Q74:Q77"/>
    <mergeCell ref="R74:R77"/>
    <mergeCell ref="S74:S77"/>
    <mergeCell ref="T74:T77"/>
    <mergeCell ref="U74:U77"/>
    <mergeCell ref="V74:V77"/>
    <mergeCell ref="W74:W77"/>
    <mergeCell ref="X74:X77"/>
    <mergeCell ref="R78:R81"/>
    <mergeCell ref="W66:W69"/>
    <mergeCell ref="X66:X69"/>
    <mergeCell ref="Y66:Y69"/>
    <mergeCell ref="Z66:Z69"/>
    <mergeCell ref="S70:S73"/>
    <mergeCell ref="T70:T73"/>
    <mergeCell ref="U70:U73"/>
    <mergeCell ref="V70:V73"/>
    <mergeCell ref="W70:W73"/>
    <mergeCell ref="X70:X73"/>
    <mergeCell ref="Q66:Q69"/>
    <mergeCell ref="R66:R69"/>
    <mergeCell ref="S66:S69"/>
    <mergeCell ref="T66:T69"/>
    <mergeCell ref="U66:U69"/>
    <mergeCell ref="V66:V69"/>
    <mergeCell ref="Z58:Z61"/>
    <mergeCell ref="S62:S65"/>
    <mergeCell ref="T62:T65"/>
    <mergeCell ref="U62:U65"/>
    <mergeCell ref="V62:V65"/>
    <mergeCell ref="W62:W65"/>
    <mergeCell ref="X62:X65"/>
    <mergeCell ref="Y62:Y65"/>
    <mergeCell ref="Z62:Z65"/>
    <mergeCell ref="R62:R65"/>
    <mergeCell ref="R70:R73"/>
    <mergeCell ref="Z54:Z57"/>
    <mergeCell ref="Q58:Q61"/>
    <mergeCell ref="R58:R61"/>
    <mergeCell ref="S58:S61"/>
    <mergeCell ref="T58:T61"/>
    <mergeCell ref="U58:U61"/>
    <mergeCell ref="V58:V61"/>
    <mergeCell ref="W58:W61"/>
    <mergeCell ref="X58:X61"/>
    <mergeCell ref="Y58:Y61"/>
    <mergeCell ref="X46:X49"/>
    <mergeCell ref="Y46:Y49"/>
    <mergeCell ref="S54:S57"/>
    <mergeCell ref="T54:T57"/>
    <mergeCell ref="U54:U57"/>
    <mergeCell ref="V54:V57"/>
    <mergeCell ref="W54:W57"/>
    <mergeCell ref="X54:X57"/>
    <mergeCell ref="Y54:Y57"/>
    <mergeCell ref="X50:X53"/>
    <mergeCell ref="Y50:Y53"/>
    <mergeCell ref="Z50:Z53"/>
    <mergeCell ref="Q46:Q49"/>
    <mergeCell ref="R46:R49"/>
    <mergeCell ref="S46:S49"/>
    <mergeCell ref="T46:T49"/>
    <mergeCell ref="U46:U49"/>
    <mergeCell ref="V46:V49"/>
    <mergeCell ref="W46:W49"/>
    <mergeCell ref="R54:R57"/>
    <mergeCell ref="Z46:Z49"/>
    <mergeCell ref="Q50:Q53"/>
    <mergeCell ref="R50:R53"/>
    <mergeCell ref="S50:S53"/>
    <mergeCell ref="T50:T53"/>
    <mergeCell ref="U50:U53"/>
    <mergeCell ref="V50:V53"/>
    <mergeCell ref="W50:W53"/>
    <mergeCell ref="X42:X45"/>
    <mergeCell ref="Y42:Y45"/>
    <mergeCell ref="Z42:Z45"/>
    <mergeCell ref="Q38:Q41"/>
    <mergeCell ref="R38:R41"/>
    <mergeCell ref="S38:S41"/>
    <mergeCell ref="T38:T41"/>
    <mergeCell ref="U38:U41"/>
    <mergeCell ref="V38:V41"/>
    <mergeCell ref="W38:W41"/>
    <mergeCell ref="Y34:Y37"/>
    <mergeCell ref="Z34:Z37"/>
    <mergeCell ref="Z38:Z41"/>
    <mergeCell ref="Q42:Q45"/>
    <mergeCell ref="R42:R45"/>
    <mergeCell ref="S42:S45"/>
    <mergeCell ref="T42:T45"/>
    <mergeCell ref="U42:U45"/>
    <mergeCell ref="V42:V45"/>
    <mergeCell ref="W42:W45"/>
    <mergeCell ref="Y30:Y33"/>
    <mergeCell ref="Z30:Z33"/>
    <mergeCell ref="Q34:Q37"/>
    <mergeCell ref="R34:R37"/>
    <mergeCell ref="S34:S37"/>
    <mergeCell ref="T34:T37"/>
    <mergeCell ref="U34:U37"/>
    <mergeCell ref="V34:V37"/>
    <mergeCell ref="W34:W37"/>
    <mergeCell ref="X34:X37"/>
    <mergeCell ref="S30:S33"/>
    <mergeCell ref="T30:T33"/>
    <mergeCell ref="U30:U33"/>
    <mergeCell ref="V30:V33"/>
    <mergeCell ref="W30:W33"/>
    <mergeCell ref="X30:X33"/>
    <mergeCell ref="Q30:Q33"/>
    <mergeCell ref="R30:R33"/>
    <mergeCell ref="X38:X41"/>
    <mergeCell ref="Y38:Y41"/>
    <mergeCell ref="Z26:Z29"/>
    <mergeCell ref="X14:X17"/>
    <mergeCell ref="Y14:Y17"/>
    <mergeCell ref="Z14:Z17"/>
    <mergeCell ref="Q18:Q21"/>
    <mergeCell ref="R18:R21"/>
    <mergeCell ref="S18:S21"/>
    <mergeCell ref="T18:T21"/>
    <mergeCell ref="U18:U21"/>
    <mergeCell ref="V18:V21"/>
    <mergeCell ref="Z22:Z25"/>
    <mergeCell ref="Q26:Q29"/>
    <mergeCell ref="R26:R29"/>
    <mergeCell ref="S26:S29"/>
    <mergeCell ref="T26:T29"/>
    <mergeCell ref="U26:U29"/>
    <mergeCell ref="V26:V29"/>
    <mergeCell ref="W26:W29"/>
    <mergeCell ref="X26:X29"/>
    <mergeCell ref="Y26:Y29"/>
    <mergeCell ref="X22:X25"/>
    <mergeCell ref="Y22:Y25"/>
    <mergeCell ref="W18:W21"/>
    <mergeCell ref="X18:X21"/>
    <mergeCell ref="Y18:Y21"/>
    <mergeCell ref="V2:V5"/>
    <mergeCell ref="U2:U5"/>
    <mergeCell ref="T2:T5"/>
    <mergeCell ref="S2:S5"/>
    <mergeCell ref="R2:R5"/>
    <mergeCell ref="Q2:Q5"/>
    <mergeCell ref="W10:W13"/>
    <mergeCell ref="X10:X13"/>
    <mergeCell ref="Y10:Y13"/>
    <mergeCell ref="S22:S25"/>
    <mergeCell ref="T22:T25"/>
    <mergeCell ref="Z18:Z21"/>
    <mergeCell ref="Q14:Q17"/>
    <mergeCell ref="R14:R17"/>
    <mergeCell ref="S14:S17"/>
    <mergeCell ref="T14:T17"/>
    <mergeCell ref="Q22:Q25"/>
    <mergeCell ref="R22:R25"/>
    <mergeCell ref="Z10:Z13"/>
    <mergeCell ref="Z2:Z5"/>
    <mergeCell ref="Y2:Y5"/>
    <mergeCell ref="X2:X5"/>
    <mergeCell ref="W2:W5"/>
    <mergeCell ref="Q10:Q13"/>
    <mergeCell ref="R10:R13"/>
    <mergeCell ref="S10:S13"/>
    <mergeCell ref="T10:T13"/>
    <mergeCell ref="U10:U13"/>
    <mergeCell ref="V10:V13"/>
    <mergeCell ref="U6:U9"/>
    <mergeCell ref="V6:V9"/>
    <mergeCell ref="W6:W9"/>
    <mergeCell ref="X6:X9"/>
    <mergeCell ref="Y6:Y9"/>
    <mergeCell ref="Z6:Z9"/>
    <mergeCell ref="Q6:Q9"/>
    <mergeCell ref="R6:R9"/>
    <mergeCell ref="S6:S9"/>
    <mergeCell ref="T6:T9"/>
    <mergeCell ref="S206:S209"/>
    <mergeCell ref="S214:S217"/>
    <mergeCell ref="Z470:Z473"/>
    <mergeCell ref="Z474:Z477"/>
    <mergeCell ref="X274:X277"/>
    <mergeCell ref="Y274:Y277"/>
    <mergeCell ref="Z274:Z277"/>
    <mergeCell ref="X278:X281"/>
    <mergeCell ref="Y278:Y281"/>
    <mergeCell ref="Z278:Z281"/>
    <mergeCell ref="S182:S185"/>
    <mergeCell ref="S186:S189"/>
    <mergeCell ref="S190:S193"/>
    <mergeCell ref="S194:S197"/>
    <mergeCell ref="S198:S201"/>
    <mergeCell ref="S202:S205"/>
    <mergeCell ref="X314:X317"/>
    <mergeCell ref="Y314:Y317"/>
    <mergeCell ref="Z314:Z317"/>
    <mergeCell ref="X306:X309"/>
    <mergeCell ref="Y306:Y309"/>
    <mergeCell ref="Z306:Z309"/>
    <mergeCell ref="X310:X313"/>
    <mergeCell ref="Y310:Y313"/>
    <mergeCell ref="Z310:Z313"/>
    <mergeCell ref="X298:X301"/>
    <mergeCell ref="Y298:Y301"/>
    <mergeCell ref="Z298:Z301"/>
    <mergeCell ref="X302:X305"/>
    <mergeCell ref="S286:S289"/>
    <mergeCell ref="T286:T289"/>
    <mergeCell ref="U286:U289"/>
    <mergeCell ref="Y302:Y305"/>
    <mergeCell ref="Z302:Z305"/>
    <mergeCell ref="Y326:Y329"/>
    <mergeCell ref="Z326:Z329"/>
    <mergeCell ref="X330:X333"/>
    <mergeCell ref="Y330:Y333"/>
    <mergeCell ref="Z330:Z333"/>
    <mergeCell ref="Z334:Z337"/>
    <mergeCell ref="X242:X245"/>
    <mergeCell ref="Y242:Y245"/>
    <mergeCell ref="Z242:Z245"/>
    <mergeCell ref="Z478:Z481"/>
    <mergeCell ref="Z482:Z485"/>
    <mergeCell ref="Z486:Z489"/>
    <mergeCell ref="Z398:Z401"/>
    <mergeCell ref="Z402:Z405"/>
    <mergeCell ref="Z406:Z409"/>
    <mergeCell ref="X326:X329"/>
    <mergeCell ref="X290:X293"/>
    <mergeCell ref="Y290:Y293"/>
    <mergeCell ref="Z290:Z293"/>
    <mergeCell ref="Y334:Y337"/>
    <mergeCell ref="X318:X321"/>
    <mergeCell ref="Y318:Y321"/>
    <mergeCell ref="Z318:Z321"/>
    <mergeCell ref="Z374:Z377"/>
    <mergeCell ref="Y378:Y381"/>
    <mergeCell ref="Z378:Z381"/>
    <mergeCell ref="Z394:Z397"/>
    <mergeCell ref="Z422:Z425"/>
    <mergeCell ref="Y426:Y429"/>
    <mergeCell ref="Z426:Z429"/>
    <mergeCell ref="Y234:Y237"/>
    <mergeCell ref="Z234:Z237"/>
    <mergeCell ref="X238:X241"/>
    <mergeCell ref="Y238:Y241"/>
    <mergeCell ref="Z238:Z241"/>
    <mergeCell ref="X226:X229"/>
    <mergeCell ref="Y226:Y229"/>
    <mergeCell ref="Z226:Z229"/>
    <mergeCell ref="X230:X233"/>
    <mergeCell ref="Y230:Y233"/>
    <mergeCell ref="Z230:Z233"/>
    <mergeCell ref="X266:X269"/>
    <mergeCell ref="Y266:Y269"/>
    <mergeCell ref="Z266:Z269"/>
    <mergeCell ref="X270:X273"/>
    <mergeCell ref="Y270:Y273"/>
    <mergeCell ref="Z270:Z273"/>
    <mergeCell ref="X222:X225"/>
    <mergeCell ref="Y222:Y225"/>
    <mergeCell ref="Z222:Z225"/>
    <mergeCell ref="X182:X185"/>
    <mergeCell ref="Y182:Y185"/>
    <mergeCell ref="Z182:Z185"/>
    <mergeCell ref="X186:X189"/>
    <mergeCell ref="Y186:Y189"/>
    <mergeCell ref="Z186:Z189"/>
    <mergeCell ref="X190:X193"/>
    <mergeCell ref="X214:X217"/>
    <mergeCell ref="Y214:Y217"/>
    <mergeCell ref="Z214:Z217"/>
    <mergeCell ref="X218:X221"/>
    <mergeCell ref="Y218:Y221"/>
    <mergeCell ref="Z218:Z221"/>
    <mergeCell ref="X170:X173"/>
    <mergeCell ref="Y170:Y173"/>
    <mergeCell ref="Z170:Z173"/>
    <mergeCell ref="X150:X153"/>
    <mergeCell ref="Y150:Y153"/>
    <mergeCell ref="Z150:Z153"/>
    <mergeCell ref="X162:X165"/>
    <mergeCell ref="Y162:Y165"/>
    <mergeCell ref="Z162:Z165"/>
    <mergeCell ref="X166:X169"/>
    <mergeCell ref="Y166:Y169"/>
    <mergeCell ref="Z166:Z169"/>
    <mergeCell ref="X154:X157"/>
    <mergeCell ref="Y154:Y157"/>
    <mergeCell ref="Z154:Z157"/>
    <mergeCell ref="X158:X161"/>
    <mergeCell ref="Y158:Y161"/>
    <mergeCell ref="Z158:Z161"/>
    <mergeCell ref="Q374:Q377"/>
    <mergeCell ref="Q378:Q381"/>
    <mergeCell ref="Q254:Q257"/>
    <mergeCell ref="Q258:Q261"/>
    <mergeCell ref="Q226:Q229"/>
    <mergeCell ref="Q230:Q233"/>
    <mergeCell ref="Q234:Q237"/>
    <mergeCell ref="Q238:Q241"/>
    <mergeCell ref="Q242:Q245"/>
    <mergeCell ref="Q246:Q249"/>
    <mergeCell ref="Q318:Q321"/>
    <mergeCell ref="Q326:Q329"/>
    <mergeCell ref="Q330:Q333"/>
    <mergeCell ref="Q194:Q197"/>
    <mergeCell ref="Q198:Q201"/>
    <mergeCell ref="Q202:Q205"/>
    <mergeCell ref="Q206:Q209"/>
    <mergeCell ref="Q382:Q385"/>
    <mergeCell ref="Q386:Q389"/>
    <mergeCell ref="Q390:Q393"/>
    <mergeCell ref="Q394:Q397"/>
    <mergeCell ref="Q450:Q453"/>
    <mergeCell ref="Q454:Q457"/>
    <mergeCell ref="Q458:Q461"/>
    <mergeCell ref="Q462:Q465"/>
    <mergeCell ref="Q466:Q469"/>
    <mergeCell ref="Q338:Q341"/>
    <mergeCell ref="Q342:Q345"/>
    <mergeCell ref="Q346:Q349"/>
    <mergeCell ref="Q350:Q353"/>
    <mergeCell ref="Q354:Q357"/>
    <mergeCell ref="Q426:Q429"/>
    <mergeCell ref="Q430:Q433"/>
    <mergeCell ref="Q434:Q437"/>
    <mergeCell ref="Q438:Q441"/>
    <mergeCell ref="Q442:Q445"/>
    <mergeCell ref="Q446:Q449"/>
    <mergeCell ref="Q410:Q413"/>
    <mergeCell ref="Q414:Q417"/>
    <mergeCell ref="Q418:Q421"/>
    <mergeCell ref="Q422:Q425"/>
    <mergeCell ref="Q358:Q361"/>
    <mergeCell ref="Q362:Q365"/>
    <mergeCell ref="Q366:Q369"/>
    <mergeCell ref="Q370:Q373"/>
    <mergeCell ref="Q398:Q401"/>
    <mergeCell ref="Q214:Q217"/>
    <mergeCell ref="Q218:Q221"/>
    <mergeCell ref="Q222:Q225"/>
    <mergeCell ref="Q294:Q297"/>
    <mergeCell ref="Q298:Q301"/>
    <mergeCell ref="Q302:Q305"/>
    <mergeCell ref="Q306:Q309"/>
    <mergeCell ref="Q310:Q313"/>
    <mergeCell ref="Q314:Q317"/>
    <mergeCell ref="Q266:Q269"/>
    <mergeCell ref="Q270:Q273"/>
    <mergeCell ref="Q274:Q277"/>
    <mergeCell ref="Q278:Q281"/>
    <mergeCell ref="Q282:Q285"/>
    <mergeCell ref="Q286:Q289"/>
    <mergeCell ref="Q190:Q193"/>
    <mergeCell ref="Q54:Q57"/>
    <mergeCell ref="Q62:Q65"/>
    <mergeCell ref="Q70:Q73"/>
    <mergeCell ref="Q78:Q81"/>
    <mergeCell ref="Q86:Q89"/>
    <mergeCell ref="Q94:Q97"/>
    <mergeCell ref="Q102:Q105"/>
    <mergeCell ref="Q110:Q113"/>
    <mergeCell ref="Q118:Q121"/>
    <mergeCell ref="Q162:Q165"/>
    <mergeCell ref="Q166:Q169"/>
    <mergeCell ref="Q170:Q173"/>
    <mergeCell ref="Q174:Q177"/>
    <mergeCell ref="Q182:Q185"/>
    <mergeCell ref="Q186:Q189"/>
    <mergeCell ref="Q250:Q253"/>
    <mergeCell ref="R150:R153"/>
    <mergeCell ref="R154:R157"/>
    <mergeCell ref="R158:R161"/>
    <mergeCell ref="Q150:Q153"/>
    <mergeCell ref="Q154:Q157"/>
    <mergeCell ref="Q158:Q161"/>
    <mergeCell ref="R86:R89"/>
    <mergeCell ref="R94:R97"/>
    <mergeCell ref="R102:R105"/>
    <mergeCell ref="R110:R113"/>
    <mergeCell ref="R118:R121"/>
    <mergeCell ref="R126:R129"/>
    <mergeCell ref="T182:T185"/>
    <mergeCell ref="T186:T189"/>
    <mergeCell ref="T190:T193"/>
    <mergeCell ref="T194:T197"/>
    <mergeCell ref="T198:T201"/>
    <mergeCell ref="T150:T153"/>
    <mergeCell ref="T154:T157"/>
    <mergeCell ref="T158:T161"/>
    <mergeCell ref="T162:T165"/>
    <mergeCell ref="T166:T169"/>
    <mergeCell ref="T170:T173"/>
    <mergeCell ref="T174:T177"/>
    <mergeCell ref="R186:R189"/>
    <mergeCell ref="R190:R193"/>
    <mergeCell ref="R194:R197"/>
    <mergeCell ref="R198:R201"/>
    <mergeCell ref="R162:R165"/>
    <mergeCell ref="R166:R169"/>
    <mergeCell ref="R170:R173"/>
    <mergeCell ref="R174:R177"/>
    <mergeCell ref="T218:T221"/>
    <mergeCell ref="T222:T225"/>
    <mergeCell ref="T226:T229"/>
    <mergeCell ref="T230:T233"/>
    <mergeCell ref="U170:U173"/>
    <mergeCell ref="V170:V173"/>
    <mergeCell ref="W170:W173"/>
    <mergeCell ref="U174:U177"/>
    <mergeCell ref="V174:V177"/>
    <mergeCell ref="W174:W177"/>
    <mergeCell ref="V194:V197"/>
    <mergeCell ref="W194:W197"/>
    <mergeCell ref="U198:U201"/>
    <mergeCell ref="V198:V201"/>
    <mergeCell ref="W198:W201"/>
    <mergeCell ref="W182:W185"/>
    <mergeCell ref="U186:U189"/>
    <mergeCell ref="V186:V189"/>
    <mergeCell ref="W186:W189"/>
    <mergeCell ref="U190:U193"/>
    <mergeCell ref="V190:V193"/>
    <mergeCell ref="W190:W193"/>
    <mergeCell ref="U182:U185"/>
    <mergeCell ref="V182:V185"/>
    <mergeCell ref="T318:T321"/>
    <mergeCell ref="T326:T329"/>
    <mergeCell ref="T330:T333"/>
    <mergeCell ref="U150:U153"/>
    <mergeCell ref="V150:V153"/>
    <mergeCell ref="W150:W153"/>
    <mergeCell ref="U154:U157"/>
    <mergeCell ref="V154:V157"/>
    <mergeCell ref="W154:W157"/>
    <mergeCell ref="U158:U161"/>
    <mergeCell ref="T294:T297"/>
    <mergeCell ref="T298:T301"/>
    <mergeCell ref="T302:T305"/>
    <mergeCell ref="T306:T309"/>
    <mergeCell ref="T310:T313"/>
    <mergeCell ref="T314:T317"/>
    <mergeCell ref="U202:U205"/>
    <mergeCell ref="V202:V205"/>
    <mergeCell ref="W202:W205"/>
    <mergeCell ref="U214:U217"/>
    <mergeCell ref="V214:V217"/>
    <mergeCell ref="W214:W217"/>
    <mergeCell ref="W210:W213"/>
    <mergeCell ref="U194:U197"/>
    <mergeCell ref="T234:T237"/>
    <mergeCell ref="T238:T241"/>
    <mergeCell ref="T242:T245"/>
    <mergeCell ref="T246:T249"/>
    <mergeCell ref="T254:T257"/>
    <mergeCell ref="T258:T261"/>
    <mergeCell ref="T206:T209"/>
    <mergeCell ref="T214:T217"/>
    <mergeCell ref="U226:U229"/>
    <mergeCell ref="V226:V229"/>
    <mergeCell ref="W226:W229"/>
    <mergeCell ref="U230:U233"/>
    <mergeCell ref="V230:V233"/>
    <mergeCell ref="W230:W233"/>
    <mergeCell ref="U218:U221"/>
    <mergeCell ref="V218:V221"/>
    <mergeCell ref="W218:W221"/>
    <mergeCell ref="U222:U225"/>
    <mergeCell ref="V222:V225"/>
    <mergeCell ref="W222:W225"/>
    <mergeCell ref="V158:V161"/>
    <mergeCell ref="W158:W161"/>
    <mergeCell ref="U162:U165"/>
    <mergeCell ref="V162:V165"/>
    <mergeCell ref="W162:W165"/>
    <mergeCell ref="U166:U169"/>
    <mergeCell ref="V166:V169"/>
    <mergeCell ref="W166:W169"/>
    <mergeCell ref="W270:W273"/>
    <mergeCell ref="U254:U257"/>
    <mergeCell ref="V254:V257"/>
    <mergeCell ref="W254:W257"/>
    <mergeCell ref="U258:U261"/>
    <mergeCell ref="V258:V261"/>
    <mergeCell ref="W258:W261"/>
    <mergeCell ref="U242:U245"/>
    <mergeCell ref="V242:V245"/>
    <mergeCell ref="W242:W245"/>
    <mergeCell ref="U246:U249"/>
    <mergeCell ref="V246:V249"/>
    <mergeCell ref="W246:W249"/>
    <mergeCell ref="U234:U237"/>
    <mergeCell ref="V234:V237"/>
    <mergeCell ref="W234:W237"/>
    <mergeCell ref="U238:U241"/>
    <mergeCell ref="V238:V241"/>
    <mergeCell ref="W238:W241"/>
    <mergeCell ref="R270:R273"/>
    <mergeCell ref="R274:R277"/>
    <mergeCell ref="R278:R281"/>
    <mergeCell ref="R282:R285"/>
    <mergeCell ref="R286:R289"/>
    <mergeCell ref="R294:R297"/>
    <mergeCell ref="R238:R241"/>
    <mergeCell ref="R242:R245"/>
    <mergeCell ref="R246:R249"/>
    <mergeCell ref="U298:U301"/>
    <mergeCell ref="V298:V301"/>
    <mergeCell ref="W298:W301"/>
    <mergeCell ref="U302:U305"/>
    <mergeCell ref="V302:V305"/>
    <mergeCell ref="W302:W305"/>
    <mergeCell ref="U282:U285"/>
    <mergeCell ref="V282:V285"/>
    <mergeCell ref="W282:W285"/>
    <mergeCell ref="U294:U297"/>
    <mergeCell ref="V294:V297"/>
    <mergeCell ref="W294:W297"/>
    <mergeCell ref="W290:W293"/>
    <mergeCell ref="U274:U277"/>
    <mergeCell ref="V274:V277"/>
    <mergeCell ref="W274:W277"/>
    <mergeCell ref="U278:U281"/>
    <mergeCell ref="V278:V281"/>
    <mergeCell ref="W278:W281"/>
    <mergeCell ref="V266:V269"/>
    <mergeCell ref="W266:W269"/>
    <mergeCell ref="U270:U273"/>
    <mergeCell ref="V270:V273"/>
    <mergeCell ref="R254:R257"/>
    <mergeCell ref="R258:R261"/>
    <mergeCell ref="R266:R269"/>
    <mergeCell ref="U14:U17"/>
    <mergeCell ref="V14:V17"/>
    <mergeCell ref="W14:W17"/>
    <mergeCell ref="U22:U25"/>
    <mergeCell ref="V22:V25"/>
    <mergeCell ref="W22:W25"/>
    <mergeCell ref="U314:U317"/>
    <mergeCell ref="V314:V317"/>
    <mergeCell ref="W314:W317"/>
    <mergeCell ref="U318:U321"/>
    <mergeCell ref="V318:V321"/>
    <mergeCell ref="W318:W321"/>
    <mergeCell ref="U306:U309"/>
    <mergeCell ref="V306:V309"/>
    <mergeCell ref="W306:W309"/>
    <mergeCell ref="U310:U313"/>
    <mergeCell ref="V310:V313"/>
    <mergeCell ref="W310:W313"/>
    <mergeCell ref="R214:R217"/>
    <mergeCell ref="R218:R221"/>
    <mergeCell ref="R222:R225"/>
    <mergeCell ref="R226:R229"/>
    <mergeCell ref="R230:R233"/>
    <mergeCell ref="R234:R237"/>
    <mergeCell ref="R298:R301"/>
    <mergeCell ref="R302:R305"/>
    <mergeCell ref="R306:R309"/>
    <mergeCell ref="R310:R313"/>
    <mergeCell ref="R314:R317"/>
  </mergeCells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Model</vt:lpstr>
      <vt:lpstr>Raw Count</vt:lpstr>
      <vt:lpstr>Muon Count</vt:lpstr>
      <vt:lpstr>Eclipse Data</vt:lpstr>
      <vt:lpstr>'Eclipse Data'!LOG_015</vt:lpstr>
      <vt:lpstr>'Eclipse Data'!LOG_019</vt:lpstr>
      <vt:lpstr>'Eclipse Data'!LOG_20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Fender</dc:creator>
  <cp:lastModifiedBy>Josh Fender</cp:lastModifiedBy>
  <dcterms:created xsi:type="dcterms:W3CDTF">2017-08-24T21:22:28Z</dcterms:created>
  <dcterms:modified xsi:type="dcterms:W3CDTF">2018-04-10T22:13:47Z</dcterms:modified>
</cp:coreProperties>
</file>