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1\Desktop\Isep\IoT\Project\IoT\TP1\tp1\"/>
    </mc:Choice>
  </mc:AlternateContent>
  <xr:revisionPtr revIDLastSave="0" documentId="13_ncr:1_{9113CCFA-9D42-4D7A-979B-67355E5EF5FD}" xr6:coauthVersionLast="28" xr6:coauthVersionMax="28" xr10:uidLastSave="{00000000-0000-0000-0000-000000000000}"/>
  <bookViews>
    <workbookView xWindow="0" yWindow="0" windowWidth="23040" windowHeight="10452" xr2:uid="{00000000-000D-0000-FFFF-FFFF00000000}"/>
  </bookViews>
  <sheets>
    <sheet name="data1" sheetId="1" r:id="rId1"/>
  </sheets>
  <calcPr calcId="171027"/>
</workbook>
</file>

<file path=xl/calcChain.xml><?xml version="1.0" encoding="utf-8"?>
<calcChain xmlns="http://schemas.openxmlformats.org/spreadsheetml/2006/main">
  <c r="AD2" i="1" l="1" a="1"/>
  <c r="AD2" i="1" s="1"/>
  <c r="V2" i="1" a="1"/>
  <c r="V2" i="1" s="1"/>
  <c r="AD4" i="1" l="1"/>
  <c r="AD5" i="1"/>
  <c r="AD7" i="1"/>
  <c r="AD3" i="1"/>
  <c r="AD6" i="1"/>
  <c r="V4" i="1"/>
  <c r="V5" i="1"/>
  <c r="V3" i="1"/>
  <c r="V6" i="1"/>
  <c r="AA54" i="1"/>
  <c r="L54" i="1" s="1"/>
  <c r="M54" i="1" s="1"/>
  <c r="Z17" i="1"/>
  <c r="AA17" i="1" s="1"/>
  <c r="L17" i="1" s="1"/>
  <c r="M17" i="1" s="1"/>
  <c r="Y6" i="1"/>
  <c r="Z6" i="1" s="1"/>
  <c r="AA6" i="1" s="1"/>
  <c r="L6" i="1" s="1"/>
  <c r="M6" i="1" s="1"/>
  <c r="Y10" i="1"/>
  <c r="Z10" i="1" s="1"/>
  <c r="AA10" i="1" s="1"/>
  <c r="L10" i="1" s="1"/>
  <c r="M10" i="1" s="1"/>
  <c r="Y14" i="1"/>
  <c r="Z14" i="1" s="1"/>
  <c r="AA14" i="1" s="1"/>
  <c r="L14" i="1" s="1"/>
  <c r="M14" i="1" s="1"/>
  <c r="Y18" i="1"/>
  <c r="Z18" i="1" s="1"/>
  <c r="AA18" i="1" s="1"/>
  <c r="L18" i="1" s="1"/>
  <c r="M18" i="1" s="1"/>
  <c r="Y22" i="1"/>
  <c r="Z22" i="1" s="1"/>
  <c r="AA22" i="1" s="1"/>
  <c r="L22" i="1" s="1"/>
  <c r="M22" i="1" s="1"/>
  <c r="Y26" i="1"/>
  <c r="Z26" i="1" s="1"/>
  <c r="AA26" i="1" s="1"/>
  <c r="L26" i="1" s="1"/>
  <c r="M26" i="1" s="1"/>
  <c r="Y30" i="1"/>
  <c r="Z30" i="1" s="1"/>
  <c r="AA30" i="1" s="1"/>
  <c r="L30" i="1" s="1"/>
  <c r="M30" i="1" s="1"/>
  <c r="Y34" i="1"/>
  <c r="Z34" i="1" s="1"/>
  <c r="AA34" i="1" s="1"/>
  <c r="L34" i="1" s="1"/>
  <c r="M34" i="1" s="1"/>
  <c r="Y38" i="1"/>
  <c r="Z38" i="1" s="1"/>
  <c r="AA38" i="1" s="1"/>
  <c r="L38" i="1" s="1"/>
  <c r="M38" i="1" s="1"/>
  <c r="Y42" i="1"/>
  <c r="Z42" i="1" s="1"/>
  <c r="AA42" i="1" s="1"/>
  <c r="L42" i="1" s="1"/>
  <c r="M42" i="1" s="1"/>
  <c r="Y46" i="1"/>
  <c r="Z46" i="1" s="1"/>
  <c r="AA46" i="1" s="1"/>
  <c r="L46" i="1" s="1"/>
  <c r="M46" i="1" s="1"/>
  <c r="Y50" i="1"/>
  <c r="Z50" i="1" s="1"/>
  <c r="AA50" i="1" s="1"/>
  <c r="L50" i="1" s="1"/>
  <c r="M50" i="1" s="1"/>
  <c r="Y54" i="1"/>
  <c r="Z54" i="1" s="1"/>
  <c r="Y58" i="1"/>
  <c r="Z58" i="1" s="1"/>
  <c r="AA58" i="1" s="1"/>
  <c r="L58" i="1" s="1"/>
  <c r="M58" i="1" s="1"/>
  <c r="Y62" i="1"/>
  <c r="Z62" i="1" s="1"/>
  <c r="AA62" i="1" s="1"/>
  <c r="L62" i="1" s="1"/>
  <c r="M62" i="1" s="1"/>
  <c r="Y66" i="1"/>
  <c r="Z66" i="1" s="1"/>
  <c r="AA66" i="1" s="1"/>
  <c r="L66" i="1" s="1"/>
  <c r="M66" i="1" s="1"/>
  <c r="Y70" i="1"/>
  <c r="Z70" i="1" s="1"/>
  <c r="AA70" i="1" s="1"/>
  <c r="L70" i="1" s="1"/>
  <c r="M70" i="1" s="1"/>
  <c r="Y74" i="1"/>
  <c r="Z74" i="1" s="1"/>
  <c r="AA74" i="1" s="1"/>
  <c r="L74" i="1" s="1"/>
  <c r="M74" i="1" s="1"/>
  <c r="Y78" i="1"/>
  <c r="Z78" i="1" s="1"/>
  <c r="AA78" i="1" s="1"/>
  <c r="L78" i="1" s="1"/>
  <c r="M78" i="1" s="1"/>
  <c r="Y82" i="1"/>
  <c r="Z82" i="1" s="1"/>
  <c r="AA82" i="1" s="1"/>
  <c r="L82" i="1" s="1"/>
  <c r="M82" i="1" s="1"/>
  <c r="Y86" i="1"/>
  <c r="Z86" i="1" s="1"/>
  <c r="AA86" i="1" s="1"/>
  <c r="L86" i="1" s="1"/>
  <c r="M86" i="1" s="1"/>
  <c r="Y90" i="1"/>
  <c r="Z90" i="1" s="1"/>
  <c r="AA90" i="1" s="1"/>
  <c r="L90" i="1" s="1"/>
  <c r="M90" i="1" s="1"/>
  <c r="Y94" i="1"/>
  <c r="Z94" i="1" s="1"/>
  <c r="AA94" i="1" s="1"/>
  <c r="L94" i="1" s="1"/>
  <c r="M94" i="1" s="1"/>
  <c r="Y98" i="1"/>
  <c r="Z98" i="1" s="1"/>
  <c r="AA98" i="1" s="1"/>
  <c r="L98" i="1" s="1"/>
  <c r="M98" i="1" s="1"/>
  <c r="Y102" i="1"/>
  <c r="Z102" i="1" s="1"/>
  <c r="AA102" i="1" s="1"/>
  <c r="L102" i="1" s="1"/>
  <c r="M102" i="1" s="1"/>
  <c r="X3" i="1"/>
  <c r="Y3" i="1" s="1"/>
  <c r="Z3" i="1" s="1"/>
  <c r="AA3" i="1" s="1"/>
  <c r="L3" i="1" s="1"/>
  <c r="M3" i="1" s="1"/>
  <c r="X4" i="1"/>
  <c r="Y4" i="1" s="1"/>
  <c r="Z4" i="1" s="1"/>
  <c r="AA4" i="1" s="1"/>
  <c r="L4" i="1" s="1"/>
  <c r="M4" i="1" s="1"/>
  <c r="X5" i="1"/>
  <c r="Y5" i="1" s="1"/>
  <c r="Z5" i="1" s="1"/>
  <c r="AA5" i="1" s="1"/>
  <c r="L5" i="1" s="1"/>
  <c r="M5" i="1" s="1"/>
  <c r="X6" i="1"/>
  <c r="X7" i="1"/>
  <c r="Y7" i="1" s="1"/>
  <c r="Z7" i="1" s="1"/>
  <c r="AA7" i="1" s="1"/>
  <c r="L7" i="1" s="1"/>
  <c r="M7" i="1" s="1"/>
  <c r="X8" i="1"/>
  <c r="Y8" i="1" s="1"/>
  <c r="Z8" i="1" s="1"/>
  <c r="AA8" i="1" s="1"/>
  <c r="L8" i="1" s="1"/>
  <c r="M8" i="1" s="1"/>
  <c r="X9" i="1"/>
  <c r="Y9" i="1" s="1"/>
  <c r="Z9" i="1" s="1"/>
  <c r="AA9" i="1" s="1"/>
  <c r="L9" i="1" s="1"/>
  <c r="M9" i="1" s="1"/>
  <c r="X10" i="1"/>
  <c r="X11" i="1"/>
  <c r="Y11" i="1" s="1"/>
  <c r="Z11" i="1" s="1"/>
  <c r="AA11" i="1" s="1"/>
  <c r="L11" i="1" s="1"/>
  <c r="M11" i="1" s="1"/>
  <c r="X12" i="1"/>
  <c r="Y12" i="1" s="1"/>
  <c r="Z12" i="1" s="1"/>
  <c r="AA12" i="1" s="1"/>
  <c r="L12" i="1" s="1"/>
  <c r="M12" i="1" s="1"/>
  <c r="X13" i="1"/>
  <c r="Y13" i="1" s="1"/>
  <c r="Z13" i="1" s="1"/>
  <c r="AA13" i="1" s="1"/>
  <c r="L13" i="1" s="1"/>
  <c r="M13" i="1" s="1"/>
  <c r="X14" i="1"/>
  <c r="X15" i="1"/>
  <c r="Y15" i="1" s="1"/>
  <c r="Z15" i="1" s="1"/>
  <c r="AA15" i="1" s="1"/>
  <c r="L15" i="1" s="1"/>
  <c r="M15" i="1" s="1"/>
  <c r="X16" i="1"/>
  <c r="Y16" i="1" s="1"/>
  <c r="Z16" i="1" s="1"/>
  <c r="AA16" i="1" s="1"/>
  <c r="L16" i="1" s="1"/>
  <c r="M16" i="1" s="1"/>
  <c r="X17" i="1"/>
  <c r="Y17" i="1" s="1"/>
  <c r="X18" i="1"/>
  <c r="X19" i="1"/>
  <c r="Y19" i="1" s="1"/>
  <c r="Z19" i="1" s="1"/>
  <c r="AA19" i="1" s="1"/>
  <c r="L19" i="1" s="1"/>
  <c r="M19" i="1" s="1"/>
  <c r="X20" i="1"/>
  <c r="Y20" i="1" s="1"/>
  <c r="Z20" i="1" s="1"/>
  <c r="AA20" i="1" s="1"/>
  <c r="L20" i="1" s="1"/>
  <c r="M20" i="1" s="1"/>
  <c r="X21" i="1"/>
  <c r="Y21" i="1" s="1"/>
  <c r="Z21" i="1" s="1"/>
  <c r="AA21" i="1" s="1"/>
  <c r="L21" i="1" s="1"/>
  <c r="M21" i="1" s="1"/>
  <c r="X22" i="1"/>
  <c r="X23" i="1"/>
  <c r="Y23" i="1" s="1"/>
  <c r="Z23" i="1" s="1"/>
  <c r="AA23" i="1" s="1"/>
  <c r="L23" i="1" s="1"/>
  <c r="M23" i="1" s="1"/>
  <c r="X24" i="1"/>
  <c r="Y24" i="1" s="1"/>
  <c r="Z24" i="1" s="1"/>
  <c r="AA24" i="1" s="1"/>
  <c r="L24" i="1" s="1"/>
  <c r="M24" i="1" s="1"/>
  <c r="X25" i="1"/>
  <c r="Y25" i="1" s="1"/>
  <c r="Z25" i="1" s="1"/>
  <c r="AA25" i="1" s="1"/>
  <c r="L25" i="1" s="1"/>
  <c r="M25" i="1" s="1"/>
  <c r="X26" i="1"/>
  <c r="X27" i="1"/>
  <c r="Y27" i="1" s="1"/>
  <c r="Z27" i="1" s="1"/>
  <c r="AA27" i="1" s="1"/>
  <c r="L27" i="1" s="1"/>
  <c r="M27" i="1" s="1"/>
  <c r="X28" i="1"/>
  <c r="Y28" i="1" s="1"/>
  <c r="Z28" i="1" s="1"/>
  <c r="AA28" i="1" s="1"/>
  <c r="L28" i="1" s="1"/>
  <c r="M28" i="1" s="1"/>
  <c r="X29" i="1"/>
  <c r="Y29" i="1" s="1"/>
  <c r="Z29" i="1" s="1"/>
  <c r="AA29" i="1" s="1"/>
  <c r="L29" i="1" s="1"/>
  <c r="M29" i="1" s="1"/>
  <c r="X30" i="1"/>
  <c r="X31" i="1"/>
  <c r="Y31" i="1" s="1"/>
  <c r="Z31" i="1" s="1"/>
  <c r="AA31" i="1" s="1"/>
  <c r="L31" i="1" s="1"/>
  <c r="M31" i="1" s="1"/>
  <c r="X32" i="1"/>
  <c r="Y32" i="1" s="1"/>
  <c r="Z32" i="1" s="1"/>
  <c r="AA32" i="1" s="1"/>
  <c r="L32" i="1" s="1"/>
  <c r="M32" i="1" s="1"/>
  <c r="X33" i="1"/>
  <c r="Y33" i="1" s="1"/>
  <c r="Z33" i="1" s="1"/>
  <c r="AA33" i="1" s="1"/>
  <c r="L33" i="1" s="1"/>
  <c r="M33" i="1" s="1"/>
  <c r="X34" i="1"/>
  <c r="X35" i="1"/>
  <c r="Y35" i="1" s="1"/>
  <c r="Z35" i="1" s="1"/>
  <c r="AA35" i="1" s="1"/>
  <c r="L35" i="1" s="1"/>
  <c r="M35" i="1" s="1"/>
  <c r="X36" i="1"/>
  <c r="Y36" i="1" s="1"/>
  <c r="Z36" i="1" s="1"/>
  <c r="AA36" i="1" s="1"/>
  <c r="L36" i="1" s="1"/>
  <c r="M36" i="1" s="1"/>
  <c r="X37" i="1"/>
  <c r="Y37" i="1" s="1"/>
  <c r="Z37" i="1" s="1"/>
  <c r="AA37" i="1" s="1"/>
  <c r="L37" i="1" s="1"/>
  <c r="M37" i="1" s="1"/>
  <c r="X38" i="1"/>
  <c r="X39" i="1"/>
  <c r="Y39" i="1" s="1"/>
  <c r="Z39" i="1" s="1"/>
  <c r="AA39" i="1" s="1"/>
  <c r="L39" i="1" s="1"/>
  <c r="M39" i="1" s="1"/>
  <c r="X40" i="1"/>
  <c r="Y40" i="1" s="1"/>
  <c r="Z40" i="1" s="1"/>
  <c r="AA40" i="1" s="1"/>
  <c r="L40" i="1" s="1"/>
  <c r="M40" i="1" s="1"/>
  <c r="X41" i="1"/>
  <c r="Y41" i="1" s="1"/>
  <c r="Z41" i="1" s="1"/>
  <c r="AA41" i="1" s="1"/>
  <c r="L41" i="1" s="1"/>
  <c r="M41" i="1" s="1"/>
  <c r="X42" i="1"/>
  <c r="X43" i="1"/>
  <c r="Y43" i="1" s="1"/>
  <c r="Z43" i="1" s="1"/>
  <c r="AA43" i="1" s="1"/>
  <c r="L43" i="1" s="1"/>
  <c r="M43" i="1" s="1"/>
  <c r="X44" i="1"/>
  <c r="Y44" i="1" s="1"/>
  <c r="Z44" i="1" s="1"/>
  <c r="AA44" i="1" s="1"/>
  <c r="L44" i="1" s="1"/>
  <c r="M44" i="1" s="1"/>
  <c r="X45" i="1"/>
  <c r="Y45" i="1" s="1"/>
  <c r="Z45" i="1" s="1"/>
  <c r="AA45" i="1" s="1"/>
  <c r="L45" i="1" s="1"/>
  <c r="M45" i="1" s="1"/>
  <c r="X46" i="1"/>
  <c r="X47" i="1"/>
  <c r="Y47" i="1" s="1"/>
  <c r="Z47" i="1" s="1"/>
  <c r="AA47" i="1" s="1"/>
  <c r="L47" i="1" s="1"/>
  <c r="M47" i="1" s="1"/>
  <c r="X48" i="1"/>
  <c r="Y48" i="1" s="1"/>
  <c r="Z48" i="1" s="1"/>
  <c r="AA48" i="1" s="1"/>
  <c r="L48" i="1" s="1"/>
  <c r="M48" i="1" s="1"/>
  <c r="X49" i="1"/>
  <c r="Y49" i="1" s="1"/>
  <c r="Z49" i="1" s="1"/>
  <c r="AA49" i="1" s="1"/>
  <c r="L49" i="1" s="1"/>
  <c r="M49" i="1" s="1"/>
  <c r="X50" i="1"/>
  <c r="X51" i="1"/>
  <c r="Y51" i="1" s="1"/>
  <c r="Z51" i="1" s="1"/>
  <c r="AA51" i="1" s="1"/>
  <c r="L51" i="1" s="1"/>
  <c r="M51" i="1" s="1"/>
  <c r="X52" i="1"/>
  <c r="Y52" i="1" s="1"/>
  <c r="Z52" i="1" s="1"/>
  <c r="AA52" i="1" s="1"/>
  <c r="L52" i="1" s="1"/>
  <c r="M52" i="1" s="1"/>
  <c r="X53" i="1"/>
  <c r="Y53" i="1" s="1"/>
  <c r="Z53" i="1" s="1"/>
  <c r="AA53" i="1" s="1"/>
  <c r="L53" i="1" s="1"/>
  <c r="M53" i="1" s="1"/>
  <c r="X54" i="1"/>
  <c r="X55" i="1"/>
  <c r="Y55" i="1" s="1"/>
  <c r="Z55" i="1" s="1"/>
  <c r="AA55" i="1" s="1"/>
  <c r="L55" i="1" s="1"/>
  <c r="M55" i="1" s="1"/>
  <c r="X56" i="1"/>
  <c r="Y56" i="1" s="1"/>
  <c r="Z56" i="1" s="1"/>
  <c r="AA56" i="1" s="1"/>
  <c r="L56" i="1" s="1"/>
  <c r="M56" i="1" s="1"/>
  <c r="X57" i="1"/>
  <c r="Y57" i="1" s="1"/>
  <c r="Z57" i="1" s="1"/>
  <c r="AA57" i="1" s="1"/>
  <c r="L57" i="1" s="1"/>
  <c r="M57" i="1" s="1"/>
  <c r="X58" i="1"/>
  <c r="X59" i="1"/>
  <c r="Y59" i="1" s="1"/>
  <c r="Z59" i="1" s="1"/>
  <c r="AA59" i="1" s="1"/>
  <c r="L59" i="1" s="1"/>
  <c r="M59" i="1" s="1"/>
  <c r="X60" i="1"/>
  <c r="Y60" i="1" s="1"/>
  <c r="Z60" i="1" s="1"/>
  <c r="AA60" i="1" s="1"/>
  <c r="L60" i="1" s="1"/>
  <c r="M60" i="1" s="1"/>
  <c r="X61" i="1"/>
  <c r="Y61" i="1" s="1"/>
  <c r="Z61" i="1" s="1"/>
  <c r="AA61" i="1" s="1"/>
  <c r="L61" i="1" s="1"/>
  <c r="M61" i="1" s="1"/>
  <c r="X62" i="1"/>
  <c r="X63" i="1"/>
  <c r="Y63" i="1" s="1"/>
  <c r="Z63" i="1" s="1"/>
  <c r="AA63" i="1" s="1"/>
  <c r="L63" i="1" s="1"/>
  <c r="M63" i="1" s="1"/>
  <c r="X64" i="1"/>
  <c r="Y64" i="1" s="1"/>
  <c r="Z64" i="1" s="1"/>
  <c r="AA64" i="1" s="1"/>
  <c r="L64" i="1" s="1"/>
  <c r="M64" i="1" s="1"/>
  <c r="X65" i="1"/>
  <c r="Y65" i="1" s="1"/>
  <c r="Z65" i="1" s="1"/>
  <c r="AA65" i="1" s="1"/>
  <c r="L65" i="1" s="1"/>
  <c r="M65" i="1" s="1"/>
  <c r="X66" i="1"/>
  <c r="X67" i="1"/>
  <c r="Y67" i="1" s="1"/>
  <c r="Z67" i="1" s="1"/>
  <c r="AA67" i="1" s="1"/>
  <c r="L67" i="1" s="1"/>
  <c r="M67" i="1" s="1"/>
  <c r="X68" i="1"/>
  <c r="Y68" i="1" s="1"/>
  <c r="Z68" i="1" s="1"/>
  <c r="AA68" i="1" s="1"/>
  <c r="L68" i="1" s="1"/>
  <c r="M68" i="1" s="1"/>
  <c r="X69" i="1"/>
  <c r="Y69" i="1" s="1"/>
  <c r="Z69" i="1" s="1"/>
  <c r="AA69" i="1" s="1"/>
  <c r="L69" i="1" s="1"/>
  <c r="M69" i="1" s="1"/>
  <c r="X70" i="1"/>
  <c r="X71" i="1"/>
  <c r="Y71" i="1" s="1"/>
  <c r="Z71" i="1" s="1"/>
  <c r="AA71" i="1" s="1"/>
  <c r="L71" i="1" s="1"/>
  <c r="M71" i="1" s="1"/>
  <c r="X72" i="1"/>
  <c r="Y72" i="1" s="1"/>
  <c r="Z72" i="1" s="1"/>
  <c r="AA72" i="1" s="1"/>
  <c r="L72" i="1" s="1"/>
  <c r="M72" i="1" s="1"/>
  <c r="X73" i="1"/>
  <c r="Y73" i="1" s="1"/>
  <c r="Z73" i="1" s="1"/>
  <c r="AA73" i="1" s="1"/>
  <c r="L73" i="1" s="1"/>
  <c r="M73" i="1" s="1"/>
  <c r="X74" i="1"/>
  <c r="X75" i="1"/>
  <c r="Y75" i="1" s="1"/>
  <c r="Z75" i="1" s="1"/>
  <c r="AA75" i="1" s="1"/>
  <c r="L75" i="1" s="1"/>
  <c r="M75" i="1" s="1"/>
  <c r="X76" i="1"/>
  <c r="Y76" i="1" s="1"/>
  <c r="Z76" i="1" s="1"/>
  <c r="AA76" i="1" s="1"/>
  <c r="L76" i="1" s="1"/>
  <c r="M76" i="1" s="1"/>
  <c r="X77" i="1"/>
  <c r="Y77" i="1" s="1"/>
  <c r="Z77" i="1" s="1"/>
  <c r="AA77" i="1" s="1"/>
  <c r="L77" i="1" s="1"/>
  <c r="M77" i="1" s="1"/>
  <c r="X78" i="1"/>
  <c r="X79" i="1"/>
  <c r="Y79" i="1" s="1"/>
  <c r="Z79" i="1" s="1"/>
  <c r="AA79" i="1" s="1"/>
  <c r="L79" i="1" s="1"/>
  <c r="M79" i="1" s="1"/>
  <c r="X80" i="1"/>
  <c r="Y80" i="1" s="1"/>
  <c r="Z80" i="1" s="1"/>
  <c r="AA80" i="1" s="1"/>
  <c r="L80" i="1" s="1"/>
  <c r="M80" i="1" s="1"/>
  <c r="X81" i="1"/>
  <c r="Y81" i="1" s="1"/>
  <c r="Z81" i="1" s="1"/>
  <c r="AA81" i="1" s="1"/>
  <c r="L81" i="1" s="1"/>
  <c r="M81" i="1" s="1"/>
  <c r="X82" i="1"/>
  <c r="X83" i="1"/>
  <c r="Y83" i="1" s="1"/>
  <c r="Z83" i="1" s="1"/>
  <c r="AA83" i="1" s="1"/>
  <c r="L83" i="1" s="1"/>
  <c r="M83" i="1" s="1"/>
  <c r="X84" i="1"/>
  <c r="Y84" i="1" s="1"/>
  <c r="Z84" i="1" s="1"/>
  <c r="AA84" i="1" s="1"/>
  <c r="L84" i="1" s="1"/>
  <c r="M84" i="1" s="1"/>
  <c r="X85" i="1"/>
  <c r="Y85" i="1" s="1"/>
  <c r="Z85" i="1" s="1"/>
  <c r="AA85" i="1" s="1"/>
  <c r="L85" i="1" s="1"/>
  <c r="M85" i="1" s="1"/>
  <c r="X86" i="1"/>
  <c r="X87" i="1"/>
  <c r="Y87" i="1" s="1"/>
  <c r="Z87" i="1" s="1"/>
  <c r="AA87" i="1" s="1"/>
  <c r="L87" i="1" s="1"/>
  <c r="M87" i="1" s="1"/>
  <c r="X88" i="1"/>
  <c r="Y88" i="1" s="1"/>
  <c r="Z88" i="1" s="1"/>
  <c r="AA88" i="1" s="1"/>
  <c r="L88" i="1" s="1"/>
  <c r="M88" i="1" s="1"/>
  <c r="X89" i="1"/>
  <c r="Y89" i="1" s="1"/>
  <c r="Z89" i="1" s="1"/>
  <c r="AA89" i="1" s="1"/>
  <c r="L89" i="1" s="1"/>
  <c r="M89" i="1" s="1"/>
  <c r="X90" i="1"/>
  <c r="X91" i="1"/>
  <c r="Y91" i="1" s="1"/>
  <c r="Z91" i="1" s="1"/>
  <c r="AA91" i="1" s="1"/>
  <c r="L91" i="1" s="1"/>
  <c r="M91" i="1" s="1"/>
  <c r="X92" i="1"/>
  <c r="Y92" i="1" s="1"/>
  <c r="Z92" i="1" s="1"/>
  <c r="AA92" i="1" s="1"/>
  <c r="L92" i="1" s="1"/>
  <c r="M92" i="1" s="1"/>
  <c r="X93" i="1"/>
  <c r="Y93" i="1" s="1"/>
  <c r="Z93" i="1" s="1"/>
  <c r="AA93" i="1" s="1"/>
  <c r="L93" i="1" s="1"/>
  <c r="M93" i="1" s="1"/>
  <c r="X94" i="1"/>
  <c r="X95" i="1"/>
  <c r="Y95" i="1" s="1"/>
  <c r="Z95" i="1" s="1"/>
  <c r="AA95" i="1" s="1"/>
  <c r="L95" i="1" s="1"/>
  <c r="M95" i="1" s="1"/>
  <c r="X96" i="1"/>
  <c r="Y96" i="1" s="1"/>
  <c r="Z96" i="1" s="1"/>
  <c r="AA96" i="1" s="1"/>
  <c r="L96" i="1" s="1"/>
  <c r="M96" i="1" s="1"/>
  <c r="X97" i="1"/>
  <c r="Y97" i="1" s="1"/>
  <c r="Z97" i="1" s="1"/>
  <c r="AA97" i="1" s="1"/>
  <c r="L97" i="1" s="1"/>
  <c r="M97" i="1" s="1"/>
  <c r="X98" i="1"/>
  <c r="X99" i="1"/>
  <c r="Y99" i="1" s="1"/>
  <c r="Z99" i="1" s="1"/>
  <c r="AA99" i="1" s="1"/>
  <c r="L99" i="1" s="1"/>
  <c r="M99" i="1" s="1"/>
  <c r="X100" i="1"/>
  <c r="Y100" i="1" s="1"/>
  <c r="Z100" i="1" s="1"/>
  <c r="AA100" i="1" s="1"/>
  <c r="L100" i="1" s="1"/>
  <c r="M100" i="1" s="1"/>
  <c r="X101" i="1"/>
  <c r="Y101" i="1" s="1"/>
  <c r="Z101" i="1" s="1"/>
  <c r="AA101" i="1" s="1"/>
  <c r="L101" i="1" s="1"/>
  <c r="M101" i="1" s="1"/>
  <c r="X102" i="1"/>
  <c r="X2" i="1"/>
  <c r="Y2" i="1" s="1"/>
  <c r="Z2" i="1" s="1"/>
  <c r="AA2" i="1" s="1"/>
  <c r="P4" i="1"/>
  <c r="Q4" i="1" s="1"/>
  <c r="R4" i="1" s="1"/>
  <c r="S4" i="1" s="1"/>
  <c r="H4" i="1" s="1"/>
  <c r="I4" i="1" s="1"/>
  <c r="P5" i="1"/>
  <c r="Q5" i="1" s="1"/>
  <c r="R5" i="1" s="1"/>
  <c r="S5" i="1" s="1"/>
  <c r="H5" i="1" s="1"/>
  <c r="I5" i="1" s="1"/>
  <c r="P6" i="1"/>
  <c r="Q6" i="1" s="1"/>
  <c r="R6" i="1" s="1"/>
  <c r="S6" i="1" s="1"/>
  <c r="H6" i="1" s="1"/>
  <c r="I6" i="1" s="1"/>
  <c r="P7" i="1"/>
  <c r="Q7" i="1" s="1"/>
  <c r="R7" i="1" s="1"/>
  <c r="S7" i="1" s="1"/>
  <c r="H7" i="1" s="1"/>
  <c r="I7" i="1" s="1"/>
  <c r="P8" i="1"/>
  <c r="Q8" i="1" s="1"/>
  <c r="R8" i="1" s="1"/>
  <c r="S8" i="1" s="1"/>
  <c r="H8" i="1" s="1"/>
  <c r="I8" i="1" s="1"/>
  <c r="P9" i="1"/>
  <c r="Q9" i="1" s="1"/>
  <c r="R9" i="1" s="1"/>
  <c r="S9" i="1" s="1"/>
  <c r="H9" i="1" s="1"/>
  <c r="I9" i="1" s="1"/>
  <c r="P10" i="1"/>
  <c r="Q10" i="1" s="1"/>
  <c r="R10" i="1" s="1"/>
  <c r="S10" i="1" s="1"/>
  <c r="H10" i="1" s="1"/>
  <c r="I10" i="1" s="1"/>
  <c r="P11" i="1"/>
  <c r="Q11" i="1" s="1"/>
  <c r="R11" i="1" s="1"/>
  <c r="S11" i="1" s="1"/>
  <c r="H11" i="1" s="1"/>
  <c r="I11" i="1" s="1"/>
  <c r="P12" i="1"/>
  <c r="Q12" i="1" s="1"/>
  <c r="R12" i="1" s="1"/>
  <c r="S12" i="1" s="1"/>
  <c r="H12" i="1" s="1"/>
  <c r="I12" i="1" s="1"/>
  <c r="P13" i="1"/>
  <c r="Q13" i="1" s="1"/>
  <c r="R13" i="1" s="1"/>
  <c r="S13" i="1" s="1"/>
  <c r="H13" i="1" s="1"/>
  <c r="I13" i="1" s="1"/>
  <c r="P14" i="1"/>
  <c r="Q14" i="1" s="1"/>
  <c r="R14" i="1" s="1"/>
  <c r="S14" i="1" s="1"/>
  <c r="H14" i="1" s="1"/>
  <c r="I14" i="1" s="1"/>
  <c r="P15" i="1"/>
  <c r="Q15" i="1" s="1"/>
  <c r="R15" i="1" s="1"/>
  <c r="S15" i="1" s="1"/>
  <c r="H15" i="1" s="1"/>
  <c r="I15" i="1" s="1"/>
  <c r="P16" i="1"/>
  <c r="Q16" i="1" s="1"/>
  <c r="R16" i="1" s="1"/>
  <c r="S16" i="1" s="1"/>
  <c r="H16" i="1" s="1"/>
  <c r="I16" i="1" s="1"/>
  <c r="P17" i="1"/>
  <c r="Q17" i="1" s="1"/>
  <c r="R17" i="1" s="1"/>
  <c r="S17" i="1" s="1"/>
  <c r="H17" i="1" s="1"/>
  <c r="I17" i="1" s="1"/>
  <c r="P18" i="1"/>
  <c r="Q18" i="1" s="1"/>
  <c r="R18" i="1" s="1"/>
  <c r="S18" i="1" s="1"/>
  <c r="H18" i="1" s="1"/>
  <c r="I18" i="1" s="1"/>
  <c r="P19" i="1"/>
  <c r="Q19" i="1" s="1"/>
  <c r="R19" i="1" s="1"/>
  <c r="S19" i="1" s="1"/>
  <c r="H19" i="1" s="1"/>
  <c r="I19" i="1" s="1"/>
  <c r="P20" i="1"/>
  <c r="Q20" i="1" s="1"/>
  <c r="R20" i="1" s="1"/>
  <c r="S20" i="1" s="1"/>
  <c r="H20" i="1" s="1"/>
  <c r="I20" i="1" s="1"/>
  <c r="P21" i="1"/>
  <c r="Q21" i="1" s="1"/>
  <c r="R21" i="1" s="1"/>
  <c r="S21" i="1" s="1"/>
  <c r="H21" i="1" s="1"/>
  <c r="I21" i="1" s="1"/>
  <c r="P22" i="1"/>
  <c r="Q22" i="1" s="1"/>
  <c r="R22" i="1" s="1"/>
  <c r="S22" i="1" s="1"/>
  <c r="H22" i="1" s="1"/>
  <c r="I22" i="1" s="1"/>
  <c r="P23" i="1"/>
  <c r="Q23" i="1" s="1"/>
  <c r="R23" i="1" s="1"/>
  <c r="S23" i="1" s="1"/>
  <c r="H23" i="1" s="1"/>
  <c r="I23" i="1" s="1"/>
  <c r="P24" i="1"/>
  <c r="Q24" i="1" s="1"/>
  <c r="R24" i="1" s="1"/>
  <c r="S24" i="1" s="1"/>
  <c r="H24" i="1" s="1"/>
  <c r="I24" i="1" s="1"/>
  <c r="P25" i="1"/>
  <c r="Q25" i="1" s="1"/>
  <c r="R25" i="1" s="1"/>
  <c r="S25" i="1" s="1"/>
  <c r="H25" i="1" s="1"/>
  <c r="I25" i="1" s="1"/>
  <c r="P26" i="1"/>
  <c r="Q26" i="1" s="1"/>
  <c r="R26" i="1" s="1"/>
  <c r="S26" i="1" s="1"/>
  <c r="H26" i="1" s="1"/>
  <c r="I26" i="1" s="1"/>
  <c r="P27" i="1"/>
  <c r="Q27" i="1" s="1"/>
  <c r="R27" i="1" s="1"/>
  <c r="S27" i="1" s="1"/>
  <c r="H27" i="1" s="1"/>
  <c r="I27" i="1" s="1"/>
  <c r="P28" i="1"/>
  <c r="Q28" i="1" s="1"/>
  <c r="R28" i="1" s="1"/>
  <c r="S28" i="1" s="1"/>
  <c r="H28" i="1" s="1"/>
  <c r="I28" i="1" s="1"/>
  <c r="P29" i="1"/>
  <c r="Q29" i="1" s="1"/>
  <c r="R29" i="1" s="1"/>
  <c r="S29" i="1" s="1"/>
  <c r="H29" i="1" s="1"/>
  <c r="I29" i="1" s="1"/>
  <c r="P30" i="1"/>
  <c r="Q30" i="1" s="1"/>
  <c r="R30" i="1" s="1"/>
  <c r="S30" i="1" s="1"/>
  <c r="H30" i="1" s="1"/>
  <c r="I30" i="1" s="1"/>
  <c r="P31" i="1"/>
  <c r="Q31" i="1" s="1"/>
  <c r="R31" i="1" s="1"/>
  <c r="S31" i="1" s="1"/>
  <c r="H31" i="1" s="1"/>
  <c r="I31" i="1" s="1"/>
  <c r="P32" i="1"/>
  <c r="Q32" i="1" s="1"/>
  <c r="R32" i="1" s="1"/>
  <c r="S32" i="1" s="1"/>
  <c r="H32" i="1" s="1"/>
  <c r="I32" i="1" s="1"/>
  <c r="P33" i="1"/>
  <c r="Q33" i="1" s="1"/>
  <c r="R33" i="1" s="1"/>
  <c r="S33" i="1" s="1"/>
  <c r="H33" i="1" s="1"/>
  <c r="I33" i="1" s="1"/>
  <c r="P34" i="1"/>
  <c r="Q34" i="1" s="1"/>
  <c r="R34" i="1" s="1"/>
  <c r="S34" i="1" s="1"/>
  <c r="H34" i="1" s="1"/>
  <c r="I34" i="1" s="1"/>
  <c r="P35" i="1"/>
  <c r="Q35" i="1" s="1"/>
  <c r="R35" i="1" s="1"/>
  <c r="S35" i="1" s="1"/>
  <c r="H35" i="1" s="1"/>
  <c r="I35" i="1" s="1"/>
  <c r="P36" i="1"/>
  <c r="Q36" i="1" s="1"/>
  <c r="R36" i="1" s="1"/>
  <c r="S36" i="1" s="1"/>
  <c r="H36" i="1" s="1"/>
  <c r="I36" i="1" s="1"/>
  <c r="P37" i="1"/>
  <c r="Q37" i="1" s="1"/>
  <c r="R37" i="1" s="1"/>
  <c r="S37" i="1" s="1"/>
  <c r="H37" i="1" s="1"/>
  <c r="I37" i="1" s="1"/>
  <c r="P38" i="1"/>
  <c r="Q38" i="1" s="1"/>
  <c r="R38" i="1" s="1"/>
  <c r="S38" i="1" s="1"/>
  <c r="H38" i="1" s="1"/>
  <c r="I38" i="1" s="1"/>
  <c r="P39" i="1"/>
  <c r="Q39" i="1" s="1"/>
  <c r="R39" i="1" s="1"/>
  <c r="S39" i="1" s="1"/>
  <c r="H39" i="1" s="1"/>
  <c r="I39" i="1" s="1"/>
  <c r="P40" i="1"/>
  <c r="Q40" i="1" s="1"/>
  <c r="R40" i="1" s="1"/>
  <c r="S40" i="1" s="1"/>
  <c r="H40" i="1" s="1"/>
  <c r="I40" i="1" s="1"/>
  <c r="P41" i="1"/>
  <c r="Q41" i="1" s="1"/>
  <c r="R41" i="1" s="1"/>
  <c r="S41" i="1" s="1"/>
  <c r="H41" i="1" s="1"/>
  <c r="I41" i="1" s="1"/>
  <c r="P42" i="1"/>
  <c r="Q42" i="1" s="1"/>
  <c r="R42" i="1" s="1"/>
  <c r="S42" i="1" s="1"/>
  <c r="H42" i="1" s="1"/>
  <c r="I42" i="1" s="1"/>
  <c r="P43" i="1"/>
  <c r="Q43" i="1" s="1"/>
  <c r="R43" i="1" s="1"/>
  <c r="S43" i="1" s="1"/>
  <c r="H43" i="1" s="1"/>
  <c r="I43" i="1" s="1"/>
  <c r="P44" i="1"/>
  <c r="Q44" i="1" s="1"/>
  <c r="R44" i="1" s="1"/>
  <c r="S44" i="1" s="1"/>
  <c r="H44" i="1" s="1"/>
  <c r="I44" i="1" s="1"/>
  <c r="P45" i="1"/>
  <c r="Q45" i="1" s="1"/>
  <c r="R45" i="1" s="1"/>
  <c r="S45" i="1" s="1"/>
  <c r="H45" i="1" s="1"/>
  <c r="I45" i="1" s="1"/>
  <c r="P46" i="1"/>
  <c r="Q46" i="1" s="1"/>
  <c r="R46" i="1" s="1"/>
  <c r="S46" i="1" s="1"/>
  <c r="H46" i="1" s="1"/>
  <c r="I46" i="1" s="1"/>
  <c r="P47" i="1"/>
  <c r="Q47" i="1" s="1"/>
  <c r="R47" i="1" s="1"/>
  <c r="S47" i="1" s="1"/>
  <c r="H47" i="1" s="1"/>
  <c r="I47" i="1" s="1"/>
  <c r="P48" i="1"/>
  <c r="Q48" i="1" s="1"/>
  <c r="R48" i="1" s="1"/>
  <c r="S48" i="1" s="1"/>
  <c r="H48" i="1" s="1"/>
  <c r="I48" i="1" s="1"/>
  <c r="P49" i="1"/>
  <c r="Q49" i="1" s="1"/>
  <c r="R49" i="1" s="1"/>
  <c r="S49" i="1" s="1"/>
  <c r="H49" i="1" s="1"/>
  <c r="I49" i="1" s="1"/>
  <c r="P50" i="1"/>
  <c r="Q50" i="1" s="1"/>
  <c r="R50" i="1" s="1"/>
  <c r="S50" i="1" s="1"/>
  <c r="H50" i="1" s="1"/>
  <c r="I50" i="1" s="1"/>
  <c r="P51" i="1"/>
  <c r="Q51" i="1" s="1"/>
  <c r="R51" i="1" s="1"/>
  <c r="S51" i="1" s="1"/>
  <c r="H51" i="1" s="1"/>
  <c r="I51" i="1" s="1"/>
  <c r="P52" i="1"/>
  <c r="Q52" i="1" s="1"/>
  <c r="R52" i="1" s="1"/>
  <c r="S52" i="1" s="1"/>
  <c r="H52" i="1" s="1"/>
  <c r="I52" i="1" s="1"/>
  <c r="P53" i="1"/>
  <c r="Q53" i="1" s="1"/>
  <c r="R53" i="1" s="1"/>
  <c r="S53" i="1" s="1"/>
  <c r="H53" i="1" s="1"/>
  <c r="I53" i="1" s="1"/>
  <c r="P54" i="1"/>
  <c r="Q54" i="1" s="1"/>
  <c r="R54" i="1" s="1"/>
  <c r="S54" i="1" s="1"/>
  <c r="H54" i="1" s="1"/>
  <c r="I54" i="1" s="1"/>
  <c r="P55" i="1"/>
  <c r="Q55" i="1" s="1"/>
  <c r="R55" i="1" s="1"/>
  <c r="S55" i="1" s="1"/>
  <c r="H55" i="1" s="1"/>
  <c r="I55" i="1" s="1"/>
  <c r="P56" i="1"/>
  <c r="Q56" i="1" s="1"/>
  <c r="R56" i="1" s="1"/>
  <c r="S56" i="1" s="1"/>
  <c r="H56" i="1" s="1"/>
  <c r="I56" i="1" s="1"/>
  <c r="P57" i="1"/>
  <c r="Q57" i="1" s="1"/>
  <c r="R57" i="1" s="1"/>
  <c r="S57" i="1" s="1"/>
  <c r="H57" i="1" s="1"/>
  <c r="I57" i="1" s="1"/>
  <c r="P58" i="1"/>
  <c r="Q58" i="1" s="1"/>
  <c r="R58" i="1" s="1"/>
  <c r="S58" i="1" s="1"/>
  <c r="H58" i="1" s="1"/>
  <c r="I58" i="1" s="1"/>
  <c r="P59" i="1"/>
  <c r="Q59" i="1" s="1"/>
  <c r="R59" i="1" s="1"/>
  <c r="S59" i="1" s="1"/>
  <c r="H59" i="1" s="1"/>
  <c r="I59" i="1" s="1"/>
  <c r="P60" i="1"/>
  <c r="Q60" i="1" s="1"/>
  <c r="R60" i="1" s="1"/>
  <c r="S60" i="1" s="1"/>
  <c r="H60" i="1" s="1"/>
  <c r="I60" i="1" s="1"/>
  <c r="P61" i="1"/>
  <c r="Q61" i="1" s="1"/>
  <c r="R61" i="1" s="1"/>
  <c r="S61" i="1" s="1"/>
  <c r="H61" i="1" s="1"/>
  <c r="I61" i="1" s="1"/>
  <c r="P62" i="1"/>
  <c r="Q62" i="1" s="1"/>
  <c r="R62" i="1" s="1"/>
  <c r="S62" i="1" s="1"/>
  <c r="H62" i="1" s="1"/>
  <c r="I62" i="1" s="1"/>
  <c r="P63" i="1"/>
  <c r="Q63" i="1" s="1"/>
  <c r="R63" i="1" s="1"/>
  <c r="S63" i="1" s="1"/>
  <c r="H63" i="1" s="1"/>
  <c r="I63" i="1" s="1"/>
  <c r="P64" i="1"/>
  <c r="Q64" i="1" s="1"/>
  <c r="R64" i="1" s="1"/>
  <c r="S64" i="1" s="1"/>
  <c r="H64" i="1" s="1"/>
  <c r="I64" i="1" s="1"/>
  <c r="P65" i="1"/>
  <c r="Q65" i="1" s="1"/>
  <c r="R65" i="1" s="1"/>
  <c r="S65" i="1" s="1"/>
  <c r="H65" i="1" s="1"/>
  <c r="I65" i="1" s="1"/>
  <c r="P66" i="1"/>
  <c r="Q66" i="1" s="1"/>
  <c r="R66" i="1" s="1"/>
  <c r="S66" i="1" s="1"/>
  <c r="H66" i="1" s="1"/>
  <c r="I66" i="1" s="1"/>
  <c r="P67" i="1"/>
  <c r="Q67" i="1" s="1"/>
  <c r="R67" i="1" s="1"/>
  <c r="S67" i="1" s="1"/>
  <c r="H67" i="1" s="1"/>
  <c r="I67" i="1" s="1"/>
  <c r="P68" i="1"/>
  <c r="Q68" i="1" s="1"/>
  <c r="R68" i="1" s="1"/>
  <c r="S68" i="1" s="1"/>
  <c r="H68" i="1" s="1"/>
  <c r="I68" i="1" s="1"/>
  <c r="P69" i="1"/>
  <c r="Q69" i="1" s="1"/>
  <c r="R69" i="1" s="1"/>
  <c r="S69" i="1" s="1"/>
  <c r="H69" i="1" s="1"/>
  <c r="I69" i="1" s="1"/>
  <c r="P70" i="1"/>
  <c r="Q70" i="1" s="1"/>
  <c r="R70" i="1" s="1"/>
  <c r="S70" i="1" s="1"/>
  <c r="H70" i="1" s="1"/>
  <c r="I70" i="1" s="1"/>
  <c r="P71" i="1"/>
  <c r="Q71" i="1" s="1"/>
  <c r="R71" i="1" s="1"/>
  <c r="S71" i="1" s="1"/>
  <c r="H71" i="1" s="1"/>
  <c r="I71" i="1" s="1"/>
  <c r="P72" i="1"/>
  <c r="Q72" i="1" s="1"/>
  <c r="R72" i="1" s="1"/>
  <c r="S72" i="1" s="1"/>
  <c r="H72" i="1" s="1"/>
  <c r="I72" i="1" s="1"/>
  <c r="P73" i="1"/>
  <c r="Q73" i="1" s="1"/>
  <c r="R73" i="1" s="1"/>
  <c r="S73" i="1" s="1"/>
  <c r="H73" i="1" s="1"/>
  <c r="I73" i="1" s="1"/>
  <c r="P74" i="1"/>
  <c r="Q74" i="1" s="1"/>
  <c r="R74" i="1" s="1"/>
  <c r="S74" i="1" s="1"/>
  <c r="H74" i="1" s="1"/>
  <c r="I74" i="1" s="1"/>
  <c r="P75" i="1"/>
  <c r="Q75" i="1" s="1"/>
  <c r="R75" i="1" s="1"/>
  <c r="S75" i="1" s="1"/>
  <c r="H75" i="1" s="1"/>
  <c r="I75" i="1" s="1"/>
  <c r="P76" i="1"/>
  <c r="Q76" i="1" s="1"/>
  <c r="R76" i="1" s="1"/>
  <c r="S76" i="1" s="1"/>
  <c r="H76" i="1" s="1"/>
  <c r="I76" i="1" s="1"/>
  <c r="P77" i="1"/>
  <c r="Q77" i="1" s="1"/>
  <c r="R77" i="1" s="1"/>
  <c r="S77" i="1" s="1"/>
  <c r="H77" i="1" s="1"/>
  <c r="I77" i="1" s="1"/>
  <c r="P78" i="1"/>
  <c r="Q78" i="1" s="1"/>
  <c r="R78" i="1" s="1"/>
  <c r="S78" i="1" s="1"/>
  <c r="H78" i="1" s="1"/>
  <c r="I78" i="1" s="1"/>
  <c r="P79" i="1"/>
  <c r="Q79" i="1" s="1"/>
  <c r="R79" i="1" s="1"/>
  <c r="S79" i="1" s="1"/>
  <c r="H79" i="1" s="1"/>
  <c r="I79" i="1" s="1"/>
  <c r="P80" i="1"/>
  <c r="Q80" i="1" s="1"/>
  <c r="R80" i="1" s="1"/>
  <c r="S80" i="1" s="1"/>
  <c r="H80" i="1" s="1"/>
  <c r="I80" i="1" s="1"/>
  <c r="P81" i="1"/>
  <c r="Q81" i="1" s="1"/>
  <c r="R81" i="1" s="1"/>
  <c r="S81" i="1" s="1"/>
  <c r="H81" i="1" s="1"/>
  <c r="I81" i="1" s="1"/>
  <c r="P82" i="1"/>
  <c r="Q82" i="1" s="1"/>
  <c r="R82" i="1" s="1"/>
  <c r="S82" i="1" s="1"/>
  <c r="H82" i="1" s="1"/>
  <c r="I82" i="1" s="1"/>
  <c r="P83" i="1"/>
  <c r="Q83" i="1" s="1"/>
  <c r="R83" i="1" s="1"/>
  <c r="S83" i="1" s="1"/>
  <c r="H83" i="1" s="1"/>
  <c r="I83" i="1" s="1"/>
  <c r="P84" i="1"/>
  <c r="Q84" i="1" s="1"/>
  <c r="R84" i="1" s="1"/>
  <c r="S84" i="1" s="1"/>
  <c r="H84" i="1" s="1"/>
  <c r="I84" i="1" s="1"/>
  <c r="P85" i="1"/>
  <c r="Q85" i="1" s="1"/>
  <c r="R85" i="1" s="1"/>
  <c r="S85" i="1" s="1"/>
  <c r="H85" i="1" s="1"/>
  <c r="I85" i="1" s="1"/>
  <c r="P86" i="1"/>
  <c r="Q86" i="1" s="1"/>
  <c r="R86" i="1" s="1"/>
  <c r="S86" i="1" s="1"/>
  <c r="H86" i="1" s="1"/>
  <c r="I86" i="1" s="1"/>
  <c r="P87" i="1"/>
  <c r="Q87" i="1" s="1"/>
  <c r="R87" i="1" s="1"/>
  <c r="S87" i="1" s="1"/>
  <c r="H87" i="1" s="1"/>
  <c r="I87" i="1" s="1"/>
  <c r="P88" i="1"/>
  <c r="Q88" i="1" s="1"/>
  <c r="R88" i="1" s="1"/>
  <c r="S88" i="1" s="1"/>
  <c r="H88" i="1" s="1"/>
  <c r="I88" i="1" s="1"/>
  <c r="P89" i="1"/>
  <c r="Q89" i="1" s="1"/>
  <c r="R89" i="1" s="1"/>
  <c r="S89" i="1" s="1"/>
  <c r="H89" i="1" s="1"/>
  <c r="I89" i="1" s="1"/>
  <c r="P90" i="1"/>
  <c r="Q90" i="1" s="1"/>
  <c r="R90" i="1" s="1"/>
  <c r="S90" i="1" s="1"/>
  <c r="H90" i="1" s="1"/>
  <c r="I90" i="1" s="1"/>
  <c r="P91" i="1"/>
  <c r="Q91" i="1" s="1"/>
  <c r="R91" i="1" s="1"/>
  <c r="S91" i="1" s="1"/>
  <c r="H91" i="1" s="1"/>
  <c r="I91" i="1" s="1"/>
  <c r="P92" i="1"/>
  <c r="Q92" i="1" s="1"/>
  <c r="R92" i="1" s="1"/>
  <c r="S92" i="1" s="1"/>
  <c r="H92" i="1" s="1"/>
  <c r="I92" i="1" s="1"/>
  <c r="P93" i="1"/>
  <c r="Q93" i="1" s="1"/>
  <c r="R93" i="1" s="1"/>
  <c r="S93" i="1" s="1"/>
  <c r="H93" i="1" s="1"/>
  <c r="I93" i="1" s="1"/>
  <c r="P94" i="1"/>
  <c r="Q94" i="1" s="1"/>
  <c r="R94" i="1" s="1"/>
  <c r="S94" i="1" s="1"/>
  <c r="H94" i="1" s="1"/>
  <c r="I94" i="1" s="1"/>
  <c r="P95" i="1"/>
  <c r="Q95" i="1" s="1"/>
  <c r="R95" i="1" s="1"/>
  <c r="S95" i="1" s="1"/>
  <c r="H95" i="1" s="1"/>
  <c r="I95" i="1" s="1"/>
  <c r="P96" i="1"/>
  <c r="Q96" i="1" s="1"/>
  <c r="R96" i="1" s="1"/>
  <c r="S96" i="1" s="1"/>
  <c r="H96" i="1" s="1"/>
  <c r="I96" i="1" s="1"/>
  <c r="P97" i="1"/>
  <c r="Q97" i="1" s="1"/>
  <c r="R97" i="1" s="1"/>
  <c r="S97" i="1" s="1"/>
  <c r="H97" i="1" s="1"/>
  <c r="I97" i="1" s="1"/>
  <c r="P98" i="1"/>
  <c r="Q98" i="1" s="1"/>
  <c r="R98" i="1" s="1"/>
  <c r="S98" i="1" s="1"/>
  <c r="H98" i="1" s="1"/>
  <c r="I98" i="1" s="1"/>
  <c r="P99" i="1"/>
  <c r="Q99" i="1" s="1"/>
  <c r="R99" i="1" s="1"/>
  <c r="S99" i="1" s="1"/>
  <c r="H99" i="1" s="1"/>
  <c r="I99" i="1" s="1"/>
  <c r="P100" i="1"/>
  <c r="Q100" i="1" s="1"/>
  <c r="R100" i="1" s="1"/>
  <c r="S100" i="1" s="1"/>
  <c r="H100" i="1" s="1"/>
  <c r="I100" i="1" s="1"/>
  <c r="P101" i="1"/>
  <c r="Q101" i="1" s="1"/>
  <c r="R101" i="1" s="1"/>
  <c r="S101" i="1" s="1"/>
  <c r="H101" i="1" s="1"/>
  <c r="I101" i="1" s="1"/>
  <c r="P102" i="1"/>
  <c r="Q102" i="1" s="1"/>
  <c r="R102" i="1" s="1"/>
  <c r="S102" i="1" s="1"/>
  <c r="H102" i="1" s="1"/>
  <c r="I102" i="1" s="1"/>
  <c r="P3" i="1"/>
  <c r="Q3" i="1" s="1"/>
  <c r="R3" i="1" s="1"/>
  <c r="S3" i="1" s="1"/>
  <c r="H3" i="1" s="1"/>
  <c r="I3" i="1" s="1"/>
  <c r="P2" i="1"/>
  <c r="Q2" i="1" s="1"/>
  <c r="R2" i="1" s="1"/>
  <c r="S2" i="1" s="1"/>
  <c r="AB2" i="1" l="1"/>
  <c r="L2" i="1" s="1"/>
  <c r="M2" i="1" s="1"/>
  <c r="N2" i="1" s="1"/>
  <c r="T2" i="1"/>
  <c r="H2" i="1" s="1"/>
  <c r="I2" i="1" s="1"/>
  <c r="J2" i="1" s="1"/>
</calcChain>
</file>

<file path=xl/sharedStrings.xml><?xml version="1.0" encoding="utf-8"?>
<sst xmlns="http://schemas.openxmlformats.org/spreadsheetml/2006/main" count="25" uniqueCount="23">
  <si>
    <t>data 1</t>
  </si>
  <si>
    <t>data 2</t>
  </si>
  <si>
    <t>difference1</t>
  </si>
  <si>
    <t>difference1^2</t>
  </si>
  <si>
    <t>difference2</t>
  </si>
  <si>
    <t>difference2^2</t>
  </si>
  <si>
    <t>mean value</t>
  </si>
  <si>
    <t>σ1</t>
  </si>
  <si>
    <t>σ2</t>
  </si>
  <si>
    <t>fsrVoltage1 (mV)</t>
  </si>
  <si>
    <t>fsrVoltage2 (mV)</t>
  </si>
  <si>
    <t>fsrResistance1 (Ohm)</t>
  </si>
  <si>
    <t>fsrResistance2 (Ohm)</t>
  </si>
  <si>
    <t>fsrConductance2 (microMhos)</t>
  </si>
  <si>
    <t>fsrConductance1 (microMhos)</t>
  </si>
  <si>
    <t>Force1 (N)</t>
  </si>
  <si>
    <t>Force2 (N)</t>
  </si>
  <si>
    <t>Force1meanvalue (N)</t>
  </si>
  <si>
    <t>Force2meanvalue (N)</t>
  </si>
  <si>
    <t>Frequency1</t>
  </si>
  <si>
    <t>Echelle2</t>
  </si>
  <si>
    <t>Echelle1</t>
  </si>
  <si>
    <t>Frequency2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</si>
</sst>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data1!$S$1</c:f>
              <c:strCache>
                <c:ptCount val="1"/>
                <c:pt idx="0">
                  <c:v>Force1 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data1!$S$2:$S$102</c:f>
              <c:numCache>
                <c:formatCode>General</c:formatCode>
                <c:ptCount val="101"/>
                <c:pt idx="0">
                  <c:v>3.90625E-2</c:v>
                </c:pt>
                <c:pt idx="1">
                  <c:v>4.0363269424823413E-2</c:v>
                </c:pt>
                <c:pt idx="2">
                  <c:v>3.90625E-2</c:v>
                </c:pt>
                <c:pt idx="3">
                  <c:v>3.776435045317221E-2</c:v>
                </c:pt>
                <c:pt idx="4">
                  <c:v>3.776435045317221E-2</c:v>
                </c:pt>
                <c:pt idx="5">
                  <c:v>3.90625E-2</c:v>
                </c:pt>
                <c:pt idx="6">
                  <c:v>3.90625E-2</c:v>
                </c:pt>
                <c:pt idx="7">
                  <c:v>3.776435045317221E-2</c:v>
                </c:pt>
                <c:pt idx="8">
                  <c:v>3.90625E-2</c:v>
                </c:pt>
                <c:pt idx="9">
                  <c:v>3.776435045317221E-2</c:v>
                </c:pt>
                <c:pt idx="10">
                  <c:v>3.776435045317221E-2</c:v>
                </c:pt>
                <c:pt idx="11">
                  <c:v>3.90625E-2</c:v>
                </c:pt>
                <c:pt idx="12">
                  <c:v>3.776435045317221E-2</c:v>
                </c:pt>
                <c:pt idx="13">
                  <c:v>3.90625E-2</c:v>
                </c:pt>
                <c:pt idx="14">
                  <c:v>3.90625E-2</c:v>
                </c:pt>
                <c:pt idx="15">
                  <c:v>3.776435045317221E-2</c:v>
                </c:pt>
                <c:pt idx="16">
                  <c:v>3.776435045317221E-2</c:v>
                </c:pt>
                <c:pt idx="17">
                  <c:v>3.776435045317221E-2</c:v>
                </c:pt>
                <c:pt idx="18">
                  <c:v>4.0363269424823413E-2</c:v>
                </c:pt>
                <c:pt idx="19">
                  <c:v>3.776435045317221E-2</c:v>
                </c:pt>
                <c:pt idx="20">
                  <c:v>3.6468812877263584E-2</c:v>
                </c:pt>
                <c:pt idx="21">
                  <c:v>3.6468812877263584E-2</c:v>
                </c:pt>
                <c:pt idx="22">
                  <c:v>4.0363269424823413E-2</c:v>
                </c:pt>
                <c:pt idx="23">
                  <c:v>3.90625E-2</c:v>
                </c:pt>
                <c:pt idx="24">
                  <c:v>4.0363269424823413E-2</c:v>
                </c:pt>
                <c:pt idx="25">
                  <c:v>3.90625E-2</c:v>
                </c:pt>
                <c:pt idx="26">
                  <c:v>3.776435045317221E-2</c:v>
                </c:pt>
                <c:pt idx="27">
                  <c:v>3.90625E-2</c:v>
                </c:pt>
                <c:pt idx="28">
                  <c:v>3.90625E-2</c:v>
                </c:pt>
                <c:pt idx="29">
                  <c:v>3.90625E-2</c:v>
                </c:pt>
                <c:pt idx="30">
                  <c:v>3.90625E-2</c:v>
                </c:pt>
                <c:pt idx="31">
                  <c:v>3.90625E-2</c:v>
                </c:pt>
                <c:pt idx="32">
                  <c:v>3.90625E-2</c:v>
                </c:pt>
                <c:pt idx="33">
                  <c:v>4.0363269424823413E-2</c:v>
                </c:pt>
                <c:pt idx="34">
                  <c:v>3.776435045317221E-2</c:v>
                </c:pt>
                <c:pt idx="35">
                  <c:v>3.776435045317221E-2</c:v>
                </c:pt>
                <c:pt idx="36">
                  <c:v>3.90625E-2</c:v>
                </c:pt>
                <c:pt idx="37">
                  <c:v>3.90625E-2</c:v>
                </c:pt>
                <c:pt idx="38">
                  <c:v>3.90625E-2</c:v>
                </c:pt>
                <c:pt idx="39">
                  <c:v>4.0363269424823413E-2</c:v>
                </c:pt>
                <c:pt idx="40">
                  <c:v>4.0363269424823413E-2</c:v>
                </c:pt>
                <c:pt idx="41">
                  <c:v>3.90625E-2</c:v>
                </c:pt>
                <c:pt idx="42">
                  <c:v>4.0363269424823413E-2</c:v>
                </c:pt>
                <c:pt idx="43">
                  <c:v>4.0363269424823413E-2</c:v>
                </c:pt>
                <c:pt idx="44">
                  <c:v>4.0363269424823413E-2</c:v>
                </c:pt>
                <c:pt idx="45">
                  <c:v>3.90625E-2</c:v>
                </c:pt>
                <c:pt idx="46">
                  <c:v>3.90625E-2</c:v>
                </c:pt>
                <c:pt idx="47">
                  <c:v>3.90625E-2</c:v>
                </c:pt>
                <c:pt idx="48">
                  <c:v>3.90625E-2</c:v>
                </c:pt>
                <c:pt idx="49">
                  <c:v>3.6468812877263584E-2</c:v>
                </c:pt>
                <c:pt idx="50">
                  <c:v>3.776435045317221E-2</c:v>
                </c:pt>
                <c:pt idx="51">
                  <c:v>4.0363269424823413E-2</c:v>
                </c:pt>
                <c:pt idx="52">
                  <c:v>3.776435045317221E-2</c:v>
                </c:pt>
                <c:pt idx="53">
                  <c:v>4.0363269424823413E-2</c:v>
                </c:pt>
                <c:pt idx="54">
                  <c:v>3.776435045317221E-2</c:v>
                </c:pt>
                <c:pt idx="55">
                  <c:v>3.90625E-2</c:v>
                </c:pt>
                <c:pt idx="56">
                  <c:v>3.90625E-2</c:v>
                </c:pt>
                <c:pt idx="57">
                  <c:v>3.776435045317221E-2</c:v>
                </c:pt>
                <c:pt idx="58">
                  <c:v>3.6468812877263584E-2</c:v>
                </c:pt>
                <c:pt idx="59">
                  <c:v>3.90625E-2</c:v>
                </c:pt>
                <c:pt idx="60">
                  <c:v>3.776435045317221E-2</c:v>
                </c:pt>
                <c:pt idx="61">
                  <c:v>3.6468812877263584E-2</c:v>
                </c:pt>
                <c:pt idx="62">
                  <c:v>3.776435045317221E-2</c:v>
                </c:pt>
                <c:pt idx="63">
                  <c:v>3.90625E-2</c:v>
                </c:pt>
                <c:pt idx="64">
                  <c:v>3.776435045317221E-2</c:v>
                </c:pt>
                <c:pt idx="65">
                  <c:v>3.5175879396984924E-2</c:v>
                </c:pt>
                <c:pt idx="66">
                  <c:v>4.0363269424823413E-2</c:v>
                </c:pt>
                <c:pt idx="67">
                  <c:v>3.5175879396984924E-2</c:v>
                </c:pt>
                <c:pt idx="68">
                  <c:v>3.776435045317221E-2</c:v>
                </c:pt>
                <c:pt idx="69">
                  <c:v>3.90625E-2</c:v>
                </c:pt>
                <c:pt idx="70">
                  <c:v>3.90625E-2</c:v>
                </c:pt>
                <c:pt idx="71">
                  <c:v>3.776435045317221E-2</c:v>
                </c:pt>
                <c:pt idx="72">
                  <c:v>3.6468812877263584E-2</c:v>
                </c:pt>
                <c:pt idx="73">
                  <c:v>3.6468812877263584E-2</c:v>
                </c:pt>
                <c:pt idx="74">
                  <c:v>3.776435045317221E-2</c:v>
                </c:pt>
                <c:pt idx="75">
                  <c:v>3.90625E-2</c:v>
                </c:pt>
                <c:pt idx="76">
                  <c:v>3.90625E-2</c:v>
                </c:pt>
                <c:pt idx="77">
                  <c:v>3.90625E-2</c:v>
                </c:pt>
                <c:pt idx="78">
                  <c:v>3.776435045317221E-2</c:v>
                </c:pt>
                <c:pt idx="79">
                  <c:v>4.0363269424823413E-2</c:v>
                </c:pt>
                <c:pt idx="80">
                  <c:v>3.90625E-2</c:v>
                </c:pt>
                <c:pt idx="81">
                  <c:v>3.90625E-2</c:v>
                </c:pt>
                <c:pt idx="82">
                  <c:v>3.90625E-2</c:v>
                </c:pt>
                <c:pt idx="83">
                  <c:v>4.0363269424823413E-2</c:v>
                </c:pt>
                <c:pt idx="84">
                  <c:v>3.90625E-2</c:v>
                </c:pt>
                <c:pt idx="85">
                  <c:v>3.6468812877263584E-2</c:v>
                </c:pt>
                <c:pt idx="86">
                  <c:v>3.90625E-2</c:v>
                </c:pt>
                <c:pt idx="87">
                  <c:v>4.0363269424823413E-2</c:v>
                </c:pt>
                <c:pt idx="88">
                  <c:v>3.776435045317221E-2</c:v>
                </c:pt>
                <c:pt idx="89">
                  <c:v>3.90625E-2</c:v>
                </c:pt>
                <c:pt idx="90">
                  <c:v>4.0363269424823413E-2</c:v>
                </c:pt>
                <c:pt idx="91">
                  <c:v>4.0363269424823413E-2</c:v>
                </c:pt>
                <c:pt idx="92">
                  <c:v>4.0363269424823413E-2</c:v>
                </c:pt>
                <c:pt idx="93">
                  <c:v>3.776435045317221E-2</c:v>
                </c:pt>
                <c:pt idx="94">
                  <c:v>3.776435045317221E-2</c:v>
                </c:pt>
                <c:pt idx="95">
                  <c:v>3.6468812877263584E-2</c:v>
                </c:pt>
                <c:pt idx="96">
                  <c:v>4.0363269424823413E-2</c:v>
                </c:pt>
                <c:pt idx="97">
                  <c:v>3.90625E-2</c:v>
                </c:pt>
                <c:pt idx="98">
                  <c:v>3.90625E-2</c:v>
                </c:pt>
                <c:pt idx="99">
                  <c:v>3.776435045317221E-2</c:v>
                </c:pt>
                <c:pt idx="100">
                  <c:v>4.0363269424823413E-2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E-4A0D-A71F-E1AABA7A9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815743"/>
        <c:axId val="1103758703"/>
      </c:lineChart>
      <c:catAx>
        <c:axId val="1098815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3758703"/>
        <c:crosses val="autoZero"/>
        <c:auto val="1"/>
        <c:lblAlgn val="ctr"/>
        <c:lblOffset val="100"/>
        <c:noMultiLvlLbl val="0"/>
      </c:catAx>
      <c:valAx>
        <c:axId val="1103758703"/>
        <c:scaling>
          <c:orientation val="minMax"/>
          <c:max val="5.000000000000001E-2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8815743"/>
        <c:crosses val="autoZero"/>
        <c:crossBetween val="between"/>
        <c:majorUnit val="2.0000000000000005E-3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data1!$AA$1</c:f>
              <c:strCache>
                <c:ptCount val="1"/>
                <c:pt idx="0">
                  <c:v>Force2 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data1!$AA$2:$AA$102</c:f>
              <c:numCache>
                <c:formatCode>General</c:formatCode>
                <c:ptCount val="101"/>
                <c:pt idx="0">
                  <c:v>4.4281376518218632E-2</c:v>
                </c:pt>
                <c:pt idx="1">
                  <c:v>4.5592705167173245E-2</c:v>
                </c:pt>
                <c:pt idx="2">
                  <c:v>4.5592705167173245E-2</c:v>
                </c:pt>
                <c:pt idx="3">
                  <c:v>4.4281376518218632E-2</c:v>
                </c:pt>
                <c:pt idx="4">
                  <c:v>4.6906693711967554E-2</c:v>
                </c:pt>
                <c:pt idx="5">
                  <c:v>4.6906693711967554E-2</c:v>
                </c:pt>
                <c:pt idx="6">
                  <c:v>4.5592705167173245E-2</c:v>
                </c:pt>
                <c:pt idx="7">
                  <c:v>4.6906693711967554E-2</c:v>
                </c:pt>
                <c:pt idx="8">
                  <c:v>4.6906693711967554E-2</c:v>
                </c:pt>
                <c:pt idx="9">
                  <c:v>4.5592705167173245E-2</c:v>
                </c:pt>
                <c:pt idx="10">
                  <c:v>4.6906693711967554E-2</c:v>
                </c:pt>
                <c:pt idx="11">
                  <c:v>4.6906693711967554E-2</c:v>
                </c:pt>
                <c:pt idx="12">
                  <c:v>4.6906693711967554E-2</c:v>
                </c:pt>
                <c:pt idx="13">
                  <c:v>4.6906693711967554E-2</c:v>
                </c:pt>
                <c:pt idx="14">
                  <c:v>4.5592705167173245E-2</c:v>
                </c:pt>
                <c:pt idx="15">
                  <c:v>4.5592705167173245E-2</c:v>
                </c:pt>
                <c:pt idx="16">
                  <c:v>4.6906693711967554E-2</c:v>
                </c:pt>
                <c:pt idx="17">
                  <c:v>4.6906693711967554E-2</c:v>
                </c:pt>
                <c:pt idx="18">
                  <c:v>4.5592705167173245E-2</c:v>
                </c:pt>
                <c:pt idx="19">
                  <c:v>4.6906693711967554E-2</c:v>
                </c:pt>
                <c:pt idx="20">
                  <c:v>4.6906693711967554E-2</c:v>
                </c:pt>
                <c:pt idx="21">
                  <c:v>4.6906693711967554E-2</c:v>
                </c:pt>
                <c:pt idx="22">
                  <c:v>4.6906693711967554E-2</c:v>
                </c:pt>
                <c:pt idx="23">
                  <c:v>4.6906693711967554E-2</c:v>
                </c:pt>
                <c:pt idx="24">
                  <c:v>4.6906693711967554E-2</c:v>
                </c:pt>
                <c:pt idx="25">
                  <c:v>4.6906693711967554E-2</c:v>
                </c:pt>
                <c:pt idx="26">
                  <c:v>4.6906693711967554E-2</c:v>
                </c:pt>
                <c:pt idx="27">
                  <c:v>4.6906693711967554E-2</c:v>
                </c:pt>
                <c:pt idx="28">
                  <c:v>4.8223350253807105E-2</c:v>
                </c:pt>
                <c:pt idx="29">
                  <c:v>4.8223350253807105E-2</c:v>
                </c:pt>
                <c:pt idx="30">
                  <c:v>4.6906693711967554E-2</c:v>
                </c:pt>
                <c:pt idx="31">
                  <c:v>4.8223350253807105E-2</c:v>
                </c:pt>
                <c:pt idx="32">
                  <c:v>4.6906693711967554E-2</c:v>
                </c:pt>
                <c:pt idx="33">
                  <c:v>4.8223350253807105E-2</c:v>
                </c:pt>
                <c:pt idx="34">
                  <c:v>4.6906693711967554E-2</c:v>
                </c:pt>
                <c:pt idx="35">
                  <c:v>4.5592705167173245E-2</c:v>
                </c:pt>
                <c:pt idx="36">
                  <c:v>4.5592705167173245E-2</c:v>
                </c:pt>
                <c:pt idx="37">
                  <c:v>4.29726996966633E-2</c:v>
                </c:pt>
                <c:pt idx="38">
                  <c:v>4.6906693711967554E-2</c:v>
                </c:pt>
                <c:pt idx="39">
                  <c:v>4.5592705167173245E-2</c:v>
                </c:pt>
                <c:pt idx="40">
                  <c:v>4.4281376518218632E-2</c:v>
                </c:pt>
                <c:pt idx="41">
                  <c:v>4.5592705167173245E-2</c:v>
                </c:pt>
                <c:pt idx="42">
                  <c:v>4.29726996966633E-2</c:v>
                </c:pt>
                <c:pt idx="43">
                  <c:v>4.29726996966633E-2</c:v>
                </c:pt>
                <c:pt idx="44">
                  <c:v>4.1666666666666671E-2</c:v>
                </c:pt>
                <c:pt idx="45">
                  <c:v>4.29726996966633E-2</c:v>
                </c:pt>
                <c:pt idx="46">
                  <c:v>4.4281376518218632E-2</c:v>
                </c:pt>
                <c:pt idx="47">
                  <c:v>4.5592705167173245E-2</c:v>
                </c:pt>
                <c:pt idx="48">
                  <c:v>4.4281376518218632E-2</c:v>
                </c:pt>
                <c:pt idx="49">
                  <c:v>4.6906693711967554E-2</c:v>
                </c:pt>
                <c:pt idx="50">
                  <c:v>4.4281376518218632E-2</c:v>
                </c:pt>
                <c:pt idx="51">
                  <c:v>4.4281376518218632E-2</c:v>
                </c:pt>
                <c:pt idx="52">
                  <c:v>4.4281376518218632E-2</c:v>
                </c:pt>
                <c:pt idx="53">
                  <c:v>4.4281376518218632E-2</c:v>
                </c:pt>
                <c:pt idx="54">
                  <c:v>4.5592705167173245E-2</c:v>
                </c:pt>
                <c:pt idx="55">
                  <c:v>4.6906693711967554E-2</c:v>
                </c:pt>
                <c:pt idx="56">
                  <c:v>4.29726996966633E-2</c:v>
                </c:pt>
                <c:pt idx="57">
                  <c:v>4.29726996966633E-2</c:v>
                </c:pt>
                <c:pt idx="58">
                  <c:v>4.5592705167173245E-2</c:v>
                </c:pt>
                <c:pt idx="59">
                  <c:v>4.4281376518218632E-2</c:v>
                </c:pt>
                <c:pt idx="60">
                  <c:v>4.5592705167173245E-2</c:v>
                </c:pt>
                <c:pt idx="61">
                  <c:v>4.8223350253807105E-2</c:v>
                </c:pt>
                <c:pt idx="62">
                  <c:v>4.8223350253807105E-2</c:v>
                </c:pt>
                <c:pt idx="63">
                  <c:v>4.5592705167173245E-2</c:v>
                </c:pt>
                <c:pt idx="64">
                  <c:v>4.5592705167173245E-2</c:v>
                </c:pt>
                <c:pt idx="65">
                  <c:v>4.6906693711967554E-2</c:v>
                </c:pt>
                <c:pt idx="66">
                  <c:v>4.4281376518218632E-2</c:v>
                </c:pt>
                <c:pt idx="67">
                  <c:v>4.5592705167173245E-2</c:v>
                </c:pt>
                <c:pt idx="68">
                  <c:v>4.6906693711967554E-2</c:v>
                </c:pt>
                <c:pt idx="69">
                  <c:v>4.5592705167173245E-2</c:v>
                </c:pt>
                <c:pt idx="70">
                  <c:v>4.6906693711967554E-2</c:v>
                </c:pt>
                <c:pt idx="71">
                  <c:v>4.5592705167173245E-2</c:v>
                </c:pt>
                <c:pt idx="72">
                  <c:v>4.6906693711967554E-2</c:v>
                </c:pt>
                <c:pt idx="73">
                  <c:v>4.6906693711967554E-2</c:v>
                </c:pt>
                <c:pt idx="74">
                  <c:v>4.8223350253807105E-2</c:v>
                </c:pt>
                <c:pt idx="75">
                  <c:v>4.6906693711967554E-2</c:v>
                </c:pt>
                <c:pt idx="76">
                  <c:v>4.6906693711967554E-2</c:v>
                </c:pt>
                <c:pt idx="77">
                  <c:v>4.6906693711967554E-2</c:v>
                </c:pt>
                <c:pt idx="78">
                  <c:v>4.8223350253807105E-2</c:v>
                </c:pt>
                <c:pt idx="79">
                  <c:v>4.5592705167173245E-2</c:v>
                </c:pt>
                <c:pt idx="80">
                  <c:v>4.4281376518218632E-2</c:v>
                </c:pt>
                <c:pt idx="81">
                  <c:v>4.4281376518218632E-2</c:v>
                </c:pt>
                <c:pt idx="82">
                  <c:v>4.6906693711967554E-2</c:v>
                </c:pt>
                <c:pt idx="83">
                  <c:v>4.5592705167173245E-2</c:v>
                </c:pt>
                <c:pt idx="84">
                  <c:v>4.5592705167173245E-2</c:v>
                </c:pt>
                <c:pt idx="85">
                  <c:v>4.5592705167173245E-2</c:v>
                </c:pt>
                <c:pt idx="86">
                  <c:v>4.4281376518218632E-2</c:v>
                </c:pt>
                <c:pt idx="87">
                  <c:v>4.4281376518218632E-2</c:v>
                </c:pt>
                <c:pt idx="88">
                  <c:v>4.4281376518218632E-2</c:v>
                </c:pt>
                <c:pt idx="89">
                  <c:v>4.4281376518218632E-2</c:v>
                </c:pt>
                <c:pt idx="90">
                  <c:v>4.5592705167173245E-2</c:v>
                </c:pt>
                <c:pt idx="91">
                  <c:v>4.8223350253807105E-2</c:v>
                </c:pt>
                <c:pt idx="92">
                  <c:v>4.6906693711967554E-2</c:v>
                </c:pt>
                <c:pt idx="93">
                  <c:v>4.8223350253807105E-2</c:v>
                </c:pt>
                <c:pt idx="94">
                  <c:v>4.6906693711967554E-2</c:v>
                </c:pt>
                <c:pt idx="95">
                  <c:v>4.6906693711967554E-2</c:v>
                </c:pt>
                <c:pt idx="96">
                  <c:v>4.5592705167173245E-2</c:v>
                </c:pt>
                <c:pt idx="97">
                  <c:v>4.6906693711967554E-2</c:v>
                </c:pt>
                <c:pt idx="98">
                  <c:v>4.8223350253807105E-2</c:v>
                </c:pt>
                <c:pt idx="99">
                  <c:v>4.5592705167173245E-2</c:v>
                </c:pt>
                <c:pt idx="100">
                  <c:v>4.4281376518218632E-2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C-4CF0-9791-DAA164990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305823"/>
        <c:axId val="1103749631"/>
      </c:lineChart>
      <c:catAx>
        <c:axId val="1098305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3749631"/>
        <c:crosses val="autoZero"/>
        <c:auto val="1"/>
        <c:lblAlgn val="ctr"/>
        <c:lblOffset val="100"/>
        <c:noMultiLvlLbl val="0"/>
      </c:catAx>
      <c:valAx>
        <c:axId val="1103749631"/>
        <c:scaling>
          <c:orientation val="minMax"/>
          <c:max val="5.000000000000001E-2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8305823"/>
        <c:crosses val="autoZero"/>
        <c:crossBetween val="between"/>
        <c:maj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data1!$V$1</c:f>
              <c:strCache>
                <c:ptCount val="1"/>
                <c:pt idx="0">
                  <c:v>Frequency1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data1!$U$2:$U$6</c:f>
              <c:numCache>
                <c:formatCode>General</c:formatCode>
                <c:ptCount val="5"/>
                <c:pt idx="0">
                  <c:v>3.90625E-2</c:v>
                </c:pt>
                <c:pt idx="1">
                  <c:v>4.0363269424823413E-2</c:v>
                </c:pt>
                <c:pt idx="2">
                  <c:v>3.776435045317221E-2</c:v>
                </c:pt>
                <c:pt idx="3">
                  <c:v>3.6468812877263584E-2</c:v>
                </c:pt>
                <c:pt idx="4">
                  <c:v>3.5175879396984924E-2</c:v>
                </c:pt>
              </c:numCache>
            </c:numRef>
          </c:cat>
          <c:val>
            <c:numRef>
              <c:f>data1!$V$2:$V$6</c:f>
              <c:numCache>
                <c:formatCode>General</c:formatCode>
                <c:ptCount val="5"/>
                <c:pt idx="0">
                  <c:v>41</c:v>
                </c:pt>
                <c:pt idx="1">
                  <c:v>21</c:v>
                </c:pt>
                <c:pt idx="2">
                  <c:v>28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5-4039-96B1-7612179D3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7165343"/>
        <c:axId val="1208930127"/>
      </c:barChart>
      <c:catAx>
        <c:axId val="120716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8930127"/>
        <c:crosses val="autoZero"/>
        <c:auto val="1"/>
        <c:lblAlgn val="ctr"/>
        <c:lblOffset val="100"/>
        <c:noMultiLvlLbl val="0"/>
      </c:catAx>
      <c:valAx>
        <c:axId val="120893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716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data1!$AD$1</c:f>
              <c:strCache>
                <c:ptCount val="1"/>
                <c:pt idx="0">
                  <c:v>Frequency2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data1!$AC$2:$AC$7</c:f>
              <c:numCache>
                <c:formatCode>General</c:formatCode>
                <c:ptCount val="6"/>
                <c:pt idx="0">
                  <c:v>4.4281376518218632E-2</c:v>
                </c:pt>
                <c:pt idx="1">
                  <c:v>4.5592705167173245E-2</c:v>
                </c:pt>
                <c:pt idx="2">
                  <c:v>4.6906693711967554E-2</c:v>
                </c:pt>
                <c:pt idx="3">
                  <c:v>4.8223350253807105E-2</c:v>
                </c:pt>
                <c:pt idx="4">
                  <c:v>4.29726996966633E-2</c:v>
                </c:pt>
                <c:pt idx="5">
                  <c:v>4.1666666666666671E-2</c:v>
                </c:pt>
              </c:numCache>
            </c:numRef>
          </c:cat>
          <c:val>
            <c:numRef>
              <c:f>data1!$AD$2:$AD$7</c:f>
              <c:numCache>
                <c:formatCode>General</c:formatCode>
                <c:ptCount val="6"/>
                <c:pt idx="0">
                  <c:v>18</c:v>
                </c:pt>
                <c:pt idx="1">
                  <c:v>27</c:v>
                </c:pt>
                <c:pt idx="2">
                  <c:v>38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F-4E82-AE55-EEDDECB5A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7169503"/>
        <c:axId val="1208927103"/>
      </c:barChart>
      <c:catAx>
        <c:axId val="120716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8927103"/>
        <c:crosses val="autoZero"/>
        <c:auto val="1"/>
        <c:lblAlgn val="ctr"/>
        <c:lblOffset val="100"/>
        <c:noMultiLvlLbl val="0"/>
      </c:catAx>
      <c:valAx>
        <c:axId val="120892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716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303107</xdr:colOff>
      <xdr:row>3</xdr:row>
      <xdr:rowOff>49106</xdr:rowOff>
    </xdr:from>
    <xdr:to>
      <xdr:col>17</xdr:col>
      <xdr:colOff>1354667</xdr:colOff>
      <xdr:row>21</xdr:row>
      <xdr:rowOff>155786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F6C4190-502C-4693-ADB7-8DDCBAE25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303107</xdr:colOff>
      <xdr:row>21</xdr:row>
      <xdr:rowOff>155786</xdr:rowOff>
    </xdr:from>
    <xdr:to>
      <xdr:col>17</xdr:col>
      <xdr:colOff>1339427</xdr:colOff>
      <xdr:row>40</xdr:row>
      <xdr:rowOff>79586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935E018-E02D-424F-81A1-E81946016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1147234</xdr:colOff>
      <xdr:row>3</xdr:row>
      <xdr:rowOff>33020</xdr:rowOff>
    </xdr:from>
    <xdr:to>
      <xdr:col>27</xdr:col>
      <xdr:colOff>364067</xdr:colOff>
      <xdr:row>23</xdr:row>
      <xdr:rowOff>76200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5FE83D3D-069B-470B-B73D-D5D20E13B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1167554</xdr:colOff>
      <xdr:row>23</xdr:row>
      <xdr:rowOff>83820</xdr:rowOff>
    </xdr:from>
    <xdr:to>
      <xdr:col>27</xdr:col>
      <xdr:colOff>372533</xdr:colOff>
      <xdr:row>43</xdr:row>
      <xdr:rowOff>110067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9A5659F-9533-47BC-B53D-75ACFF816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"/>
  <sheetViews>
    <sheetView tabSelected="1" topLeftCell="K1" zoomScale="90" zoomScaleNormal="90" workbookViewId="0">
      <selection activeCell="R2" sqref="R2"/>
    </sheetView>
  </sheetViews>
  <sheetFormatPr baseColWidth="10" defaultRowHeight="14.4" x14ac:dyDescent="0.3"/>
  <cols>
    <col min="8" max="8" width="12" bestFit="1" customWidth="1"/>
    <col min="9" max="9" width="12.33203125" customWidth="1"/>
    <col min="13" max="13" width="13.5546875" customWidth="1"/>
    <col min="16" max="16" width="14.33203125" customWidth="1"/>
    <col min="17" max="17" width="18.21875" customWidth="1"/>
    <col min="18" max="18" width="25.5546875" customWidth="1"/>
    <col min="19" max="19" width="13.33203125" customWidth="1"/>
    <col min="20" max="22" width="18.44140625" customWidth="1"/>
    <col min="24" max="24" width="15" customWidth="1"/>
    <col min="25" max="25" width="18.109375" customWidth="1"/>
    <col min="26" max="26" width="26" customWidth="1"/>
    <col min="28" max="28" width="18.77734375" customWidth="1"/>
    <col min="29" max="29" width="17.88671875" customWidth="1"/>
    <col min="30" max="30" width="18" customWidth="1"/>
  </cols>
  <sheetData>
    <row r="1" spans="1:30" x14ac:dyDescent="0.3">
      <c r="A1" t="s">
        <v>0</v>
      </c>
      <c r="B1" t="s">
        <v>1</v>
      </c>
      <c r="E1" t="s">
        <v>0</v>
      </c>
      <c r="F1" t="s">
        <v>1</v>
      </c>
      <c r="H1" t="s">
        <v>2</v>
      </c>
      <c r="I1" t="s">
        <v>3</v>
      </c>
      <c r="J1" t="s">
        <v>7</v>
      </c>
      <c r="L1" t="s">
        <v>4</v>
      </c>
      <c r="M1" t="s">
        <v>5</v>
      </c>
      <c r="N1" t="s">
        <v>8</v>
      </c>
      <c r="P1" t="s">
        <v>9</v>
      </c>
      <c r="Q1" t="s">
        <v>11</v>
      </c>
      <c r="R1" t="s">
        <v>14</v>
      </c>
      <c r="S1" t="s">
        <v>15</v>
      </c>
      <c r="T1" t="s">
        <v>17</v>
      </c>
      <c r="U1" t="s">
        <v>21</v>
      </c>
      <c r="V1" t="s">
        <v>19</v>
      </c>
      <c r="X1" t="s">
        <v>10</v>
      </c>
      <c r="Y1" t="s">
        <v>12</v>
      </c>
      <c r="Z1" t="s">
        <v>13</v>
      </c>
      <c r="AA1" t="s">
        <v>16</v>
      </c>
      <c r="AB1" t="s">
        <v>18</v>
      </c>
      <c r="AC1" t="s">
        <v>20</v>
      </c>
      <c r="AD1" t="s">
        <v>22</v>
      </c>
    </row>
    <row r="2" spans="1:30" x14ac:dyDescent="0.3">
      <c r="A2">
        <v>31</v>
      </c>
      <c r="B2">
        <v>35</v>
      </c>
      <c r="D2" t="s">
        <v>6</v>
      </c>
      <c r="E2">
        <v>31</v>
      </c>
      <c r="F2">
        <v>36.630000000000003</v>
      </c>
      <c r="H2">
        <f>S2-T2</f>
        <v>1.0859547005422077E-5</v>
      </c>
      <c r="I2">
        <f>H2^2</f>
        <v>1.179297611629716E-10</v>
      </c>
      <c r="J2">
        <f>SQRT(SUM(I2:I102)/100)</f>
        <v>3.8681360715569831E-2</v>
      </c>
      <c r="L2">
        <f>AA2-AB2</f>
        <v>-2.1234424371304739E-3</v>
      </c>
      <c r="M2">
        <f>L2^2</f>
        <v>4.5090077838066061E-6</v>
      </c>
      <c r="N2">
        <f>SQRT(SUM(M2:M102)/100)</f>
        <v>4.5985761802849981E-2</v>
      </c>
      <c r="P2">
        <f>A2*5000/1023</f>
        <v>151.5151515151515</v>
      </c>
      <c r="Q2">
        <f>(5000-P2)*10000/P2</f>
        <v>320000</v>
      </c>
      <c r="R2">
        <f>1000000/Q2</f>
        <v>3.125</v>
      </c>
      <c r="S2">
        <f>IF(R2&lt;=1000,R2/80,(R2-1000)/30)</f>
        <v>3.90625E-2</v>
      </c>
      <c r="T2">
        <f>SUM(S2:S102)/100</f>
        <v>3.9051640452994578E-2</v>
      </c>
      <c r="U2">
        <v>3.90625E-2</v>
      </c>
      <c r="V2">
        <f t="array" ref="V2:V6">FREQUENCY(S2:S102,U2:U6)</f>
        <v>41</v>
      </c>
      <c r="X2">
        <f>B2*5000/1023</f>
        <v>171.0654936461388</v>
      </c>
      <c r="Y2">
        <f>(5000-X2)*10000/X2</f>
        <v>282285.71428571426</v>
      </c>
      <c r="Z2">
        <f>1000000/Y2</f>
        <v>3.5425101214574903</v>
      </c>
      <c r="AA2">
        <f>IF(Z2&lt;=1000,Z2/80,(Z2-1000)/30)</f>
        <v>4.4281376518218632E-2</v>
      </c>
      <c r="AB2">
        <f>SUM(AA2:AA102)/100</f>
        <v>4.6404818955349106E-2</v>
      </c>
      <c r="AC2">
        <v>4.4281376518218632E-2</v>
      </c>
      <c r="AD2">
        <f t="array" ref="AD2:AD7">FREQUENCY(AA2:AA102,AC2:AC102)</f>
        <v>18</v>
      </c>
    </row>
    <row r="3" spans="1:30" x14ac:dyDescent="0.3">
      <c r="A3">
        <v>32</v>
      </c>
      <c r="B3">
        <v>36</v>
      </c>
      <c r="H3">
        <f t="shared" ref="H3:H66" si="0">S3-T3</f>
        <v>4.0363269424823413E-2</v>
      </c>
      <c r="I3">
        <f t="shared" ref="I3:I66" si="1">H3^2</f>
        <v>1.6291935186608846E-3</v>
      </c>
      <c r="L3">
        <f t="shared" ref="L3:L66" si="2">AA3-AB3</f>
        <v>4.5592705167173245E-2</v>
      </c>
      <c r="M3">
        <f t="shared" ref="M3:M66" si="3">L3^2</f>
        <v>2.0786947644607858E-3</v>
      </c>
      <c r="P3">
        <f>A3*5000/1023</f>
        <v>156.40273704789834</v>
      </c>
      <c r="Q3">
        <f t="shared" ref="Q3:Q66" si="4">(5000-P3)*10000/P3</f>
        <v>309687.5</v>
      </c>
      <c r="R3">
        <f t="shared" ref="R3:R66" si="5">1000000/Q3</f>
        <v>3.2290615539858729</v>
      </c>
      <c r="S3">
        <f t="shared" ref="S3:U66" si="6">IF(R3&lt;=1000,R3/80,(R3-1000)/30)</f>
        <v>4.0363269424823413E-2</v>
      </c>
      <c r="U3">
        <v>4.0363269424823413E-2</v>
      </c>
      <c r="V3">
        <v>21</v>
      </c>
      <c r="X3">
        <f>B3*5000/1023</f>
        <v>175.95307917888562</v>
      </c>
      <c r="Y3">
        <f t="shared" ref="Y3:Y66" si="7">(5000-X3)*10000/X3</f>
        <v>274166.66666666669</v>
      </c>
      <c r="Z3">
        <f t="shared" ref="Z3:Z66" si="8">1000000/Y3</f>
        <v>3.6474164133738598</v>
      </c>
      <c r="AA3">
        <f t="shared" ref="AA3:AC66" si="9">IF(Z3&lt;=1000,Z3/80,(Z3-1000)/30)</f>
        <v>4.5592705167173245E-2</v>
      </c>
      <c r="AC3">
        <v>4.5592705167173245E-2</v>
      </c>
      <c r="AD3">
        <v>27</v>
      </c>
    </row>
    <row r="4" spans="1:30" x14ac:dyDescent="0.3">
      <c r="A4">
        <v>31</v>
      </c>
      <c r="B4">
        <v>36</v>
      </c>
      <c r="H4">
        <f t="shared" si="0"/>
        <v>3.90625E-2</v>
      </c>
      <c r="I4">
        <f t="shared" si="1"/>
        <v>1.52587890625E-3</v>
      </c>
      <c r="L4">
        <f t="shared" si="2"/>
        <v>4.5592705167173245E-2</v>
      </c>
      <c r="M4">
        <f t="shared" si="3"/>
        <v>2.0786947644607858E-3</v>
      </c>
      <c r="P4">
        <f t="shared" ref="P4:P67" si="10">A4*5000/1023</f>
        <v>151.5151515151515</v>
      </c>
      <c r="Q4">
        <f t="shared" si="4"/>
        <v>320000</v>
      </c>
      <c r="R4">
        <f t="shared" si="5"/>
        <v>3.125</v>
      </c>
      <c r="S4">
        <f t="shared" si="6"/>
        <v>3.90625E-2</v>
      </c>
      <c r="U4">
        <v>3.776435045317221E-2</v>
      </c>
      <c r="V4">
        <v>28</v>
      </c>
      <c r="X4">
        <f>B4*5000/1023</f>
        <v>175.95307917888562</v>
      </c>
      <c r="Y4">
        <f t="shared" si="7"/>
        <v>274166.66666666669</v>
      </c>
      <c r="Z4">
        <f t="shared" si="8"/>
        <v>3.6474164133738598</v>
      </c>
      <c r="AA4">
        <f t="shared" si="9"/>
        <v>4.5592705167173245E-2</v>
      </c>
      <c r="AC4">
        <v>4.6906693711967554E-2</v>
      </c>
      <c r="AD4">
        <v>38</v>
      </c>
    </row>
    <row r="5" spans="1:30" x14ac:dyDescent="0.3">
      <c r="A5">
        <v>30</v>
      </c>
      <c r="B5">
        <v>35</v>
      </c>
      <c r="H5">
        <f t="shared" si="0"/>
        <v>3.776435045317221E-2</v>
      </c>
      <c r="I5">
        <f t="shared" si="1"/>
        <v>1.4261461651500081E-3</v>
      </c>
      <c r="L5">
        <f t="shared" si="2"/>
        <v>4.4281376518218632E-2</v>
      </c>
      <c r="M5">
        <f t="shared" si="3"/>
        <v>1.9608403063482447E-3</v>
      </c>
      <c r="P5">
        <f t="shared" si="10"/>
        <v>146.62756598240469</v>
      </c>
      <c r="Q5">
        <f t="shared" si="4"/>
        <v>331000</v>
      </c>
      <c r="R5">
        <f t="shared" si="5"/>
        <v>3.0211480362537766</v>
      </c>
      <c r="S5">
        <f t="shared" si="6"/>
        <v>3.776435045317221E-2</v>
      </c>
      <c r="U5">
        <v>3.6468812877263584E-2</v>
      </c>
      <c r="V5">
        <v>9</v>
      </c>
      <c r="X5">
        <f>B5*5000/1023</f>
        <v>171.0654936461388</v>
      </c>
      <c r="Y5">
        <f t="shared" si="7"/>
        <v>282285.71428571426</v>
      </c>
      <c r="Z5">
        <f t="shared" si="8"/>
        <v>3.5425101214574903</v>
      </c>
      <c r="AA5">
        <f t="shared" si="9"/>
        <v>4.4281376518218632E-2</v>
      </c>
      <c r="AC5">
        <v>4.8223350253807105E-2</v>
      </c>
      <c r="AD5">
        <v>11</v>
      </c>
    </row>
    <row r="6" spans="1:30" x14ac:dyDescent="0.3">
      <c r="A6">
        <v>30</v>
      </c>
      <c r="B6">
        <v>37</v>
      </c>
      <c r="H6">
        <f t="shared" si="0"/>
        <v>3.776435045317221E-2</v>
      </c>
      <c r="I6">
        <f t="shared" si="1"/>
        <v>1.4261461651500081E-3</v>
      </c>
      <c r="L6">
        <f t="shared" si="2"/>
        <v>4.6906693711967554E-2</v>
      </c>
      <c r="M6">
        <f t="shared" si="3"/>
        <v>2.2002379149883363E-3</v>
      </c>
      <c r="P6">
        <f t="shared" si="10"/>
        <v>146.62756598240469</v>
      </c>
      <c r="Q6">
        <f t="shared" si="4"/>
        <v>331000</v>
      </c>
      <c r="R6">
        <f t="shared" si="5"/>
        <v>3.0211480362537766</v>
      </c>
      <c r="S6">
        <f t="shared" si="6"/>
        <v>3.776435045317221E-2</v>
      </c>
      <c r="U6">
        <v>3.5175879396984924E-2</v>
      </c>
      <c r="V6">
        <v>2</v>
      </c>
      <c r="X6">
        <f>B6*5000/1023</f>
        <v>180.84066471163246</v>
      </c>
      <c r="Y6">
        <f t="shared" si="7"/>
        <v>266486.48648648645</v>
      </c>
      <c r="Z6">
        <f t="shared" si="8"/>
        <v>3.7525354969574041</v>
      </c>
      <c r="AA6">
        <f t="shared" si="9"/>
        <v>4.6906693711967554E-2</v>
      </c>
      <c r="AC6">
        <v>4.29726996966633E-2</v>
      </c>
      <c r="AD6">
        <v>6</v>
      </c>
    </row>
    <row r="7" spans="1:30" x14ac:dyDescent="0.3">
      <c r="A7">
        <v>31</v>
      </c>
      <c r="B7">
        <v>37</v>
      </c>
      <c r="H7">
        <f t="shared" si="0"/>
        <v>3.90625E-2</v>
      </c>
      <c r="I7">
        <f t="shared" si="1"/>
        <v>1.52587890625E-3</v>
      </c>
      <c r="L7">
        <f t="shared" si="2"/>
        <v>4.6906693711967554E-2</v>
      </c>
      <c r="M7">
        <f t="shared" si="3"/>
        <v>2.2002379149883363E-3</v>
      </c>
      <c r="P7">
        <f t="shared" si="10"/>
        <v>151.5151515151515</v>
      </c>
      <c r="Q7">
        <f t="shared" si="4"/>
        <v>320000</v>
      </c>
      <c r="R7">
        <f t="shared" si="5"/>
        <v>3.125</v>
      </c>
      <c r="S7">
        <f t="shared" si="6"/>
        <v>3.90625E-2</v>
      </c>
      <c r="X7">
        <f>B7*5000/1023</f>
        <v>180.84066471163246</v>
      </c>
      <c r="Y7">
        <f t="shared" si="7"/>
        <v>266486.48648648645</v>
      </c>
      <c r="Z7">
        <f t="shared" si="8"/>
        <v>3.7525354969574041</v>
      </c>
      <c r="AA7">
        <f t="shared" si="9"/>
        <v>4.6906693711967554E-2</v>
      </c>
      <c r="AC7">
        <v>4.1666666666666671E-2</v>
      </c>
      <c r="AD7">
        <v>1</v>
      </c>
    </row>
    <row r="8" spans="1:30" x14ac:dyDescent="0.3">
      <c r="A8">
        <v>31</v>
      </c>
      <c r="B8">
        <v>36</v>
      </c>
      <c r="H8">
        <f t="shared" si="0"/>
        <v>3.90625E-2</v>
      </c>
      <c r="I8">
        <f t="shared" si="1"/>
        <v>1.52587890625E-3</v>
      </c>
      <c r="L8">
        <f t="shared" si="2"/>
        <v>4.5592705167173245E-2</v>
      </c>
      <c r="M8">
        <f t="shared" si="3"/>
        <v>2.0786947644607858E-3</v>
      </c>
      <c r="P8">
        <f t="shared" si="10"/>
        <v>151.5151515151515</v>
      </c>
      <c r="Q8">
        <f t="shared" si="4"/>
        <v>320000</v>
      </c>
      <c r="R8">
        <f t="shared" si="5"/>
        <v>3.125</v>
      </c>
      <c r="S8">
        <f t="shared" si="6"/>
        <v>3.90625E-2</v>
      </c>
      <c r="X8">
        <f>B8*5000/1023</f>
        <v>175.95307917888562</v>
      </c>
      <c r="Y8">
        <f t="shared" si="7"/>
        <v>274166.66666666669</v>
      </c>
      <c r="Z8">
        <f t="shared" si="8"/>
        <v>3.6474164133738598</v>
      </c>
      <c r="AA8">
        <f t="shared" si="9"/>
        <v>4.5592705167173245E-2</v>
      </c>
    </row>
    <row r="9" spans="1:30" x14ac:dyDescent="0.3">
      <c r="A9">
        <v>30</v>
      </c>
      <c r="B9">
        <v>37</v>
      </c>
      <c r="H9">
        <f t="shared" si="0"/>
        <v>3.776435045317221E-2</v>
      </c>
      <c r="I9">
        <f t="shared" si="1"/>
        <v>1.4261461651500081E-3</v>
      </c>
      <c r="L9">
        <f t="shared" si="2"/>
        <v>4.6906693711967554E-2</v>
      </c>
      <c r="M9">
        <f t="shared" si="3"/>
        <v>2.2002379149883363E-3</v>
      </c>
      <c r="P9">
        <f t="shared" si="10"/>
        <v>146.62756598240469</v>
      </c>
      <c r="Q9">
        <f t="shared" si="4"/>
        <v>331000</v>
      </c>
      <c r="R9">
        <f t="shared" si="5"/>
        <v>3.0211480362537766</v>
      </c>
      <c r="S9">
        <f t="shared" si="6"/>
        <v>3.776435045317221E-2</v>
      </c>
      <c r="X9">
        <f>B9*5000/1023</f>
        <v>180.84066471163246</v>
      </c>
      <c r="Y9">
        <f t="shared" si="7"/>
        <v>266486.48648648645</v>
      </c>
      <c r="Z9">
        <f t="shared" si="8"/>
        <v>3.7525354969574041</v>
      </c>
      <c r="AA9">
        <f t="shared" si="9"/>
        <v>4.6906693711967554E-2</v>
      </c>
    </row>
    <row r="10" spans="1:30" x14ac:dyDescent="0.3">
      <c r="A10">
        <v>31</v>
      </c>
      <c r="B10">
        <v>37</v>
      </c>
      <c r="H10">
        <f t="shared" si="0"/>
        <v>3.90625E-2</v>
      </c>
      <c r="I10">
        <f t="shared" si="1"/>
        <v>1.52587890625E-3</v>
      </c>
      <c r="L10">
        <f t="shared" si="2"/>
        <v>4.6906693711967554E-2</v>
      </c>
      <c r="M10">
        <f t="shared" si="3"/>
        <v>2.2002379149883363E-3</v>
      </c>
      <c r="P10">
        <f t="shared" si="10"/>
        <v>151.5151515151515</v>
      </c>
      <c r="Q10">
        <f t="shared" si="4"/>
        <v>320000</v>
      </c>
      <c r="R10">
        <f t="shared" si="5"/>
        <v>3.125</v>
      </c>
      <c r="S10">
        <f t="shared" si="6"/>
        <v>3.90625E-2</v>
      </c>
      <c r="X10">
        <f>B10*5000/1023</f>
        <v>180.84066471163246</v>
      </c>
      <c r="Y10">
        <f t="shared" si="7"/>
        <v>266486.48648648645</v>
      </c>
      <c r="Z10">
        <f t="shared" si="8"/>
        <v>3.7525354969574041</v>
      </c>
      <c r="AA10">
        <f t="shared" si="9"/>
        <v>4.6906693711967554E-2</v>
      </c>
    </row>
    <row r="11" spans="1:30" x14ac:dyDescent="0.3">
      <c r="A11">
        <v>30</v>
      </c>
      <c r="B11">
        <v>36</v>
      </c>
      <c r="H11">
        <f t="shared" si="0"/>
        <v>3.776435045317221E-2</v>
      </c>
      <c r="I11">
        <f t="shared" si="1"/>
        <v>1.4261461651500081E-3</v>
      </c>
      <c r="L11">
        <f t="shared" si="2"/>
        <v>4.5592705167173245E-2</v>
      </c>
      <c r="M11">
        <f t="shared" si="3"/>
        <v>2.0786947644607858E-3</v>
      </c>
      <c r="P11">
        <f t="shared" si="10"/>
        <v>146.62756598240469</v>
      </c>
      <c r="Q11">
        <f t="shared" si="4"/>
        <v>331000</v>
      </c>
      <c r="R11">
        <f t="shared" si="5"/>
        <v>3.0211480362537766</v>
      </c>
      <c r="S11">
        <f t="shared" si="6"/>
        <v>3.776435045317221E-2</v>
      </c>
      <c r="X11">
        <f>B11*5000/1023</f>
        <v>175.95307917888562</v>
      </c>
      <c r="Y11">
        <f t="shared" si="7"/>
        <v>274166.66666666669</v>
      </c>
      <c r="Z11">
        <f t="shared" si="8"/>
        <v>3.6474164133738598</v>
      </c>
      <c r="AA11">
        <f t="shared" si="9"/>
        <v>4.5592705167173245E-2</v>
      </c>
    </row>
    <row r="12" spans="1:30" x14ac:dyDescent="0.3">
      <c r="A12">
        <v>30</v>
      </c>
      <c r="B12">
        <v>37</v>
      </c>
      <c r="H12">
        <f t="shared" si="0"/>
        <v>3.776435045317221E-2</v>
      </c>
      <c r="I12">
        <f t="shared" si="1"/>
        <v>1.4261461651500081E-3</v>
      </c>
      <c r="L12">
        <f t="shared" si="2"/>
        <v>4.6906693711967554E-2</v>
      </c>
      <c r="M12">
        <f t="shared" si="3"/>
        <v>2.2002379149883363E-3</v>
      </c>
      <c r="P12">
        <f t="shared" si="10"/>
        <v>146.62756598240469</v>
      </c>
      <c r="Q12">
        <f t="shared" si="4"/>
        <v>331000</v>
      </c>
      <c r="R12">
        <f t="shared" si="5"/>
        <v>3.0211480362537766</v>
      </c>
      <c r="S12">
        <f t="shared" si="6"/>
        <v>3.776435045317221E-2</v>
      </c>
      <c r="X12">
        <f>B12*5000/1023</f>
        <v>180.84066471163246</v>
      </c>
      <c r="Y12">
        <f t="shared" si="7"/>
        <v>266486.48648648645</v>
      </c>
      <c r="Z12">
        <f t="shared" si="8"/>
        <v>3.7525354969574041</v>
      </c>
      <c r="AA12">
        <f t="shared" si="9"/>
        <v>4.6906693711967554E-2</v>
      </c>
    </row>
    <row r="13" spans="1:30" x14ac:dyDescent="0.3">
      <c r="A13">
        <v>31</v>
      </c>
      <c r="B13">
        <v>37</v>
      </c>
      <c r="H13">
        <f t="shared" si="0"/>
        <v>3.90625E-2</v>
      </c>
      <c r="I13">
        <f t="shared" si="1"/>
        <v>1.52587890625E-3</v>
      </c>
      <c r="L13">
        <f t="shared" si="2"/>
        <v>4.6906693711967554E-2</v>
      </c>
      <c r="M13">
        <f t="shared" si="3"/>
        <v>2.2002379149883363E-3</v>
      </c>
      <c r="P13">
        <f t="shared" si="10"/>
        <v>151.5151515151515</v>
      </c>
      <c r="Q13">
        <f t="shared" si="4"/>
        <v>320000</v>
      </c>
      <c r="R13">
        <f t="shared" si="5"/>
        <v>3.125</v>
      </c>
      <c r="S13">
        <f t="shared" si="6"/>
        <v>3.90625E-2</v>
      </c>
      <c r="X13">
        <f>B13*5000/1023</f>
        <v>180.84066471163246</v>
      </c>
      <c r="Y13">
        <f t="shared" si="7"/>
        <v>266486.48648648645</v>
      </c>
      <c r="Z13">
        <f t="shared" si="8"/>
        <v>3.7525354969574041</v>
      </c>
      <c r="AA13">
        <f t="shared" si="9"/>
        <v>4.6906693711967554E-2</v>
      </c>
    </row>
    <row r="14" spans="1:30" x14ac:dyDescent="0.3">
      <c r="A14">
        <v>30</v>
      </c>
      <c r="B14">
        <v>37</v>
      </c>
      <c r="H14">
        <f t="shared" si="0"/>
        <v>3.776435045317221E-2</v>
      </c>
      <c r="I14">
        <f t="shared" si="1"/>
        <v>1.4261461651500081E-3</v>
      </c>
      <c r="L14">
        <f t="shared" si="2"/>
        <v>4.6906693711967554E-2</v>
      </c>
      <c r="M14">
        <f t="shared" si="3"/>
        <v>2.2002379149883363E-3</v>
      </c>
      <c r="P14">
        <f t="shared" si="10"/>
        <v>146.62756598240469</v>
      </c>
      <c r="Q14">
        <f t="shared" si="4"/>
        <v>331000</v>
      </c>
      <c r="R14">
        <f t="shared" si="5"/>
        <v>3.0211480362537766</v>
      </c>
      <c r="S14">
        <f t="shared" si="6"/>
        <v>3.776435045317221E-2</v>
      </c>
      <c r="X14">
        <f>B14*5000/1023</f>
        <v>180.84066471163246</v>
      </c>
      <c r="Y14">
        <f t="shared" si="7"/>
        <v>266486.48648648645</v>
      </c>
      <c r="Z14">
        <f t="shared" si="8"/>
        <v>3.7525354969574041</v>
      </c>
      <c r="AA14">
        <f t="shared" si="9"/>
        <v>4.6906693711967554E-2</v>
      </c>
    </row>
    <row r="15" spans="1:30" x14ac:dyDescent="0.3">
      <c r="A15">
        <v>31</v>
      </c>
      <c r="B15">
        <v>37</v>
      </c>
      <c r="H15">
        <f t="shared" si="0"/>
        <v>3.90625E-2</v>
      </c>
      <c r="I15">
        <f t="shared" si="1"/>
        <v>1.52587890625E-3</v>
      </c>
      <c r="L15">
        <f t="shared" si="2"/>
        <v>4.6906693711967554E-2</v>
      </c>
      <c r="M15">
        <f t="shared" si="3"/>
        <v>2.2002379149883363E-3</v>
      </c>
      <c r="P15">
        <f t="shared" si="10"/>
        <v>151.5151515151515</v>
      </c>
      <c r="Q15">
        <f t="shared" si="4"/>
        <v>320000</v>
      </c>
      <c r="R15">
        <f t="shared" si="5"/>
        <v>3.125</v>
      </c>
      <c r="S15">
        <f t="shared" si="6"/>
        <v>3.90625E-2</v>
      </c>
      <c r="X15">
        <f>B15*5000/1023</f>
        <v>180.84066471163246</v>
      </c>
      <c r="Y15">
        <f t="shared" si="7"/>
        <v>266486.48648648645</v>
      </c>
      <c r="Z15">
        <f t="shared" si="8"/>
        <v>3.7525354969574041</v>
      </c>
      <c r="AA15">
        <f t="shared" si="9"/>
        <v>4.6906693711967554E-2</v>
      </c>
    </row>
    <row r="16" spans="1:30" x14ac:dyDescent="0.3">
      <c r="A16">
        <v>31</v>
      </c>
      <c r="B16">
        <v>36</v>
      </c>
      <c r="H16">
        <f t="shared" si="0"/>
        <v>3.90625E-2</v>
      </c>
      <c r="I16">
        <f t="shared" si="1"/>
        <v>1.52587890625E-3</v>
      </c>
      <c r="L16">
        <f t="shared" si="2"/>
        <v>4.5592705167173245E-2</v>
      </c>
      <c r="M16">
        <f t="shared" si="3"/>
        <v>2.0786947644607858E-3</v>
      </c>
      <c r="P16">
        <f t="shared" si="10"/>
        <v>151.5151515151515</v>
      </c>
      <c r="Q16">
        <f t="shared" si="4"/>
        <v>320000</v>
      </c>
      <c r="R16">
        <f t="shared" si="5"/>
        <v>3.125</v>
      </c>
      <c r="S16">
        <f t="shared" si="6"/>
        <v>3.90625E-2</v>
      </c>
      <c r="X16">
        <f>B16*5000/1023</f>
        <v>175.95307917888562</v>
      </c>
      <c r="Y16">
        <f t="shared" si="7"/>
        <v>274166.66666666669</v>
      </c>
      <c r="Z16">
        <f t="shared" si="8"/>
        <v>3.6474164133738598</v>
      </c>
      <c r="AA16">
        <f t="shared" si="9"/>
        <v>4.5592705167173245E-2</v>
      </c>
    </row>
    <row r="17" spans="1:27" x14ac:dyDescent="0.3">
      <c r="A17">
        <v>30</v>
      </c>
      <c r="B17">
        <v>36</v>
      </c>
      <c r="H17">
        <f t="shared" si="0"/>
        <v>3.776435045317221E-2</v>
      </c>
      <c r="I17">
        <f t="shared" si="1"/>
        <v>1.4261461651500081E-3</v>
      </c>
      <c r="L17">
        <f t="shared" si="2"/>
        <v>4.5592705167173245E-2</v>
      </c>
      <c r="M17">
        <f t="shared" si="3"/>
        <v>2.0786947644607858E-3</v>
      </c>
      <c r="P17">
        <f t="shared" si="10"/>
        <v>146.62756598240469</v>
      </c>
      <c r="Q17">
        <f t="shared" si="4"/>
        <v>331000</v>
      </c>
      <c r="R17">
        <f t="shared" si="5"/>
        <v>3.0211480362537766</v>
      </c>
      <c r="S17">
        <f t="shared" si="6"/>
        <v>3.776435045317221E-2</v>
      </c>
      <c r="X17">
        <f>B17*5000/1023</f>
        <v>175.95307917888562</v>
      </c>
      <c r="Y17">
        <f t="shared" si="7"/>
        <v>274166.66666666669</v>
      </c>
      <c r="Z17">
        <f t="shared" si="8"/>
        <v>3.6474164133738598</v>
      </c>
      <c r="AA17">
        <f t="shared" si="9"/>
        <v>4.5592705167173245E-2</v>
      </c>
    </row>
    <row r="18" spans="1:27" x14ac:dyDescent="0.3">
      <c r="A18">
        <v>30</v>
      </c>
      <c r="B18">
        <v>37</v>
      </c>
      <c r="H18">
        <f t="shared" si="0"/>
        <v>3.776435045317221E-2</v>
      </c>
      <c r="I18">
        <f t="shared" si="1"/>
        <v>1.4261461651500081E-3</v>
      </c>
      <c r="L18">
        <f t="shared" si="2"/>
        <v>4.6906693711967554E-2</v>
      </c>
      <c r="M18">
        <f t="shared" si="3"/>
        <v>2.2002379149883363E-3</v>
      </c>
      <c r="P18">
        <f t="shared" si="10"/>
        <v>146.62756598240469</v>
      </c>
      <c r="Q18">
        <f t="shared" si="4"/>
        <v>331000</v>
      </c>
      <c r="R18">
        <f t="shared" si="5"/>
        <v>3.0211480362537766</v>
      </c>
      <c r="S18">
        <f t="shared" si="6"/>
        <v>3.776435045317221E-2</v>
      </c>
      <c r="X18">
        <f>B18*5000/1023</f>
        <v>180.84066471163246</v>
      </c>
      <c r="Y18">
        <f t="shared" si="7"/>
        <v>266486.48648648645</v>
      </c>
      <c r="Z18">
        <f t="shared" si="8"/>
        <v>3.7525354969574041</v>
      </c>
      <c r="AA18">
        <f t="shared" si="9"/>
        <v>4.6906693711967554E-2</v>
      </c>
    </row>
    <row r="19" spans="1:27" x14ac:dyDescent="0.3">
      <c r="A19">
        <v>30</v>
      </c>
      <c r="B19">
        <v>37</v>
      </c>
      <c r="H19">
        <f t="shared" si="0"/>
        <v>3.776435045317221E-2</v>
      </c>
      <c r="I19">
        <f t="shared" si="1"/>
        <v>1.4261461651500081E-3</v>
      </c>
      <c r="L19">
        <f t="shared" si="2"/>
        <v>4.6906693711967554E-2</v>
      </c>
      <c r="M19">
        <f t="shared" si="3"/>
        <v>2.2002379149883363E-3</v>
      </c>
      <c r="P19">
        <f t="shared" si="10"/>
        <v>146.62756598240469</v>
      </c>
      <c r="Q19">
        <f t="shared" si="4"/>
        <v>331000</v>
      </c>
      <c r="R19">
        <f t="shared" si="5"/>
        <v>3.0211480362537766</v>
      </c>
      <c r="S19">
        <f t="shared" si="6"/>
        <v>3.776435045317221E-2</v>
      </c>
      <c r="X19">
        <f>B19*5000/1023</f>
        <v>180.84066471163246</v>
      </c>
      <c r="Y19">
        <f t="shared" si="7"/>
        <v>266486.48648648645</v>
      </c>
      <c r="Z19">
        <f t="shared" si="8"/>
        <v>3.7525354969574041</v>
      </c>
      <c r="AA19">
        <f t="shared" si="9"/>
        <v>4.6906693711967554E-2</v>
      </c>
    </row>
    <row r="20" spans="1:27" x14ac:dyDescent="0.3">
      <c r="A20">
        <v>32</v>
      </c>
      <c r="B20">
        <v>36</v>
      </c>
      <c r="H20">
        <f t="shared" si="0"/>
        <v>4.0363269424823413E-2</v>
      </c>
      <c r="I20">
        <f t="shared" si="1"/>
        <v>1.6291935186608846E-3</v>
      </c>
      <c r="L20">
        <f t="shared" si="2"/>
        <v>4.5592705167173245E-2</v>
      </c>
      <c r="M20">
        <f t="shared" si="3"/>
        <v>2.0786947644607858E-3</v>
      </c>
      <c r="P20">
        <f t="shared" si="10"/>
        <v>156.40273704789834</v>
      </c>
      <c r="Q20">
        <f t="shared" si="4"/>
        <v>309687.5</v>
      </c>
      <c r="R20">
        <f t="shared" si="5"/>
        <v>3.2290615539858729</v>
      </c>
      <c r="S20">
        <f t="shared" si="6"/>
        <v>4.0363269424823413E-2</v>
      </c>
      <c r="X20">
        <f>B20*5000/1023</f>
        <v>175.95307917888562</v>
      </c>
      <c r="Y20">
        <f t="shared" si="7"/>
        <v>274166.66666666669</v>
      </c>
      <c r="Z20">
        <f t="shared" si="8"/>
        <v>3.6474164133738598</v>
      </c>
      <c r="AA20">
        <f t="shared" si="9"/>
        <v>4.5592705167173245E-2</v>
      </c>
    </row>
    <row r="21" spans="1:27" x14ac:dyDescent="0.3">
      <c r="A21">
        <v>30</v>
      </c>
      <c r="B21">
        <v>37</v>
      </c>
      <c r="H21">
        <f t="shared" si="0"/>
        <v>3.776435045317221E-2</v>
      </c>
      <c r="I21">
        <f t="shared" si="1"/>
        <v>1.4261461651500081E-3</v>
      </c>
      <c r="L21">
        <f t="shared" si="2"/>
        <v>4.6906693711967554E-2</v>
      </c>
      <c r="M21">
        <f t="shared" si="3"/>
        <v>2.2002379149883363E-3</v>
      </c>
      <c r="P21">
        <f t="shared" si="10"/>
        <v>146.62756598240469</v>
      </c>
      <c r="Q21">
        <f t="shared" si="4"/>
        <v>331000</v>
      </c>
      <c r="R21">
        <f t="shared" si="5"/>
        <v>3.0211480362537766</v>
      </c>
      <c r="S21">
        <f t="shared" si="6"/>
        <v>3.776435045317221E-2</v>
      </c>
      <c r="X21">
        <f>B21*5000/1023</f>
        <v>180.84066471163246</v>
      </c>
      <c r="Y21">
        <f t="shared" si="7"/>
        <v>266486.48648648645</v>
      </c>
      <c r="Z21">
        <f t="shared" si="8"/>
        <v>3.7525354969574041</v>
      </c>
      <c r="AA21">
        <f t="shared" si="9"/>
        <v>4.6906693711967554E-2</v>
      </c>
    </row>
    <row r="22" spans="1:27" x14ac:dyDescent="0.3">
      <c r="A22">
        <v>29</v>
      </c>
      <c r="B22">
        <v>37</v>
      </c>
      <c r="H22">
        <f t="shared" si="0"/>
        <v>3.6468812877263584E-2</v>
      </c>
      <c r="I22">
        <f t="shared" si="1"/>
        <v>1.3299743126768662E-3</v>
      </c>
      <c r="L22">
        <f t="shared" si="2"/>
        <v>4.6906693711967554E-2</v>
      </c>
      <c r="M22">
        <f t="shared" si="3"/>
        <v>2.2002379149883363E-3</v>
      </c>
      <c r="P22">
        <f t="shared" si="10"/>
        <v>141.73998044965788</v>
      </c>
      <c r="Q22">
        <f t="shared" si="4"/>
        <v>342758.62068965513</v>
      </c>
      <c r="R22">
        <f t="shared" si="5"/>
        <v>2.9175050301810868</v>
      </c>
      <c r="S22">
        <f t="shared" si="6"/>
        <v>3.6468812877263584E-2</v>
      </c>
      <c r="X22">
        <f>B22*5000/1023</f>
        <v>180.84066471163246</v>
      </c>
      <c r="Y22">
        <f t="shared" si="7"/>
        <v>266486.48648648645</v>
      </c>
      <c r="Z22">
        <f t="shared" si="8"/>
        <v>3.7525354969574041</v>
      </c>
      <c r="AA22">
        <f t="shared" si="9"/>
        <v>4.6906693711967554E-2</v>
      </c>
    </row>
    <row r="23" spans="1:27" x14ac:dyDescent="0.3">
      <c r="A23">
        <v>29</v>
      </c>
      <c r="B23">
        <v>37</v>
      </c>
      <c r="H23">
        <f t="shared" si="0"/>
        <v>3.6468812877263584E-2</v>
      </c>
      <c r="I23">
        <f t="shared" si="1"/>
        <v>1.3299743126768662E-3</v>
      </c>
      <c r="L23">
        <f t="shared" si="2"/>
        <v>4.6906693711967554E-2</v>
      </c>
      <c r="M23">
        <f t="shared" si="3"/>
        <v>2.2002379149883363E-3</v>
      </c>
      <c r="P23">
        <f t="shared" si="10"/>
        <v>141.73998044965788</v>
      </c>
      <c r="Q23">
        <f t="shared" si="4"/>
        <v>342758.62068965513</v>
      </c>
      <c r="R23">
        <f t="shared" si="5"/>
        <v>2.9175050301810868</v>
      </c>
      <c r="S23">
        <f t="shared" si="6"/>
        <v>3.6468812877263584E-2</v>
      </c>
      <c r="X23">
        <f>B23*5000/1023</f>
        <v>180.84066471163246</v>
      </c>
      <c r="Y23">
        <f t="shared" si="7"/>
        <v>266486.48648648645</v>
      </c>
      <c r="Z23">
        <f t="shared" si="8"/>
        <v>3.7525354969574041</v>
      </c>
      <c r="AA23">
        <f t="shared" si="9"/>
        <v>4.6906693711967554E-2</v>
      </c>
    </row>
    <row r="24" spans="1:27" x14ac:dyDescent="0.3">
      <c r="A24">
        <v>32</v>
      </c>
      <c r="B24">
        <v>37</v>
      </c>
      <c r="H24">
        <f t="shared" si="0"/>
        <v>4.0363269424823413E-2</v>
      </c>
      <c r="I24">
        <f t="shared" si="1"/>
        <v>1.6291935186608846E-3</v>
      </c>
      <c r="L24">
        <f t="shared" si="2"/>
        <v>4.6906693711967554E-2</v>
      </c>
      <c r="M24">
        <f t="shared" si="3"/>
        <v>2.2002379149883363E-3</v>
      </c>
      <c r="P24">
        <f t="shared" si="10"/>
        <v>156.40273704789834</v>
      </c>
      <c r="Q24">
        <f t="shared" si="4"/>
        <v>309687.5</v>
      </c>
      <c r="R24">
        <f t="shared" si="5"/>
        <v>3.2290615539858729</v>
      </c>
      <c r="S24">
        <f t="shared" si="6"/>
        <v>4.0363269424823413E-2</v>
      </c>
      <c r="X24">
        <f>B24*5000/1023</f>
        <v>180.84066471163246</v>
      </c>
      <c r="Y24">
        <f t="shared" si="7"/>
        <v>266486.48648648645</v>
      </c>
      <c r="Z24">
        <f t="shared" si="8"/>
        <v>3.7525354969574041</v>
      </c>
      <c r="AA24">
        <f t="shared" si="9"/>
        <v>4.6906693711967554E-2</v>
      </c>
    </row>
    <row r="25" spans="1:27" x14ac:dyDescent="0.3">
      <c r="A25">
        <v>31</v>
      </c>
      <c r="B25">
        <v>37</v>
      </c>
      <c r="H25">
        <f t="shared" si="0"/>
        <v>3.90625E-2</v>
      </c>
      <c r="I25">
        <f t="shared" si="1"/>
        <v>1.52587890625E-3</v>
      </c>
      <c r="L25">
        <f t="shared" si="2"/>
        <v>4.6906693711967554E-2</v>
      </c>
      <c r="M25">
        <f t="shared" si="3"/>
        <v>2.2002379149883363E-3</v>
      </c>
      <c r="P25">
        <f t="shared" si="10"/>
        <v>151.5151515151515</v>
      </c>
      <c r="Q25">
        <f t="shared" si="4"/>
        <v>320000</v>
      </c>
      <c r="R25">
        <f t="shared" si="5"/>
        <v>3.125</v>
      </c>
      <c r="S25">
        <f t="shared" si="6"/>
        <v>3.90625E-2</v>
      </c>
      <c r="X25">
        <f>B25*5000/1023</f>
        <v>180.84066471163246</v>
      </c>
      <c r="Y25">
        <f t="shared" si="7"/>
        <v>266486.48648648645</v>
      </c>
      <c r="Z25">
        <f t="shared" si="8"/>
        <v>3.7525354969574041</v>
      </c>
      <c r="AA25">
        <f t="shared" si="9"/>
        <v>4.6906693711967554E-2</v>
      </c>
    </row>
    <row r="26" spans="1:27" x14ac:dyDescent="0.3">
      <c r="A26">
        <v>32</v>
      </c>
      <c r="B26">
        <v>37</v>
      </c>
      <c r="H26">
        <f t="shared" si="0"/>
        <v>4.0363269424823413E-2</v>
      </c>
      <c r="I26">
        <f t="shared" si="1"/>
        <v>1.6291935186608846E-3</v>
      </c>
      <c r="L26">
        <f t="shared" si="2"/>
        <v>4.6906693711967554E-2</v>
      </c>
      <c r="M26">
        <f t="shared" si="3"/>
        <v>2.2002379149883363E-3</v>
      </c>
      <c r="P26">
        <f t="shared" si="10"/>
        <v>156.40273704789834</v>
      </c>
      <c r="Q26">
        <f t="shared" si="4"/>
        <v>309687.5</v>
      </c>
      <c r="R26">
        <f t="shared" si="5"/>
        <v>3.2290615539858729</v>
      </c>
      <c r="S26">
        <f t="shared" si="6"/>
        <v>4.0363269424823413E-2</v>
      </c>
      <c r="X26">
        <f>B26*5000/1023</f>
        <v>180.84066471163246</v>
      </c>
      <c r="Y26">
        <f t="shared" si="7"/>
        <v>266486.48648648645</v>
      </c>
      <c r="Z26">
        <f t="shared" si="8"/>
        <v>3.7525354969574041</v>
      </c>
      <c r="AA26">
        <f t="shared" si="9"/>
        <v>4.6906693711967554E-2</v>
      </c>
    </row>
    <row r="27" spans="1:27" x14ac:dyDescent="0.3">
      <c r="A27">
        <v>31</v>
      </c>
      <c r="B27">
        <v>37</v>
      </c>
      <c r="H27">
        <f t="shared" si="0"/>
        <v>3.90625E-2</v>
      </c>
      <c r="I27">
        <f t="shared" si="1"/>
        <v>1.52587890625E-3</v>
      </c>
      <c r="L27">
        <f t="shared" si="2"/>
        <v>4.6906693711967554E-2</v>
      </c>
      <c r="M27">
        <f t="shared" si="3"/>
        <v>2.2002379149883363E-3</v>
      </c>
      <c r="P27">
        <f t="shared" si="10"/>
        <v>151.5151515151515</v>
      </c>
      <c r="Q27">
        <f t="shared" si="4"/>
        <v>320000</v>
      </c>
      <c r="R27">
        <f t="shared" si="5"/>
        <v>3.125</v>
      </c>
      <c r="S27">
        <f t="shared" si="6"/>
        <v>3.90625E-2</v>
      </c>
      <c r="X27">
        <f>B27*5000/1023</f>
        <v>180.84066471163246</v>
      </c>
      <c r="Y27">
        <f t="shared" si="7"/>
        <v>266486.48648648645</v>
      </c>
      <c r="Z27">
        <f t="shared" si="8"/>
        <v>3.7525354969574041</v>
      </c>
      <c r="AA27">
        <f t="shared" si="9"/>
        <v>4.6906693711967554E-2</v>
      </c>
    </row>
    <row r="28" spans="1:27" x14ac:dyDescent="0.3">
      <c r="A28">
        <v>30</v>
      </c>
      <c r="B28">
        <v>37</v>
      </c>
      <c r="H28">
        <f t="shared" si="0"/>
        <v>3.776435045317221E-2</v>
      </c>
      <c r="I28">
        <f t="shared" si="1"/>
        <v>1.4261461651500081E-3</v>
      </c>
      <c r="L28">
        <f t="shared" si="2"/>
        <v>4.6906693711967554E-2</v>
      </c>
      <c r="M28">
        <f t="shared" si="3"/>
        <v>2.2002379149883363E-3</v>
      </c>
      <c r="P28">
        <f t="shared" si="10"/>
        <v>146.62756598240469</v>
      </c>
      <c r="Q28">
        <f t="shared" si="4"/>
        <v>331000</v>
      </c>
      <c r="R28">
        <f t="shared" si="5"/>
        <v>3.0211480362537766</v>
      </c>
      <c r="S28">
        <f t="shared" si="6"/>
        <v>3.776435045317221E-2</v>
      </c>
      <c r="X28">
        <f>B28*5000/1023</f>
        <v>180.84066471163246</v>
      </c>
      <c r="Y28">
        <f t="shared" si="7"/>
        <v>266486.48648648645</v>
      </c>
      <c r="Z28">
        <f t="shared" si="8"/>
        <v>3.7525354969574041</v>
      </c>
      <c r="AA28">
        <f t="shared" si="9"/>
        <v>4.6906693711967554E-2</v>
      </c>
    </row>
    <row r="29" spans="1:27" x14ac:dyDescent="0.3">
      <c r="A29">
        <v>31</v>
      </c>
      <c r="B29">
        <v>37</v>
      </c>
      <c r="H29">
        <f t="shared" si="0"/>
        <v>3.90625E-2</v>
      </c>
      <c r="I29">
        <f t="shared" si="1"/>
        <v>1.52587890625E-3</v>
      </c>
      <c r="L29">
        <f t="shared" si="2"/>
        <v>4.6906693711967554E-2</v>
      </c>
      <c r="M29">
        <f t="shared" si="3"/>
        <v>2.2002379149883363E-3</v>
      </c>
      <c r="P29">
        <f t="shared" si="10"/>
        <v>151.5151515151515</v>
      </c>
      <c r="Q29">
        <f t="shared" si="4"/>
        <v>320000</v>
      </c>
      <c r="R29">
        <f t="shared" si="5"/>
        <v>3.125</v>
      </c>
      <c r="S29">
        <f t="shared" si="6"/>
        <v>3.90625E-2</v>
      </c>
      <c r="X29">
        <f>B29*5000/1023</f>
        <v>180.84066471163246</v>
      </c>
      <c r="Y29">
        <f t="shared" si="7"/>
        <v>266486.48648648645</v>
      </c>
      <c r="Z29">
        <f t="shared" si="8"/>
        <v>3.7525354969574041</v>
      </c>
      <c r="AA29">
        <f t="shared" si="9"/>
        <v>4.6906693711967554E-2</v>
      </c>
    </row>
    <row r="30" spans="1:27" x14ac:dyDescent="0.3">
      <c r="A30">
        <v>31</v>
      </c>
      <c r="B30">
        <v>38</v>
      </c>
      <c r="H30">
        <f t="shared" si="0"/>
        <v>3.90625E-2</v>
      </c>
      <c r="I30">
        <f t="shared" si="1"/>
        <v>1.52587890625E-3</v>
      </c>
      <c r="L30">
        <f t="shared" si="2"/>
        <v>4.8223350253807105E-2</v>
      </c>
      <c r="M30">
        <f t="shared" si="3"/>
        <v>2.3254915097013578E-3</v>
      </c>
      <c r="P30">
        <f t="shared" si="10"/>
        <v>151.5151515151515</v>
      </c>
      <c r="Q30">
        <f t="shared" si="4"/>
        <v>320000</v>
      </c>
      <c r="R30">
        <f t="shared" si="5"/>
        <v>3.125</v>
      </c>
      <c r="S30">
        <f t="shared" si="6"/>
        <v>3.90625E-2</v>
      </c>
      <c r="X30">
        <f>B30*5000/1023</f>
        <v>185.72825024437927</v>
      </c>
      <c r="Y30">
        <f t="shared" si="7"/>
        <v>259210.52631578947</v>
      </c>
      <c r="Z30">
        <f t="shared" si="8"/>
        <v>3.8578680203045685</v>
      </c>
      <c r="AA30">
        <f t="shared" si="9"/>
        <v>4.8223350253807105E-2</v>
      </c>
    </row>
    <row r="31" spans="1:27" x14ac:dyDescent="0.3">
      <c r="A31">
        <v>31</v>
      </c>
      <c r="B31">
        <v>38</v>
      </c>
      <c r="H31">
        <f t="shared" si="0"/>
        <v>3.90625E-2</v>
      </c>
      <c r="I31">
        <f t="shared" si="1"/>
        <v>1.52587890625E-3</v>
      </c>
      <c r="L31">
        <f t="shared" si="2"/>
        <v>4.8223350253807105E-2</v>
      </c>
      <c r="M31">
        <f t="shared" si="3"/>
        <v>2.3254915097013578E-3</v>
      </c>
      <c r="P31">
        <f t="shared" si="10"/>
        <v>151.5151515151515</v>
      </c>
      <c r="Q31">
        <f t="shared" si="4"/>
        <v>320000</v>
      </c>
      <c r="R31">
        <f t="shared" si="5"/>
        <v>3.125</v>
      </c>
      <c r="S31">
        <f t="shared" si="6"/>
        <v>3.90625E-2</v>
      </c>
      <c r="X31">
        <f>B31*5000/1023</f>
        <v>185.72825024437927</v>
      </c>
      <c r="Y31">
        <f t="shared" si="7"/>
        <v>259210.52631578947</v>
      </c>
      <c r="Z31">
        <f t="shared" si="8"/>
        <v>3.8578680203045685</v>
      </c>
      <c r="AA31">
        <f t="shared" si="9"/>
        <v>4.8223350253807105E-2</v>
      </c>
    </row>
    <row r="32" spans="1:27" x14ac:dyDescent="0.3">
      <c r="A32">
        <v>31</v>
      </c>
      <c r="B32">
        <v>37</v>
      </c>
      <c r="H32">
        <f t="shared" si="0"/>
        <v>3.90625E-2</v>
      </c>
      <c r="I32">
        <f t="shared" si="1"/>
        <v>1.52587890625E-3</v>
      </c>
      <c r="L32">
        <f t="shared" si="2"/>
        <v>4.6906693711967554E-2</v>
      </c>
      <c r="M32">
        <f t="shared" si="3"/>
        <v>2.2002379149883363E-3</v>
      </c>
      <c r="P32">
        <f t="shared" si="10"/>
        <v>151.5151515151515</v>
      </c>
      <c r="Q32">
        <f t="shared" si="4"/>
        <v>320000</v>
      </c>
      <c r="R32">
        <f t="shared" si="5"/>
        <v>3.125</v>
      </c>
      <c r="S32">
        <f t="shared" si="6"/>
        <v>3.90625E-2</v>
      </c>
      <c r="X32">
        <f>B32*5000/1023</f>
        <v>180.84066471163246</v>
      </c>
      <c r="Y32">
        <f t="shared" si="7"/>
        <v>266486.48648648645</v>
      </c>
      <c r="Z32">
        <f t="shared" si="8"/>
        <v>3.7525354969574041</v>
      </c>
      <c r="AA32">
        <f t="shared" si="9"/>
        <v>4.6906693711967554E-2</v>
      </c>
    </row>
    <row r="33" spans="1:27" x14ac:dyDescent="0.3">
      <c r="A33">
        <v>31</v>
      </c>
      <c r="B33">
        <v>38</v>
      </c>
      <c r="H33">
        <f t="shared" si="0"/>
        <v>3.90625E-2</v>
      </c>
      <c r="I33">
        <f t="shared" si="1"/>
        <v>1.52587890625E-3</v>
      </c>
      <c r="L33">
        <f t="shared" si="2"/>
        <v>4.8223350253807105E-2</v>
      </c>
      <c r="M33">
        <f t="shared" si="3"/>
        <v>2.3254915097013578E-3</v>
      </c>
      <c r="P33">
        <f t="shared" si="10"/>
        <v>151.5151515151515</v>
      </c>
      <c r="Q33">
        <f t="shared" si="4"/>
        <v>320000</v>
      </c>
      <c r="R33">
        <f t="shared" si="5"/>
        <v>3.125</v>
      </c>
      <c r="S33">
        <f t="shared" si="6"/>
        <v>3.90625E-2</v>
      </c>
      <c r="X33">
        <f>B33*5000/1023</f>
        <v>185.72825024437927</v>
      </c>
      <c r="Y33">
        <f t="shared" si="7"/>
        <v>259210.52631578947</v>
      </c>
      <c r="Z33">
        <f t="shared" si="8"/>
        <v>3.8578680203045685</v>
      </c>
      <c r="AA33">
        <f t="shared" si="9"/>
        <v>4.8223350253807105E-2</v>
      </c>
    </row>
    <row r="34" spans="1:27" x14ac:dyDescent="0.3">
      <c r="A34">
        <v>31</v>
      </c>
      <c r="B34">
        <v>37</v>
      </c>
      <c r="H34">
        <f t="shared" si="0"/>
        <v>3.90625E-2</v>
      </c>
      <c r="I34">
        <f t="shared" si="1"/>
        <v>1.52587890625E-3</v>
      </c>
      <c r="L34">
        <f t="shared" si="2"/>
        <v>4.6906693711967554E-2</v>
      </c>
      <c r="M34">
        <f t="shared" si="3"/>
        <v>2.2002379149883363E-3</v>
      </c>
      <c r="P34">
        <f t="shared" si="10"/>
        <v>151.5151515151515</v>
      </c>
      <c r="Q34">
        <f t="shared" si="4"/>
        <v>320000</v>
      </c>
      <c r="R34">
        <f t="shared" si="5"/>
        <v>3.125</v>
      </c>
      <c r="S34">
        <f t="shared" si="6"/>
        <v>3.90625E-2</v>
      </c>
      <c r="X34">
        <f>B34*5000/1023</f>
        <v>180.84066471163246</v>
      </c>
      <c r="Y34">
        <f t="shared" si="7"/>
        <v>266486.48648648645</v>
      </c>
      <c r="Z34">
        <f t="shared" si="8"/>
        <v>3.7525354969574041</v>
      </c>
      <c r="AA34">
        <f t="shared" si="9"/>
        <v>4.6906693711967554E-2</v>
      </c>
    </row>
    <row r="35" spans="1:27" x14ac:dyDescent="0.3">
      <c r="A35">
        <v>32</v>
      </c>
      <c r="B35">
        <v>38</v>
      </c>
      <c r="H35">
        <f t="shared" si="0"/>
        <v>4.0363269424823413E-2</v>
      </c>
      <c r="I35">
        <f t="shared" si="1"/>
        <v>1.6291935186608846E-3</v>
      </c>
      <c r="L35">
        <f t="shared" si="2"/>
        <v>4.8223350253807105E-2</v>
      </c>
      <c r="M35">
        <f t="shared" si="3"/>
        <v>2.3254915097013578E-3</v>
      </c>
      <c r="P35">
        <f t="shared" si="10"/>
        <v>156.40273704789834</v>
      </c>
      <c r="Q35">
        <f t="shared" si="4"/>
        <v>309687.5</v>
      </c>
      <c r="R35">
        <f t="shared" si="5"/>
        <v>3.2290615539858729</v>
      </c>
      <c r="S35">
        <f t="shared" si="6"/>
        <v>4.0363269424823413E-2</v>
      </c>
      <c r="X35">
        <f>B35*5000/1023</f>
        <v>185.72825024437927</v>
      </c>
      <c r="Y35">
        <f t="shared" si="7"/>
        <v>259210.52631578947</v>
      </c>
      <c r="Z35">
        <f t="shared" si="8"/>
        <v>3.8578680203045685</v>
      </c>
      <c r="AA35">
        <f t="shared" si="9"/>
        <v>4.8223350253807105E-2</v>
      </c>
    </row>
    <row r="36" spans="1:27" x14ac:dyDescent="0.3">
      <c r="A36">
        <v>30</v>
      </c>
      <c r="B36">
        <v>37</v>
      </c>
      <c r="H36">
        <f t="shared" si="0"/>
        <v>3.776435045317221E-2</v>
      </c>
      <c r="I36">
        <f t="shared" si="1"/>
        <v>1.4261461651500081E-3</v>
      </c>
      <c r="L36">
        <f t="shared" si="2"/>
        <v>4.6906693711967554E-2</v>
      </c>
      <c r="M36">
        <f t="shared" si="3"/>
        <v>2.2002379149883363E-3</v>
      </c>
      <c r="P36">
        <f t="shared" si="10"/>
        <v>146.62756598240469</v>
      </c>
      <c r="Q36">
        <f t="shared" si="4"/>
        <v>331000</v>
      </c>
      <c r="R36">
        <f t="shared" si="5"/>
        <v>3.0211480362537766</v>
      </c>
      <c r="S36">
        <f t="shared" si="6"/>
        <v>3.776435045317221E-2</v>
      </c>
      <c r="X36">
        <f>B36*5000/1023</f>
        <v>180.84066471163246</v>
      </c>
      <c r="Y36">
        <f t="shared" si="7"/>
        <v>266486.48648648645</v>
      </c>
      <c r="Z36">
        <f t="shared" si="8"/>
        <v>3.7525354969574041</v>
      </c>
      <c r="AA36">
        <f t="shared" si="9"/>
        <v>4.6906693711967554E-2</v>
      </c>
    </row>
    <row r="37" spans="1:27" x14ac:dyDescent="0.3">
      <c r="A37">
        <v>30</v>
      </c>
      <c r="B37">
        <v>36</v>
      </c>
      <c r="H37">
        <f t="shared" si="0"/>
        <v>3.776435045317221E-2</v>
      </c>
      <c r="I37">
        <f t="shared" si="1"/>
        <v>1.4261461651500081E-3</v>
      </c>
      <c r="L37">
        <f t="shared" si="2"/>
        <v>4.5592705167173245E-2</v>
      </c>
      <c r="M37">
        <f t="shared" si="3"/>
        <v>2.0786947644607858E-3</v>
      </c>
      <c r="P37">
        <f t="shared" si="10"/>
        <v>146.62756598240469</v>
      </c>
      <c r="Q37">
        <f t="shared" si="4"/>
        <v>331000</v>
      </c>
      <c r="R37">
        <f t="shared" si="5"/>
        <v>3.0211480362537766</v>
      </c>
      <c r="S37">
        <f t="shared" si="6"/>
        <v>3.776435045317221E-2</v>
      </c>
      <c r="X37">
        <f>B37*5000/1023</f>
        <v>175.95307917888562</v>
      </c>
      <c r="Y37">
        <f t="shared" si="7"/>
        <v>274166.66666666669</v>
      </c>
      <c r="Z37">
        <f t="shared" si="8"/>
        <v>3.6474164133738598</v>
      </c>
      <c r="AA37">
        <f t="shared" si="9"/>
        <v>4.5592705167173245E-2</v>
      </c>
    </row>
    <row r="38" spans="1:27" x14ac:dyDescent="0.3">
      <c r="A38">
        <v>31</v>
      </c>
      <c r="B38">
        <v>36</v>
      </c>
      <c r="H38">
        <f t="shared" si="0"/>
        <v>3.90625E-2</v>
      </c>
      <c r="I38">
        <f t="shared" si="1"/>
        <v>1.52587890625E-3</v>
      </c>
      <c r="L38">
        <f t="shared" si="2"/>
        <v>4.5592705167173245E-2</v>
      </c>
      <c r="M38">
        <f t="shared" si="3"/>
        <v>2.0786947644607858E-3</v>
      </c>
      <c r="P38">
        <f t="shared" si="10"/>
        <v>151.5151515151515</v>
      </c>
      <c r="Q38">
        <f t="shared" si="4"/>
        <v>320000</v>
      </c>
      <c r="R38">
        <f t="shared" si="5"/>
        <v>3.125</v>
      </c>
      <c r="S38">
        <f t="shared" si="6"/>
        <v>3.90625E-2</v>
      </c>
      <c r="X38">
        <f>B38*5000/1023</f>
        <v>175.95307917888562</v>
      </c>
      <c r="Y38">
        <f t="shared" si="7"/>
        <v>274166.66666666669</v>
      </c>
      <c r="Z38">
        <f t="shared" si="8"/>
        <v>3.6474164133738598</v>
      </c>
      <c r="AA38">
        <f t="shared" si="9"/>
        <v>4.5592705167173245E-2</v>
      </c>
    </row>
    <row r="39" spans="1:27" x14ac:dyDescent="0.3">
      <c r="A39">
        <v>31</v>
      </c>
      <c r="B39">
        <v>34</v>
      </c>
      <c r="H39">
        <f t="shared" si="0"/>
        <v>3.90625E-2</v>
      </c>
      <c r="I39">
        <f t="shared" si="1"/>
        <v>1.52587890625E-3</v>
      </c>
      <c r="L39">
        <f t="shared" si="2"/>
        <v>4.29726996966633E-2</v>
      </c>
      <c r="M39">
        <f t="shared" si="3"/>
        <v>1.8466529192196061E-3</v>
      </c>
      <c r="P39">
        <f t="shared" si="10"/>
        <v>151.5151515151515</v>
      </c>
      <c r="Q39">
        <f t="shared" si="4"/>
        <v>320000</v>
      </c>
      <c r="R39">
        <f t="shared" si="5"/>
        <v>3.125</v>
      </c>
      <c r="S39">
        <f t="shared" si="6"/>
        <v>3.90625E-2</v>
      </c>
      <c r="X39">
        <f>B39*5000/1023</f>
        <v>166.17790811339199</v>
      </c>
      <c r="Y39">
        <f t="shared" si="7"/>
        <v>290882.35294117645</v>
      </c>
      <c r="Z39">
        <f t="shared" si="8"/>
        <v>3.4378159757330642</v>
      </c>
      <c r="AA39">
        <f t="shared" si="9"/>
        <v>4.29726996966633E-2</v>
      </c>
    </row>
    <row r="40" spans="1:27" x14ac:dyDescent="0.3">
      <c r="A40">
        <v>31</v>
      </c>
      <c r="B40">
        <v>37</v>
      </c>
      <c r="H40">
        <f t="shared" si="0"/>
        <v>3.90625E-2</v>
      </c>
      <c r="I40">
        <f t="shared" si="1"/>
        <v>1.52587890625E-3</v>
      </c>
      <c r="L40">
        <f t="shared" si="2"/>
        <v>4.6906693711967554E-2</v>
      </c>
      <c r="M40">
        <f t="shared" si="3"/>
        <v>2.2002379149883363E-3</v>
      </c>
      <c r="P40">
        <f t="shared" si="10"/>
        <v>151.5151515151515</v>
      </c>
      <c r="Q40">
        <f t="shared" si="4"/>
        <v>320000</v>
      </c>
      <c r="R40">
        <f t="shared" si="5"/>
        <v>3.125</v>
      </c>
      <c r="S40">
        <f t="shared" si="6"/>
        <v>3.90625E-2</v>
      </c>
      <c r="X40">
        <f>B40*5000/1023</f>
        <v>180.84066471163246</v>
      </c>
      <c r="Y40">
        <f t="shared" si="7"/>
        <v>266486.48648648645</v>
      </c>
      <c r="Z40">
        <f t="shared" si="8"/>
        <v>3.7525354969574041</v>
      </c>
      <c r="AA40">
        <f t="shared" si="9"/>
        <v>4.6906693711967554E-2</v>
      </c>
    </row>
    <row r="41" spans="1:27" x14ac:dyDescent="0.3">
      <c r="A41">
        <v>32</v>
      </c>
      <c r="B41">
        <v>36</v>
      </c>
      <c r="H41">
        <f t="shared" si="0"/>
        <v>4.0363269424823413E-2</v>
      </c>
      <c r="I41">
        <f t="shared" si="1"/>
        <v>1.6291935186608846E-3</v>
      </c>
      <c r="L41">
        <f t="shared" si="2"/>
        <v>4.5592705167173245E-2</v>
      </c>
      <c r="M41">
        <f t="shared" si="3"/>
        <v>2.0786947644607858E-3</v>
      </c>
      <c r="P41">
        <f t="shared" si="10"/>
        <v>156.40273704789834</v>
      </c>
      <c r="Q41">
        <f t="shared" si="4"/>
        <v>309687.5</v>
      </c>
      <c r="R41">
        <f t="shared" si="5"/>
        <v>3.2290615539858729</v>
      </c>
      <c r="S41">
        <f t="shared" si="6"/>
        <v>4.0363269424823413E-2</v>
      </c>
      <c r="X41">
        <f>B41*5000/1023</f>
        <v>175.95307917888562</v>
      </c>
      <c r="Y41">
        <f t="shared" si="7"/>
        <v>274166.66666666669</v>
      </c>
      <c r="Z41">
        <f t="shared" si="8"/>
        <v>3.6474164133738598</v>
      </c>
      <c r="AA41">
        <f t="shared" si="9"/>
        <v>4.5592705167173245E-2</v>
      </c>
    </row>
    <row r="42" spans="1:27" x14ac:dyDescent="0.3">
      <c r="A42">
        <v>32</v>
      </c>
      <c r="B42">
        <v>35</v>
      </c>
      <c r="H42">
        <f t="shared" si="0"/>
        <v>4.0363269424823413E-2</v>
      </c>
      <c r="I42">
        <f t="shared" si="1"/>
        <v>1.6291935186608846E-3</v>
      </c>
      <c r="L42">
        <f t="shared" si="2"/>
        <v>4.4281376518218632E-2</v>
      </c>
      <c r="M42">
        <f t="shared" si="3"/>
        <v>1.9608403063482447E-3</v>
      </c>
      <c r="P42">
        <f t="shared" si="10"/>
        <v>156.40273704789834</v>
      </c>
      <c r="Q42">
        <f t="shared" si="4"/>
        <v>309687.5</v>
      </c>
      <c r="R42">
        <f t="shared" si="5"/>
        <v>3.2290615539858729</v>
      </c>
      <c r="S42">
        <f t="shared" si="6"/>
        <v>4.0363269424823413E-2</v>
      </c>
      <c r="X42">
        <f>B42*5000/1023</f>
        <v>171.0654936461388</v>
      </c>
      <c r="Y42">
        <f t="shared" si="7"/>
        <v>282285.71428571426</v>
      </c>
      <c r="Z42">
        <f t="shared" si="8"/>
        <v>3.5425101214574903</v>
      </c>
      <c r="AA42">
        <f t="shared" si="9"/>
        <v>4.4281376518218632E-2</v>
      </c>
    </row>
    <row r="43" spans="1:27" x14ac:dyDescent="0.3">
      <c r="A43">
        <v>31</v>
      </c>
      <c r="B43">
        <v>36</v>
      </c>
      <c r="H43">
        <f t="shared" si="0"/>
        <v>3.90625E-2</v>
      </c>
      <c r="I43">
        <f t="shared" si="1"/>
        <v>1.52587890625E-3</v>
      </c>
      <c r="L43">
        <f t="shared" si="2"/>
        <v>4.5592705167173245E-2</v>
      </c>
      <c r="M43">
        <f t="shared" si="3"/>
        <v>2.0786947644607858E-3</v>
      </c>
      <c r="P43">
        <f t="shared" si="10"/>
        <v>151.5151515151515</v>
      </c>
      <c r="Q43">
        <f t="shared" si="4"/>
        <v>320000</v>
      </c>
      <c r="R43">
        <f t="shared" si="5"/>
        <v>3.125</v>
      </c>
      <c r="S43">
        <f t="shared" si="6"/>
        <v>3.90625E-2</v>
      </c>
      <c r="X43">
        <f>B43*5000/1023</f>
        <v>175.95307917888562</v>
      </c>
      <c r="Y43">
        <f t="shared" si="7"/>
        <v>274166.66666666669</v>
      </c>
      <c r="Z43">
        <f t="shared" si="8"/>
        <v>3.6474164133738598</v>
      </c>
      <c r="AA43">
        <f t="shared" si="9"/>
        <v>4.5592705167173245E-2</v>
      </c>
    </row>
    <row r="44" spans="1:27" x14ac:dyDescent="0.3">
      <c r="A44">
        <v>32</v>
      </c>
      <c r="B44">
        <v>34</v>
      </c>
      <c r="H44">
        <f t="shared" si="0"/>
        <v>4.0363269424823413E-2</v>
      </c>
      <c r="I44">
        <f t="shared" si="1"/>
        <v>1.6291935186608846E-3</v>
      </c>
      <c r="L44">
        <f t="shared" si="2"/>
        <v>4.29726996966633E-2</v>
      </c>
      <c r="M44">
        <f t="shared" si="3"/>
        <v>1.8466529192196061E-3</v>
      </c>
      <c r="P44">
        <f t="shared" si="10"/>
        <v>156.40273704789834</v>
      </c>
      <c r="Q44">
        <f t="shared" si="4"/>
        <v>309687.5</v>
      </c>
      <c r="R44">
        <f t="shared" si="5"/>
        <v>3.2290615539858729</v>
      </c>
      <c r="S44">
        <f t="shared" si="6"/>
        <v>4.0363269424823413E-2</v>
      </c>
      <c r="X44">
        <f>B44*5000/1023</f>
        <v>166.17790811339199</v>
      </c>
      <c r="Y44">
        <f t="shared" si="7"/>
        <v>290882.35294117645</v>
      </c>
      <c r="Z44">
        <f t="shared" si="8"/>
        <v>3.4378159757330642</v>
      </c>
      <c r="AA44">
        <f t="shared" si="9"/>
        <v>4.29726996966633E-2</v>
      </c>
    </row>
    <row r="45" spans="1:27" x14ac:dyDescent="0.3">
      <c r="A45">
        <v>32</v>
      </c>
      <c r="B45">
        <v>34</v>
      </c>
      <c r="H45">
        <f t="shared" si="0"/>
        <v>4.0363269424823413E-2</v>
      </c>
      <c r="I45">
        <f t="shared" si="1"/>
        <v>1.6291935186608846E-3</v>
      </c>
      <c r="L45">
        <f t="shared" si="2"/>
        <v>4.29726996966633E-2</v>
      </c>
      <c r="M45">
        <f t="shared" si="3"/>
        <v>1.8466529192196061E-3</v>
      </c>
      <c r="P45">
        <f t="shared" si="10"/>
        <v>156.40273704789834</v>
      </c>
      <c r="Q45">
        <f t="shared" si="4"/>
        <v>309687.5</v>
      </c>
      <c r="R45">
        <f t="shared" si="5"/>
        <v>3.2290615539858729</v>
      </c>
      <c r="S45">
        <f t="shared" si="6"/>
        <v>4.0363269424823413E-2</v>
      </c>
      <c r="X45">
        <f>B45*5000/1023</f>
        <v>166.17790811339199</v>
      </c>
      <c r="Y45">
        <f t="shared" si="7"/>
        <v>290882.35294117645</v>
      </c>
      <c r="Z45">
        <f t="shared" si="8"/>
        <v>3.4378159757330642</v>
      </c>
      <c r="AA45">
        <f t="shared" si="9"/>
        <v>4.29726996966633E-2</v>
      </c>
    </row>
    <row r="46" spans="1:27" x14ac:dyDescent="0.3">
      <c r="A46">
        <v>32</v>
      </c>
      <c r="B46">
        <v>33</v>
      </c>
      <c r="H46">
        <f t="shared" si="0"/>
        <v>4.0363269424823413E-2</v>
      </c>
      <c r="I46">
        <f t="shared" si="1"/>
        <v>1.6291935186608846E-3</v>
      </c>
      <c r="L46">
        <f t="shared" si="2"/>
        <v>4.1666666666666671E-2</v>
      </c>
      <c r="M46">
        <f t="shared" si="3"/>
        <v>1.7361111111111114E-3</v>
      </c>
      <c r="P46">
        <f t="shared" si="10"/>
        <v>156.40273704789834</v>
      </c>
      <c r="Q46">
        <f t="shared" si="4"/>
        <v>309687.5</v>
      </c>
      <c r="R46">
        <f t="shared" si="5"/>
        <v>3.2290615539858729</v>
      </c>
      <c r="S46">
        <f t="shared" si="6"/>
        <v>4.0363269424823413E-2</v>
      </c>
      <c r="X46">
        <f>B46*5000/1023</f>
        <v>161.29032258064515</v>
      </c>
      <c r="Y46">
        <f t="shared" si="7"/>
        <v>300000</v>
      </c>
      <c r="Z46">
        <f t="shared" si="8"/>
        <v>3.3333333333333335</v>
      </c>
      <c r="AA46">
        <f t="shared" si="9"/>
        <v>4.1666666666666671E-2</v>
      </c>
    </row>
    <row r="47" spans="1:27" x14ac:dyDescent="0.3">
      <c r="A47">
        <v>31</v>
      </c>
      <c r="B47">
        <v>34</v>
      </c>
      <c r="H47">
        <f t="shared" si="0"/>
        <v>3.90625E-2</v>
      </c>
      <c r="I47">
        <f t="shared" si="1"/>
        <v>1.52587890625E-3</v>
      </c>
      <c r="L47">
        <f t="shared" si="2"/>
        <v>4.29726996966633E-2</v>
      </c>
      <c r="M47">
        <f t="shared" si="3"/>
        <v>1.8466529192196061E-3</v>
      </c>
      <c r="P47">
        <f t="shared" si="10"/>
        <v>151.5151515151515</v>
      </c>
      <c r="Q47">
        <f t="shared" si="4"/>
        <v>320000</v>
      </c>
      <c r="R47">
        <f t="shared" si="5"/>
        <v>3.125</v>
      </c>
      <c r="S47">
        <f t="shared" si="6"/>
        <v>3.90625E-2</v>
      </c>
      <c r="X47">
        <f>B47*5000/1023</f>
        <v>166.17790811339199</v>
      </c>
      <c r="Y47">
        <f t="shared" si="7"/>
        <v>290882.35294117645</v>
      </c>
      <c r="Z47">
        <f t="shared" si="8"/>
        <v>3.4378159757330642</v>
      </c>
      <c r="AA47">
        <f t="shared" si="9"/>
        <v>4.29726996966633E-2</v>
      </c>
    </row>
    <row r="48" spans="1:27" x14ac:dyDescent="0.3">
      <c r="A48">
        <v>31</v>
      </c>
      <c r="B48">
        <v>35</v>
      </c>
      <c r="H48">
        <f t="shared" si="0"/>
        <v>3.90625E-2</v>
      </c>
      <c r="I48">
        <f t="shared" si="1"/>
        <v>1.52587890625E-3</v>
      </c>
      <c r="L48">
        <f t="shared" si="2"/>
        <v>4.4281376518218632E-2</v>
      </c>
      <c r="M48">
        <f t="shared" si="3"/>
        <v>1.9608403063482447E-3</v>
      </c>
      <c r="P48">
        <f t="shared" si="10"/>
        <v>151.5151515151515</v>
      </c>
      <c r="Q48">
        <f t="shared" si="4"/>
        <v>320000</v>
      </c>
      <c r="R48">
        <f t="shared" si="5"/>
        <v>3.125</v>
      </c>
      <c r="S48">
        <f t="shared" si="6"/>
        <v>3.90625E-2</v>
      </c>
      <c r="X48">
        <f>B48*5000/1023</f>
        <v>171.0654936461388</v>
      </c>
      <c r="Y48">
        <f t="shared" si="7"/>
        <v>282285.71428571426</v>
      </c>
      <c r="Z48">
        <f t="shared" si="8"/>
        <v>3.5425101214574903</v>
      </c>
      <c r="AA48">
        <f t="shared" si="9"/>
        <v>4.4281376518218632E-2</v>
      </c>
    </row>
    <row r="49" spans="1:27" x14ac:dyDescent="0.3">
      <c r="A49">
        <v>31</v>
      </c>
      <c r="B49">
        <v>36</v>
      </c>
      <c r="H49">
        <f t="shared" si="0"/>
        <v>3.90625E-2</v>
      </c>
      <c r="I49">
        <f t="shared" si="1"/>
        <v>1.52587890625E-3</v>
      </c>
      <c r="L49">
        <f t="shared" si="2"/>
        <v>4.5592705167173245E-2</v>
      </c>
      <c r="M49">
        <f t="shared" si="3"/>
        <v>2.0786947644607858E-3</v>
      </c>
      <c r="P49">
        <f t="shared" si="10"/>
        <v>151.5151515151515</v>
      </c>
      <c r="Q49">
        <f t="shared" si="4"/>
        <v>320000</v>
      </c>
      <c r="R49">
        <f t="shared" si="5"/>
        <v>3.125</v>
      </c>
      <c r="S49">
        <f t="shared" si="6"/>
        <v>3.90625E-2</v>
      </c>
      <c r="X49">
        <f>B49*5000/1023</f>
        <v>175.95307917888562</v>
      </c>
      <c r="Y49">
        <f t="shared" si="7"/>
        <v>274166.66666666669</v>
      </c>
      <c r="Z49">
        <f t="shared" si="8"/>
        <v>3.6474164133738598</v>
      </c>
      <c r="AA49">
        <f t="shared" si="9"/>
        <v>4.5592705167173245E-2</v>
      </c>
    </row>
    <row r="50" spans="1:27" x14ac:dyDescent="0.3">
      <c r="A50">
        <v>31</v>
      </c>
      <c r="B50">
        <v>35</v>
      </c>
      <c r="H50">
        <f t="shared" si="0"/>
        <v>3.90625E-2</v>
      </c>
      <c r="I50">
        <f t="shared" si="1"/>
        <v>1.52587890625E-3</v>
      </c>
      <c r="L50">
        <f t="shared" si="2"/>
        <v>4.4281376518218632E-2</v>
      </c>
      <c r="M50">
        <f t="shared" si="3"/>
        <v>1.9608403063482447E-3</v>
      </c>
      <c r="P50">
        <f t="shared" si="10"/>
        <v>151.5151515151515</v>
      </c>
      <c r="Q50">
        <f t="shared" si="4"/>
        <v>320000</v>
      </c>
      <c r="R50">
        <f t="shared" si="5"/>
        <v>3.125</v>
      </c>
      <c r="S50">
        <f t="shared" si="6"/>
        <v>3.90625E-2</v>
      </c>
      <c r="X50">
        <f>B50*5000/1023</f>
        <v>171.0654936461388</v>
      </c>
      <c r="Y50">
        <f t="shared" si="7"/>
        <v>282285.71428571426</v>
      </c>
      <c r="Z50">
        <f t="shared" si="8"/>
        <v>3.5425101214574903</v>
      </c>
      <c r="AA50">
        <f t="shared" si="9"/>
        <v>4.4281376518218632E-2</v>
      </c>
    </row>
    <row r="51" spans="1:27" x14ac:dyDescent="0.3">
      <c r="A51">
        <v>29</v>
      </c>
      <c r="B51">
        <v>37</v>
      </c>
      <c r="H51">
        <f t="shared" si="0"/>
        <v>3.6468812877263584E-2</v>
      </c>
      <c r="I51">
        <f t="shared" si="1"/>
        <v>1.3299743126768662E-3</v>
      </c>
      <c r="L51">
        <f t="shared" si="2"/>
        <v>4.6906693711967554E-2</v>
      </c>
      <c r="M51">
        <f t="shared" si="3"/>
        <v>2.2002379149883363E-3</v>
      </c>
      <c r="P51">
        <f t="shared" si="10"/>
        <v>141.73998044965788</v>
      </c>
      <c r="Q51">
        <f t="shared" si="4"/>
        <v>342758.62068965513</v>
      </c>
      <c r="R51">
        <f t="shared" si="5"/>
        <v>2.9175050301810868</v>
      </c>
      <c r="S51">
        <f t="shared" si="6"/>
        <v>3.6468812877263584E-2</v>
      </c>
      <c r="X51">
        <f>B51*5000/1023</f>
        <v>180.84066471163246</v>
      </c>
      <c r="Y51">
        <f t="shared" si="7"/>
        <v>266486.48648648645</v>
      </c>
      <c r="Z51">
        <f t="shared" si="8"/>
        <v>3.7525354969574041</v>
      </c>
      <c r="AA51">
        <f t="shared" si="9"/>
        <v>4.6906693711967554E-2</v>
      </c>
    </row>
    <row r="52" spans="1:27" x14ac:dyDescent="0.3">
      <c r="A52">
        <v>30</v>
      </c>
      <c r="B52">
        <v>35</v>
      </c>
      <c r="H52">
        <f t="shared" si="0"/>
        <v>3.776435045317221E-2</v>
      </c>
      <c r="I52">
        <f t="shared" si="1"/>
        <v>1.4261461651500081E-3</v>
      </c>
      <c r="L52">
        <f t="shared" si="2"/>
        <v>4.4281376518218632E-2</v>
      </c>
      <c r="M52">
        <f t="shared" si="3"/>
        <v>1.9608403063482447E-3</v>
      </c>
      <c r="P52">
        <f t="shared" si="10"/>
        <v>146.62756598240469</v>
      </c>
      <c r="Q52">
        <f t="shared" si="4"/>
        <v>331000</v>
      </c>
      <c r="R52">
        <f t="shared" si="5"/>
        <v>3.0211480362537766</v>
      </c>
      <c r="S52">
        <f t="shared" si="6"/>
        <v>3.776435045317221E-2</v>
      </c>
      <c r="X52">
        <f>B52*5000/1023</f>
        <v>171.0654936461388</v>
      </c>
      <c r="Y52">
        <f t="shared" si="7"/>
        <v>282285.71428571426</v>
      </c>
      <c r="Z52">
        <f t="shared" si="8"/>
        <v>3.5425101214574903</v>
      </c>
      <c r="AA52">
        <f t="shared" si="9"/>
        <v>4.4281376518218632E-2</v>
      </c>
    </row>
    <row r="53" spans="1:27" x14ac:dyDescent="0.3">
      <c r="A53">
        <v>32</v>
      </c>
      <c r="B53">
        <v>35</v>
      </c>
      <c r="H53">
        <f t="shared" si="0"/>
        <v>4.0363269424823413E-2</v>
      </c>
      <c r="I53">
        <f t="shared" si="1"/>
        <v>1.6291935186608846E-3</v>
      </c>
      <c r="L53">
        <f t="shared" si="2"/>
        <v>4.4281376518218632E-2</v>
      </c>
      <c r="M53">
        <f t="shared" si="3"/>
        <v>1.9608403063482447E-3</v>
      </c>
      <c r="P53">
        <f t="shared" si="10"/>
        <v>156.40273704789834</v>
      </c>
      <c r="Q53">
        <f t="shared" si="4"/>
        <v>309687.5</v>
      </c>
      <c r="R53">
        <f t="shared" si="5"/>
        <v>3.2290615539858729</v>
      </c>
      <c r="S53">
        <f t="shared" si="6"/>
        <v>4.0363269424823413E-2</v>
      </c>
      <c r="X53">
        <f>B53*5000/1023</f>
        <v>171.0654936461388</v>
      </c>
      <c r="Y53">
        <f t="shared" si="7"/>
        <v>282285.71428571426</v>
      </c>
      <c r="Z53">
        <f t="shared" si="8"/>
        <v>3.5425101214574903</v>
      </c>
      <c r="AA53">
        <f t="shared" si="9"/>
        <v>4.4281376518218632E-2</v>
      </c>
    </row>
    <row r="54" spans="1:27" x14ac:dyDescent="0.3">
      <c r="A54">
        <v>30</v>
      </c>
      <c r="B54">
        <v>35</v>
      </c>
      <c r="H54">
        <f t="shared" si="0"/>
        <v>3.776435045317221E-2</v>
      </c>
      <c r="I54">
        <f t="shared" si="1"/>
        <v>1.4261461651500081E-3</v>
      </c>
      <c r="L54">
        <f t="shared" si="2"/>
        <v>4.4281376518218632E-2</v>
      </c>
      <c r="M54">
        <f t="shared" si="3"/>
        <v>1.9608403063482447E-3</v>
      </c>
      <c r="P54">
        <f t="shared" si="10"/>
        <v>146.62756598240469</v>
      </c>
      <c r="Q54">
        <f t="shared" si="4"/>
        <v>331000</v>
      </c>
      <c r="R54">
        <f t="shared" si="5"/>
        <v>3.0211480362537766</v>
      </c>
      <c r="S54">
        <f t="shared" si="6"/>
        <v>3.776435045317221E-2</v>
      </c>
      <c r="X54">
        <f>B54*5000/1023</f>
        <v>171.0654936461388</v>
      </c>
      <c r="Y54">
        <f t="shared" si="7"/>
        <v>282285.71428571426</v>
      </c>
      <c r="Z54">
        <f t="shared" si="8"/>
        <v>3.5425101214574903</v>
      </c>
      <c r="AA54">
        <f t="shared" si="9"/>
        <v>4.4281376518218632E-2</v>
      </c>
    </row>
    <row r="55" spans="1:27" x14ac:dyDescent="0.3">
      <c r="A55">
        <v>32</v>
      </c>
      <c r="B55">
        <v>35</v>
      </c>
      <c r="H55">
        <f t="shared" si="0"/>
        <v>4.0363269424823413E-2</v>
      </c>
      <c r="I55">
        <f t="shared" si="1"/>
        <v>1.6291935186608846E-3</v>
      </c>
      <c r="L55">
        <f t="shared" si="2"/>
        <v>4.4281376518218632E-2</v>
      </c>
      <c r="M55">
        <f t="shared" si="3"/>
        <v>1.9608403063482447E-3</v>
      </c>
      <c r="P55">
        <f t="shared" si="10"/>
        <v>156.40273704789834</v>
      </c>
      <c r="Q55">
        <f t="shared" si="4"/>
        <v>309687.5</v>
      </c>
      <c r="R55">
        <f t="shared" si="5"/>
        <v>3.2290615539858729</v>
      </c>
      <c r="S55">
        <f t="shared" si="6"/>
        <v>4.0363269424823413E-2</v>
      </c>
      <c r="X55">
        <f>B55*5000/1023</f>
        <v>171.0654936461388</v>
      </c>
      <c r="Y55">
        <f t="shared" si="7"/>
        <v>282285.71428571426</v>
      </c>
      <c r="Z55">
        <f t="shared" si="8"/>
        <v>3.5425101214574903</v>
      </c>
      <c r="AA55">
        <f t="shared" si="9"/>
        <v>4.4281376518218632E-2</v>
      </c>
    </row>
    <row r="56" spans="1:27" x14ac:dyDescent="0.3">
      <c r="A56">
        <v>30</v>
      </c>
      <c r="B56">
        <v>36</v>
      </c>
      <c r="H56">
        <f t="shared" si="0"/>
        <v>3.776435045317221E-2</v>
      </c>
      <c r="I56">
        <f t="shared" si="1"/>
        <v>1.4261461651500081E-3</v>
      </c>
      <c r="L56">
        <f t="shared" si="2"/>
        <v>4.5592705167173245E-2</v>
      </c>
      <c r="M56">
        <f t="shared" si="3"/>
        <v>2.0786947644607858E-3</v>
      </c>
      <c r="P56">
        <f t="shared" si="10"/>
        <v>146.62756598240469</v>
      </c>
      <c r="Q56">
        <f t="shared" si="4"/>
        <v>331000</v>
      </c>
      <c r="R56">
        <f t="shared" si="5"/>
        <v>3.0211480362537766</v>
      </c>
      <c r="S56">
        <f t="shared" si="6"/>
        <v>3.776435045317221E-2</v>
      </c>
      <c r="X56">
        <f>B56*5000/1023</f>
        <v>175.95307917888562</v>
      </c>
      <c r="Y56">
        <f t="shared" si="7"/>
        <v>274166.66666666669</v>
      </c>
      <c r="Z56">
        <f t="shared" si="8"/>
        <v>3.6474164133738598</v>
      </c>
      <c r="AA56">
        <f t="shared" si="9"/>
        <v>4.5592705167173245E-2</v>
      </c>
    </row>
    <row r="57" spans="1:27" x14ac:dyDescent="0.3">
      <c r="A57">
        <v>31</v>
      </c>
      <c r="B57">
        <v>37</v>
      </c>
      <c r="H57">
        <f t="shared" si="0"/>
        <v>3.90625E-2</v>
      </c>
      <c r="I57">
        <f t="shared" si="1"/>
        <v>1.52587890625E-3</v>
      </c>
      <c r="L57">
        <f t="shared" si="2"/>
        <v>4.6906693711967554E-2</v>
      </c>
      <c r="M57">
        <f t="shared" si="3"/>
        <v>2.2002379149883363E-3</v>
      </c>
      <c r="P57">
        <f t="shared" si="10"/>
        <v>151.5151515151515</v>
      </c>
      <c r="Q57">
        <f t="shared" si="4"/>
        <v>320000</v>
      </c>
      <c r="R57">
        <f t="shared" si="5"/>
        <v>3.125</v>
      </c>
      <c r="S57">
        <f t="shared" si="6"/>
        <v>3.90625E-2</v>
      </c>
      <c r="X57">
        <f>B57*5000/1023</f>
        <v>180.84066471163246</v>
      </c>
      <c r="Y57">
        <f t="shared" si="7"/>
        <v>266486.48648648645</v>
      </c>
      <c r="Z57">
        <f t="shared" si="8"/>
        <v>3.7525354969574041</v>
      </c>
      <c r="AA57">
        <f t="shared" si="9"/>
        <v>4.6906693711967554E-2</v>
      </c>
    </row>
    <row r="58" spans="1:27" x14ac:dyDescent="0.3">
      <c r="A58">
        <v>31</v>
      </c>
      <c r="B58">
        <v>34</v>
      </c>
      <c r="H58">
        <f t="shared" si="0"/>
        <v>3.90625E-2</v>
      </c>
      <c r="I58">
        <f t="shared" si="1"/>
        <v>1.52587890625E-3</v>
      </c>
      <c r="L58">
        <f t="shared" si="2"/>
        <v>4.29726996966633E-2</v>
      </c>
      <c r="M58">
        <f t="shared" si="3"/>
        <v>1.8466529192196061E-3</v>
      </c>
      <c r="P58">
        <f t="shared" si="10"/>
        <v>151.5151515151515</v>
      </c>
      <c r="Q58">
        <f t="shared" si="4"/>
        <v>320000</v>
      </c>
      <c r="R58">
        <f t="shared" si="5"/>
        <v>3.125</v>
      </c>
      <c r="S58">
        <f t="shared" si="6"/>
        <v>3.90625E-2</v>
      </c>
      <c r="X58">
        <f>B58*5000/1023</f>
        <v>166.17790811339199</v>
      </c>
      <c r="Y58">
        <f t="shared" si="7"/>
        <v>290882.35294117645</v>
      </c>
      <c r="Z58">
        <f t="shared" si="8"/>
        <v>3.4378159757330642</v>
      </c>
      <c r="AA58">
        <f t="shared" si="9"/>
        <v>4.29726996966633E-2</v>
      </c>
    </row>
    <row r="59" spans="1:27" x14ac:dyDescent="0.3">
      <c r="A59">
        <v>30</v>
      </c>
      <c r="B59">
        <v>34</v>
      </c>
      <c r="H59">
        <f t="shared" si="0"/>
        <v>3.776435045317221E-2</v>
      </c>
      <c r="I59">
        <f t="shared" si="1"/>
        <v>1.4261461651500081E-3</v>
      </c>
      <c r="L59">
        <f t="shared" si="2"/>
        <v>4.29726996966633E-2</v>
      </c>
      <c r="M59">
        <f t="shared" si="3"/>
        <v>1.8466529192196061E-3</v>
      </c>
      <c r="P59">
        <f t="shared" si="10"/>
        <v>146.62756598240469</v>
      </c>
      <c r="Q59">
        <f t="shared" si="4"/>
        <v>331000</v>
      </c>
      <c r="R59">
        <f t="shared" si="5"/>
        <v>3.0211480362537766</v>
      </c>
      <c r="S59">
        <f t="shared" si="6"/>
        <v>3.776435045317221E-2</v>
      </c>
      <c r="X59">
        <f>B59*5000/1023</f>
        <v>166.17790811339199</v>
      </c>
      <c r="Y59">
        <f t="shared" si="7"/>
        <v>290882.35294117645</v>
      </c>
      <c r="Z59">
        <f t="shared" si="8"/>
        <v>3.4378159757330642</v>
      </c>
      <c r="AA59">
        <f t="shared" si="9"/>
        <v>4.29726996966633E-2</v>
      </c>
    </row>
    <row r="60" spans="1:27" x14ac:dyDescent="0.3">
      <c r="A60">
        <v>29</v>
      </c>
      <c r="B60">
        <v>36</v>
      </c>
      <c r="H60">
        <f t="shared" si="0"/>
        <v>3.6468812877263584E-2</v>
      </c>
      <c r="I60">
        <f t="shared" si="1"/>
        <v>1.3299743126768662E-3</v>
      </c>
      <c r="L60">
        <f t="shared" si="2"/>
        <v>4.5592705167173245E-2</v>
      </c>
      <c r="M60">
        <f t="shared" si="3"/>
        <v>2.0786947644607858E-3</v>
      </c>
      <c r="P60">
        <f t="shared" si="10"/>
        <v>141.73998044965788</v>
      </c>
      <c r="Q60">
        <f t="shared" si="4"/>
        <v>342758.62068965513</v>
      </c>
      <c r="R60">
        <f t="shared" si="5"/>
        <v>2.9175050301810868</v>
      </c>
      <c r="S60">
        <f t="shared" si="6"/>
        <v>3.6468812877263584E-2</v>
      </c>
      <c r="X60">
        <f>B60*5000/1023</f>
        <v>175.95307917888562</v>
      </c>
      <c r="Y60">
        <f t="shared" si="7"/>
        <v>274166.66666666669</v>
      </c>
      <c r="Z60">
        <f t="shared" si="8"/>
        <v>3.6474164133738598</v>
      </c>
      <c r="AA60">
        <f t="shared" si="9"/>
        <v>4.5592705167173245E-2</v>
      </c>
    </row>
    <row r="61" spans="1:27" x14ac:dyDescent="0.3">
      <c r="A61">
        <v>31</v>
      </c>
      <c r="B61">
        <v>35</v>
      </c>
      <c r="H61">
        <f t="shared" si="0"/>
        <v>3.90625E-2</v>
      </c>
      <c r="I61">
        <f t="shared" si="1"/>
        <v>1.52587890625E-3</v>
      </c>
      <c r="L61">
        <f t="shared" si="2"/>
        <v>4.4281376518218632E-2</v>
      </c>
      <c r="M61">
        <f t="shared" si="3"/>
        <v>1.9608403063482447E-3</v>
      </c>
      <c r="P61">
        <f t="shared" si="10"/>
        <v>151.5151515151515</v>
      </c>
      <c r="Q61">
        <f t="shared" si="4"/>
        <v>320000</v>
      </c>
      <c r="R61">
        <f t="shared" si="5"/>
        <v>3.125</v>
      </c>
      <c r="S61">
        <f t="shared" si="6"/>
        <v>3.90625E-2</v>
      </c>
      <c r="X61">
        <f>B61*5000/1023</f>
        <v>171.0654936461388</v>
      </c>
      <c r="Y61">
        <f t="shared" si="7"/>
        <v>282285.71428571426</v>
      </c>
      <c r="Z61">
        <f t="shared" si="8"/>
        <v>3.5425101214574903</v>
      </c>
      <c r="AA61">
        <f t="shared" si="9"/>
        <v>4.4281376518218632E-2</v>
      </c>
    </row>
    <row r="62" spans="1:27" x14ac:dyDescent="0.3">
      <c r="A62">
        <v>30</v>
      </c>
      <c r="B62">
        <v>36</v>
      </c>
      <c r="H62">
        <f t="shared" si="0"/>
        <v>3.776435045317221E-2</v>
      </c>
      <c r="I62">
        <f t="shared" si="1"/>
        <v>1.4261461651500081E-3</v>
      </c>
      <c r="L62">
        <f t="shared" si="2"/>
        <v>4.5592705167173245E-2</v>
      </c>
      <c r="M62">
        <f t="shared" si="3"/>
        <v>2.0786947644607858E-3</v>
      </c>
      <c r="P62">
        <f t="shared" si="10"/>
        <v>146.62756598240469</v>
      </c>
      <c r="Q62">
        <f t="shared" si="4"/>
        <v>331000</v>
      </c>
      <c r="R62">
        <f t="shared" si="5"/>
        <v>3.0211480362537766</v>
      </c>
      <c r="S62">
        <f t="shared" si="6"/>
        <v>3.776435045317221E-2</v>
      </c>
      <c r="X62">
        <f>B62*5000/1023</f>
        <v>175.95307917888562</v>
      </c>
      <c r="Y62">
        <f t="shared" si="7"/>
        <v>274166.66666666669</v>
      </c>
      <c r="Z62">
        <f t="shared" si="8"/>
        <v>3.6474164133738598</v>
      </c>
      <c r="AA62">
        <f t="shared" si="9"/>
        <v>4.5592705167173245E-2</v>
      </c>
    </row>
    <row r="63" spans="1:27" x14ac:dyDescent="0.3">
      <c r="A63">
        <v>29</v>
      </c>
      <c r="B63">
        <v>38</v>
      </c>
      <c r="H63">
        <f t="shared" si="0"/>
        <v>3.6468812877263584E-2</v>
      </c>
      <c r="I63">
        <f t="shared" si="1"/>
        <v>1.3299743126768662E-3</v>
      </c>
      <c r="L63">
        <f t="shared" si="2"/>
        <v>4.8223350253807105E-2</v>
      </c>
      <c r="M63">
        <f t="shared" si="3"/>
        <v>2.3254915097013578E-3</v>
      </c>
      <c r="P63">
        <f t="shared" si="10"/>
        <v>141.73998044965788</v>
      </c>
      <c r="Q63">
        <f t="shared" si="4"/>
        <v>342758.62068965513</v>
      </c>
      <c r="R63">
        <f t="shared" si="5"/>
        <v>2.9175050301810868</v>
      </c>
      <c r="S63">
        <f t="shared" si="6"/>
        <v>3.6468812877263584E-2</v>
      </c>
      <c r="X63">
        <f>B63*5000/1023</f>
        <v>185.72825024437927</v>
      </c>
      <c r="Y63">
        <f t="shared" si="7"/>
        <v>259210.52631578947</v>
      </c>
      <c r="Z63">
        <f t="shared" si="8"/>
        <v>3.8578680203045685</v>
      </c>
      <c r="AA63">
        <f t="shared" si="9"/>
        <v>4.8223350253807105E-2</v>
      </c>
    </row>
    <row r="64" spans="1:27" x14ac:dyDescent="0.3">
      <c r="A64">
        <v>30</v>
      </c>
      <c r="B64">
        <v>38</v>
      </c>
      <c r="H64">
        <f t="shared" si="0"/>
        <v>3.776435045317221E-2</v>
      </c>
      <c r="I64">
        <f t="shared" si="1"/>
        <v>1.4261461651500081E-3</v>
      </c>
      <c r="L64">
        <f t="shared" si="2"/>
        <v>4.8223350253807105E-2</v>
      </c>
      <c r="M64">
        <f t="shared" si="3"/>
        <v>2.3254915097013578E-3</v>
      </c>
      <c r="P64">
        <f t="shared" si="10"/>
        <v>146.62756598240469</v>
      </c>
      <c r="Q64">
        <f t="shared" si="4"/>
        <v>331000</v>
      </c>
      <c r="R64">
        <f t="shared" si="5"/>
        <v>3.0211480362537766</v>
      </c>
      <c r="S64">
        <f t="shared" si="6"/>
        <v>3.776435045317221E-2</v>
      </c>
      <c r="X64">
        <f>B64*5000/1023</f>
        <v>185.72825024437927</v>
      </c>
      <c r="Y64">
        <f t="shared" si="7"/>
        <v>259210.52631578947</v>
      </c>
      <c r="Z64">
        <f t="shared" si="8"/>
        <v>3.8578680203045685</v>
      </c>
      <c r="AA64">
        <f t="shared" si="9"/>
        <v>4.8223350253807105E-2</v>
      </c>
    </row>
    <row r="65" spans="1:27" x14ac:dyDescent="0.3">
      <c r="A65">
        <v>31</v>
      </c>
      <c r="B65">
        <v>36</v>
      </c>
      <c r="H65">
        <f t="shared" si="0"/>
        <v>3.90625E-2</v>
      </c>
      <c r="I65">
        <f t="shared" si="1"/>
        <v>1.52587890625E-3</v>
      </c>
      <c r="L65">
        <f t="shared" si="2"/>
        <v>4.5592705167173245E-2</v>
      </c>
      <c r="M65">
        <f t="shared" si="3"/>
        <v>2.0786947644607858E-3</v>
      </c>
      <c r="P65">
        <f t="shared" si="10"/>
        <v>151.5151515151515</v>
      </c>
      <c r="Q65">
        <f t="shared" si="4"/>
        <v>320000</v>
      </c>
      <c r="R65">
        <f t="shared" si="5"/>
        <v>3.125</v>
      </c>
      <c r="S65">
        <f t="shared" si="6"/>
        <v>3.90625E-2</v>
      </c>
      <c r="X65">
        <f>B65*5000/1023</f>
        <v>175.95307917888562</v>
      </c>
      <c r="Y65">
        <f t="shared" si="7"/>
        <v>274166.66666666669</v>
      </c>
      <c r="Z65">
        <f t="shared" si="8"/>
        <v>3.6474164133738598</v>
      </c>
      <c r="AA65">
        <f t="shared" si="9"/>
        <v>4.5592705167173245E-2</v>
      </c>
    </row>
    <row r="66" spans="1:27" x14ac:dyDescent="0.3">
      <c r="A66">
        <v>30</v>
      </c>
      <c r="B66">
        <v>36</v>
      </c>
      <c r="H66">
        <f t="shared" si="0"/>
        <v>3.776435045317221E-2</v>
      </c>
      <c r="I66">
        <f t="shared" si="1"/>
        <v>1.4261461651500081E-3</v>
      </c>
      <c r="L66">
        <f t="shared" si="2"/>
        <v>4.5592705167173245E-2</v>
      </c>
      <c r="M66">
        <f t="shared" si="3"/>
        <v>2.0786947644607858E-3</v>
      </c>
      <c r="P66">
        <f t="shared" si="10"/>
        <v>146.62756598240469</v>
      </c>
      <c r="Q66">
        <f t="shared" si="4"/>
        <v>331000</v>
      </c>
      <c r="R66">
        <f t="shared" si="5"/>
        <v>3.0211480362537766</v>
      </c>
      <c r="S66">
        <f t="shared" si="6"/>
        <v>3.776435045317221E-2</v>
      </c>
      <c r="X66">
        <f>B66*5000/1023</f>
        <v>175.95307917888562</v>
      </c>
      <c r="Y66">
        <f t="shared" si="7"/>
        <v>274166.66666666669</v>
      </c>
      <c r="Z66">
        <f t="shared" si="8"/>
        <v>3.6474164133738598</v>
      </c>
      <c r="AA66">
        <f t="shared" si="9"/>
        <v>4.5592705167173245E-2</v>
      </c>
    </row>
    <row r="67" spans="1:27" x14ac:dyDescent="0.3">
      <c r="A67">
        <v>28</v>
      </c>
      <c r="B67">
        <v>37</v>
      </c>
      <c r="H67">
        <f t="shared" ref="H67:H102" si="11">S67-T67</f>
        <v>3.5175879396984924E-2</v>
      </c>
      <c r="I67">
        <f t="shared" ref="I67:I102" si="12">H67^2</f>
        <v>1.2373424913512286E-3</v>
      </c>
      <c r="L67">
        <f t="shared" ref="L67:L102" si="13">AA67-AB67</f>
        <v>4.6906693711967554E-2</v>
      </c>
      <c r="M67">
        <f t="shared" ref="M67:M102" si="14">L67^2</f>
        <v>2.2002379149883363E-3</v>
      </c>
      <c r="P67">
        <f t="shared" si="10"/>
        <v>136.85239491691104</v>
      </c>
      <c r="Q67">
        <f t="shared" ref="Q67:Q102" si="15">(5000-P67)*10000/P67</f>
        <v>355357.14285714284</v>
      </c>
      <c r="R67">
        <f t="shared" ref="R67:R102" si="16">1000000/Q67</f>
        <v>2.8140703517587942</v>
      </c>
      <c r="S67">
        <f t="shared" ref="S67:U102" si="17">IF(R67&lt;=1000,R67/80,(R67-1000)/30)</f>
        <v>3.5175879396984924E-2</v>
      </c>
      <c r="X67">
        <f>B67*5000/1023</f>
        <v>180.84066471163246</v>
      </c>
      <c r="Y67">
        <f t="shared" ref="Y67:Y102" si="18">(5000-X67)*10000/X67</f>
        <v>266486.48648648645</v>
      </c>
      <c r="Z67">
        <f t="shared" ref="Z67:Z102" si="19">1000000/Y67</f>
        <v>3.7525354969574041</v>
      </c>
      <c r="AA67">
        <f t="shared" ref="AA67:AC102" si="20">IF(Z67&lt;=1000,Z67/80,(Z67-1000)/30)</f>
        <v>4.6906693711967554E-2</v>
      </c>
    </row>
    <row r="68" spans="1:27" x14ac:dyDescent="0.3">
      <c r="A68">
        <v>32</v>
      </c>
      <c r="B68">
        <v>35</v>
      </c>
      <c r="H68">
        <f t="shared" si="11"/>
        <v>4.0363269424823413E-2</v>
      </c>
      <c r="I68">
        <f t="shared" si="12"/>
        <v>1.6291935186608846E-3</v>
      </c>
      <c r="L68">
        <f t="shared" si="13"/>
        <v>4.4281376518218632E-2</v>
      </c>
      <c r="M68">
        <f t="shared" si="14"/>
        <v>1.9608403063482447E-3</v>
      </c>
      <c r="P68">
        <f t="shared" ref="P68:P102" si="21">A68*5000/1023</f>
        <v>156.40273704789834</v>
      </c>
      <c r="Q68">
        <f t="shared" si="15"/>
        <v>309687.5</v>
      </c>
      <c r="R68">
        <f t="shared" si="16"/>
        <v>3.2290615539858729</v>
      </c>
      <c r="S68">
        <f t="shared" si="17"/>
        <v>4.0363269424823413E-2</v>
      </c>
      <c r="X68">
        <f>B68*5000/1023</f>
        <v>171.0654936461388</v>
      </c>
      <c r="Y68">
        <f t="shared" si="18"/>
        <v>282285.71428571426</v>
      </c>
      <c r="Z68">
        <f t="shared" si="19"/>
        <v>3.5425101214574903</v>
      </c>
      <c r="AA68">
        <f t="shared" si="20"/>
        <v>4.4281376518218632E-2</v>
      </c>
    </row>
    <row r="69" spans="1:27" x14ac:dyDescent="0.3">
      <c r="A69">
        <v>28</v>
      </c>
      <c r="B69">
        <v>36</v>
      </c>
      <c r="H69">
        <f t="shared" si="11"/>
        <v>3.5175879396984924E-2</v>
      </c>
      <c r="I69">
        <f t="shared" si="12"/>
        <v>1.2373424913512286E-3</v>
      </c>
      <c r="L69">
        <f t="shared" si="13"/>
        <v>4.5592705167173245E-2</v>
      </c>
      <c r="M69">
        <f t="shared" si="14"/>
        <v>2.0786947644607858E-3</v>
      </c>
      <c r="P69">
        <f t="shared" si="21"/>
        <v>136.85239491691104</v>
      </c>
      <c r="Q69">
        <f t="shared" si="15"/>
        <v>355357.14285714284</v>
      </c>
      <c r="R69">
        <f t="shared" si="16"/>
        <v>2.8140703517587942</v>
      </c>
      <c r="S69">
        <f t="shared" si="17"/>
        <v>3.5175879396984924E-2</v>
      </c>
      <c r="X69">
        <f>B69*5000/1023</f>
        <v>175.95307917888562</v>
      </c>
      <c r="Y69">
        <f t="shared" si="18"/>
        <v>274166.66666666669</v>
      </c>
      <c r="Z69">
        <f t="shared" si="19"/>
        <v>3.6474164133738598</v>
      </c>
      <c r="AA69">
        <f t="shared" si="20"/>
        <v>4.5592705167173245E-2</v>
      </c>
    </row>
    <row r="70" spans="1:27" x14ac:dyDescent="0.3">
      <c r="A70">
        <v>30</v>
      </c>
      <c r="B70">
        <v>37</v>
      </c>
      <c r="H70">
        <f t="shared" si="11"/>
        <v>3.776435045317221E-2</v>
      </c>
      <c r="I70">
        <f t="shared" si="12"/>
        <v>1.4261461651500081E-3</v>
      </c>
      <c r="L70">
        <f t="shared" si="13"/>
        <v>4.6906693711967554E-2</v>
      </c>
      <c r="M70">
        <f t="shared" si="14"/>
        <v>2.2002379149883363E-3</v>
      </c>
      <c r="P70">
        <f t="shared" si="21"/>
        <v>146.62756598240469</v>
      </c>
      <c r="Q70">
        <f t="shared" si="15"/>
        <v>331000</v>
      </c>
      <c r="R70">
        <f t="shared" si="16"/>
        <v>3.0211480362537766</v>
      </c>
      <c r="S70">
        <f t="shared" si="17"/>
        <v>3.776435045317221E-2</v>
      </c>
      <c r="X70">
        <f>B70*5000/1023</f>
        <v>180.84066471163246</v>
      </c>
      <c r="Y70">
        <f t="shared" si="18"/>
        <v>266486.48648648645</v>
      </c>
      <c r="Z70">
        <f t="shared" si="19"/>
        <v>3.7525354969574041</v>
      </c>
      <c r="AA70">
        <f t="shared" si="20"/>
        <v>4.6906693711967554E-2</v>
      </c>
    </row>
    <row r="71" spans="1:27" x14ac:dyDescent="0.3">
      <c r="A71">
        <v>31</v>
      </c>
      <c r="B71">
        <v>36</v>
      </c>
      <c r="H71">
        <f t="shared" si="11"/>
        <v>3.90625E-2</v>
      </c>
      <c r="I71">
        <f t="shared" si="12"/>
        <v>1.52587890625E-3</v>
      </c>
      <c r="L71">
        <f t="shared" si="13"/>
        <v>4.5592705167173245E-2</v>
      </c>
      <c r="M71">
        <f t="shared" si="14"/>
        <v>2.0786947644607858E-3</v>
      </c>
      <c r="P71">
        <f t="shared" si="21"/>
        <v>151.5151515151515</v>
      </c>
      <c r="Q71">
        <f t="shared" si="15"/>
        <v>320000</v>
      </c>
      <c r="R71">
        <f t="shared" si="16"/>
        <v>3.125</v>
      </c>
      <c r="S71">
        <f t="shared" si="17"/>
        <v>3.90625E-2</v>
      </c>
      <c r="X71">
        <f>B71*5000/1023</f>
        <v>175.95307917888562</v>
      </c>
      <c r="Y71">
        <f t="shared" si="18"/>
        <v>274166.66666666669</v>
      </c>
      <c r="Z71">
        <f t="shared" si="19"/>
        <v>3.6474164133738598</v>
      </c>
      <c r="AA71">
        <f t="shared" si="20"/>
        <v>4.5592705167173245E-2</v>
      </c>
    </row>
    <row r="72" spans="1:27" x14ac:dyDescent="0.3">
      <c r="A72">
        <v>31</v>
      </c>
      <c r="B72">
        <v>37</v>
      </c>
      <c r="H72">
        <f t="shared" si="11"/>
        <v>3.90625E-2</v>
      </c>
      <c r="I72">
        <f t="shared" si="12"/>
        <v>1.52587890625E-3</v>
      </c>
      <c r="L72">
        <f t="shared" si="13"/>
        <v>4.6906693711967554E-2</v>
      </c>
      <c r="M72">
        <f t="shared" si="14"/>
        <v>2.2002379149883363E-3</v>
      </c>
      <c r="P72">
        <f t="shared" si="21"/>
        <v>151.5151515151515</v>
      </c>
      <c r="Q72">
        <f t="shared" si="15"/>
        <v>320000</v>
      </c>
      <c r="R72">
        <f t="shared" si="16"/>
        <v>3.125</v>
      </c>
      <c r="S72">
        <f t="shared" si="17"/>
        <v>3.90625E-2</v>
      </c>
      <c r="X72">
        <f>B72*5000/1023</f>
        <v>180.84066471163246</v>
      </c>
      <c r="Y72">
        <f t="shared" si="18"/>
        <v>266486.48648648645</v>
      </c>
      <c r="Z72">
        <f t="shared" si="19"/>
        <v>3.7525354969574041</v>
      </c>
      <c r="AA72">
        <f t="shared" si="20"/>
        <v>4.6906693711967554E-2</v>
      </c>
    </row>
    <row r="73" spans="1:27" x14ac:dyDescent="0.3">
      <c r="A73">
        <v>30</v>
      </c>
      <c r="B73">
        <v>36</v>
      </c>
      <c r="H73">
        <f t="shared" si="11"/>
        <v>3.776435045317221E-2</v>
      </c>
      <c r="I73">
        <f t="shared" si="12"/>
        <v>1.4261461651500081E-3</v>
      </c>
      <c r="L73">
        <f t="shared" si="13"/>
        <v>4.5592705167173245E-2</v>
      </c>
      <c r="M73">
        <f t="shared" si="14"/>
        <v>2.0786947644607858E-3</v>
      </c>
      <c r="P73">
        <f t="shared" si="21"/>
        <v>146.62756598240469</v>
      </c>
      <c r="Q73">
        <f t="shared" si="15"/>
        <v>331000</v>
      </c>
      <c r="R73">
        <f t="shared" si="16"/>
        <v>3.0211480362537766</v>
      </c>
      <c r="S73">
        <f t="shared" si="17"/>
        <v>3.776435045317221E-2</v>
      </c>
      <c r="X73">
        <f>B73*5000/1023</f>
        <v>175.95307917888562</v>
      </c>
      <c r="Y73">
        <f t="shared" si="18"/>
        <v>274166.66666666669</v>
      </c>
      <c r="Z73">
        <f t="shared" si="19"/>
        <v>3.6474164133738598</v>
      </c>
      <c r="AA73">
        <f t="shared" si="20"/>
        <v>4.5592705167173245E-2</v>
      </c>
    </row>
    <row r="74" spans="1:27" x14ac:dyDescent="0.3">
      <c r="A74">
        <v>29</v>
      </c>
      <c r="B74">
        <v>37</v>
      </c>
      <c r="H74">
        <f t="shared" si="11"/>
        <v>3.6468812877263584E-2</v>
      </c>
      <c r="I74">
        <f t="shared" si="12"/>
        <v>1.3299743126768662E-3</v>
      </c>
      <c r="L74">
        <f t="shared" si="13"/>
        <v>4.6906693711967554E-2</v>
      </c>
      <c r="M74">
        <f t="shared" si="14"/>
        <v>2.2002379149883363E-3</v>
      </c>
      <c r="P74">
        <f t="shared" si="21"/>
        <v>141.73998044965788</v>
      </c>
      <c r="Q74">
        <f t="shared" si="15"/>
        <v>342758.62068965513</v>
      </c>
      <c r="R74">
        <f t="shared" si="16"/>
        <v>2.9175050301810868</v>
      </c>
      <c r="S74">
        <f t="shared" si="17"/>
        <v>3.6468812877263584E-2</v>
      </c>
      <c r="X74">
        <f>B74*5000/1023</f>
        <v>180.84066471163246</v>
      </c>
      <c r="Y74">
        <f t="shared" si="18"/>
        <v>266486.48648648645</v>
      </c>
      <c r="Z74">
        <f t="shared" si="19"/>
        <v>3.7525354969574041</v>
      </c>
      <c r="AA74">
        <f t="shared" si="20"/>
        <v>4.6906693711967554E-2</v>
      </c>
    </row>
    <row r="75" spans="1:27" x14ac:dyDescent="0.3">
      <c r="A75">
        <v>29</v>
      </c>
      <c r="B75">
        <v>37</v>
      </c>
      <c r="H75">
        <f t="shared" si="11"/>
        <v>3.6468812877263584E-2</v>
      </c>
      <c r="I75">
        <f t="shared" si="12"/>
        <v>1.3299743126768662E-3</v>
      </c>
      <c r="L75">
        <f t="shared" si="13"/>
        <v>4.6906693711967554E-2</v>
      </c>
      <c r="M75">
        <f t="shared" si="14"/>
        <v>2.2002379149883363E-3</v>
      </c>
      <c r="P75">
        <f t="shared" si="21"/>
        <v>141.73998044965788</v>
      </c>
      <c r="Q75">
        <f t="shared" si="15"/>
        <v>342758.62068965513</v>
      </c>
      <c r="R75">
        <f t="shared" si="16"/>
        <v>2.9175050301810868</v>
      </c>
      <c r="S75">
        <f t="shared" si="17"/>
        <v>3.6468812877263584E-2</v>
      </c>
      <c r="X75">
        <f>B75*5000/1023</f>
        <v>180.84066471163246</v>
      </c>
      <c r="Y75">
        <f t="shared" si="18"/>
        <v>266486.48648648645</v>
      </c>
      <c r="Z75">
        <f t="shared" si="19"/>
        <v>3.7525354969574041</v>
      </c>
      <c r="AA75">
        <f t="shared" si="20"/>
        <v>4.6906693711967554E-2</v>
      </c>
    </row>
    <row r="76" spans="1:27" x14ac:dyDescent="0.3">
      <c r="A76">
        <v>30</v>
      </c>
      <c r="B76">
        <v>38</v>
      </c>
      <c r="H76">
        <f t="shared" si="11"/>
        <v>3.776435045317221E-2</v>
      </c>
      <c r="I76">
        <f t="shared" si="12"/>
        <v>1.4261461651500081E-3</v>
      </c>
      <c r="L76">
        <f t="shared" si="13"/>
        <v>4.8223350253807105E-2</v>
      </c>
      <c r="M76">
        <f t="shared" si="14"/>
        <v>2.3254915097013578E-3</v>
      </c>
      <c r="P76">
        <f t="shared" si="21"/>
        <v>146.62756598240469</v>
      </c>
      <c r="Q76">
        <f t="shared" si="15"/>
        <v>331000</v>
      </c>
      <c r="R76">
        <f t="shared" si="16"/>
        <v>3.0211480362537766</v>
      </c>
      <c r="S76">
        <f t="shared" si="17"/>
        <v>3.776435045317221E-2</v>
      </c>
      <c r="X76">
        <f>B76*5000/1023</f>
        <v>185.72825024437927</v>
      </c>
      <c r="Y76">
        <f t="shared" si="18"/>
        <v>259210.52631578947</v>
      </c>
      <c r="Z76">
        <f t="shared" si="19"/>
        <v>3.8578680203045685</v>
      </c>
      <c r="AA76">
        <f t="shared" si="20"/>
        <v>4.8223350253807105E-2</v>
      </c>
    </row>
    <row r="77" spans="1:27" x14ac:dyDescent="0.3">
      <c r="A77">
        <v>31</v>
      </c>
      <c r="B77">
        <v>37</v>
      </c>
      <c r="H77">
        <f t="shared" si="11"/>
        <v>3.90625E-2</v>
      </c>
      <c r="I77">
        <f t="shared" si="12"/>
        <v>1.52587890625E-3</v>
      </c>
      <c r="L77">
        <f t="shared" si="13"/>
        <v>4.6906693711967554E-2</v>
      </c>
      <c r="M77">
        <f t="shared" si="14"/>
        <v>2.2002379149883363E-3</v>
      </c>
      <c r="P77">
        <f t="shared" si="21"/>
        <v>151.5151515151515</v>
      </c>
      <c r="Q77">
        <f t="shared" si="15"/>
        <v>320000</v>
      </c>
      <c r="R77">
        <f t="shared" si="16"/>
        <v>3.125</v>
      </c>
      <c r="S77">
        <f t="shared" si="17"/>
        <v>3.90625E-2</v>
      </c>
      <c r="X77">
        <f>B77*5000/1023</f>
        <v>180.84066471163246</v>
      </c>
      <c r="Y77">
        <f t="shared" si="18"/>
        <v>266486.48648648645</v>
      </c>
      <c r="Z77">
        <f t="shared" si="19"/>
        <v>3.7525354969574041</v>
      </c>
      <c r="AA77">
        <f t="shared" si="20"/>
        <v>4.6906693711967554E-2</v>
      </c>
    </row>
    <row r="78" spans="1:27" x14ac:dyDescent="0.3">
      <c r="A78">
        <v>31</v>
      </c>
      <c r="B78">
        <v>37</v>
      </c>
      <c r="H78">
        <f t="shared" si="11"/>
        <v>3.90625E-2</v>
      </c>
      <c r="I78">
        <f t="shared" si="12"/>
        <v>1.52587890625E-3</v>
      </c>
      <c r="L78">
        <f t="shared" si="13"/>
        <v>4.6906693711967554E-2</v>
      </c>
      <c r="M78">
        <f t="shared" si="14"/>
        <v>2.2002379149883363E-3</v>
      </c>
      <c r="P78">
        <f t="shared" si="21"/>
        <v>151.5151515151515</v>
      </c>
      <c r="Q78">
        <f t="shared" si="15"/>
        <v>320000</v>
      </c>
      <c r="R78">
        <f t="shared" si="16"/>
        <v>3.125</v>
      </c>
      <c r="S78">
        <f t="shared" si="17"/>
        <v>3.90625E-2</v>
      </c>
      <c r="X78">
        <f>B78*5000/1023</f>
        <v>180.84066471163246</v>
      </c>
      <c r="Y78">
        <f t="shared" si="18"/>
        <v>266486.48648648645</v>
      </c>
      <c r="Z78">
        <f t="shared" si="19"/>
        <v>3.7525354969574041</v>
      </c>
      <c r="AA78">
        <f t="shared" si="20"/>
        <v>4.6906693711967554E-2</v>
      </c>
    </row>
    <row r="79" spans="1:27" x14ac:dyDescent="0.3">
      <c r="A79">
        <v>31</v>
      </c>
      <c r="B79">
        <v>37</v>
      </c>
      <c r="H79">
        <f t="shared" si="11"/>
        <v>3.90625E-2</v>
      </c>
      <c r="I79">
        <f t="shared" si="12"/>
        <v>1.52587890625E-3</v>
      </c>
      <c r="L79">
        <f t="shared" si="13"/>
        <v>4.6906693711967554E-2</v>
      </c>
      <c r="M79">
        <f t="shared" si="14"/>
        <v>2.2002379149883363E-3</v>
      </c>
      <c r="P79">
        <f t="shared" si="21"/>
        <v>151.5151515151515</v>
      </c>
      <c r="Q79">
        <f t="shared" si="15"/>
        <v>320000</v>
      </c>
      <c r="R79">
        <f t="shared" si="16"/>
        <v>3.125</v>
      </c>
      <c r="S79">
        <f t="shared" si="17"/>
        <v>3.90625E-2</v>
      </c>
      <c r="X79">
        <f>B79*5000/1023</f>
        <v>180.84066471163246</v>
      </c>
      <c r="Y79">
        <f t="shared" si="18"/>
        <v>266486.48648648645</v>
      </c>
      <c r="Z79">
        <f t="shared" si="19"/>
        <v>3.7525354969574041</v>
      </c>
      <c r="AA79">
        <f t="shared" si="20"/>
        <v>4.6906693711967554E-2</v>
      </c>
    </row>
    <row r="80" spans="1:27" x14ac:dyDescent="0.3">
      <c r="A80">
        <v>30</v>
      </c>
      <c r="B80">
        <v>38</v>
      </c>
      <c r="H80">
        <f t="shared" si="11"/>
        <v>3.776435045317221E-2</v>
      </c>
      <c r="I80">
        <f t="shared" si="12"/>
        <v>1.4261461651500081E-3</v>
      </c>
      <c r="L80">
        <f t="shared" si="13"/>
        <v>4.8223350253807105E-2</v>
      </c>
      <c r="M80">
        <f t="shared" si="14"/>
        <v>2.3254915097013578E-3</v>
      </c>
      <c r="P80">
        <f t="shared" si="21"/>
        <v>146.62756598240469</v>
      </c>
      <c r="Q80">
        <f t="shared" si="15"/>
        <v>331000</v>
      </c>
      <c r="R80">
        <f t="shared" si="16"/>
        <v>3.0211480362537766</v>
      </c>
      <c r="S80">
        <f t="shared" si="17"/>
        <v>3.776435045317221E-2</v>
      </c>
      <c r="X80">
        <f>B80*5000/1023</f>
        <v>185.72825024437927</v>
      </c>
      <c r="Y80">
        <f t="shared" si="18"/>
        <v>259210.52631578947</v>
      </c>
      <c r="Z80">
        <f t="shared" si="19"/>
        <v>3.8578680203045685</v>
      </c>
      <c r="AA80">
        <f t="shared" si="20"/>
        <v>4.8223350253807105E-2</v>
      </c>
    </row>
    <row r="81" spans="1:27" x14ac:dyDescent="0.3">
      <c r="A81">
        <v>32</v>
      </c>
      <c r="B81">
        <v>36</v>
      </c>
      <c r="H81">
        <f t="shared" si="11"/>
        <v>4.0363269424823413E-2</v>
      </c>
      <c r="I81">
        <f t="shared" si="12"/>
        <v>1.6291935186608846E-3</v>
      </c>
      <c r="L81">
        <f t="shared" si="13"/>
        <v>4.5592705167173245E-2</v>
      </c>
      <c r="M81">
        <f t="shared" si="14"/>
        <v>2.0786947644607858E-3</v>
      </c>
      <c r="P81">
        <f t="shared" si="21"/>
        <v>156.40273704789834</v>
      </c>
      <c r="Q81">
        <f t="shared" si="15"/>
        <v>309687.5</v>
      </c>
      <c r="R81">
        <f t="shared" si="16"/>
        <v>3.2290615539858729</v>
      </c>
      <c r="S81">
        <f t="shared" si="17"/>
        <v>4.0363269424823413E-2</v>
      </c>
      <c r="X81">
        <f>B81*5000/1023</f>
        <v>175.95307917888562</v>
      </c>
      <c r="Y81">
        <f t="shared" si="18"/>
        <v>274166.66666666669</v>
      </c>
      <c r="Z81">
        <f t="shared" si="19"/>
        <v>3.6474164133738598</v>
      </c>
      <c r="AA81">
        <f t="shared" si="20"/>
        <v>4.5592705167173245E-2</v>
      </c>
    </row>
    <row r="82" spans="1:27" x14ac:dyDescent="0.3">
      <c r="A82">
        <v>31</v>
      </c>
      <c r="B82">
        <v>35</v>
      </c>
      <c r="H82">
        <f t="shared" si="11"/>
        <v>3.90625E-2</v>
      </c>
      <c r="I82">
        <f t="shared" si="12"/>
        <v>1.52587890625E-3</v>
      </c>
      <c r="L82">
        <f t="shared" si="13"/>
        <v>4.4281376518218632E-2</v>
      </c>
      <c r="M82">
        <f t="shared" si="14"/>
        <v>1.9608403063482447E-3</v>
      </c>
      <c r="P82">
        <f t="shared" si="21"/>
        <v>151.5151515151515</v>
      </c>
      <c r="Q82">
        <f t="shared" si="15"/>
        <v>320000</v>
      </c>
      <c r="R82">
        <f t="shared" si="16"/>
        <v>3.125</v>
      </c>
      <c r="S82">
        <f t="shared" si="17"/>
        <v>3.90625E-2</v>
      </c>
      <c r="X82">
        <f>B82*5000/1023</f>
        <v>171.0654936461388</v>
      </c>
      <c r="Y82">
        <f t="shared" si="18"/>
        <v>282285.71428571426</v>
      </c>
      <c r="Z82">
        <f t="shared" si="19"/>
        <v>3.5425101214574903</v>
      </c>
      <c r="AA82">
        <f t="shared" si="20"/>
        <v>4.4281376518218632E-2</v>
      </c>
    </row>
    <row r="83" spans="1:27" x14ac:dyDescent="0.3">
      <c r="A83">
        <v>31</v>
      </c>
      <c r="B83">
        <v>35</v>
      </c>
      <c r="H83">
        <f t="shared" si="11"/>
        <v>3.90625E-2</v>
      </c>
      <c r="I83">
        <f t="shared" si="12"/>
        <v>1.52587890625E-3</v>
      </c>
      <c r="L83">
        <f t="shared" si="13"/>
        <v>4.4281376518218632E-2</v>
      </c>
      <c r="M83">
        <f t="shared" si="14"/>
        <v>1.9608403063482447E-3</v>
      </c>
      <c r="P83">
        <f t="shared" si="21"/>
        <v>151.5151515151515</v>
      </c>
      <c r="Q83">
        <f t="shared" si="15"/>
        <v>320000</v>
      </c>
      <c r="R83">
        <f t="shared" si="16"/>
        <v>3.125</v>
      </c>
      <c r="S83">
        <f t="shared" si="17"/>
        <v>3.90625E-2</v>
      </c>
      <c r="X83">
        <f>B83*5000/1023</f>
        <v>171.0654936461388</v>
      </c>
      <c r="Y83">
        <f t="shared" si="18"/>
        <v>282285.71428571426</v>
      </c>
      <c r="Z83">
        <f t="shared" si="19"/>
        <v>3.5425101214574903</v>
      </c>
      <c r="AA83">
        <f t="shared" si="20"/>
        <v>4.4281376518218632E-2</v>
      </c>
    </row>
    <row r="84" spans="1:27" x14ac:dyDescent="0.3">
      <c r="A84">
        <v>31</v>
      </c>
      <c r="B84">
        <v>37</v>
      </c>
      <c r="H84">
        <f t="shared" si="11"/>
        <v>3.90625E-2</v>
      </c>
      <c r="I84">
        <f t="shared" si="12"/>
        <v>1.52587890625E-3</v>
      </c>
      <c r="L84">
        <f t="shared" si="13"/>
        <v>4.6906693711967554E-2</v>
      </c>
      <c r="M84">
        <f t="shared" si="14"/>
        <v>2.2002379149883363E-3</v>
      </c>
      <c r="P84">
        <f t="shared" si="21"/>
        <v>151.5151515151515</v>
      </c>
      <c r="Q84">
        <f t="shared" si="15"/>
        <v>320000</v>
      </c>
      <c r="R84">
        <f t="shared" si="16"/>
        <v>3.125</v>
      </c>
      <c r="S84">
        <f t="shared" si="17"/>
        <v>3.90625E-2</v>
      </c>
      <c r="X84">
        <f>B84*5000/1023</f>
        <v>180.84066471163246</v>
      </c>
      <c r="Y84">
        <f t="shared" si="18"/>
        <v>266486.48648648645</v>
      </c>
      <c r="Z84">
        <f t="shared" si="19"/>
        <v>3.7525354969574041</v>
      </c>
      <c r="AA84">
        <f t="shared" si="20"/>
        <v>4.6906693711967554E-2</v>
      </c>
    </row>
    <row r="85" spans="1:27" x14ac:dyDescent="0.3">
      <c r="A85">
        <v>32</v>
      </c>
      <c r="B85">
        <v>36</v>
      </c>
      <c r="H85">
        <f t="shared" si="11"/>
        <v>4.0363269424823413E-2</v>
      </c>
      <c r="I85">
        <f t="shared" si="12"/>
        <v>1.6291935186608846E-3</v>
      </c>
      <c r="L85">
        <f t="shared" si="13"/>
        <v>4.5592705167173245E-2</v>
      </c>
      <c r="M85">
        <f t="shared" si="14"/>
        <v>2.0786947644607858E-3</v>
      </c>
      <c r="P85">
        <f t="shared" si="21"/>
        <v>156.40273704789834</v>
      </c>
      <c r="Q85">
        <f t="shared" si="15"/>
        <v>309687.5</v>
      </c>
      <c r="R85">
        <f t="shared" si="16"/>
        <v>3.2290615539858729</v>
      </c>
      <c r="S85">
        <f t="shared" si="17"/>
        <v>4.0363269424823413E-2</v>
      </c>
      <c r="X85">
        <f>B85*5000/1023</f>
        <v>175.95307917888562</v>
      </c>
      <c r="Y85">
        <f t="shared" si="18"/>
        <v>274166.66666666669</v>
      </c>
      <c r="Z85">
        <f t="shared" si="19"/>
        <v>3.6474164133738598</v>
      </c>
      <c r="AA85">
        <f t="shared" si="20"/>
        <v>4.5592705167173245E-2</v>
      </c>
    </row>
    <row r="86" spans="1:27" x14ac:dyDescent="0.3">
      <c r="A86">
        <v>31</v>
      </c>
      <c r="B86">
        <v>36</v>
      </c>
      <c r="H86">
        <f t="shared" si="11"/>
        <v>3.90625E-2</v>
      </c>
      <c r="I86">
        <f t="shared" si="12"/>
        <v>1.52587890625E-3</v>
      </c>
      <c r="L86">
        <f t="shared" si="13"/>
        <v>4.5592705167173245E-2</v>
      </c>
      <c r="M86">
        <f t="shared" si="14"/>
        <v>2.0786947644607858E-3</v>
      </c>
      <c r="P86">
        <f t="shared" si="21"/>
        <v>151.5151515151515</v>
      </c>
      <c r="Q86">
        <f t="shared" si="15"/>
        <v>320000</v>
      </c>
      <c r="R86">
        <f t="shared" si="16"/>
        <v>3.125</v>
      </c>
      <c r="S86">
        <f t="shared" si="17"/>
        <v>3.90625E-2</v>
      </c>
      <c r="X86">
        <f>B86*5000/1023</f>
        <v>175.95307917888562</v>
      </c>
      <c r="Y86">
        <f t="shared" si="18"/>
        <v>274166.66666666669</v>
      </c>
      <c r="Z86">
        <f t="shared" si="19"/>
        <v>3.6474164133738598</v>
      </c>
      <c r="AA86">
        <f t="shared" si="20"/>
        <v>4.5592705167173245E-2</v>
      </c>
    </row>
    <row r="87" spans="1:27" x14ac:dyDescent="0.3">
      <c r="A87">
        <v>29</v>
      </c>
      <c r="B87">
        <v>36</v>
      </c>
      <c r="H87">
        <f t="shared" si="11"/>
        <v>3.6468812877263584E-2</v>
      </c>
      <c r="I87">
        <f t="shared" si="12"/>
        <v>1.3299743126768662E-3</v>
      </c>
      <c r="L87">
        <f t="shared" si="13"/>
        <v>4.5592705167173245E-2</v>
      </c>
      <c r="M87">
        <f t="shared" si="14"/>
        <v>2.0786947644607858E-3</v>
      </c>
      <c r="P87">
        <f t="shared" si="21"/>
        <v>141.73998044965788</v>
      </c>
      <c r="Q87">
        <f t="shared" si="15"/>
        <v>342758.62068965513</v>
      </c>
      <c r="R87">
        <f t="shared" si="16"/>
        <v>2.9175050301810868</v>
      </c>
      <c r="S87">
        <f t="shared" si="17"/>
        <v>3.6468812877263584E-2</v>
      </c>
      <c r="X87">
        <f>B87*5000/1023</f>
        <v>175.95307917888562</v>
      </c>
      <c r="Y87">
        <f t="shared" si="18"/>
        <v>274166.66666666669</v>
      </c>
      <c r="Z87">
        <f t="shared" si="19"/>
        <v>3.6474164133738598</v>
      </c>
      <c r="AA87">
        <f t="shared" si="20"/>
        <v>4.5592705167173245E-2</v>
      </c>
    </row>
    <row r="88" spans="1:27" x14ac:dyDescent="0.3">
      <c r="A88">
        <v>31</v>
      </c>
      <c r="B88">
        <v>35</v>
      </c>
      <c r="H88">
        <f t="shared" si="11"/>
        <v>3.90625E-2</v>
      </c>
      <c r="I88">
        <f t="shared" si="12"/>
        <v>1.52587890625E-3</v>
      </c>
      <c r="L88">
        <f t="shared" si="13"/>
        <v>4.4281376518218632E-2</v>
      </c>
      <c r="M88">
        <f t="shared" si="14"/>
        <v>1.9608403063482447E-3</v>
      </c>
      <c r="P88">
        <f t="shared" si="21"/>
        <v>151.5151515151515</v>
      </c>
      <c r="Q88">
        <f t="shared" si="15"/>
        <v>320000</v>
      </c>
      <c r="R88">
        <f t="shared" si="16"/>
        <v>3.125</v>
      </c>
      <c r="S88">
        <f t="shared" si="17"/>
        <v>3.90625E-2</v>
      </c>
      <c r="X88">
        <f>B88*5000/1023</f>
        <v>171.0654936461388</v>
      </c>
      <c r="Y88">
        <f t="shared" si="18"/>
        <v>282285.71428571426</v>
      </c>
      <c r="Z88">
        <f t="shared" si="19"/>
        <v>3.5425101214574903</v>
      </c>
      <c r="AA88">
        <f t="shared" si="20"/>
        <v>4.4281376518218632E-2</v>
      </c>
    </row>
    <row r="89" spans="1:27" x14ac:dyDescent="0.3">
      <c r="A89">
        <v>32</v>
      </c>
      <c r="B89">
        <v>35</v>
      </c>
      <c r="H89">
        <f t="shared" si="11"/>
        <v>4.0363269424823413E-2</v>
      </c>
      <c r="I89">
        <f t="shared" si="12"/>
        <v>1.6291935186608846E-3</v>
      </c>
      <c r="L89">
        <f t="shared" si="13"/>
        <v>4.4281376518218632E-2</v>
      </c>
      <c r="M89">
        <f t="shared" si="14"/>
        <v>1.9608403063482447E-3</v>
      </c>
      <c r="P89">
        <f t="shared" si="21"/>
        <v>156.40273704789834</v>
      </c>
      <c r="Q89">
        <f t="shared" si="15"/>
        <v>309687.5</v>
      </c>
      <c r="R89">
        <f t="shared" si="16"/>
        <v>3.2290615539858729</v>
      </c>
      <c r="S89">
        <f t="shared" si="17"/>
        <v>4.0363269424823413E-2</v>
      </c>
      <c r="X89">
        <f>B89*5000/1023</f>
        <v>171.0654936461388</v>
      </c>
      <c r="Y89">
        <f t="shared" si="18"/>
        <v>282285.71428571426</v>
      </c>
      <c r="Z89">
        <f t="shared" si="19"/>
        <v>3.5425101214574903</v>
      </c>
      <c r="AA89">
        <f t="shared" si="20"/>
        <v>4.4281376518218632E-2</v>
      </c>
    </row>
    <row r="90" spans="1:27" x14ac:dyDescent="0.3">
      <c r="A90">
        <v>30</v>
      </c>
      <c r="B90">
        <v>35</v>
      </c>
      <c r="H90">
        <f t="shared" si="11"/>
        <v>3.776435045317221E-2</v>
      </c>
      <c r="I90">
        <f t="shared" si="12"/>
        <v>1.4261461651500081E-3</v>
      </c>
      <c r="L90">
        <f t="shared" si="13"/>
        <v>4.4281376518218632E-2</v>
      </c>
      <c r="M90">
        <f t="shared" si="14"/>
        <v>1.9608403063482447E-3</v>
      </c>
      <c r="P90">
        <f t="shared" si="21"/>
        <v>146.62756598240469</v>
      </c>
      <c r="Q90">
        <f t="shared" si="15"/>
        <v>331000</v>
      </c>
      <c r="R90">
        <f t="shared" si="16"/>
        <v>3.0211480362537766</v>
      </c>
      <c r="S90">
        <f t="shared" si="17"/>
        <v>3.776435045317221E-2</v>
      </c>
      <c r="X90">
        <f>B90*5000/1023</f>
        <v>171.0654936461388</v>
      </c>
      <c r="Y90">
        <f t="shared" si="18"/>
        <v>282285.71428571426</v>
      </c>
      <c r="Z90">
        <f t="shared" si="19"/>
        <v>3.5425101214574903</v>
      </c>
      <c r="AA90">
        <f t="shared" si="20"/>
        <v>4.4281376518218632E-2</v>
      </c>
    </row>
    <row r="91" spans="1:27" x14ac:dyDescent="0.3">
      <c r="A91">
        <v>31</v>
      </c>
      <c r="B91">
        <v>35</v>
      </c>
      <c r="H91">
        <f t="shared" si="11"/>
        <v>3.90625E-2</v>
      </c>
      <c r="I91">
        <f t="shared" si="12"/>
        <v>1.52587890625E-3</v>
      </c>
      <c r="L91">
        <f t="shared" si="13"/>
        <v>4.4281376518218632E-2</v>
      </c>
      <c r="M91">
        <f t="shared" si="14"/>
        <v>1.9608403063482447E-3</v>
      </c>
      <c r="P91">
        <f t="shared" si="21"/>
        <v>151.5151515151515</v>
      </c>
      <c r="Q91">
        <f t="shared" si="15"/>
        <v>320000</v>
      </c>
      <c r="R91">
        <f t="shared" si="16"/>
        <v>3.125</v>
      </c>
      <c r="S91">
        <f t="shared" si="17"/>
        <v>3.90625E-2</v>
      </c>
      <c r="X91">
        <f>B91*5000/1023</f>
        <v>171.0654936461388</v>
      </c>
      <c r="Y91">
        <f t="shared" si="18"/>
        <v>282285.71428571426</v>
      </c>
      <c r="Z91">
        <f t="shared" si="19"/>
        <v>3.5425101214574903</v>
      </c>
      <c r="AA91">
        <f t="shared" si="20"/>
        <v>4.4281376518218632E-2</v>
      </c>
    </row>
    <row r="92" spans="1:27" x14ac:dyDescent="0.3">
      <c r="A92">
        <v>32</v>
      </c>
      <c r="B92">
        <v>36</v>
      </c>
      <c r="H92">
        <f t="shared" si="11"/>
        <v>4.0363269424823413E-2</v>
      </c>
      <c r="I92">
        <f t="shared" si="12"/>
        <v>1.6291935186608846E-3</v>
      </c>
      <c r="L92">
        <f t="shared" si="13"/>
        <v>4.5592705167173245E-2</v>
      </c>
      <c r="M92">
        <f t="shared" si="14"/>
        <v>2.0786947644607858E-3</v>
      </c>
      <c r="P92">
        <f t="shared" si="21"/>
        <v>156.40273704789834</v>
      </c>
      <c r="Q92">
        <f t="shared" si="15"/>
        <v>309687.5</v>
      </c>
      <c r="R92">
        <f t="shared" si="16"/>
        <v>3.2290615539858729</v>
      </c>
      <c r="S92">
        <f t="shared" si="17"/>
        <v>4.0363269424823413E-2</v>
      </c>
      <c r="X92">
        <f>B92*5000/1023</f>
        <v>175.95307917888562</v>
      </c>
      <c r="Y92">
        <f t="shared" si="18"/>
        <v>274166.66666666669</v>
      </c>
      <c r="Z92">
        <f t="shared" si="19"/>
        <v>3.6474164133738598</v>
      </c>
      <c r="AA92">
        <f t="shared" si="20"/>
        <v>4.5592705167173245E-2</v>
      </c>
    </row>
    <row r="93" spans="1:27" x14ac:dyDescent="0.3">
      <c r="A93">
        <v>32</v>
      </c>
      <c r="B93">
        <v>38</v>
      </c>
      <c r="H93">
        <f t="shared" si="11"/>
        <v>4.0363269424823413E-2</v>
      </c>
      <c r="I93">
        <f t="shared" si="12"/>
        <v>1.6291935186608846E-3</v>
      </c>
      <c r="L93">
        <f t="shared" si="13"/>
        <v>4.8223350253807105E-2</v>
      </c>
      <c r="M93">
        <f t="shared" si="14"/>
        <v>2.3254915097013578E-3</v>
      </c>
      <c r="P93">
        <f t="shared" si="21"/>
        <v>156.40273704789834</v>
      </c>
      <c r="Q93">
        <f t="shared" si="15"/>
        <v>309687.5</v>
      </c>
      <c r="R93">
        <f t="shared" si="16"/>
        <v>3.2290615539858729</v>
      </c>
      <c r="S93">
        <f t="shared" si="17"/>
        <v>4.0363269424823413E-2</v>
      </c>
      <c r="X93">
        <f>B93*5000/1023</f>
        <v>185.72825024437927</v>
      </c>
      <c r="Y93">
        <f t="shared" si="18"/>
        <v>259210.52631578947</v>
      </c>
      <c r="Z93">
        <f t="shared" si="19"/>
        <v>3.8578680203045685</v>
      </c>
      <c r="AA93">
        <f t="shared" si="20"/>
        <v>4.8223350253807105E-2</v>
      </c>
    </row>
    <row r="94" spans="1:27" x14ac:dyDescent="0.3">
      <c r="A94">
        <v>32</v>
      </c>
      <c r="B94">
        <v>37</v>
      </c>
      <c r="H94">
        <f t="shared" si="11"/>
        <v>4.0363269424823413E-2</v>
      </c>
      <c r="I94">
        <f t="shared" si="12"/>
        <v>1.6291935186608846E-3</v>
      </c>
      <c r="L94">
        <f t="shared" si="13"/>
        <v>4.6906693711967554E-2</v>
      </c>
      <c r="M94">
        <f t="shared" si="14"/>
        <v>2.2002379149883363E-3</v>
      </c>
      <c r="P94">
        <f t="shared" si="21"/>
        <v>156.40273704789834</v>
      </c>
      <c r="Q94">
        <f t="shared" si="15"/>
        <v>309687.5</v>
      </c>
      <c r="R94">
        <f t="shared" si="16"/>
        <v>3.2290615539858729</v>
      </c>
      <c r="S94">
        <f t="shared" si="17"/>
        <v>4.0363269424823413E-2</v>
      </c>
      <c r="X94">
        <f>B94*5000/1023</f>
        <v>180.84066471163246</v>
      </c>
      <c r="Y94">
        <f t="shared" si="18"/>
        <v>266486.48648648645</v>
      </c>
      <c r="Z94">
        <f t="shared" si="19"/>
        <v>3.7525354969574041</v>
      </c>
      <c r="AA94">
        <f t="shared" si="20"/>
        <v>4.6906693711967554E-2</v>
      </c>
    </row>
    <row r="95" spans="1:27" x14ac:dyDescent="0.3">
      <c r="A95">
        <v>30</v>
      </c>
      <c r="B95">
        <v>38</v>
      </c>
      <c r="H95">
        <f t="shared" si="11"/>
        <v>3.776435045317221E-2</v>
      </c>
      <c r="I95">
        <f t="shared" si="12"/>
        <v>1.4261461651500081E-3</v>
      </c>
      <c r="L95">
        <f t="shared" si="13"/>
        <v>4.8223350253807105E-2</v>
      </c>
      <c r="M95">
        <f t="shared" si="14"/>
        <v>2.3254915097013578E-3</v>
      </c>
      <c r="P95">
        <f t="shared" si="21"/>
        <v>146.62756598240469</v>
      </c>
      <c r="Q95">
        <f t="shared" si="15"/>
        <v>331000</v>
      </c>
      <c r="R95">
        <f t="shared" si="16"/>
        <v>3.0211480362537766</v>
      </c>
      <c r="S95">
        <f t="shared" si="17"/>
        <v>3.776435045317221E-2</v>
      </c>
      <c r="X95">
        <f>B95*5000/1023</f>
        <v>185.72825024437927</v>
      </c>
      <c r="Y95">
        <f t="shared" si="18"/>
        <v>259210.52631578947</v>
      </c>
      <c r="Z95">
        <f t="shared" si="19"/>
        <v>3.8578680203045685</v>
      </c>
      <c r="AA95">
        <f t="shared" si="20"/>
        <v>4.8223350253807105E-2</v>
      </c>
    </row>
    <row r="96" spans="1:27" x14ac:dyDescent="0.3">
      <c r="A96">
        <v>30</v>
      </c>
      <c r="B96">
        <v>37</v>
      </c>
      <c r="H96">
        <f t="shared" si="11"/>
        <v>3.776435045317221E-2</v>
      </c>
      <c r="I96">
        <f t="shared" si="12"/>
        <v>1.4261461651500081E-3</v>
      </c>
      <c r="L96">
        <f t="shared" si="13"/>
        <v>4.6906693711967554E-2</v>
      </c>
      <c r="M96">
        <f t="shared" si="14"/>
        <v>2.2002379149883363E-3</v>
      </c>
      <c r="P96">
        <f t="shared" si="21"/>
        <v>146.62756598240469</v>
      </c>
      <c r="Q96">
        <f t="shared" si="15"/>
        <v>331000</v>
      </c>
      <c r="R96">
        <f t="shared" si="16"/>
        <v>3.0211480362537766</v>
      </c>
      <c r="S96">
        <f t="shared" si="17"/>
        <v>3.776435045317221E-2</v>
      </c>
      <c r="X96">
        <f>B96*5000/1023</f>
        <v>180.84066471163246</v>
      </c>
      <c r="Y96">
        <f t="shared" si="18"/>
        <v>266486.48648648645</v>
      </c>
      <c r="Z96">
        <f t="shared" si="19"/>
        <v>3.7525354969574041</v>
      </c>
      <c r="AA96">
        <f t="shared" si="20"/>
        <v>4.6906693711967554E-2</v>
      </c>
    </row>
    <row r="97" spans="1:27" x14ac:dyDescent="0.3">
      <c r="A97">
        <v>29</v>
      </c>
      <c r="B97">
        <v>37</v>
      </c>
      <c r="H97">
        <f t="shared" si="11"/>
        <v>3.6468812877263584E-2</v>
      </c>
      <c r="I97">
        <f t="shared" si="12"/>
        <v>1.3299743126768662E-3</v>
      </c>
      <c r="L97">
        <f t="shared" si="13"/>
        <v>4.6906693711967554E-2</v>
      </c>
      <c r="M97">
        <f t="shared" si="14"/>
        <v>2.2002379149883363E-3</v>
      </c>
      <c r="P97">
        <f t="shared" si="21"/>
        <v>141.73998044965788</v>
      </c>
      <c r="Q97">
        <f t="shared" si="15"/>
        <v>342758.62068965513</v>
      </c>
      <c r="R97">
        <f t="shared" si="16"/>
        <v>2.9175050301810868</v>
      </c>
      <c r="S97">
        <f t="shared" si="17"/>
        <v>3.6468812877263584E-2</v>
      </c>
      <c r="X97">
        <f>B97*5000/1023</f>
        <v>180.84066471163246</v>
      </c>
      <c r="Y97">
        <f t="shared" si="18"/>
        <v>266486.48648648645</v>
      </c>
      <c r="Z97">
        <f t="shared" si="19"/>
        <v>3.7525354969574041</v>
      </c>
      <c r="AA97">
        <f t="shared" si="20"/>
        <v>4.6906693711967554E-2</v>
      </c>
    </row>
    <row r="98" spans="1:27" x14ac:dyDescent="0.3">
      <c r="A98">
        <v>32</v>
      </c>
      <c r="B98">
        <v>36</v>
      </c>
      <c r="H98">
        <f t="shared" si="11"/>
        <v>4.0363269424823413E-2</v>
      </c>
      <c r="I98">
        <f t="shared" si="12"/>
        <v>1.6291935186608846E-3</v>
      </c>
      <c r="L98">
        <f t="shared" si="13"/>
        <v>4.5592705167173245E-2</v>
      </c>
      <c r="M98">
        <f t="shared" si="14"/>
        <v>2.0786947644607858E-3</v>
      </c>
      <c r="P98">
        <f t="shared" si="21"/>
        <v>156.40273704789834</v>
      </c>
      <c r="Q98">
        <f t="shared" si="15"/>
        <v>309687.5</v>
      </c>
      <c r="R98">
        <f t="shared" si="16"/>
        <v>3.2290615539858729</v>
      </c>
      <c r="S98">
        <f t="shared" si="17"/>
        <v>4.0363269424823413E-2</v>
      </c>
      <c r="X98">
        <f>B98*5000/1023</f>
        <v>175.95307917888562</v>
      </c>
      <c r="Y98">
        <f t="shared" si="18"/>
        <v>274166.66666666669</v>
      </c>
      <c r="Z98">
        <f t="shared" si="19"/>
        <v>3.6474164133738598</v>
      </c>
      <c r="AA98">
        <f t="shared" si="20"/>
        <v>4.5592705167173245E-2</v>
      </c>
    </row>
    <row r="99" spans="1:27" x14ac:dyDescent="0.3">
      <c r="A99">
        <v>31</v>
      </c>
      <c r="B99">
        <v>37</v>
      </c>
      <c r="H99">
        <f t="shared" si="11"/>
        <v>3.90625E-2</v>
      </c>
      <c r="I99">
        <f t="shared" si="12"/>
        <v>1.52587890625E-3</v>
      </c>
      <c r="L99">
        <f t="shared" si="13"/>
        <v>4.6906693711967554E-2</v>
      </c>
      <c r="M99">
        <f t="shared" si="14"/>
        <v>2.2002379149883363E-3</v>
      </c>
      <c r="P99">
        <f t="shared" si="21"/>
        <v>151.5151515151515</v>
      </c>
      <c r="Q99">
        <f t="shared" si="15"/>
        <v>320000</v>
      </c>
      <c r="R99">
        <f t="shared" si="16"/>
        <v>3.125</v>
      </c>
      <c r="S99">
        <f t="shared" si="17"/>
        <v>3.90625E-2</v>
      </c>
      <c r="X99">
        <f>B99*5000/1023</f>
        <v>180.84066471163246</v>
      </c>
      <c r="Y99">
        <f t="shared" si="18"/>
        <v>266486.48648648645</v>
      </c>
      <c r="Z99">
        <f t="shared" si="19"/>
        <v>3.7525354969574041</v>
      </c>
      <c r="AA99">
        <f t="shared" si="20"/>
        <v>4.6906693711967554E-2</v>
      </c>
    </row>
    <row r="100" spans="1:27" x14ac:dyDescent="0.3">
      <c r="A100">
        <v>31</v>
      </c>
      <c r="B100">
        <v>38</v>
      </c>
      <c r="H100">
        <f t="shared" si="11"/>
        <v>3.90625E-2</v>
      </c>
      <c r="I100">
        <f t="shared" si="12"/>
        <v>1.52587890625E-3</v>
      </c>
      <c r="L100">
        <f t="shared" si="13"/>
        <v>4.8223350253807105E-2</v>
      </c>
      <c r="M100">
        <f t="shared" si="14"/>
        <v>2.3254915097013578E-3</v>
      </c>
      <c r="P100">
        <f t="shared" si="21"/>
        <v>151.5151515151515</v>
      </c>
      <c r="Q100">
        <f t="shared" si="15"/>
        <v>320000</v>
      </c>
      <c r="R100">
        <f t="shared" si="16"/>
        <v>3.125</v>
      </c>
      <c r="S100">
        <f t="shared" si="17"/>
        <v>3.90625E-2</v>
      </c>
      <c r="X100">
        <f>B100*5000/1023</f>
        <v>185.72825024437927</v>
      </c>
      <c r="Y100">
        <f t="shared" si="18"/>
        <v>259210.52631578947</v>
      </c>
      <c r="Z100">
        <f t="shared" si="19"/>
        <v>3.8578680203045685</v>
      </c>
      <c r="AA100">
        <f t="shared" si="20"/>
        <v>4.8223350253807105E-2</v>
      </c>
    </row>
    <row r="101" spans="1:27" x14ac:dyDescent="0.3">
      <c r="A101">
        <v>30</v>
      </c>
      <c r="B101">
        <v>36</v>
      </c>
      <c r="H101">
        <f t="shared" si="11"/>
        <v>3.776435045317221E-2</v>
      </c>
      <c r="I101">
        <f t="shared" si="12"/>
        <v>1.4261461651500081E-3</v>
      </c>
      <c r="L101">
        <f t="shared" si="13"/>
        <v>4.5592705167173245E-2</v>
      </c>
      <c r="M101">
        <f t="shared" si="14"/>
        <v>2.0786947644607858E-3</v>
      </c>
      <c r="P101">
        <f t="shared" si="21"/>
        <v>146.62756598240469</v>
      </c>
      <c r="Q101">
        <f t="shared" si="15"/>
        <v>331000</v>
      </c>
      <c r="R101">
        <f t="shared" si="16"/>
        <v>3.0211480362537766</v>
      </c>
      <c r="S101">
        <f t="shared" si="17"/>
        <v>3.776435045317221E-2</v>
      </c>
      <c r="X101">
        <f>B101*5000/1023</f>
        <v>175.95307917888562</v>
      </c>
      <c r="Y101">
        <f t="shared" si="18"/>
        <v>274166.66666666669</v>
      </c>
      <c r="Z101">
        <f t="shared" si="19"/>
        <v>3.6474164133738598</v>
      </c>
      <c r="AA101">
        <f t="shared" si="20"/>
        <v>4.5592705167173245E-2</v>
      </c>
    </row>
    <row r="102" spans="1:27" x14ac:dyDescent="0.3">
      <c r="A102">
        <v>32</v>
      </c>
      <c r="B102">
        <v>35</v>
      </c>
      <c r="H102">
        <f t="shared" si="11"/>
        <v>4.0363269424823413E-2</v>
      </c>
      <c r="I102">
        <f t="shared" si="12"/>
        <v>1.6291935186608846E-3</v>
      </c>
      <c r="L102">
        <f t="shared" si="13"/>
        <v>4.4281376518218632E-2</v>
      </c>
      <c r="M102">
        <f t="shared" si="14"/>
        <v>1.9608403063482447E-3</v>
      </c>
      <c r="P102">
        <f t="shared" si="21"/>
        <v>156.40273704789834</v>
      </c>
      <c r="Q102">
        <f t="shared" si="15"/>
        <v>309687.5</v>
      </c>
      <c r="R102">
        <f t="shared" si="16"/>
        <v>3.2290615539858729</v>
      </c>
      <c r="S102">
        <f t="shared" si="17"/>
        <v>4.0363269424823413E-2</v>
      </c>
      <c r="X102">
        <f>B102*5000/1023</f>
        <v>171.0654936461388</v>
      </c>
      <c r="Y102">
        <f t="shared" si="18"/>
        <v>282285.71428571426</v>
      </c>
      <c r="Z102">
        <f t="shared" si="19"/>
        <v>3.5425101214574903</v>
      </c>
      <c r="AA102">
        <f t="shared" si="20"/>
        <v>4.4281376518218632E-2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David</cp:lastModifiedBy>
  <dcterms:modified xsi:type="dcterms:W3CDTF">2018-03-31T18:15:51Z</dcterms:modified>
</cp:coreProperties>
</file>