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jlauer\Documents\GitHub\robot-actuator-esp32-v8\eagle\"/>
    </mc:Choice>
  </mc:AlternateContent>
  <xr:revisionPtr revIDLastSave="0" documentId="13_ncr:1_{8874D934-3E3A-4819-B4D5-999EEAE0781D}" xr6:coauthVersionLast="45" xr6:coauthVersionMax="45" xr10:uidLastSave="{00000000-0000-0000-0000-000000000000}"/>
  <bookViews>
    <workbookView xWindow="-98" yWindow="-98" windowWidth="22695" windowHeight="14595" xr2:uid="{042452C7-4880-43A7-8CF4-773658CBA0E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2" i="1" l="1"/>
  <c r="E48" i="1" l="1"/>
  <c r="E47" i="1"/>
  <c r="E31" i="1" l="1"/>
  <c r="C40" i="1" l="1"/>
  <c r="E40" i="1" s="1"/>
  <c r="E6" i="1"/>
  <c r="E7" i="1"/>
  <c r="E15" i="1"/>
  <c r="E14" i="1"/>
  <c r="E13" i="1"/>
  <c r="E12" i="1"/>
  <c r="E18" i="1"/>
  <c r="E20" i="1"/>
  <c r="E21" i="1"/>
  <c r="E22" i="1"/>
  <c r="E23" i="1"/>
  <c r="E24" i="1"/>
  <c r="E25" i="1"/>
  <c r="E26" i="1"/>
  <c r="E27" i="1"/>
  <c r="E28" i="1"/>
  <c r="E29" i="1"/>
  <c r="E30" i="1"/>
  <c r="E32" i="1"/>
  <c r="E33" i="1"/>
  <c r="E35" i="1"/>
  <c r="E37" i="1"/>
  <c r="E38" i="1"/>
  <c r="E41" i="1"/>
  <c r="E42" i="1"/>
  <c r="E4" i="1"/>
  <c r="E5" i="1"/>
  <c r="E8" i="1"/>
  <c r="E9" i="1"/>
  <c r="E10" i="1"/>
  <c r="E11" i="1"/>
  <c r="E16" i="1"/>
  <c r="E17" i="1"/>
  <c r="C19" i="1"/>
  <c r="C36" i="1"/>
  <c r="E36" i="1" s="1"/>
  <c r="C39" i="1"/>
  <c r="E39" i="1" s="1"/>
  <c r="C37" i="1"/>
  <c r="C43" i="1" l="1"/>
  <c r="E19" i="1"/>
  <c r="E43" i="1" s="1"/>
</calcChain>
</file>

<file path=xl/sharedStrings.xml><?xml version="1.0" encoding="utf-8"?>
<sst xmlns="http://schemas.openxmlformats.org/spreadsheetml/2006/main" count="128" uniqueCount="128">
  <si>
    <t>Part</t>
  </si>
  <si>
    <t>ESP32 Wemos Mini</t>
  </si>
  <si>
    <t>URL</t>
  </si>
  <si>
    <t>Price</t>
  </si>
  <si>
    <t>https://www.aliexpress.com/item/32839344778.html</t>
  </si>
  <si>
    <t>DRV8825</t>
  </si>
  <si>
    <t>https://www.aliexpress.com/item/33010878323.html</t>
  </si>
  <si>
    <t>DC to DC 24V to 5V Converter</t>
  </si>
  <si>
    <t>Fan 25mm 12V</t>
  </si>
  <si>
    <t>https://www.aliexpress.com/item/33026177502.html</t>
  </si>
  <si>
    <t>Actuator</t>
  </si>
  <si>
    <t xml:space="preserve">Neodymium Disc Mini Magnet 3x1.5mm </t>
  </si>
  <si>
    <t>PCB</t>
  </si>
  <si>
    <t>https://www.aliexpress.com/item/32949884024.html</t>
  </si>
  <si>
    <t>https://www.aliexpress.com/item/32796268715.html</t>
  </si>
  <si>
    <t>Stepper Motor 35mm</t>
  </si>
  <si>
    <t>https://www.aliexpress.com/item/33004830927.html</t>
  </si>
  <si>
    <t>Heatsink 540/550 Motor</t>
  </si>
  <si>
    <t>Notes</t>
  </si>
  <si>
    <t>Cut heatsink in half to service 2 actuators</t>
  </si>
  <si>
    <t>4 Pin 30AWG Silicone Wire Ultra Flexible</t>
  </si>
  <si>
    <t>https://www.aliexpress.com/item/32870367030.html</t>
  </si>
  <si>
    <t>Use this wire to connect hall effect and TMP36 sensors to main PCB. Solder 3 wires to each sensor and then to 2.54mm standard 3 pin female headers.</t>
  </si>
  <si>
    <t>https://www.aliexpress.com/item/2054451318.html</t>
  </si>
  <si>
    <t>Cut off the PCB and resolder the 4 Pin silicone wire to the leads on the stepper. Make wire long enough you can connect to PCB while it's outside the actuator, around 4 to 6 inches.</t>
  </si>
  <si>
    <t>https://lcsc.com/product-detail/Wire-To-Board-Wire-To-Wire-Connector_JST-Sales-America_B2B-XH-A-LF-SN_JST-Sales-America-B2B-XH-A-LF-SN_C158012.html</t>
  </si>
  <si>
    <t>WS2812B White</t>
  </si>
  <si>
    <t>https://www.aliexpress.com/item/32960205936.html</t>
  </si>
  <si>
    <t>Break off one LED and solder to side of PCB at 90 degree angle. Connect center pin to DIN, not DOUT.</t>
  </si>
  <si>
    <t>Red LED 0805</t>
  </si>
  <si>
    <t>https://lcsc.com/product-detail/Light-Emitting-Diodes-LED_0805-Red-LED-Iv-61mcd-Typ-atIF-20mA_C72037.html</t>
  </si>
  <si>
    <t>Quantity</t>
  </si>
  <si>
    <t>4 Pin Female Header 2.54mm</t>
  </si>
  <si>
    <t>https://lcsc.com/product-detail/Pin-Header-Female-Header_Shenzhen-Cankemeng-Female-header-1-4P-2-54mm-Straight-line_C124413.html</t>
  </si>
  <si>
    <t>1 for DC to DC, 2 for touch sensor PCB connection</t>
  </si>
  <si>
    <t>3 Pin Female Header 2.54mm</t>
  </si>
  <si>
    <t>https://lcsc.com/product-detail/Pin-Header-Female-Header_Shenzhen-Cankemeng-22025403P00CKMT_C146690.html</t>
  </si>
  <si>
    <t>One for Hall sensor, one for TMP36.</t>
  </si>
  <si>
    <t>https://lcsc.com/product-detail/Pin-Header-Female-Header_Boom-Precision-Elec-2-54-1-2PFemale_C49661.html</t>
  </si>
  <si>
    <t>2 Pin Female Header 2.54mm</t>
  </si>
  <si>
    <t>https://lcsc.com/product-detail/Wire-To-Board-Wire-To-Wire-Connector_JST-Sales-America_B4B-PH-K-LF-SN_JST-Sales-America-B4B-PH-K-LF-SN_C265289.html</t>
  </si>
  <si>
    <t>JST PHR-4 Female Header for Stepper Cable</t>
  </si>
  <si>
    <t>Socket soldered to PCB</t>
  </si>
  <si>
    <t>End of wire crimped connector</t>
  </si>
  <si>
    <t>https://lcsc.com/product-detail/Connectors_JST_PHR-4_PHR-4-4P-pitch2-0mm-Plastic-shell_C111514.html</t>
  </si>
  <si>
    <t>JST SPH Crimp Connector</t>
  </si>
  <si>
    <t>Individual crimp connectors. You'll need a crimping tool.</t>
  </si>
  <si>
    <t>https://lcsc.com/product-detail/Rectangular-Connectors-Contacts_JST_SPH-002T-P0-5S_SPH-002T-P0-5S-PH-T-PH-2-0_C111515.html</t>
  </si>
  <si>
    <t>JST PH B4B-K-S Male Header for Stepper</t>
  </si>
  <si>
    <t>https://lcsc.com/product-detail/Pin-Header-Female-Header_Nextronics-Engineering-Z-211-4011-0021-001_C113597.html</t>
  </si>
  <si>
    <t>Break off all headers for the numerous areas that need a male header pin.</t>
  </si>
  <si>
    <t>Toggle Switch</t>
  </si>
  <si>
    <t>https://lcsc.com/product-detail/Toggle-Switches_Korean-Hroparts-Elec-K3-1260D-L1_C92657.html</t>
  </si>
  <si>
    <t>https://lcsc.com/product-detail/Aluminum-Electrolytic-Capacitors-Leaded_PANASONIC-EEUFM1H101_C128473.html</t>
  </si>
  <si>
    <t>100uF 50V Capacitor for DRV8825</t>
  </si>
  <si>
    <t>Pin Male Header Straight 2.54mm (40 pins breakaway)</t>
  </si>
  <si>
    <t>Pin Male Header Right Angle 2.54mm (40 pins breakaway)</t>
  </si>
  <si>
    <t>8 Pin Female Header 2.54mm</t>
  </si>
  <si>
    <t>https://lcsc.com/product-detail/Pin-Header-Female-Header_Changjiang-Connectors-A2541HWV-8P_C225505.html</t>
  </si>
  <si>
    <t>The LEDs on the 3.3v bus for step and fan indicator use 1K to give LED about 1ma of current so it lights up very dim, but enough to indicate status.</t>
  </si>
  <si>
    <t>The power LED is on a 5v bus. 2K gives it about 1.5ma of current for a dim indicator.</t>
  </si>
  <si>
    <t>https://lcsc.com/product-detail/Chip-Resistor-Surface-Mount_1KR-1001-1_C106235.html</t>
  </si>
  <si>
    <t>https://lcsc.com/product-detail/Chip-Resistor-Surface-Mount_Uniroyal-Elec-0402WGF2001TCE_C4109.html</t>
  </si>
  <si>
    <t>2 needed for DRV8825 connection to main PCB.</t>
  </si>
  <si>
    <t>2 for incoming 20v from slip ring. 2 for outgoing 20v to slip ring.</t>
  </si>
  <si>
    <t>Magnet needed to trigger hall effect sensor</t>
  </si>
  <si>
    <t>Temperature sensor is pushed against stepper motor to watch motor temp as it can get hot and melt the 3D printed parts, ruining the actuator.</t>
  </si>
  <si>
    <t>0.1uF Capacitor smoothing for TMP36</t>
  </si>
  <si>
    <t>C2</t>
  </si>
  <si>
    <t>C1</t>
  </si>
  <si>
    <t>TMP36 can give somewhat noisy temperature measurements. This cap on the input 3.3v on sensor can smooth out the output readings. You can operate without this cap since the software does multiple readings to average it.</t>
  </si>
  <si>
    <t>https://lcsc.com/product-detail/Others_Vishay-Intertech_VJ0402G104KXQCW1BC_Vishay-Intertech-VJ0402G104KXQCW1BC_C169292.html</t>
  </si>
  <si>
    <t>JST XH Male Connector for fan</t>
  </si>
  <si>
    <t>JST XH Crimp Connector for fan wire</t>
  </si>
  <si>
    <t>In case you have to reterminate the fan wire, get these crimp connectors. You need a crimp tool.</t>
  </si>
  <si>
    <t>https://lcsc.com/product-detail/New-Arrivals_JST-Sales-America-SXH-001T-P0-6N_C385122.html</t>
  </si>
  <si>
    <t>JST XH Female Connector for fan wire</t>
  </si>
  <si>
    <t>https://lcsc.com/product-detail/Rectangular-Connectors-Housings_JST-Sales-America_XHP-2_JST-Sales-America-XHP-2_C144401.html</t>
  </si>
  <si>
    <t>In case you have to reterminate the fan wire, get this female housing to slide the crimp connectors into</t>
  </si>
  <si>
    <t>Ext Price</t>
  </si>
  <si>
    <t>Indicator LEDs</t>
  </si>
  <si>
    <t>Toggle on/off the 20v to all components</t>
  </si>
  <si>
    <t>https://lcsc.com/product-detail/MOSFET_ON-Semicon_FDV301N_ON-Semicon-ON-FDV301N_C15310.html</t>
  </si>
  <si>
    <t>https://lcsc.com/product-detail/Switching-Diode_DIODES_1N4148W-7-F_1N4148W-7-F_C83528.html</t>
  </si>
  <si>
    <t>Fan Diode Protector 100V 300mA SOD-123</t>
  </si>
  <si>
    <t>When fan switches off from Mosfet, it generates back current, so this diode lets it loop back into the fan to get absorbed</t>
  </si>
  <si>
    <t>Allows PWM speed control of fan. Run around 20Hz.</t>
  </si>
  <si>
    <t>Fan Mosfet FDV301N 25V 220mA SOT-23</t>
  </si>
  <si>
    <t>Absorbs feedback attenuation</t>
  </si>
  <si>
    <t>Pulldown resistor to ground to shut off mosfet</t>
  </si>
  <si>
    <t>R3</t>
  </si>
  <si>
    <t>R4</t>
  </si>
  <si>
    <t>1KOhm current limit resistor for LED 0402</t>
  </si>
  <si>
    <t>2KOhm current limit resistor for power LED 0402</t>
  </si>
  <si>
    <t>https://lcsc.com/product-detail/Chip-Resistor-Surface-Mount_100R-100R-1_C106232.html</t>
  </si>
  <si>
    <t>https://lcsc.com/product-detail/Chip-Resistor-Surface-Mount_1MR-105-5_C144054.html</t>
  </si>
  <si>
    <t>Fan 100Ohm gate resistor 0402</t>
  </si>
  <si>
    <t>Fan 1MOhm pull-down resistor 0402</t>
  </si>
  <si>
    <t>https://lcsc.com/product-detail/Pin-Header-Female-Header_Boom-Precision-Elec-2-54mm-2-10-Straight-Female-header_C30867.html</t>
  </si>
  <si>
    <t>Solder to the ESP32 board</t>
  </si>
  <si>
    <t>Solder to main PCB</t>
  </si>
  <si>
    <t>https://lcsc.com/product-detail/Pin-Header-Female-Header_Shenzhen-Cankemeng-Headers-Pins-2-10P-2-54mm-Straight-line_C124359.html</t>
  </si>
  <si>
    <t>2x10 Pin Header Female for ESP32</t>
  </si>
  <si>
    <t>2x10 Pin Header Male for ESP32</t>
  </si>
  <si>
    <t>Place into slot on bottom of 3D printed actuator, then place compression 3D printed backing to keep in place as close to magnet as you can.</t>
  </si>
  <si>
    <t>Hall Effect Sensor SIP-3</t>
  </si>
  <si>
    <t>TMP36 Temperature Sensor TO-92</t>
  </si>
  <si>
    <t>https://lcsc.com/product-detail/Temperature-Sensors_ADI_TMP36GT9Z_TMP36GT9Z_C53490.html</t>
  </si>
  <si>
    <t>The big capacitor for stepper motor driver</t>
  </si>
  <si>
    <t>Little board from Aliexpress to get us to 5V on the cheap</t>
  </si>
  <si>
    <t>Silent fan that we overdrive to 20v for brief periods if heat spikes, otherwise we leave it off</t>
  </si>
  <si>
    <t>The most popular stepper driver out there. Simple and easy.</t>
  </si>
  <si>
    <t>R6</t>
  </si>
  <si>
    <t>R5, R2</t>
  </si>
  <si>
    <t xml:space="preserve">Right angle needed for touch sensor connection. Actually, I had to create my own right angle ones from straight ones to be long enough. They need to be about 10mm long from the touch PCB down to the pin headers, so buy the longest straight ones you can and bend them, then cut to size after you try to fit. Or, you can buy them from digikey. </t>
  </si>
  <si>
    <t>https://www.digikey.com/product-detail/en/0022286043/WM22771-ND/3158673</t>
  </si>
  <si>
    <t>Higher end 35mm stepper Moon's</t>
  </si>
  <si>
    <t>Not sure it's worth the money, but this motor is nice. I'm finding the cheaper motors are just about as good, but perhaps not as quiet or tight feeling as the Moon's.</t>
  </si>
  <si>
    <t>https://www.moonsindustries.com/p/35mm-permanent-magnet-stepper-motors/35pm048s8-08001-000004611120001819</t>
  </si>
  <si>
    <t>Another cheap 35mm that's really nice</t>
  </si>
  <si>
    <t>This is a very nice motor and cheap, but you have to grind off the gear on the 3mm shaft, which is painful.</t>
  </si>
  <si>
    <t>https://www.aliexpress.com/item/32975464158.html</t>
  </si>
  <si>
    <t>Other Stepper Motors</t>
  </si>
  <si>
    <t>Ref</t>
  </si>
  <si>
    <t>https://lcsc.com/product-detail/Sensors_MH253EUA_C114370.html</t>
  </si>
  <si>
    <t>4mm Acrylic Balls</t>
  </si>
  <si>
    <t>https://www.mcmaster.com/9614k73</t>
  </si>
  <si>
    <t>It's $4.28 per pack of 100. You need 34 per small actuator.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</si>
</sst>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8">
    <xf numFmtId="0" fontId="0" fillId="0" borderId="0" xfId="0"/>
    <xf numFmtId="0" fontId="3" fillId="0" borderId="0" xfId="3"/>
    <xf numFmtId="0" fontId="2" fillId="0" borderId="0" xfId="0" applyFont="1"/>
    <xf numFmtId="44" fontId="0" fillId="0" borderId="0" xfId="2" applyFont="1"/>
    <xf numFmtId="164" fontId="0" fillId="0" borderId="0" xfId="1" applyNumberFormat="1" applyFont="1"/>
    <xf numFmtId="44" fontId="0" fillId="0" borderId="1" xfId="2" applyFont="1" applyBorder="1"/>
    <xf numFmtId="44" fontId="2" fillId="0" borderId="0" xfId="2" applyFont="1"/>
    <xf numFmtId="164" fontId="2" fillId="0" borderId="0" xfId="1" applyNumberFormat="1" applyFont="1"/>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csc.com/product-detail/Pin-Header-Female-Header_Shenzhen-Cankemeng-22025403P00CKMT_C146690.html" TargetMode="External"/><Relationship Id="rId18" Type="http://schemas.openxmlformats.org/officeDocument/2006/relationships/hyperlink" Target="https://lcsc.com/product-detail/Pin-Header-Female-Header_Nextronics-Engineering-Z-211-4011-0021-001_C113597.html" TargetMode="External"/><Relationship Id="rId26" Type="http://schemas.openxmlformats.org/officeDocument/2006/relationships/hyperlink" Target="https://lcsc.com/product-detail/Others_Vishay-Intertech_VJ0402G104KXQCW1BC_Vishay-Intertech-VJ0402G104KXQCW1BC_C169292.html" TargetMode="External"/><Relationship Id="rId3" Type="http://schemas.openxmlformats.org/officeDocument/2006/relationships/hyperlink" Target="https://www.aliexpress.com/item/33026177502.html" TargetMode="External"/><Relationship Id="rId21" Type="http://schemas.openxmlformats.org/officeDocument/2006/relationships/hyperlink" Target="https://lcsc.com/product-detail/Pin-Header-Female-Header_Changjiang-Connectors-A2541HWV-8P_C225505.html" TargetMode="External"/><Relationship Id="rId34" Type="http://schemas.openxmlformats.org/officeDocument/2006/relationships/printerSettings" Target="../printerSettings/printerSettings1.bin"/><Relationship Id="rId7" Type="http://schemas.openxmlformats.org/officeDocument/2006/relationships/hyperlink" Target="https://www.aliexpress.com/item/32870367030.html" TargetMode="External"/><Relationship Id="rId12" Type="http://schemas.openxmlformats.org/officeDocument/2006/relationships/hyperlink" Target="https://lcsc.com/product-detail/Pin-Header-Female-Header_Shenzhen-Cankemeng-Female-header-1-4P-2-54mm-Straight-line_C124413.html" TargetMode="External"/><Relationship Id="rId17" Type="http://schemas.openxmlformats.org/officeDocument/2006/relationships/hyperlink" Target="https://lcsc.com/product-detail/Rectangular-Connectors-Contacts_JST_SPH-002T-P0-5S_SPH-002T-P0-5S-PH-T-PH-2-0_C111515.html" TargetMode="External"/><Relationship Id="rId25" Type="http://schemas.openxmlformats.org/officeDocument/2006/relationships/hyperlink" Target="https://lcsc.com/product-detail/Rectangular-Connectors-Housings_JST-Sales-America_XHP-2_JST-Sales-America-XHP-2_C144401.html" TargetMode="External"/><Relationship Id="rId33" Type="http://schemas.openxmlformats.org/officeDocument/2006/relationships/hyperlink" Target="https://www.mcmaster.com/9614k73" TargetMode="External"/><Relationship Id="rId2" Type="http://schemas.openxmlformats.org/officeDocument/2006/relationships/hyperlink" Target="https://www.aliexpress.com/item/33010878323.html" TargetMode="External"/><Relationship Id="rId16" Type="http://schemas.openxmlformats.org/officeDocument/2006/relationships/hyperlink" Target="https://lcsc.com/product-detail/Connectors_JST_PHR-4_PHR-4-4P-pitch2-0mm-Plastic-shell_C111514.html" TargetMode="External"/><Relationship Id="rId20" Type="http://schemas.openxmlformats.org/officeDocument/2006/relationships/hyperlink" Target="https://lcsc.com/product-detail/Aluminum-Electrolytic-Capacitors-Leaded_PANASONIC-EEUFM1H101_C128473.html" TargetMode="External"/><Relationship Id="rId29" Type="http://schemas.openxmlformats.org/officeDocument/2006/relationships/hyperlink" Target="https://www.digikey.com/product-detail/en/0022286043/WM22771-ND/3158673" TargetMode="External"/><Relationship Id="rId1" Type="http://schemas.openxmlformats.org/officeDocument/2006/relationships/hyperlink" Target="https://www.aliexpress.com/item/32839344778.html" TargetMode="External"/><Relationship Id="rId6" Type="http://schemas.openxmlformats.org/officeDocument/2006/relationships/hyperlink" Target="https://www.aliexpress.com/item/33004830927.html" TargetMode="External"/><Relationship Id="rId11" Type="http://schemas.openxmlformats.org/officeDocument/2006/relationships/hyperlink" Target="https://lcsc.com/product-detail/Light-Emitting-Diodes-LED_0805-Red-LED-Iv-61mcd-Typ-atIF-20mA_C72037.html" TargetMode="External"/><Relationship Id="rId24" Type="http://schemas.openxmlformats.org/officeDocument/2006/relationships/hyperlink" Target="https://lcsc.com/product-detail/New-Arrivals_JST-Sales-America-SXH-001T-P0-6N_C385122.html" TargetMode="External"/><Relationship Id="rId32" Type="http://schemas.openxmlformats.org/officeDocument/2006/relationships/hyperlink" Target="https://lcsc.com/product-detail/Sensors_MH253EUA_C114370.html" TargetMode="External"/><Relationship Id="rId5" Type="http://schemas.openxmlformats.org/officeDocument/2006/relationships/hyperlink" Target="https://www.aliexpress.com/item/32796268715.html" TargetMode="External"/><Relationship Id="rId15" Type="http://schemas.openxmlformats.org/officeDocument/2006/relationships/hyperlink" Target="https://lcsc.com/product-detail/Wire-To-Board-Wire-To-Wire-Connector_JST-Sales-America_B4B-PH-K-LF-SN_JST-Sales-America-B4B-PH-K-LF-SN_C265289.html" TargetMode="External"/><Relationship Id="rId23" Type="http://schemas.openxmlformats.org/officeDocument/2006/relationships/hyperlink" Target="https://lcsc.com/product-detail/Chip-Resistor-Surface-Mount_Uniroyal-Elec-0402WGF2001TCE_C4109.html" TargetMode="External"/><Relationship Id="rId28" Type="http://schemas.openxmlformats.org/officeDocument/2006/relationships/hyperlink" Target="https://lcsc.com/product-detail/Pin-Header-Female-Header_Shenzhen-Cankemeng-Headers-Pins-2-10P-2-54mm-Straight-line_C124359.html" TargetMode="External"/><Relationship Id="rId10" Type="http://schemas.openxmlformats.org/officeDocument/2006/relationships/hyperlink" Target="https://www.aliexpress.com/item/32960205936.html" TargetMode="External"/><Relationship Id="rId19" Type="http://schemas.openxmlformats.org/officeDocument/2006/relationships/hyperlink" Target="https://lcsc.com/product-detail/Toggle-Switches_Korean-Hroparts-Elec-K3-1260D-L1_C92657.html" TargetMode="External"/><Relationship Id="rId31" Type="http://schemas.openxmlformats.org/officeDocument/2006/relationships/hyperlink" Target="https://www.aliexpress.com/item/32975464158.html" TargetMode="External"/><Relationship Id="rId4" Type="http://schemas.openxmlformats.org/officeDocument/2006/relationships/hyperlink" Target="https://www.aliexpress.com/item/32949884024.html" TargetMode="External"/><Relationship Id="rId9" Type="http://schemas.openxmlformats.org/officeDocument/2006/relationships/hyperlink" Target="https://lcsc.com/product-detail/Wire-To-Board-Wire-To-Wire-Connector_JST-Sales-America_B2B-XH-A-LF-SN_JST-Sales-America-B2B-XH-A-LF-SN_C158012.html" TargetMode="External"/><Relationship Id="rId14" Type="http://schemas.openxmlformats.org/officeDocument/2006/relationships/hyperlink" Target="https://lcsc.com/product-detail/Pin-Header-Female-Header_Boom-Precision-Elec-2-54-1-2PFemale_C49661.html" TargetMode="External"/><Relationship Id="rId22" Type="http://schemas.openxmlformats.org/officeDocument/2006/relationships/hyperlink" Target="https://lcsc.com/product-detail/Chip-Resistor-Surface-Mount_1KR-1001-1_C106235.html" TargetMode="External"/><Relationship Id="rId27" Type="http://schemas.openxmlformats.org/officeDocument/2006/relationships/hyperlink" Target="https://lcsc.com/product-detail/Pin-Header-Female-Header_Boom-Precision-Elec-2-54mm-2-10-Straight-Female-header_C30867.html" TargetMode="External"/><Relationship Id="rId30" Type="http://schemas.openxmlformats.org/officeDocument/2006/relationships/hyperlink" Target="https://www.moonsindustries.com/p/35mm-permanent-magnet-stepper-motors/35pm048s8-08001-000004611120001819" TargetMode="External"/><Relationship Id="rId8" Type="http://schemas.openxmlformats.org/officeDocument/2006/relationships/hyperlink" Target="https://www.aliexpress.com/item/20544513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D6E-4F88-4FC8-8679-9566B7BD0E22}">
  <dimension ref="A2:G48"/>
  <sheetViews>
    <sheetView tabSelected="1" topLeftCell="A19" workbookViewId="0">
      <selection activeCell="G43" sqref="G43"/>
    </sheetView>
  </sheetViews>
  <sheetFormatPr defaultRowHeight="14.25" x14ac:dyDescent="0.45"/>
  <cols>
    <col min="2" max="2" width="35.53125" customWidth="1"/>
    <col min="3" max="3" width="9.06640625" style="3"/>
    <col min="4" max="4" width="9.06640625" style="4"/>
    <col min="5" max="5" width="9.06640625" style="3"/>
    <col min="6" max="6" width="43.73046875" bestFit="1" customWidth="1"/>
    <col min="7" max="7" width="23.1328125" customWidth="1"/>
  </cols>
  <sheetData>
    <row r="2" spans="1:7" s="2" customFormat="1" x14ac:dyDescent="0.45">
      <c r="A2" s="2" t="s">
        <v>123</v>
      </c>
      <c r="B2" s="2" t="s">
        <v>0</v>
      </c>
      <c r="C2" s="6" t="s">
        <v>3</v>
      </c>
      <c r="D2" s="7" t="s">
        <v>31</v>
      </c>
      <c r="E2" s="6" t="s">
        <v>79</v>
      </c>
      <c r="F2" s="2" t="s">
        <v>2</v>
      </c>
      <c r="G2" s="2" t="s">
        <v>18</v>
      </c>
    </row>
    <row r="4" spans="1:7" x14ac:dyDescent="0.45">
      <c r="B4" s="2" t="s">
        <v>12</v>
      </c>
      <c r="E4" s="3">
        <f t="shared" ref="E4:E42" si="0">C4*D4</f>
        <v>0</v>
      </c>
    </row>
    <row r="5" spans="1:7" x14ac:dyDescent="0.45">
      <c r="B5" t="s">
        <v>1</v>
      </c>
      <c r="C5" s="3">
        <v>4.05</v>
      </c>
      <c r="D5" s="4">
        <v>1</v>
      </c>
      <c r="E5" s="3">
        <f t="shared" si="0"/>
        <v>4.05</v>
      </c>
      <c r="F5" s="1" t="s">
        <v>4</v>
      </c>
    </row>
    <row r="6" spans="1:7" x14ac:dyDescent="0.45">
      <c r="B6" t="s">
        <v>102</v>
      </c>
      <c r="C6" s="3">
        <v>0.12</v>
      </c>
      <c r="D6" s="4">
        <v>2</v>
      </c>
      <c r="E6" s="3">
        <f t="shared" si="0"/>
        <v>0.24</v>
      </c>
      <c r="F6" s="1" t="s">
        <v>98</v>
      </c>
      <c r="G6" t="s">
        <v>99</v>
      </c>
    </row>
    <row r="7" spans="1:7" x14ac:dyDescent="0.45">
      <c r="A7" t="s">
        <v>69</v>
      </c>
      <c r="B7" t="s">
        <v>103</v>
      </c>
      <c r="C7" s="3">
        <v>0.1</v>
      </c>
      <c r="D7" s="4">
        <v>1</v>
      </c>
      <c r="E7" s="3">
        <f t="shared" si="0"/>
        <v>0.1</v>
      </c>
      <c r="F7" s="1" t="s">
        <v>101</v>
      </c>
      <c r="G7" t="s">
        <v>100</v>
      </c>
    </row>
    <row r="8" spans="1:7" x14ac:dyDescent="0.45">
      <c r="B8" t="s">
        <v>5</v>
      </c>
      <c r="C8" s="3">
        <v>0.88</v>
      </c>
      <c r="D8" s="4">
        <v>1</v>
      </c>
      <c r="E8" s="3">
        <f t="shared" ref="E8:E33" si="1">C8*D8</f>
        <v>0.88</v>
      </c>
      <c r="F8" s="1" t="s">
        <v>6</v>
      </c>
      <c r="G8" t="s">
        <v>111</v>
      </c>
    </row>
    <row r="9" spans="1:7" x14ac:dyDescent="0.45">
      <c r="B9" t="s">
        <v>54</v>
      </c>
      <c r="C9" s="3">
        <v>0.13</v>
      </c>
      <c r="D9" s="4">
        <v>1</v>
      </c>
      <c r="E9" s="3">
        <f t="shared" si="1"/>
        <v>0.13</v>
      </c>
      <c r="F9" s="1" t="s">
        <v>53</v>
      </c>
      <c r="G9" t="s">
        <v>108</v>
      </c>
    </row>
    <row r="10" spans="1:7" x14ac:dyDescent="0.45">
      <c r="B10" t="s">
        <v>7</v>
      </c>
      <c r="C10" s="3">
        <v>0.48</v>
      </c>
      <c r="D10" s="4">
        <v>1</v>
      </c>
      <c r="E10" s="3">
        <f t="shared" si="1"/>
        <v>0.48</v>
      </c>
      <c r="F10" s="1" t="s">
        <v>14</v>
      </c>
      <c r="G10" t="s">
        <v>109</v>
      </c>
    </row>
    <row r="11" spans="1:7" x14ac:dyDescent="0.45">
      <c r="B11" t="s">
        <v>8</v>
      </c>
      <c r="C11" s="3">
        <v>1.08</v>
      </c>
      <c r="D11" s="4">
        <v>1</v>
      </c>
      <c r="E11" s="3">
        <f t="shared" si="1"/>
        <v>1.08</v>
      </c>
      <c r="F11" s="1" t="s">
        <v>9</v>
      </c>
      <c r="G11" t="s">
        <v>110</v>
      </c>
    </row>
    <row r="12" spans="1:7" x14ac:dyDescent="0.45">
      <c r="A12" t="s">
        <v>90</v>
      </c>
      <c r="B12" t="s">
        <v>87</v>
      </c>
      <c r="C12" s="3">
        <v>0.04</v>
      </c>
      <c r="D12" s="4">
        <v>1</v>
      </c>
      <c r="E12" s="3">
        <f t="shared" si="1"/>
        <v>0.04</v>
      </c>
      <c r="F12" s="1" t="s">
        <v>82</v>
      </c>
      <c r="G12" t="s">
        <v>86</v>
      </c>
    </row>
    <row r="13" spans="1:7" x14ac:dyDescent="0.45">
      <c r="A13" t="s">
        <v>91</v>
      </c>
      <c r="B13" t="s">
        <v>84</v>
      </c>
      <c r="C13" s="3">
        <v>0.02</v>
      </c>
      <c r="D13" s="4">
        <v>1</v>
      </c>
      <c r="E13" s="3">
        <f t="shared" si="1"/>
        <v>0.02</v>
      </c>
      <c r="F13" s="1" t="s">
        <v>83</v>
      </c>
      <c r="G13" t="s">
        <v>85</v>
      </c>
    </row>
    <row r="14" spans="1:7" x14ac:dyDescent="0.45">
      <c r="B14" t="s">
        <v>96</v>
      </c>
      <c r="C14" s="3">
        <v>0.01</v>
      </c>
      <c r="D14" s="4">
        <v>1</v>
      </c>
      <c r="E14" s="3">
        <f t="shared" si="1"/>
        <v>0.01</v>
      </c>
      <c r="F14" s="1" t="s">
        <v>94</v>
      </c>
      <c r="G14" t="s">
        <v>88</v>
      </c>
    </row>
    <row r="15" spans="1:7" x14ac:dyDescent="0.45">
      <c r="B15" t="s">
        <v>97</v>
      </c>
      <c r="C15" s="3">
        <v>0.01</v>
      </c>
      <c r="D15" s="4">
        <v>1</v>
      </c>
      <c r="E15" s="3">
        <f t="shared" si="1"/>
        <v>0.01</v>
      </c>
      <c r="F15" s="1" t="s">
        <v>95</v>
      </c>
      <c r="G15" t="s">
        <v>89</v>
      </c>
    </row>
    <row r="16" spans="1:7" x14ac:dyDescent="0.45">
      <c r="B16" t="s">
        <v>72</v>
      </c>
      <c r="C16" s="3">
        <v>3.7999999999999999E-2</v>
      </c>
      <c r="D16" s="4">
        <v>1</v>
      </c>
      <c r="E16" s="3">
        <f t="shared" si="1"/>
        <v>3.7999999999999999E-2</v>
      </c>
      <c r="F16" s="1" t="s">
        <v>25</v>
      </c>
    </row>
    <row r="17" spans="1:7" x14ac:dyDescent="0.45">
      <c r="B17" t="s">
        <v>73</v>
      </c>
      <c r="C17" s="3">
        <v>0.01</v>
      </c>
      <c r="D17" s="4">
        <v>2</v>
      </c>
      <c r="E17" s="3">
        <f t="shared" si="1"/>
        <v>0.02</v>
      </c>
      <c r="F17" s="1" t="s">
        <v>75</v>
      </c>
      <c r="G17" t="s">
        <v>74</v>
      </c>
    </row>
    <row r="18" spans="1:7" x14ac:dyDescent="0.45">
      <c r="B18" t="s">
        <v>76</v>
      </c>
      <c r="C18" s="3">
        <v>0.02</v>
      </c>
      <c r="D18" s="4">
        <v>1</v>
      </c>
      <c r="E18" s="3">
        <f t="shared" si="1"/>
        <v>0.02</v>
      </c>
      <c r="F18" s="1" t="s">
        <v>77</v>
      </c>
      <c r="G18" t="s">
        <v>78</v>
      </c>
    </row>
    <row r="19" spans="1:7" x14ac:dyDescent="0.45">
      <c r="B19" t="s">
        <v>26</v>
      </c>
      <c r="C19" s="3">
        <f>1.48/10</f>
        <v>0.14799999999999999</v>
      </c>
      <c r="D19" s="4">
        <v>1</v>
      </c>
      <c r="E19" s="3">
        <f t="shared" si="1"/>
        <v>0.14799999999999999</v>
      </c>
      <c r="F19" s="1" t="s">
        <v>27</v>
      </c>
      <c r="G19" t="s">
        <v>28</v>
      </c>
    </row>
    <row r="20" spans="1:7" x14ac:dyDescent="0.45">
      <c r="B20" t="s">
        <v>29</v>
      </c>
      <c r="C20" s="3">
        <v>0.02</v>
      </c>
      <c r="D20" s="4">
        <v>3</v>
      </c>
      <c r="E20" s="3">
        <f t="shared" si="1"/>
        <v>0.06</v>
      </c>
      <c r="F20" s="1" t="s">
        <v>30</v>
      </c>
      <c r="G20" t="s">
        <v>80</v>
      </c>
    </row>
    <row r="21" spans="1:7" x14ac:dyDescent="0.45">
      <c r="A21" t="s">
        <v>113</v>
      </c>
      <c r="B21" t="s">
        <v>92</v>
      </c>
      <c r="C21" s="3">
        <v>0.01</v>
      </c>
      <c r="D21" s="4">
        <v>2</v>
      </c>
      <c r="E21" s="3">
        <f t="shared" si="1"/>
        <v>0.02</v>
      </c>
      <c r="F21" s="1" t="s">
        <v>61</v>
      </c>
      <c r="G21" t="s">
        <v>59</v>
      </c>
    </row>
    <row r="22" spans="1:7" x14ac:dyDescent="0.45">
      <c r="A22" t="s">
        <v>112</v>
      </c>
      <c r="B22" t="s">
        <v>93</v>
      </c>
      <c r="C22" s="3">
        <v>0.01</v>
      </c>
      <c r="D22" s="4">
        <v>1</v>
      </c>
      <c r="E22" s="3">
        <f t="shared" si="1"/>
        <v>0.01</v>
      </c>
      <c r="F22" s="1" t="s">
        <v>62</v>
      </c>
      <c r="G22" t="s">
        <v>60</v>
      </c>
    </row>
    <row r="23" spans="1:7" x14ac:dyDescent="0.45">
      <c r="B23" t="s">
        <v>57</v>
      </c>
      <c r="C23" s="3">
        <v>0.14000000000000001</v>
      </c>
      <c r="D23" s="4">
        <v>2</v>
      </c>
      <c r="E23" s="3">
        <f t="shared" si="1"/>
        <v>0.28000000000000003</v>
      </c>
      <c r="F23" s="1" t="s">
        <v>58</v>
      </c>
      <c r="G23" t="s">
        <v>63</v>
      </c>
    </row>
    <row r="24" spans="1:7" x14ac:dyDescent="0.45">
      <c r="B24" t="s">
        <v>32</v>
      </c>
      <c r="C24" s="3">
        <v>7.2999999999999995E-2</v>
      </c>
      <c r="D24" s="4">
        <v>3</v>
      </c>
      <c r="E24" s="3">
        <f t="shared" si="1"/>
        <v>0.21899999999999997</v>
      </c>
      <c r="F24" s="1" t="s">
        <v>33</v>
      </c>
      <c r="G24" t="s">
        <v>34</v>
      </c>
    </row>
    <row r="25" spans="1:7" x14ac:dyDescent="0.45">
      <c r="B25" t="s">
        <v>35</v>
      </c>
      <c r="C25" s="3">
        <v>5.6000000000000001E-2</v>
      </c>
      <c r="D25" s="4">
        <v>2</v>
      </c>
      <c r="E25" s="3">
        <f t="shared" si="1"/>
        <v>0.112</v>
      </c>
      <c r="F25" s="1" t="s">
        <v>36</v>
      </c>
      <c r="G25" t="s">
        <v>37</v>
      </c>
    </row>
    <row r="26" spans="1:7" x14ac:dyDescent="0.45">
      <c r="B26" t="s">
        <v>39</v>
      </c>
      <c r="C26" s="3">
        <v>2.5000000000000001E-2</v>
      </c>
      <c r="D26" s="4">
        <v>4</v>
      </c>
      <c r="E26" s="3">
        <f t="shared" si="1"/>
        <v>0.1</v>
      </c>
      <c r="F26" s="1" t="s">
        <v>38</v>
      </c>
      <c r="G26" t="s">
        <v>64</v>
      </c>
    </row>
    <row r="27" spans="1:7" x14ac:dyDescent="0.45">
      <c r="B27" t="s">
        <v>48</v>
      </c>
      <c r="C27" s="3">
        <v>0.17</v>
      </c>
      <c r="D27" s="4">
        <v>1</v>
      </c>
      <c r="E27" s="3">
        <f t="shared" si="1"/>
        <v>0.17</v>
      </c>
      <c r="F27" s="1" t="s">
        <v>40</v>
      </c>
      <c r="G27" t="s">
        <v>42</v>
      </c>
    </row>
    <row r="28" spans="1:7" x14ac:dyDescent="0.45">
      <c r="B28" t="s">
        <v>41</v>
      </c>
      <c r="C28" s="3">
        <v>1.6E-2</v>
      </c>
      <c r="D28" s="4">
        <v>1</v>
      </c>
      <c r="E28" s="3">
        <f t="shared" si="1"/>
        <v>1.6E-2</v>
      </c>
      <c r="F28" s="1" t="s">
        <v>44</v>
      </c>
      <c r="G28" t="s">
        <v>43</v>
      </c>
    </row>
    <row r="29" spans="1:7" x14ac:dyDescent="0.45">
      <c r="A29" t="s">
        <v>68</v>
      </c>
      <c r="B29" t="s">
        <v>45</v>
      </c>
      <c r="C29" s="3">
        <v>7.3000000000000001E-3</v>
      </c>
      <c r="D29" s="4">
        <v>4</v>
      </c>
      <c r="E29" s="3">
        <f t="shared" si="1"/>
        <v>2.92E-2</v>
      </c>
      <c r="F29" s="1" t="s">
        <v>47</v>
      </c>
      <c r="G29" t="s">
        <v>46</v>
      </c>
    </row>
    <row r="30" spans="1:7" x14ac:dyDescent="0.45">
      <c r="B30" t="s">
        <v>51</v>
      </c>
      <c r="C30" s="3">
        <v>0.124</v>
      </c>
      <c r="D30" s="4">
        <v>1</v>
      </c>
      <c r="E30" s="3">
        <f t="shared" si="1"/>
        <v>0.124</v>
      </c>
      <c r="F30" s="1" t="s">
        <v>52</v>
      </c>
      <c r="G30" t="s">
        <v>81</v>
      </c>
    </row>
    <row r="31" spans="1:7" x14ac:dyDescent="0.45">
      <c r="B31" t="s">
        <v>56</v>
      </c>
      <c r="C31" s="3">
        <v>0.44</v>
      </c>
      <c r="D31" s="4">
        <v>2</v>
      </c>
      <c r="E31" s="3">
        <f t="shared" si="1"/>
        <v>0.88</v>
      </c>
      <c r="F31" s="1" t="s">
        <v>115</v>
      </c>
      <c r="G31" t="s">
        <v>114</v>
      </c>
    </row>
    <row r="32" spans="1:7" x14ac:dyDescent="0.45">
      <c r="B32" t="s">
        <v>55</v>
      </c>
      <c r="C32" s="3">
        <v>0.14000000000000001</v>
      </c>
      <c r="D32" s="4">
        <v>1</v>
      </c>
      <c r="E32" s="3">
        <f t="shared" si="1"/>
        <v>0.14000000000000001</v>
      </c>
      <c r="F32" s="1" t="s">
        <v>49</v>
      </c>
      <c r="G32" t="s">
        <v>50</v>
      </c>
    </row>
    <row r="33" spans="2:7" x14ac:dyDescent="0.45">
      <c r="B33" t="s">
        <v>67</v>
      </c>
      <c r="C33" s="3">
        <v>0.01</v>
      </c>
      <c r="D33" s="4">
        <v>1</v>
      </c>
      <c r="E33" s="3">
        <f t="shared" si="1"/>
        <v>0.01</v>
      </c>
      <c r="F33" s="1" t="s">
        <v>71</v>
      </c>
      <c r="G33" t="s">
        <v>70</v>
      </c>
    </row>
    <row r="35" spans="2:7" x14ac:dyDescent="0.45">
      <c r="B35" s="2" t="s">
        <v>10</v>
      </c>
      <c r="E35" s="3">
        <f t="shared" si="0"/>
        <v>0</v>
      </c>
    </row>
    <row r="36" spans="2:7" x14ac:dyDescent="0.45">
      <c r="B36" t="s">
        <v>15</v>
      </c>
      <c r="C36" s="3">
        <f>28.99/10</f>
        <v>2.899</v>
      </c>
      <c r="D36" s="4">
        <v>1</v>
      </c>
      <c r="E36" s="3">
        <f t="shared" si="0"/>
        <v>2.899</v>
      </c>
      <c r="F36" s="1" t="s">
        <v>23</v>
      </c>
      <c r="G36" t="s">
        <v>24</v>
      </c>
    </row>
    <row r="37" spans="2:7" x14ac:dyDescent="0.45">
      <c r="B37" t="s">
        <v>11</v>
      </c>
      <c r="C37" s="3">
        <f>2.55/50</f>
        <v>5.0999999999999997E-2</v>
      </c>
      <c r="D37" s="4">
        <v>1</v>
      </c>
      <c r="E37" s="3">
        <f t="shared" si="0"/>
        <v>5.0999999999999997E-2</v>
      </c>
      <c r="F37" s="1" t="s">
        <v>13</v>
      </c>
      <c r="G37" t="s">
        <v>65</v>
      </c>
    </row>
    <row r="38" spans="2:7" x14ac:dyDescent="0.45">
      <c r="B38" t="s">
        <v>105</v>
      </c>
      <c r="C38" s="3">
        <v>0.14000000000000001</v>
      </c>
      <c r="D38" s="4">
        <v>1</v>
      </c>
      <c r="E38" s="3">
        <f t="shared" si="0"/>
        <v>0.14000000000000001</v>
      </c>
      <c r="F38" s="1" t="s">
        <v>124</v>
      </c>
      <c r="G38" t="s">
        <v>104</v>
      </c>
    </row>
    <row r="39" spans="2:7" x14ac:dyDescent="0.45">
      <c r="B39" t="s">
        <v>17</v>
      </c>
      <c r="C39" s="3">
        <f>1.99/2</f>
        <v>0.995</v>
      </c>
      <c r="D39" s="4">
        <v>1</v>
      </c>
      <c r="E39" s="3">
        <f t="shared" si="0"/>
        <v>0.995</v>
      </c>
      <c r="F39" s="1" t="s">
        <v>16</v>
      </c>
      <c r="G39" t="s">
        <v>19</v>
      </c>
    </row>
    <row r="40" spans="2:7" x14ac:dyDescent="0.45">
      <c r="B40" t="s">
        <v>20</v>
      </c>
      <c r="C40" s="3">
        <f>2.38/10</f>
        <v>0.23799999999999999</v>
      </c>
      <c r="D40" s="4">
        <v>1</v>
      </c>
      <c r="E40" s="3">
        <f t="shared" si="0"/>
        <v>0.23799999999999999</v>
      </c>
      <c r="F40" s="1" t="s">
        <v>21</v>
      </c>
      <c r="G40" t="s">
        <v>22</v>
      </c>
    </row>
    <row r="41" spans="2:7" x14ac:dyDescent="0.45">
      <c r="B41" t="s">
        <v>106</v>
      </c>
      <c r="C41" s="3">
        <v>1.08</v>
      </c>
      <c r="D41" s="4">
        <v>1</v>
      </c>
      <c r="E41" s="3">
        <f t="shared" si="0"/>
        <v>1.08</v>
      </c>
      <c r="F41" s="1" t="s">
        <v>107</v>
      </c>
      <c r="G41" t="s">
        <v>66</v>
      </c>
    </row>
    <row r="42" spans="2:7" x14ac:dyDescent="0.45">
      <c r="B42" t="s">
        <v>125</v>
      </c>
      <c r="C42" s="3">
        <f>4.28/3</f>
        <v>1.4266666666666667</v>
      </c>
      <c r="D42" s="4">
        <v>1</v>
      </c>
      <c r="E42" s="3">
        <f t="shared" si="0"/>
        <v>1.4266666666666667</v>
      </c>
      <c r="F42" s="1" t="s">
        <v>126</v>
      </c>
      <c r="G42" t="s">
        <v>127</v>
      </c>
    </row>
    <row r="43" spans="2:7" x14ac:dyDescent="0.45">
      <c r="C43" s="5">
        <f>SUM(C3:C42)</f>
        <v>15.206966666666666</v>
      </c>
      <c r="E43" s="5">
        <f>SUM(E3:E42)</f>
        <v>16.265866666666664</v>
      </c>
    </row>
    <row r="46" spans="2:7" x14ac:dyDescent="0.45">
      <c r="B46" s="2" t="s">
        <v>122</v>
      </c>
    </row>
    <row r="47" spans="2:7" x14ac:dyDescent="0.45">
      <c r="B47" t="s">
        <v>116</v>
      </c>
      <c r="C47" s="3">
        <v>25</v>
      </c>
      <c r="D47" s="4">
        <v>1</v>
      </c>
      <c r="E47" s="3">
        <f t="shared" ref="E47" si="2">C47*D47</f>
        <v>25</v>
      </c>
      <c r="F47" s="1" t="s">
        <v>118</v>
      </c>
      <c r="G47" t="s">
        <v>117</v>
      </c>
    </row>
    <row r="48" spans="2:7" x14ac:dyDescent="0.45">
      <c r="B48" t="s">
        <v>119</v>
      </c>
      <c r="C48" s="3">
        <v>3</v>
      </c>
      <c r="D48" s="4">
        <v>1</v>
      </c>
      <c r="E48" s="3">
        <f t="shared" ref="E48" si="3">C48*D48</f>
        <v>3</v>
      </c>
      <c r="F48" s="1" t="s">
        <v>121</v>
      </c>
      <c r="G48" t="s">
        <v>120</v>
      </c>
    </row>
  </sheetData>
  <hyperlinks>
    <hyperlink ref="F5" r:id="rId1" xr:uid="{256EBC89-6B0D-416B-8B3B-4BAC55F8340E}"/>
    <hyperlink ref="F8" r:id="rId2" xr:uid="{C138F551-ACEC-4F71-A9CD-2EE1B69A2306}"/>
    <hyperlink ref="F11" r:id="rId3" xr:uid="{F5AD8522-BDC1-4708-AEA2-02BE82EB8292}"/>
    <hyperlink ref="F37" r:id="rId4" xr:uid="{C7B356B0-636A-46D9-9217-EBB8BB99C027}"/>
    <hyperlink ref="F10" r:id="rId5" xr:uid="{ED6BA96F-E220-42A0-A693-B596FD6081B3}"/>
    <hyperlink ref="F39" r:id="rId6" xr:uid="{F9214469-5F68-4C85-B5AE-77C7D4368EAE}"/>
    <hyperlink ref="F40" r:id="rId7" xr:uid="{1EDE031D-8F52-4D56-BDED-873B9F13CC0C}"/>
    <hyperlink ref="F36" r:id="rId8" xr:uid="{E73A2A20-5359-436D-A9AC-566F0EF3E44A}"/>
    <hyperlink ref="F16" r:id="rId9" xr:uid="{61219230-630A-4A00-B3CB-21727A632FB7}"/>
    <hyperlink ref="F19" r:id="rId10" xr:uid="{8AA40348-E57A-43E0-B463-AEB9DFAE0FA7}"/>
    <hyperlink ref="F20" r:id="rId11" xr:uid="{7FAB9E97-F3BB-4937-B4E1-FCD5220D0777}"/>
    <hyperlink ref="F24" r:id="rId12" xr:uid="{94D6C458-F6DD-4735-BB87-2AD5655D8795}"/>
    <hyperlink ref="F25" r:id="rId13" xr:uid="{0A80C228-48E1-40C7-BD6D-D89BD448B46C}"/>
    <hyperlink ref="F26" r:id="rId14" xr:uid="{98C50EDF-B437-4024-8A7B-A282C0593D68}"/>
    <hyperlink ref="F27" r:id="rId15" xr:uid="{3CC62D72-1772-4790-90E6-36DB3E1962B3}"/>
    <hyperlink ref="F28" r:id="rId16" xr:uid="{6C045415-95DC-48A6-91F7-8B8DB0BE461E}"/>
    <hyperlink ref="F29" r:id="rId17" xr:uid="{F5AAD225-E2C0-4EB4-9CCB-C70E19FBEC9C}"/>
    <hyperlink ref="F32" r:id="rId18" xr:uid="{D8989BC4-A9AF-4A12-A838-4B97121E9B89}"/>
    <hyperlink ref="F30" r:id="rId19" xr:uid="{4A0BDA12-A424-4DD1-902A-ED0A076A2699}"/>
    <hyperlink ref="F9" r:id="rId20" xr:uid="{C6346A8E-C807-4FC3-9F4B-3D570CBC06BF}"/>
    <hyperlink ref="F23" r:id="rId21" xr:uid="{37D217EF-9AB2-45E9-895B-178853B89924}"/>
    <hyperlink ref="F21" r:id="rId22" xr:uid="{549D0B47-1FBB-46D2-B0EA-57B4A99B521F}"/>
    <hyperlink ref="F22" r:id="rId23" xr:uid="{881C1FD8-E161-45A2-8E7E-7F8C25716A5E}"/>
    <hyperlink ref="F17" r:id="rId24" xr:uid="{27238FB0-B7A3-4019-96F9-36A0F6ECBF23}"/>
    <hyperlink ref="F18" r:id="rId25" xr:uid="{5D3F6213-4A1F-4937-8CBD-E6D3DD1F76DA}"/>
    <hyperlink ref="F33" r:id="rId26" xr:uid="{97A38A96-A11F-471A-AE61-7CA28D1FD289}"/>
    <hyperlink ref="F6" r:id="rId27" xr:uid="{907C1FBC-B082-4DED-B7E5-40993A18F3EF}"/>
    <hyperlink ref="F7" r:id="rId28" xr:uid="{12DF6E10-2708-4A68-840E-458CF2CD4FC6}"/>
    <hyperlink ref="F31" r:id="rId29" xr:uid="{FFE5B824-FAB0-4158-95DD-14CE245D6374}"/>
    <hyperlink ref="F47" r:id="rId30" xr:uid="{800B21F4-93AD-4F06-AE9F-84C9FE5917EA}"/>
    <hyperlink ref="F48" r:id="rId31" xr:uid="{FBE06268-8BB2-4F6F-BAB2-B593CEEEF1F5}"/>
    <hyperlink ref="F38" r:id="rId32" xr:uid="{9E7B7476-824A-4509-8219-7FFCB780F10F}"/>
    <hyperlink ref="F42" r:id="rId33" xr:uid="{D166C533-FF6E-4D8F-91F4-BCD1C3A82586}"/>
  </hyperlinks>
  <pageMargins left="0.7" right="0.7" top="0.75" bottom="0.75" header="0.3" footer="0.3"/>
  <pageSetup orientation="portrait" horizontalDpi="300" verticalDpi="300"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Lauer</dc:creator>
  <cp:lastModifiedBy>John Lauer</cp:lastModifiedBy>
  <dcterms:created xsi:type="dcterms:W3CDTF">2019-08-20T16:54:29Z</dcterms:created>
  <dcterms:modified xsi:type="dcterms:W3CDTF">2019-10-14T15:05:43Z</dcterms:modified>
</cp:coreProperties>
</file>