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lauer\Documents\EAGLE\projects\Actuator Circle\"/>
    </mc:Choice>
  </mc:AlternateContent>
  <xr:revisionPtr revIDLastSave="0" documentId="13_ncr:1_{5FA3D35A-4F38-4550-8306-BBFF14951348}" xr6:coauthVersionLast="44" xr6:coauthVersionMax="44" xr10:uidLastSave="{00000000-0000-0000-0000-000000000000}"/>
  <bookViews>
    <workbookView xWindow="1905" yWindow="420" windowWidth="18435" windowHeight="13568"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 i="1" l="1"/>
  <c r="C42" i="1" l="1"/>
  <c r="E42" i="1" s="1"/>
  <c r="E8" i="1"/>
  <c r="E9" i="1"/>
  <c r="E17" i="1"/>
  <c r="E16" i="1"/>
  <c r="E15" i="1"/>
  <c r="E14" i="1"/>
  <c r="E20" i="1"/>
  <c r="E22" i="1"/>
  <c r="E23" i="1"/>
  <c r="E24" i="1"/>
  <c r="E25" i="1"/>
  <c r="E26" i="1"/>
  <c r="E27" i="1"/>
  <c r="E28" i="1"/>
  <c r="E29" i="1"/>
  <c r="E30" i="1"/>
  <c r="E31" i="1"/>
  <c r="E32" i="1"/>
  <c r="E34" i="1"/>
  <c r="E35" i="1"/>
  <c r="E36" i="1"/>
  <c r="E37" i="1"/>
  <c r="E39" i="1"/>
  <c r="E40" i="1"/>
  <c r="E43" i="1"/>
  <c r="E44" i="1"/>
  <c r="E45" i="1"/>
  <c r="E46" i="1"/>
  <c r="E47" i="1"/>
  <c r="E48" i="1"/>
  <c r="E49" i="1"/>
  <c r="E3" i="1"/>
  <c r="E4" i="1"/>
  <c r="E5" i="1"/>
  <c r="E6" i="1"/>
  <c r="E7" i="1"/>
  <c r="E10" i="1"/>
  <c r="E11" i="1"/>
  <c r="E12" i="1"/>
  <c r="E13" i="1"/>
  <c r="E18" i="1"/>
  <c r="E19" i="1"/>
  <c r="C21" i="1"/>
  <c r="C38" i="1"/>
  <c r="E38" i="1" s="1"/>
  <c r="C41" i="1"/>
  <c r="E41" i="1" s="1"/>
  <c r="C39" i="1"/>
  <c r="C50" i="1" l="1"/>
  <c r="E21" i="1"/>
  <c r="E50" i="1"/>
</calcChain>
</file>

<file path=xl/sharedStrings.xml><?xml version="1.0" encoding="utf-8"?>
<sst xmlns="http://schemas.openxmlformats.org/spreadsheetml/2006/main" count="117" uniqueCount="117">
  <si>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</si>
  <si>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</si>
  <si>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</si>
  <si>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</si>
  <si>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</si>
  <si>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</si>
  <si>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</si>
  <si>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</si>
  <si>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</si>
  <si>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</si>
  <si>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</si>
  <si>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</si>
  <si>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</si>
  <si>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</si>
  <si>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</si>
  <si>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</si>
  <si>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</si>
  <si>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</si>
  <si>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</si>
  <si>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</si>
  <si>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</si>
  <si>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</si>
  <si>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</si>
  <si>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</si>
  <si>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</si>
  <si>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</si>
  <si>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</si>
  <si>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</si>
  <si>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</si>
  <si>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</si>
  <si>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</si>
  <si>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</si>
  <si>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</si>
  <si>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</si>
  <si>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</si>
  <si>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</si>
  <si>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</si>
  <si>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</si>
  <si>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</si>
  <si>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</si>
  <si>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</si>
  <si>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</si>
  <si>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</si>
  <si>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</si>
  <si>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</si>
  <si>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</si>
  <si>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</si>
  <si>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</si>
  <si>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</si>
  <si>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</si>
  <si>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</si>
  <si>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</si>
  <si>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</si>
  <si>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</si>
  <si>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</si>
  <si>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</si>
  <si>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</si>
  <si>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</si>
  <si>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</si>
  <si>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</si>
  <si>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</si>
  <si>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</si>
  <si>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</si>
  <si>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</si>
  <si>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</si>
  <si>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</si>
  <si>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</si>
  <si>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</si>
  <si>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</si>
  <si>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</si>
  <si>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</si>
  <si>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</si>
  <si>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</si>
  <si>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</si>
  <si>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</si>
  <si>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</si>
  <si>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</si>
  <si>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</si>
  <si>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</si>
  <si>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</si>
  <si>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</si>
  <si>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</si>
  <si>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</si>
  <si>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</si>
  <si>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</si>
  <si>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</si>
  <si>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</si>
  <si>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</si>
  <si>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</si>
  <si>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</si>
  <si>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</si>
  <si>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</si>
  <si>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</si>
  <si>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</si>
  <si>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</si>
  <si>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</si>
  <si>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</si>
  <si>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</si>
  <si>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</si>
  <si>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</si>
  <si>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</si>
  <si>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</si>
  <si>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</si>
  <si>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</si>
  <si>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https://lcsc.com/product-detail/Sensors_SK1816G-G03-K_C73293.html</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</si>
  <si>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</si>
  <si>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</si>
  <si>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</si>
  <si>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</si>
  <si>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</si>
  <si>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</si>
  <si>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</si>
  <si>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</si>
  <si>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</si>
  <si>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</si>
  <si>
    <t xml:space="preserve">Right angle needed for touch sensor connection. Actually, I had to create my own right angle ones from straight ones to be long enough. They need to be about 10mm long from the touch PCB down to the pin headers, so buy the longest straight ones you can and bend them, then cut to size after you try to fit. Or, you can buy them from digikey. </t>
  </si>
  <si>
    <t>https://www.digikey.com/product-detail/en/0022286043/WM22771-ND/3158673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</si>
</sst>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6">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2054451318.html" TargetMode="External"/><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Pin-Header-Female-Header_Nextronics-Engineering-Z-211-4011-0021-001_C113597.html" TargetMode="External"/><Relationship Id="rId26" Type="http://schemas.openxmlformats.org/officeDocument/2006/relationships/hyperlink" Target="https://lcsc.com/product-detail/Others_Vishay-Intertech_VJ0402G104KXQCW1BC_Vishay-Intertech-VJ0402G104KXQCW1BC_C169292.html" TargetMode="External"/><Relationship Id="rId3" Type="http://schemas.openxmlformats.org/officeDocument/2006/relationships/hyperlink" Target="https://www.aliexpress.com/item/33026177502.html" TargetMode="External"/><Relationship Id="rId21" Type="http://schemas.openxmlformats.org/officeDocument/2006/relationships/hyperlink" Target="https://lcsc.com/product-detail/Pin-Header-Female-Header_Changjiang-Connectors-A2541HWV-8P_C225505.html" TargetMode="External"/><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Rectangular-Connectors-Contacts_JST_SPH-002T-P0-5S_SPH-002T-P0-5S-PH-T-PH-2-0_C111515.html" TargetMode="External"/><Relationship Id="rId25" Type="http://schemas.openxmlformats.org/officeDocument/2006/relationships/hyperlink" Target="https://lcsc.com/product-detail/Rectangular-Connectors-Housings_JST-Sales-America_XHP-2_JST-Sales-America-XHP-2_C144401.html" TargetMode="External"/><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Connectors_JST_PHR-4_PHR-4-4P-pitch2-0mm-Plastic-shell_C111514.html" TargetMode="External"/><Relationship Id="rId20" Type="http://schemas.openxmlformats.org/officeDocument/2006/relationships/hyperlink" Target="https://lcsc.com/product-detail/Aluminum-Electrolytic-Capacitors-Leaded_PANASONIC-EEUFM1H101_C128473.html" TargetMode="External"/><Relationship Id="rId29" Type="http://schemas.openxmlformats.org/officeDocument/2006/relationships/hyperlink" Target="https://lcsc.com/product-detail/Sensors_SK1816G-G03-K_C73293.html"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New-Arrivals_JST-Sales-America-SXH-001T-P0-6N_C385122.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Wire-To-Board-Wire-To-Wire-Connector_JST-Sales-America_B4B-PH-K-LF-SN_JST-Sales-America-B4B-PH-K-LF-SN_C265289.html" TargetMode="External"/><Relationship Id="rId23" Type="http://schemas.openxmlformats.org/officeDocument/2006/relationships/hyperlink" Target="https://lcsc.com/product-detail/Chip-Resistor-Surface-Mount_Uniroyal-Elec-0402WGF2001TCE_C4109.html" TargetMode="External"/><Relationship Id="rId28" Type="http://schemas.openxmlformats.org/officeDocument/2006/relationships/hyperlink" Target="https://lcsc.com/product-detail/Pin-Header-Female-Header_Shenzhen-Cankemeng-Headers-Pins-2-10P-2-54mm-Straight-line_C124359.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Toggle-Switches_Korean-Hroparts-Elec-K3-1260D-L1_C92657.html" TargetMode="External"/><Relationship Id="rId31" Type="http://schemas.openxmlformats.org/officeDocument/2006/relationships/printerSettings" Target="../printerSettings/printerSettings1.bin"/><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Chip-Resistor-Surface-Mount_1KR-1001-1_C106235.html" TargetMode="External"/><Relationship Id="rId27" Type="http://schemas.openxmlformats.org/officeDocument/2006/relationships/hyperlink" Target="https://lcsc.com/product-detail/Pin-Header-Female-Header_Boom-Precision-Elec-2-54mm-2-10-Straight-Female-header_C30867.html" TargetMode="External"/><Relationship Id="rId30" Type="http://schemas.openxmlformats.org/officeDocument/2006/relationships/hyperlink" Target="https://www.digikey.com/product-detail/en/0022286043/WM22771-ND/31586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50"/>
  <sheetViews>
    <sheetView tabSelected="1" topLeftCell="A6" workbookViewId="0">
      <selection activeCell="F43" sqref="F43"/>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x14ac:dyDescent="0.45">
      <c r="B2" t="s">
        <v>0</v>
      </c>
      <c r="C2" s="3" t="s">
        <v>3</v>
      </c>
      <c r="D2" s="4" t="s">
        <v>31</v>
      </c>
      <c r="E2" s="3" t="s">
        <v>79</v>
      </c>
      <c r="F2" t="s">
        <v>2</v>
      </c>
      <c r="G2" t="s">
        <v>18</v>
      </c>
    </row>
    <row r="3" spans="1:7" x14ac:dyDescent="0.45">
      <c r="E3" s="3">
        <f t="shared" ref="E3:E49" si="0">C3*D3</f>
        <v>0</v>
      </c>
    </row>
    <row r="4" spans="1:7" x14ac:dyDescent="0.45">
      <c r="E4" s="3">
        <f t="shared" si="0"/>
        <v>0</v>
      </c>
    </row>
    <row r="5" spans="1:7" x14ac:dyDescent="0.45">
      <c r="E5" s="3">
        <f t="shared" si="0"/>
        <v>0</v>
      </c>
    </row>
    <row r="6" spans="1:7" x14ac:dyDescent="0.45">
      <c r="B6" s="2" t="s">
        <v>12</v>
      </c>
      <c r="E6" s="3">
        <f t="shared" si="0"/>
        <v>0</v>
      </c>
    </row>
    <row r="7" spans="1:7" x14ac:dyDescent="0.45">
      <c r="B7" t="s">
        <v>1</v>
      </c>
      <c r="C7" s="3">
        <v>4.05</v>
      </c>
      <c r="D7" s="4">
        <v>1</v>
      </c>
      <c r="E7" s="3">
        <f t="shared" si="0"/>
        <v>4.05</v>
      </c>
      <c r="F7" s="1" t="s">
        <v>4</v>
      </c>
    </row>
    <row r="8" spans="1:7" x14ac:dyDescent="0.45">
      <c r="B8" t="s">
        <v>102</v>
      </c>
      <c r="C8" s="3">
        <v>0.12</v>
      </c>
      <c r="D8" s="4">
        <v>2</v>
      </c>
      <c r="E8" s="3">
        <f t="shared" si="0"/>
        <v>0.24</v>
      </c>
      <c r="F8" s="1" t="s">
        <v>98</v>
      </c>
      <c r="G8" t="s">
        <v>99</v>
      </c>
    </row>
    <row r="9" spans="1:7" x14ac:dyDescent="0.45">
      <c r="A9" t="s">
        <v>69</v>
      </c>
      <c r="B9" t="s">
        <v>103</v>
      </c>
      <c r="C9" s="3">
        <v>0.1</v>
      </c>
      <c r="D9" s="4">
        <v>1</v>
      </c>
      <c r="E9" s="3">
        <f t="shared" si="0"/>
        <v>0.1</v>
      </c>
      <c r="F9" s="1" t="s">
        <v>101</v>
      </c>
      <c r="G9" t="s">
        <v>100</v>
      </c>
    </row>
    <row r="10" spans="1:7" x14ac:dyDescent="0.45">
      <c r="B10" t="s">
        <v>5</v>
      </c>
      <c r="C10" s="3">
        <v>0.88</v>
      </c>
      <c r="D10" s="4">
        <v>1</v>
      </c>
      <c r="E10" s="3">
        <f t="shared" ref="E10:E35" si="1">C10*D10</f>
        <v>0.88</v>
      </c>
      <c r="F10" s="1" t="s">
        <v>6</v>
      </c>
      <c r="G10" t="s">
        <v>112</v>
      </c>
    </row>
    <row r="11" spans="1:7" x14ac:dyDescent="0.45">
      <c r="B11" t="s">
        <v>54</v>
      </c>
      <c r="C11" s="3">
        <v>0.13</v>
      </c>
      <c r="D11" s="4">
        <v>1</v>
      </c>
      <c r="E11" s="3">
        <f t="shared" si="1"/>
        <v>0.13</v>
      </c>
      <c r="F11" s="1" t="s">
        <v>53</v>
      </c>
      <c r="G11" t="s">
        <v>109</v>
      </c>
    </row>
    <row r="12" spans="1:7" x14ac:dyDescent="0.45">
      <c r="B12" t="s">
        <v>7</v>
      </c>
      <c r="C12" s="3">
        <v>0.48</v>
      </c>
      <c r="D12" s="4">
        <v>1</v>
      </c>
      <c r="E12" s="3">
        <f t="shared" si="1"/>
        <v>0.48</v>
      </c>
      <c r="F12" s="1" t="s">
        <v>14</v>
      </c>
      <c r="G12" t="s">
        <v>110</v>
      </c>
    </row>
    <row r="13" spans="1:7" x14ac:dyDescent="0.45">
      <c r="B13" t="s">
        <v>8</v>
      </c>
      <c r="C13" s="3">
        <v>1.08</v>
      </c>
      <c r="D13" s="4">
        <v>1</v>
      </c>
      <c r="E13" s="3">
        <f t="shared" si="1"/>
        <v>1.08</v>
      </c>
      <c r="F13" s="1" t="s">
        <v>9</v>
      </c>
      <c r="G13" t="s">
        <v>111</v>
      </c>
    </row>
    <row r="14" spans="1:7" x14ac:dyDescent="0.45">
      <c r="A14" t="s">
        <v>90</v>
      </c>
      <c r="B14" t="s">
        <v>87</v>
      </c>
      <c r="C14" s="3">
        <v>0.04</v>
      </c>
      <c r="D14" s="4">
        <v>1</v>
      </c>
      <c r="E14" s="3">
        <f t="shared" si="1"/>
        <v>0.04</v>
      </c>
      <c r="F14" s="1" t="s">
        <v>82</v>
      </c>
      <c r="G14" t="s">
        <v>86</v>
      </c>
    </row>
    <row r="15" spans="1:7" x14ac:dyDescent="0.45">
      <c r="A15" t="s">
        <v>91</v>
      </c>
      <c r="B15" t="s">
        <v>84</v>
      </c>
      <c r="C15" s="3">
        <v>0.02</v>
      </c>
      <c r="D15" s="4">
        <v>1</v>
      </c>
      <c r="E15" s="3">
        <f t="shared" si="1"/>
        <v>0.02</v>
      </c>
      <c r="F15" s="1" t="s">
        <v>83</v>
      </c>
      <c r="G15" t="s">
        <v>85</v>
      </c>
    </row>
    <row r="16" spans="1:7" x14ac:dyDescent="0.45">
      <c r="B16" t="s">
        <v>96</v>
      </c>
      <c r="C16" s="3">
        <v>0.01</v>
      </c>
      <c r="D16" s="4">
        <v>1</v>
      </c>
      <c r="E16" s="3">
        <f t="shared" si="1"/>
        <v>0.01</v>
      </c>
      <c r="F16" s="1" t="s">
        <v>94</v>
      </c>
      <c r="G16" t="s">
        <v>88</v>
      </c>
    </row>
    <row r="17" spans="1:7" x14ac:dyDescent="0.45">
      <c r="B17" t="s">
        <v>97</v>
      </c>
      <c r="C17" s="3">
        <v>0.01</v>
      </c>
      <c r="D17" s="4">
        <v>1</v>
      </c>
      <c r="E17" s="3">
        <f t="shared" si="1"/>
        <v>0.01</v>
      </c>
      <c r="F17" s="1" t="s">
        <v>95</v>
      </c>
      <c r="G17" t="s">
        <v>89</v>
      </c>
    </row>
    <row r="18" spans="1:7" x14ac:dyDescent="0.45">
      <c r="B18" t="s">
        <v>72</v>
      </c>
      <c r="C18" s="3">
        <v>3.7999999999999999E-2</v>
      </c>
      <c r="D18" s="4">
        <v>1</v>
      </c>
      <c r="E18" s="3">
        <f t="shared" si="1"/>
        <v>3.7999999999999999E-2</v>
      </c>
      <c r="F18" s="1" t="s">
        <v>25</v>
      </c>
    </row>
    <row r="19" spans="1:7" x14ac:dyDescent="0.45">
      <c r="B19" t="s">
        <v>73</v>
      </c>
      <c r="C19" s="3">
        <v>0.01</v>
      </c>
      <c r="D19" s="4">
        <v>2</v>
      </c>
      <c r="E19" s="3">
        <f t="shared" si="1"/>
        <v>0.02</v>
      </c>
      <c r="F19" s="1" t="s">
        <v>75</v>
      </c>
      <c r="G19" t="s">
        <v>74</v>
      </c>
    </row>
    <row r="20" spans="1:7" x14ac:dyDescent="0.45">
      <c r="B20" t="s">
        <v>76</v>
      </c>
      <c r="C20" s="3">
        <v>0.02</v>
      </c>
      <c r="D20" s="4">
        <v>1</v>
      </c>
      <c r="E20" s="3">
        <f t="shared" si="1"/>
        <v>0.02</v>
      </c>
      <c r="F20" s="1" t="s">
        <v>77</v>
      </c>
      <c r="G20" t="s">
        <v>78</v>
      </c>
    </row>
    <row r="21" spans="1:7" x14ac:dyDescent="0.45">
      <c r="B21" t="s">
        <v>26</v>
      </c>
      <c r="C21" s="3">
        <f>1.48/10</f>
        <v>0.14799999999999999</v>
      </c>
      <c r="D21" s="4">
        <v>1</v>
      </c>
      <c r="E21" s="3">
        <f t="shared" si="1"/>
        <v>0.14799999999999999</v>
      </c>
      <c r="F21" s="1" t="s">
        <v>27</v>
      </c>
      <c r="G21" t="s">
        <v>28</v>
      </c>
    </row>
    <row r="22" spans="1:7" x14ac:dyDescent="0.45">
      <c r="B22" t="s">
        <v>29</v>
      </c>
      <c r="C22" s="3">
        <v>0.02</v>
      </c>
      <c r="D22" s="4">
        <v>3</v>
      </c>
      <c r="E22" s="3">
        <f t="shared" si="1"/>
        <v>0.06</v>
      </c>
      <c r="F22" s="1" t="s">
        <v>30</v>
      </c>
      <c r="G22" t="s">
        <v>80</v>
      </c>
    </row>
    <row r="23" spans="1:7" x14ac:dyDescent="0.45">
      <c r="A23" t="s">
        <v>114</v>
      </c>
      <c r="B23" t="s">
        <v>92</v>
      </c>
      <c r="C23" s="3">
        <v>0.01</v>
      </c>
      <c r="D23" s="4">
        <v>2</v>
      </c>
      <c r="E23" s="3">
        <f t="shared" si="1"/>
        <v>0.02</v>
      </c>
      <c r="F23" s="1" t="s">
        <v>61</v>
      </c>
      <c r="G23" t="s">
        <v>59</v>
      </c>
    </row>
    <row r="24" spans="1:7" x14ac:dyDescent="0.45">
      <c r="A24" t="s">
        <v>113</v>
      </c>
      <c r="B24" t="s">
        <v>93</v>
      </c>
      <c r="C24" s="3">
        <v>0.01</v>
      </c>
      <c r="D24" s="4">
        <v>1</v>
      </c>
      <c r="E24" s="3">
        <f t="shared" si="1"/>
        <v>0.01</v>
      </c>
      <c r="F24" s="1" t="s">
        <v>62</v>
      </c>
      <c r="G24" t="s">
        <v>60</v>
      </c>
    </row>
    <row r="25" spans="1:7" x14ac:dyDescent="0.45">
      <c r="B25" t="s">
        <v>57</v>
      </c>
      <c r="C25" s="3">
        <v>0.14000000000000001</v>
      </c>
      <c r="D25" s="4">
        <v>2</v>
      </c>
      <c r="E25" s="3">
        <f t="shared" si="1"/>
        <v>0.28000000000000003</v>
      </c>
      <c r="F25" s="1" t="s">
        <v>58</v>
      </c>
      <c r="G25" t="s">
        <v>63</v>
      </c>
    </row>
    <row r="26" spans="1:7" x14ac:dyDescent="0.45">
      <c r="B26" t="s">
        <v>32</v>
      </c>
      <c r="C26" s="3">
        <v>7.2999999999999995E-2</v>
      </c>
      <c r="D26" s="4">
        <v>3</v>
      </c>
      <c r="E26" s="3">
        <f t="shared" si="1"/>
        <v>0.21899999999999997</v>
      </c>
      <c r="F26" s="1" t="s">
        <v>33</v>
      </c>
      <c r="G26" t="s">
        <v>34</v>
      </c>
    </row>
    <row r="27" spans="1:7" x14ac:dyDescent="0.45">
      <c r="B27" t="s">
        <v>35</v>
      </c>
      <c r="C27" s="3">
        <v>5.6000000000000001E-2</v>
      </c>
      <c r="D27" s="4">
        <v>2</v>
      </c>
      <c r="E27" s="3">
        <f t="shared" si="1"/>
        <v>0.112</v>
      </c>
      <c r="F27" s="1" t="s">
        <v>36</v>
      </c>
      <c r="G27" t="s">
        <v>37</v>
      </c>
    </row>
    <row r="28" spans="1:7" x14ac:dyDescent="0.45">
      <c r="B28" t="s">
        <v>39</v>
      </c>
      <c r="C28" s="3">
        <v>2.5000000000000001E-2</v>
      </c>
      <c r="D28" s="4">
        <v>4</v>
      </c>
      <c r="E28" s="3">
        <f t="shared" si="1"/>
        <v>0.1</v>
      </c>
      <c r="F28" s="1" t="s">
        <v>38</v>
      </c>
      <c r="G28" t="s">
        <v>64</v>
      </c>
    </row>
    <row r="29" spans="1:7" x14ac:dyDescent="0.45">
      <c r="B29" t="s">
        <v>48</v>
      </c>
      <c r="C29" s="3">
        <v>0.17</v>
      </c>
      <c r="D29" s="4">
        <v>1</v>
      </c>
      <c r="E29" s="3">
        <f t="shared" si="1"/>
        <v>0.17</v>
      </c>
      <c r="F29" s="1" t="s">
        <v>40</v>
      </c>
      <c r="G29" t="s">
        <v>42</v>
      </c>
    </row>
    <row r="30" spans="1:7" x14ac:dyDescent="0.45">
      <c r="B30" t="s">
        <v>41</v>
      </c>
      <c r="C30" s="3">
        <v>1.6E-2</v>
      </c>
      <c r="D30" s="4">
        <v>1</v>
      </c>
      <c r="E30" s="3">
        <f t="shared" si="1"/>
        <v>1.6E-2</v>
      </c>
      <c r="F30" s="1" t="s">
        <v>44</v>
      </c>
      <c r="G30" t="s">
        <v>43</v>
      </c>
    </row>
    <row r="31" spans="1:7" x14ac:dyDescent="0.45">
      <c r="A31" t="s">
        <v>68</v>
      </c>
      <c r="B31" t="s">
        <v>45</v>
      </c>
      <c r="C31" s="3">
        <v>7.3000000000000001E-3</v>
      </c>
      <c r="D31" s="4">
        <v>4</v>
      </c>
      <c r="E31" s="3">
        <f t="shared" si="1"/>
        <v>2.92E-2</v>
      </c>
      <c r="F31" s="1" t="s">
        <v>47</v>
      </c>
      <c r="G31" t="s">
        <v>46</v>
      </c>
    </row>
    <row r="32" spans="1:7" x14ac:dyDescent="0.45">
      <c r="B32" t="s">
        <v>51</v>
      </c>
      <c r="C32" s="3">
        <v>0.124</v>
      </c>
      <c r="D32" s="4">
        <v>1</v>
      </c>
      <c r="E32" s="3">
        <f t="shared" si="1"/>
        <v>0.124</v>
      </c>
      <c r="F32" s="1" t="s">
        <v>52</v>
      </c>
      <c r="G32" t="s">
        <v>81</v>
      </c>
    </row>
    <row r="33" spans="2:7" x14ac:dyDescent="0.45">
      <c r="B33" t="s">
        <v>56</v>
      </c>
      <c r="C33" s="3">
        <v>0.44</v>
      </c>
      <c r="D33" s="4">
        <v>2</v>
      </c>
      <c r="E33" s="3">
        <f t="shared" si="1"/>
        <v>0.88</v>
      </c>
      <c r="F33" s="1" t="s">
        <v>116</v>
      </c>
      <c r="G33" t="s">
        <v>115</v>
      </c>
    </row>
    <row r="34" spans="2:7" x14ac:dyDescent="0.45">
      <c r="B34" t="s">
        <v>55</v>
      </c>
      <c r="C34" s="3">
        <v>0.14000000000000001</v>
      </c>
      <c r="D34" s="4">
        <v>1</v>
      </c>
      <c r="E34" s="3">
        <f t="shared" si="1"/>
        <v>0.14000000000000001</v>
      </c>
      <c r="F34" s="1" t="s">
        <v>49</v>
      </c>
      <c r="G34" t="s">
        <v>50</v>
      </c>
    </row>
    <row r="35" spans="2:7" x14ac:dyDescent="0.45">
      <c r="B35" t="s">
        <v>67</v>
      </c>
      <c r="C35" s="3">
        <v>0.01</v>
      </c>
      <c r="D35" s="4">
        <v>1</v>
      </c>
      <c r="E35" s="3">
        <f t="shared" si="1"/>
        <v>0.01</v>
      </c>
      <c r="F35" s="1" t="s">
        <v>71</v>
      </c>
      <c r="G35" t="s">
        <v>70</v>
      </c>
    </row>
    <row r="36" spans="2:7" x14ac:dyDescent="0.45">
      <c r="E36" s="3">
        <f t="shared" si="0"/>
        <v>0</v>
      </c>
    </row>
    <row r="37" spans="2:7" x14ac:dyDescent="0.45">
      <c r="B37" s="2" t="s">
        <v>10</v>
      </c>
      <c r="E37" s="3">
        <f t="shared" si="0"/>
        <v>0</v>
      </c>
    </row>
    <row r="38" spans="2:7" x14ac:dyDescent="0.45">
      <c r="B38" t="s">
        <v>15</v>
      </c>
      <c r="C38" s="3">
        <f>28.99/10</f>
        <v>2.899</v>
      </c>
      <c r="D38" s="4">
        <v>1</v>
      </c>
      <c r="E38" s="3">
        <f t="shared" si="0"/>
        <v>2.899</v>
      </c>
      <c r="F38" s="1" t="s">
        <v>23</v>
      </c>
      <c r="G38" t="s">
        <v>24</v>
      </c>
    </row>
    <row r="39" spans="2:7" x14ac:dyDescent="0.45">
      <c r="B39" t="s">
        <v>11</v>
      </c>
      <c r="C39" s="3">
        <f>2.55/50</f>
        <v>5.0999999999999997E-2</v>
      </c>
      <c r="D39" s="4">
        <v>1</v>
      </c>
      <c r="E39" s="3">
        <f t="shared" si="0"/>
        <v>5.0999999999999997E-2</v>
      </c>
      <c r="F39" s="1" t="s">
        <v>13</v>
      </c>
      <c r="G39" t="s">
        <v>65</v>
      </c>
    </row>
    <row r="40" spans="2:7" x14ac:dyDescent="0.45">
      <c r="B40" t="s">
        <v>106</v>
      </c>
      <c r="C40" s="3">
        <v>0.14000000000000001</v>
      </c>
      <c r="D40" s="4">
        <v>1</v>
      </c>
      <c r="E40" s="3">
        <f t="shared" si="0"/>
        <v>0.14000000000000001</v>
      </c>
      <c r="F40" s="1" t="s">
        <v>104</v>
      </c>
      <c r="G40" t="s">
        <v>105</v>
      </c>
    </row>
    <row r="41" spans="2:7" x14ac:dyDescent="0.45">
      <c r="B41" t="s">
        <v>17</v>
      </c>
      <c r="C41" s="3">
        <f>1.99/2</f>
        <v>0.995</v>
      </c>
      <c r="D41" s="4">
        <v>1</v>
      </c>
      <c r="E41" s="3">
        <f t="shared" si="0"/>
        <v>0.995</v>
      </c>
      <c r="F41" s="1" t="s">
        <v>16</v>
      </c>
      <c r="G41" t="s">
        <v>19</v>
      </c>
    </row>
    <row r="42" spans="2:7" x14ac:dyDescent="0.45">
      <c r="B42" t="s">
        <v>20</v>
      </c>
      <c r="C42" s="3">
        <f>2.38/10</f>
        <v>0.23799999999999999</v>
      </c>
      <c r="D42" s="4">
        <v>1</v>
      </c>
      <c r="E42" s="3">
        <f t="shared" si="0"/>
        <v>0.23799999999999999</v>
      </c>
      <c r="F42" s="1" t="s">
        <v>21</v>
      </c>
      <c r="G42" t="s">
        <v>22</v>
      </c>
    </row>
    <row r="43" spans="2:7" x14ac:dyDescent="0.45">
      <c r="B43" t="s">
        <v>107</v>
      </c>
      <c r="C43" s="3">
        <v>1.08</v>
      </c>
      <c r="D43" s="4">
        <v>1</v>
      </c>
      <c r="E43" s="3">
        <f t="shared" si="0"/>
        <v>1.08</v>
      </c>
      <c r="F43" s="1" t="s">
        <v>108</v>
      </c>
      <c r="G43" t="s">
        <v>66</v>
      </c>
    </row>
    <row r="44" spans="2:7" x14ac:dyDescent="0.45">
      <c r="E44" s="3">
        <f t="shared" si="0"/>
        <v>0</v>
      </c>
    </row>
    <row r="45" spans="2:7" x14ac:dyDescent="0.45">
      <c r="E45" s="3">
        <f t="shared" si="0"/>
        <v>0</v>
      </c>
    </row>
    <row r="46" spans="2:7" x14ac:dyDescent="0.45">
      <c r="E46" s="3">
        <f t="shared" si="0"/>
        <v>0</v>
      </c>
    </row>
    <row r="47" spans="2:7" x14ac:dyDescent="0.45">
      <c r="E47" s="3">
        <f t="shared" si="0"/>
        <v>0</v>
      </c>
    </row>
    <row r="48" spans="2:7" x14ac:dyDescent="0.45">
      <c r="E48" s="3">
        <f t="shared" si="0"/>
        <v>0</v>
      </c>
    </row>
    <row r="49" spans="3:5" x14ac:dyDescent="0.45">
      <c r="E49" s="3">
        <f t="shared" si="0"/>
        <v>0</v>
      </c>
    </row>
    <row r="50" spans="3:5" x14ac:dyDescent="0.45">
      <c r="C50" s="5">
        <f>SUM(C3:C49)</f>
        <v>13.780299999999999</v>
      </c>
      <c r="E50" s="5">
        <f>SUM(E3:E49)</f>
        <v>14.839199999999996</v>
      </c>
    </row>
  </sheetData>
  <hyperlinks>
    <hyperlink ref="F7" r:id="rId1" xr:uid="{256EBC89-6B0D-416B-8B3B-4BAC55F8340E}"/>
    <hyperlink ref="F10" r:id="rId2" xr:uid="{C138F551-ACEC-4F71-A9CD-2EE1B69A2306}"/>
    <hyperlink ref="F13" r:id="rId3" xr:uid="{F5AD8522-BDC1-4708-AEA2-02BE82EB8292}"/>
    <hyperlink ref="F39" r:id="rId4" xr:uid="{C7B356B0-636A-46D9-9217-EBB8BB99C027}"/>
    <hyperlink ref="F12" r:id="rId5" xr:uid="{ED6BA96F-E220-42A0-A693-B596FD6081B3}"/>
    <hyperlink ref="F41" r:id="rId6" xr:uid="{F9214469-5F68-4C85-B5AE-77C7D4368EAE}"/>
    <hyperlink ref="F42" r:id="rId7" xr:uid="{1EDE031D-8F52-4D56-BDED-873B9F13CC0C}"/>
    <hyperlink ref="F38" r:id="rId8" xr:uid="{E73A2A20-5359-436D-A9AC-566F0EF3E44A}"/>
    <hyperlink ref="F18" r:id="rId9" xr:uid="{61219230-630A-4A00-B3CB-21727A632FB7}"/>
    <hyperlink ref="F21" r:id="rId10" xr:uid="{8AA40348-E57A-43E0-B463-AEB9DFAE0FA7}"/>
    <hyperlink ref="F22" r:id="rId11" xr:uid="{7FAB9E97-F3BB-4937-B4E1-FCD5220D0777}"/>
    <hyperlink ref="F26" r:id="rId12" xr:uid="{94D6C458-F6DD-4735-BB87-2AD5655D8795}"/>
    <hyperlink ref="F27" r:id="rId13" xr:uid="{0A80C228-48E1-40C7-BD6D-D89BD448B46C}"/>
    <hyperlink ref="F28" r:id="rId14" xr:uid="{98C50EDF-B437-4024-8A7B-A282C0593D68}"/>
    <hyperlink ref="F29" r:id="rId15" xr:uid="{3CC62D72-1772-4790-90E6-36DB3E1962B3}"/>
    <hyperlink ref="F30" r:id="rId16" xr:uid="{6C045415-95DC-48A6-91F7-8B8DB0BE461E}"/>
    <hyperlink ref="F31" r:id="rId17" xr:uid="{F5AAD225-E2C0-4EB4-9CCB-C70E19FBEC9C}"/>
    <hyperlink ref="F34" r:id="rId18" xr:uid="{D8989BC4-A9AF-4A12-A838-4B97121E9B89}"/>
    <hyperlink ref="F32" r:id="rId19" xr:uid="{4A0BDA12-A424-4DD1-902A-ED0A076A2699}"/>
    <hyperlink ref="F11" r:id="rId20" xr:uid="{C6346A8E-C807-4FC3-9F4B-3D570CBC06BF}"/>
    <hyperlink ref="F25" r:id="rId21" xr:uid="{37D217EF-9AB2-45E9-895B-178853B89924}"/>
    <hyperlink ref="F23" r:id="rId22" xr:uid="{549D0B47-1FBB-46D2-B0EA-57B4A99B521F}"/>
    <hyperlink ref="F24" r:id="rId23" xr:uid="{881C1FD8-E161-45A2-8E7E-7F8C25716A5E}"/>
    <hyperlink ref="F19" r:id="rId24" xr:uid="{27238FB0-B7A3-4019-96F9-36A0F6ECBF23}"/>
    <hyperlink ref="F20" r:id="rId25" xr:uid="{5D3F6213-4A1F-4937-8CBD-E6D3DD1F76DA}"/>
    <hyperlink ref="F35" r:id="rId26" xr:uid="{97A38A96-A11F-471A-AE61-7CA28D1FD289}"/>
    <hyperlink ref="F8" r:id="rId27" xr:uid="{907C1FBC-B082-4DED-B7E5-40993A18F3EF}"/>
    <hyperlink ref="F9" r:id="rId28" xr:uid="{12DF6E10-2708-4A68-840E-458CF2CD4FC6}"/>
    <hyperlink ref="F40" r:id="rId29" xr:uid="{A1B10432-363C-4189-85B3-15C4321CB239}"/>
    <hyperlink ref="F33" r:id="rId30" xr:uid="{FFE5B824-FAB0-4158-95DD-14CE245D6374}"/>
  </hyperlinks>
  <pageMargins left="0.7" right="0.7" top="0.75" bottom="0.75" header="0.3" footer="0.3"/>
  <pageSetup orientation="portrait" horizontalDpi="300" verticalDpi="300"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2019-09-30T08:24:14Z</dcterms:modified>
</cp:coreProperties>
</file>