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AD类器官&amp;电生理/DATA/images quantification 20231106/"/>
    </mc:Choice>
  </mc:AlternateContent>
  <xr:revisionPtr revIDLastSave="0" documentId="13_ncr:1_{3BA7315B-A73B-5540-86FE-EF15F4485745}" xr6:coauthVersionLast="47" xr6:coauthVersionMax="47" xr10:uidLastSave="{00000000-0000-0000-0000-000000000000}"/>
  <bookViews>
    <workbookView xWindow="-26260" yWindow="2560" windowWidth="28240" windowHeight="16880" xr2:uid="{A37A181F-2880-6B46-B2A5-176926F88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  <c r="R10" i="1"/>
  <c r="R9" i="1"/>
  <c r="R8" i="1"/>
  <c r="R7" i="1"/>
  <c r="R6" i="1"/>
  <c r="R5" i="1"/>
  <c r="R4" i="1"/>
  <c r="R3" i="1"/>
  <c r="R2" i="1"/>
  <c r="S11" i="1"/>
  <c r="S10" i="1"/>
  <c r="S9" i="1"/>
  <c r="S8" i="1"/>
  <c r="S7" i="1"/>
  <c r="S6" i="1"/>
  <c r="S5" i="1"/>
  <c r="S4" i="1"/>
  <c r="S3" i="1"/>
  <c r="S2" i="1"/>
  <c r="M9" i="1"/>
  <c r="Q6" i="1"/>
  <c r="Q5" i="1"/>
  <c r="Q4" i="1"/>
  <c r="Q3" i="1"/>
  <c r="Q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M17" i="1"/>
  <c r="N17" i="1"/>
  <c r="K18" i="1"/>
  <c r="M18" i="1"/>
  <c r="N18" i="1"/>
  <c r="K19" i="1"/>
  <c r="M19" i="1"/>
  <c r="N19" i="1"/>
  <c r="K20" i="1"/>
  <c r="M20" i="1"/>
  <c r="N20" i="1"/>
  <c r="K21" i="1"/>
  <c r="M21" i="1"/>
  <c r="N21" i="1"/>
  <c r="K22" i="1"/>
  <c r="M22" i="1"/>
  <c r="N22" i="1"/>
  <c r="K23" i="1"/>
  <c r="M23" i="1"/>
  <c r="N23" i="1"/>
  <c r="K24" i="1"/>
  <c r="M24" i="1"/>
  <c r="N24" i="1"/>
  <c r="K25" i="1"/>
  <c r="N25" i="1"/>
  <c r="K26" i="1"/>
  <c r="N26" i="1"/>
  <c r="N27" i="1"/>
  <c r="N28" i="1"/>
  <c r="N29" i="1"/>
  <c r="N30" i="1"/>
  <c r="N31" i="1"/>
  <c r="N32" i="1"/>
  <c r="N33" i="1"/>
  <c r="N34" i="1"/>
  <c r="N35" i="1"/>
  <c r="N36" i="1"/>
  <c r="L2" i="1"/>
  <c r="M2" i="1"/>
  <c r="N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<sst xmlns="http://schemas.openxmlformats.org/spreadsheetml/2006/main" count="17" uniqueCount="5">
  <si>
    <t>CTR</t>
  </si>
  <si>
    <t>Ab</t>
  </si>
  <si>
    <t>CTR-Mg</t>
  </si>
  <si>
    <t>Ab-Mg</t>
  </si>
  <si>
    <t>organoid sample size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</si>
</sst>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1"/>
      <name val="Arial"/>
      <family val="2"/>
    </font>
    <font>
      <sz val="9"/>
      <name val="等线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55E4-5101-9245-8A8A-0933F005E8C1}">
  <dimension ref="A1:S36"/>
  <sheetViews>
    <sheetView tabSelected="1" workbookViewId="0">
      <selection activeCell="S2" sqref="S2:S11"/>
    </sheetView>
  </sheetViews>
  <sheetFormatPr baseColWidth="10" defaultRowHeight="16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0</v>
      </c>
      <c r="Q1" s="1" t="s">
        <v>1</v>
      </c>
      <c r="R1" s="1" t="s">
        <v>2</v>
      </c>
      <c r="S1" s="1" t="s">
        <v>3</v>
      </c>
    </row>
    <row r="2" spans="1:19">
      <c r="A2" s="2">
        <v>4.0649999999999999E-5</v>
      </c>
      <c r="B2" s="2">
        <v>2.9669999999999999E-5</v>
      </c>
      <c r="C2" s="2">
        <v>5.8838000000000003E-6</v>
      </c>
      <c r="D2" s="2">
        <v>1.9219999999999999E-5</v>
      </c>
      <c r="F2">
        <f>A2/(0.31*0.31)</f>
        <v>4.2299687825182096E-4</v>
      </c>
      <c r="G2">
        <f>B2/(0.31*0.31)</f>
        <v>3.0874089490114462E-4</v>
      </c>
      <c r="H2">
        <f>C2/(0.31*0.31)</f>
        <v>6.1225806451612898E-5</v>
      </c>
      <c r="I2">
        <f>D2/(0.31*0.31)</f>
        <v>1.9999999999999998E-4</v>
      </c>
      <c r="K2" s="7">
        <f>F2/(0.01*0.01)</f>
        <v>4.2299687825182097</v>
      </c>
      <c r="L2" s="3">
        <f t="shared" ref="L2:N2" si="0">G2/(0.01*0.01)</f>
        <v>3.0874089490114462</v>
      </c>
      <c r="M2" s="10">
        <f t="shared" si="0"/>
        <v>0.61225806451612896</v>
      </c>
      <c r="N2" s="8">
        <f t="shared" si="0"/>
        <v>1.9999999999999998</v>
      </c>
      <c r="P2">
        <f>AVERAGE(K2:K4)</f>
        <v>2.7065556711758583</v>
      </c>
      <c r="Q2">
        <f>AVERAGE(L2:L3)</f>
        <v>2.9110301768990636</v>
      </c>
      <c r="R2">
        <f>AVERAGE(M2:M5)</f>
        <v>0.70696670135275741</v>
      </c>
      <c r="S2">
        <f>AVERAGE(N2:N4)</f>
        <v>2.056538328130419</v>
      </c>
    </row>
    <row r="3" spans="1:19">
      <c r="A3" s="2">
        <v>1.255E-5</v>
      </c>
      <c r="B3" s="2">
        <v>2.6279999999999999E-5</v>
      </c>
      <c r="C3" s="2">
        <v>3.3067999999999998E-6</v>
      </c>
      <c r="D3" s="2">
        <v>1.609E-5</v>
      </c>
      <c r="F3">
        <f t="shared" ref="F3:F26" si="1">A3/(0.31*0.31)</f>
        <v>1.3059313215400625E-4</v>
      </c>
      <c r="G3">
        <f t="shared" ref="G3:G16" si="2">B3/(0.31*0.31)</f>
        <v>2.7346514047866806E-4</v>
      </c>
      <c r="H3">
        <f t="shared" ref="H3:H24" si="3">C3/(0.31*0.31)</f>
        <v>3.4409989594172736E-5</v>
      </c>
      <c r="I3">
        <f t="shared" ref="I3:I36" si="4">D3/(0.31*0.31)</f>
        <v>1.6742976066597294E-4</v>
      </c>
      <c r="K3" s="7">
        <f t="shared" ref="K3:K26" si="5">F3/(0.01*0.01)</f>
        <v>1.3059313215400623</v>
      </c>
      <c r="L3" s="3">
        <f t="shared" ref="L3:L16" si="6">G3/(0.01*0.01)</f>
        <v>2.7346514047866806</v>
      </c>
      <c r="M3" s="10">
        <f t="shared" ref="M3:M24" si="7">H3/(0.01*0.01)</f>
        <v>0.34409989594172735</v>
      </c>
      <c r="N3" s="8">
        <f t="shared" ref="N3:N36" si="8">I3/(0.01*0.01)</f>
        <v>1.6742976066597293</v>
      </c>
      <c r="P3">
        <f>AVERAGE(K5:K9)</f>
        <v>1.8240770031217479</v>
      </c>
      <c r="Q3">
        <f>AVERAGE(L4:L6)</f>
        <v>2.6180957336108217</v>
      </c>
      <c r="R3">
        <f>AVERAGE(M6:M8)</f>
        <v>1.3828026361429064</v>
      </c>
      <c r="S3">
        <f>AVERAGE(N5:N9)</f>
        <v>0.73528824141519245</v>
      </c>
    </row>
    <row r="4" spans="1:19">
      <c r="A4" s="2">
        <v>2.4830000000000001E-5</v>
      </c>
      <c r="B4" s="2">
        <v>3.1149999999999998E-5</v>
      </c>
      <c r="C4" s="2">
        <v>1.155E-5</v>
      </c>
      <c r="D4" s="2">
        <v>2.3980000000000001E-5</v>
      </c>
      <c r="F4">
        <f t="shared" si="1"/>
        <v>2.5837669094693025E-4</v>
      </c>
      <c r="G4">
        <f t="shared" si="2"/>
        <v>3.2414151925078041E-4</v>
      </c>
      <c r="H4">
        <f t="shared" si="3"/>
        <v>1.201873048907388E-4</v>
      </c>
      <c r="I4">
        <f t="shared" si="4"/>
        <v>2.4953173777315295E-4</v>
      </c>
      <c r="K4" s="7">
        <f t="shared" si="5"/>
        <v>2.5837669094693023</v>
      </c>
      <c r="L4" s="4">
        <f t="shared" si="6"/>
        <v>3.2414151925078039</v>
      </c>
      <c r="M4" s="10">
        <f t="shared" si="7"/>
        <v>1.2018730489073879</v>
      </c>
      <c r="N4" s="8">
        <f t="shared" si="8"/>
        <v>2.4953173777315292</v>
      </c>
      <c r="P4">
        <f>AVERAGE(K10:K13)</f>
        <v>6.2788761706555665</v>
      </c>
      <c r="Q4">
        <f>AVERAGE(L7:L9)</f>
        <v>0.43032604925424905</v>
      </c>
      <c r="R4">
        <f>AVERAGE(M9)</f>
        <v>0.7390114464099895</v>
      </c>
      <c r="S4">
        <f>AVERAGE(N10:N13)</f>
        <v>2.3150702393340268</v>
      </c>
    </row>
    <row r="5" spans="1:19">
      <c r="A5" s="2">
        <v>2.3479999999999999E-5</v>
      </c>
      <c r="B5" s="2">
        <v>4.2670000000000003E-5</v>
      </c>
      <c r="C5" s="2">
        <v>6.4351999999999998E-6</v>
      </c>
      <c r="D5" s="2">
        <v>8.5060999999999998E-6</v>
      </c>
      <c r="F5">
        <f t="shared" si="1"/>
        <v>2.4432882414151923E-4</v>
      </c>
      <c r="G5">
        <f t="shared" si="2"/>
        <v>4.4401664932362122E-4</v>
      </c>
      <c r="H5">
        <f t="shared" si="3"/>
        <v>6.6963579604578554E-5</v>
      </c>
      <c r="I5">
        <f t="shared" si="4"/>
        <v>8.8513007284079072E-5</v>
      </c>
      <c r="K5" s="4">
        <f t="shared" si="5"/>
        <v>2.4432882414151922</v>
      </c>
      <c r="L5" s="4">
        <f t="shared" si="6"/>
        <v>4.4401664932362124</v>
      </c>
      <c r="M5" s="10">
        <f t="shared" si="7"/>
        <v>0.66963579604578549</v>
      </c>
      <c r="N5" s="4">
        <f t="shared" si="8"/>
        <v>0.8851300728407907</v>
      </c>
      <c r="P5" s="4">
        <f>AVERAGE(K14:K15)</f>
        <v>3.238293444328824</v>
      </c>
      <c r="Q5">
        <f>AVERAGE(L10:L13)</f>
        <v>0.80668574401664916</v>
      </c>
      <c r="R5">
        <f>AVERAGE(M10:M12)</f>
        <v>2.8300381546999649</v>
      </c>
      <c r="S5">
        <f>AVERAGE(N14:N17)</f>
        <v>0.64255723204994786</v>
      </c>
    </row>
    <row r="6" spans="1:19">
      <c r="A6" s="2">
        <v>7.0821999999999997E-6</v>
      </c>
      <c r="B6" s="2">
        <v>1.6597E-6</v>
      </c>
      <c r="C6" s="2">
        <v>1.1800000000000001E-5</v>
      </c>
      <c r="D6" s="2">
        <v>4.3016999999999998E-6</v>
      </c>
      <c r="F6">
        <f t="shared" si="1"/>
        <v>7.3696149843912581E-5</v>
      </c>
      <c r="G6">
        <f t="shared" si="2"/>
        <v>1.7270551508844953E-5</v>
      </c>
      <c r="H6">
        <f t="shared" si="3"/>
        <v>1.2278876170655566E-4</v>
      </c>
      <c r="I6">
        <f t="shared" si="4"/>
        <v>4.4762747138397499E-5</v>
      </c>
      <c r="K6" s="4">
        <f t="shared" si="5"/>
        <v>0.73696149843912573</v>
      </c>
      <c r="L6" s="4">
        <f t="shared" si="6"/>
        <v>0.17270551508844953</v>
      </c>
      <c r="M6" s="6">
        <f t="shared" si="7"/>
        <v>1.2278876170655566</v>
      </c>
      <c r="N6" s="4">
        <f t="shared" si="8"/>
        <v>0.44762747138397496</v>
      </c>
      <c r="P6" s="4">
        <f>AVERAGE(K16:K19)</f>
        <v>5.6155046826222685</v>
      </c>
      <c r="Q6">
        <f>AVERAGE(L14:L16)</f>
        <v>2.4616718695802979</v>
      </c>
      <c r="R6">
        <f>AVERAGE(M13:M14)</f>
        <v>6.6113423517169601</v>
      </c>
      <c r="S6">
        <f>AVERAGE(N18:N21)</f>
        <v>1.7905905306971901</v>
      </c>
    </row>
    <row r="7" spans="1:19">
      <c r="A7" s="2">
        <v>9.2646999999999996E-6</v>
      </c>
      <c r="B7" s="2">
        <v>2.0605999999999998E-6</v>
      </c>
      <c r="C7" s="2">
        <v>2.3540000000000002E-5</v>
      </c>
      <c r="D7" s="2">
        <v>1.151E-5</v>
      </c>
      <c r="F7">
        <f t="shared" si="1"/>
        <v>9.6406867845993743E-5</v>
      </c>
      <c r="G7">
        <f t="shared" si="2"/>
        <v>2.1442247658688864E-5</v>
      </c>
      <c r="H7">
        <f t="shared" si="3"/>
        <v>2.449531737773153E-4</v>
      </c>
      <c r="I7">
        <f t="shared" si="4"/>
        <v>1.1977107180020812E-4</v>
      </c>
      <c r="K7" s="4">
        <f t="shared" si="5"/>
        <v>0.96406867845993738</v>
      </c>
      <c r="L7" s="5">
        <f t="shared" si="6"/>
        <v>0.21442247658688862</v>
      </c>
      <c r="M7" s="6">
        <f t="shared" si="7"/>
        <v>2.4495317377731527</v>
      </c>
      <c r="N7" s="4">
        <f t="shared" si="8"/>
        <v>1.1977107180020812</v>
      </c>
      <c r="P7">
        <f>AVERAGE(K20:K22)</f>
        <v>1.4934200485605273</v>
      </c>
      <c r="R7">
        <f>AVERAGE(M15:M16)</f>
        <v>4.4479708636836621</v>
      </c>
      <c r="S7">
        <f>AVERAGE(N22:N24)</f>
        <v>1.1571834894207422</v>
      </c>
    </row>
    <row r="8" spans="1:19">
      <c r="A8" s="2">
        <v>2.8229999999999999E-5</v>
      </c>
      <c r="B8" s="2">
        <v>1.654E-6</v>
      </c>
      <c r="C8" s="2">
        <v>4.5262E-6</v>
      </c>
      <c r="D8" s="2">
        <v>2.9900000000000002E-6</v>
      </c>
      <c r="F8">
        <f t="shared" si="1"/>
        <v>2.9375650364203953E-4</v>
      </c>
      <c r="G8">
        <f t="shared" si="2"/>
        <v>1.7211238293444328E-5</v>
      </c>
      <c r="H8">
        <f t="shared" si="3"/>
        <v>4.7098855359001038E-5</v>
      </c>
      <c r="I8">
        <f t="shared" si="4"/>
        <v>3.1113423517169616E-5</v>
      </c>
      <c r="K8" s="4">
        <f t="shared" si="5"/>
        <v>2.9375650364203953</v>
      </c>
      <c r="L8" s="5">
        <f t="shared" si="6"/>
        <v>0.17211238293444328</v>
      </c>
      <c r="M8" s="6">
        <f t="shared" si="7"/>
        <v>0.47098855359001035</v>
      </c>
      <c r="N8" s="4">
        <f t="shared" si="8"/>
        <v>0.31113423517169614</v>
      </c>
      <c r="P8">
        <f>AVERAGE(K23:K26)</f>
        <v>2.4471904266389179</v>
      </c>
      <c r="R8">
        <f>AVERAGE(M17:M21)</f>
        <v>2.4580645161290322</v>
      </c>
      <c r="S8">
        <f>AVERAGE(N25:N27)</f>
        <v>1.1078009018383628</v>
      </c>
    </row>
    <row r="9" spans="1:19">
      <c r="A9" s="2">
        <v>1.959E-5</v>
      </c>
      <c r="B9" s="2">
        <v>8.6917000000000001E-6</v>
      </c>
      <c r="C9" s="2">
        <v>7.1018999999999997E-6</v>
      </c>
      <c r="D9" s="2">
        <v>8.0228000000000005E-6</v>
      </c>
      <c r="F9">
        <f t="shared" si="1"/>
        <v>2.0385015608740894E-4</v>
      </c>
      <c r="G9">
        <f t="shared" si="2"/>
        <v>9.0444328824141517E-5</v>
      </c>
      <c r="H9">
        <f t="shared" si="3"/>
        <v>7.3901144640998949E-5</v>
      </c>
      <c r="I9">
        <f t="shared" si="4"/>
        <v>8.3483870967741939E-5</v>
      </c>
      <c r="K9" s="4">
        <f t="shared" si="5"/>
        <v>2.0385015608740895</v>
      </c>
      <c r="L9" s="5">
        <f t="shared" si="6"/>
        <v>0.90444328824141518</v>
      </c>
      <c r="M9" s="13">
        <f>H9/(0.01*0.01)</f>
        <v>0.7390114464099895</v>
      </c>
      <c r="N9" s="4">
        <f t="shared" si="8"/>
        <v>0.83483870967741935</v>
      </c>
      <c r="R9">
        <f>M22</f>
        <v>10.790842872008325</v>
      </c>
      <c r="S9">
        <f>AVERAGE(N28:N30)</f>
        <v>0.40345473465140475</v>
      </c>
    </row>
    <row r="10" spans="1:19">
      <c r="A10" s="2">
        <v>6.6710000000000003E-5</v>
      </c>
      <c r="B10" s="2">
        <v>3.6059000000000001E-6</v>
      </c>
      <c r="C10" s="2">
        <v>2.9119999999999999E-5</v>
      </c>
      <c r="D10" s="2">
        <v>6.5513000000000003E-6</v>
      </c>
      <c r="F10">
        <f t="shared" si="1"/>
        <v>6.9417273673257019E-4</v>
      </c>
      <c r="G10">
        <f t="shared" si="2"/>
        <v>3.7522372528616025E-5</v>
      </c>
      <c r="H10">
        <f t="shared" si="3"/>
        <v>3.0301768990634753E-4</v>
      </c>
      <c r="I10">
        <f t="shared" si="4"/>
        <v>6.8171696149843915E-5</v>
      </c>
      <c r="K10" s="9">
        <f t="shared" si="5"/>
        <v>6.9417273673257016</v>
      </c>
      <c r="L10" s="6">
        <f t="shared" si="6"/>
        <v>0.37522372528616021</v>
      </c>
      <c r="M10" s="9">
        <f t="shared" si="7"/>
        <v>3.0301768990634752</v>
      </c>
      <c r="N10" s="5">
        <f t="shared" si="8"/>
        <v>0.68171696149843908</v>
      </c>
      <c r="R10">
        <f>AVERAGE(M23:M24)</f>
        <v>6.6555671175858482</v>
      </c>
      <c r="S10">
        <f>AVERAGE(N31:N33)</f>
        <v>1.3022684703433922</v>
      </c>
    </row>
    <row r="11" spans="1:19">
      <c r="A11" s="2">
        <v>5.1789999999999997E-5</v>
      </c>
      <c r="B11" s="2">
        <v>3.3243000000000001E-6</v>
      </c>
      <c r="C11" s="2">
        <v>3.012E-5</v>
      </c>
      <c r="D11" s="2">
        <v>3.0069999999999998E-5</v>
      </c>
      <c r="F11">
        <f t="shared" si="1"/>
        <v>5.3891779396462015E-4</v>
      </c>
      <c r="G11">
        <f t="shared" si="2"/>
        <v>3.4592091571279913E-5</v>
      </c>
      <c r="H11">
        <f t="shared" si="3"/>
        <v>3.1342351716961498E-4</v>
      </c>
      <c r="I11">
        <f t="shared" si="4"/>
        <v>3.1290322580645156E-4</v>
      </c>
      <c r="K11" s="9">
        <f t="shared" si="5"/>
        <v>5.389177939646201</v>
      </c>
      <c r="L11" s="6">
        <f t="shared" si="6"/>
        <v>0.34592091571279909</v>
      </c>
      <c r="M11" s="9">
        <f t="shared" si="7"/>
        <v>3.1342351716961496</v>
      </c>
      <c r="N11" s="5">
        <f t="shared" si="8"/>
        <v>3.1290322580645156</v>
      </c>
      <c r="S11">
        <f>AVERAGE(N34:N36)</f>
        <v>2.5880749219562955</v>
      </c>
    </row>
    <row r="12" spans="1:19">
      <c r="A12" s="2">
        <v>7.2009999999999997E-5</v>
      </c>
      <c r="B12" s="2">
        <v>3.0087999999999999E-6</v>
      </c>
      <c r="C12" s="2">
        <v>2.2350000000000001E-5</v>
      </c>
      <c r="D12" s="2">
        <v>2.1800000000000001E-5</v>
      </c>
      <c r="F12">
        <f t="shared" si="1"/>
        <v>7.4932362122788758E-4</v>
      </c>
      <c r="G12">
        <f t="shared" si="2"/>
        <v>3.1309053069719038E-5</v>
      </c>
      <c r="H12">
        <f t="shared" si="3"/>
        <v>2.3257023933402705E-4</v>
      </c>
      <c r="I12">
        <f t="shared" si="4"/>
        <v>2.2684703433922996E-4</v>
      </c>
      <c r="K12" s="9">
        <f t="shared" si="5"/>
        <v>7.4932362122788758</v>
      </c>
      <c r="L12" s="6">
        <f t="shared" si="6"/>
        <v>0.31309053069719034</v>
      </c>
      <c r="M12" s="9">
        <f t="shared" si="7"/>
        <v>2.3257023933402703</v>
      </c>
      <c r="N12" s="5">
        <f t="shared" si="8"/>
        <v>2.2684703433922997</v>
      </c>
    </row>
    <row r="13" spans="1:19">
      <c r="A13" s="2">
        <v>5.0850000000000003E-5</v>
      </c>
      <c r="B13" s="2">
        <v>2.107E-5</v>
      </c>
      <c r="C13" s="2">
        <v>6.7139999999999998E-5</v>
      </c>
      <c r="D13" s="2">
        <v>3.057E-5</v>
      </c>
      <c r="F13">
        <f t="shared" si="1"/>
        <v>5.2913631633714879E-4</v>
      </c>
      <c r="G13">
        <f t="shared" si="2"/>
        <v>2.1925078043704473E-4</v>
      </c>
      <c r="H13">
        <f t="shared" si="3"/>
        <v>6.9864724245577512E-4</v>
      </c>
      <c r="I13">
        <f t="shared" si="4"/>
        <v>3.1810613943808534E-4</v>
      </c>
      <c r="K13" s="9">
        <f t="shared" si="5"/>
        <v>5.2913631633714875</v>
      </c>
      <c r="L13" s="6">
        <f t="shared" si="6"/>
        <v>2.1925078043704471</v>
      </c>
      <c r="M13" s="10">
        <f t="shared" si="7"/>
        <v>6.9864724245577507</v>
      </c>
      <c r="N13" s="5">
        <f t="shared" si="8"/>
        <v>3.1810613943808534</v>
      </c>
    </row>
    <row r="14" spans="1:19">
      <c r="A14" s="2">
        <v>2.5579999999999999E-5</v>
      </c>
      <c r="B14" s="2">
        <v>2.1060000000000002E-5</v>
      </c>
      <c r="C14" s="2">
        <v>5.9929999999999997E-5</v>
      </c>
      <c r="D14" s="2">
        <v>1.2099999999999999E-5</v>
      </c>
      <c r="F14">
        <f t="shared" si="1"/>
        <v>2.6618106139438084E-4</v>
      </c>
      <c r="G14">
        <f t="shared" si="2"/>
        <v>2.1914672216441207E-4</v>
      </c>
      <c r="H14">
        <f t="shared" si="3"/>
        <v>6.2362122788761696E-4</v>
      </c>
      <c r="I14">
        <f t="shared" si="4"/>
        <v>1.2591050988553588E-4</v>
      </c>
      <c r="K14" s="12">
        <f t="shared" si="5"/>
        <v>2.6618106139438082</v>
      </c>
      <c r="L14" s="7">
        <f t="shared" si="6"/>
        <v>2.1914672216441207</v>
      </c>
      <c r="M14" s="10">
        <f t="shared" si="7"/>
        <v>6.2362122788761694</v>
      </c>
      <c r="N14" s="7">
        <f t="shared" si="8"/>
        <v>1.2591050988553587</v>
      </c>
    </row>
    <row r="15" spans="1:19">
      <c r="A15" s="2">
        <v>3.6659999999999998E-5</v>
      </c>
      <c r="B15" s="2">
        <v>2.9099999999999999E-5</v>
      </c>
      <c r="C15" s="2">
        <v>1.9769999999999999E-5</v>
      </c>
      <c r="D15" s="2">
        <v>1.8346E-6</v>
      </c>
      <c r="F15">
        <f t="shared" si="1"/>
        <v>3.8147762747138395E-4</v>
      </c>
      <c r="G15">
        <f t="shared" si="2"/>
        <v>3.0280957336108216E-4</v>
      </c>
      <c r="H15">
        <f t="shared" si="3"/>
        <v>2.0572320499479707E-4</v>
      </c>
      <c r="I15">
        <f t="shared" si="4"/>
        <v>1.9090530697190425E-5</v>
      </c>
      <c r="K15" s="12">
        <f t="shared" si="5"/>
        <v>3.8147762747138394</v>
      </c>
      <c r="L15" s="7">
        <f t="shared" si="6"/>
        <v>3.0280957336108214</v>
      </c>
      <c r="M15" s="14">
        <f t="shared" si="7"/>
        <v>2.0572320499479706</v>
      </c>
      <c r="N15" s="7">
        <f t="shared" si="8"/>
        <v>0.19090530697190425</v>
      </c>
    </row>
    <row r="16" spans="1:19">
      <c r="A16" s="2">
        <v>5.287E-5</v>
      </c>
      <c r="B16" s="2">
        <v>2.0809999999999999E-5</v>
      </c>
      <c r="C16" s="2">
        <v>6.5720000000000001E-5</v>
      </c>
      <c r="D16" s="2">
        <v>3.5897999999999999E-6</v>
      </c>
      <c r="F16">
        <f t="shared" si="1"/>
        <v>5.50156087408949E-4</v>
      </c>
      <c r="G16">
        <f t="shared" si="2"/>
        <v>2.1654526534859518E-4</v>
      </c>
      <c r="H16">
        <f t="shared" si="3"/>
        <v>6.8387096774193547E-4</v>
      </c>
      <c r="I16">
        <f t="shared" si="4"/>
        <v>3.7354838709677415E-5</v>
      </c>
      <c r="K16" s="16">
        <f t="shared" si="5"/>
        <v>5.5015608740894901</v>
      </c>
      <c r="L16" s="7">
        <f t="shared" si="6"/>
        <v>2.1654526534859517</v>
      </c>
      <c r="M16" s="14">
        <f t="shared" si="7"/>
        <v>6.8387096774193541</v>
      </c>
      <c r="N16" s="7">
        <f t="shared" si="8"/>
        <v>0.37354838709677413</v>
      </c>
    </row>
    <row r="17" spans="1:14">
      <c r="A17" s="2">
        <v>9.0400000000000002E-5</v>
      </c>
      <c r="C17" s="2">
        <v>1.6739999999999999E-5</v>
      </c>
      <c r="D17" s="2">
        <v>7.1755000000000002E-6</v>
      </c>
      <c r="F17">
        <f t="shared" si="1"/>
        <v>9.4068678459937563E-4</v>
      </c>
      <c r="H17">
        <f t="shared" si="3"/>
        <v>1.7419354838709675E-4</v>
      </c>
      <c r="I17">
        <f t="shared" si="4"/>
        <v>7.4667013527575444E-5</v>
      </c>
      <c r="K17" s="16">
        <f t="shared" si="5"/>
        <v>9.4068678459937551</v>
      </c>
      <c r="M17" s="12">
        <f t="shared" si="7"/>
        <v>1.7419354838709675</v>
      </c>
      <c r="N17" s="7">
        <f t="shared" si="8"/>
        <v>0.74667013527575443</v>
      </c>
    </row>
    <row r="18" spans="1:14">
      <c r="A18" s="2">
        <v>5.6069999999999997E-5</v>
      </c>
      <c r="C18" s="2">
        <v>2.2670000000000001E-5</v>
      </c>
      <c r="D18" s="2">
        <v>1.8919999999999998E-5</v>
      </c>
      <c r="F18">
        <f t="shared" si="1"/>
        <v>5.8345473465140477E-4</v>
      </c>
      <c r="H18">
        <f t="shared" si="3"/>
        <v>2.3590010405827265E-4</v>
      </c>
      <c r="I18">
        <f t="shared" si="4"/>
        <v>1.9687825182101973E-4</v>
      </c>
      <c r="K18" s="16">
        <f t="shared" si="5"/>
        <v>5.8345473465140474</v>
      </c>
      <c r="M18" s="12">
        <f t="shared" si="7"/>
        <v>2.3590010405827262</v>
      </c>
      <c r="N18" s="9">
        <f t="shared" si="8"/>
        <v>1.9687825182101972</v>
      </c>
    </row>
    <row r="19" spans="1:14">
      <c r="A19" s="2">
        <v>1.6520000000000001E-5</v>
      </c>
      <c r="C19" s="2">
        <v>3.0360000000000001E-5</v>
      </c>
      <c r="D19" s="2">
        <v>1.999E-5</v>
      </c>
      <c r="F19">
        <f t="shared" si="1"/>
        <v>1.7190426638917795E-4</v>
      </c>
      <c r="H19">
        <f t="shared" si="3"/>
        <v>3.1592091571279918E-4</v>
      </c>
      <c r="I19">
        <f t="shared" si="4"/>
        <v>2.0801248699271592E-4</v>
      </c>
      <c r="K19" s="16">
        <f t="shared" si="5"/>
        <v>1.7190426638917795</v>
      </c>
      <c r="M19" s="12">
        <f t="shared" si="7"/>
        <v>3.1592091571279917</v>
      </c>
      <c r="N19" s="9">
        <f t="shared" si="8"/>
        <v>2.0801248699271588</v>
      </c>
    </row>
    <row r="20" spans="1:14">
      <c r="A20" s="2">
        <v>1.9979999999999998E-5</v>
      </c>
      <c r="C20" s="2">
        <v>2.2609999999999999E-5</v>
      </c>
      <c r="D20" s="2">
        <v>2.446E-5</v>
      </c>
      <c r="F20">
        <f t="shared" si="1"/>
        <v>2.0790842872008323E-4</v>
      </c>
      <c r="H20">
        <f t="shared" si="3"/>
        <v>2.3527575442247657E-4</v>
      </c>
      <c r="I20">
        <f t="shared" si="4"/>
        <v>2.5452653485952129E-4</v>
      </c>
      <c r="K20" s="3">
        <f t="shared" si="5"/>
        <v>2.0790842872008324</v>
      </c>
      <c r="M20" s="12">
        <f t="shared" si="7"/>
        <v>2.3527575442247657</v>
      </c>
      <c r="N20" s="9">
        <f t="shared" si="8"/>
        <v>2.5452653485952128</v>
      </c>
    </row>
    <row r="21" spans="1:14">
      <c r="A21" s="2">
        <v>9.2252999999999996E-6</v>
      </c>
      <c r="C21" s="2">
        <v>2.5729999999999999E-5</v>
      </c>
      <c r="D21" s="2">
        <v>5.4603000000000001E-6</v>
      </c>
      <c r="F21">
        <f t="shared" si="1"/>
        <v>9.5996878251821007E-5</v>
      </c>
      <c r="H21">
        <f t="shared" si="3"/>
        <v>2.6774193548387092E-4</v>
      </c>
      <c r="I21">
        <f t="shared" si="4"/>
        <v>5.6818938605619141E-5</v>
      </c>
      <c r="K21" s="3">
        <f t="shared" si="5"/>
        <v>0.95996878251821005</v>
      </c>
      <c r="M21" s="12">
        <f t="shared" si="7"/>
        <v>2.6774193548387091</v>
      </c>
      <c r="N21" s="9">
        <f t="shared" si="8"/>
        <v>0.5681893860561914</v>
      </c>
    </row>
    <row r="22" spans="1:14">
      <c r="A22" s="2">
        <v>1.385E-5</v>
      </c>
      <c r="C22" s="2">
        <v>1.037E-4</v>
      </c>
      <c r="D22" s="2">
        <v>2.739E-5</v>
      </c>
      <c r="F22">
        <f t="shared" si="1"/>
        <v>1.4412070759625388E-4</v>
      </c>
      <c r="H22">
        <f t="shared" si="3"/>
        <v>1.0790842872008325E-3</v>
      </c>
      <c r="I22">
        <f t="shared" si="4"/>
        <v>2.8501560874089489E-4</v>
      </c>
      <c r="K22" s="3">
        <f t="shared" si="5"/>
        <v>1.4412070759625388</v>
      </c>
      <c r="M22" s="15">
        <f t="shared" si="7"/>
        <v>10.790842872008325</v>
      </c>
      <c r="N22" s="10">
        <f t="shared" si="8"/>
        <v>2.8501560874089487</v>
      </c>
    </row>
    <row r="23" spans="1:14">
      <c r="A23" s="2">
        <v>1.487E-5</v>
      </c>
      <c r="C23" s="2">
        <v>4.6950000000000003E-5</v>
      </c>
      <c r="D23" s="2">
        <v>4.5024000000000003E-6</v>
      </c>
      <c r="F23">
        <f t="shared" si="1"/>
        <v>1.5473465140478668E-4</v>
      </c>
      <c r="H23">
        <f t="shared" si="3"/>
        <v>4.8855359001040584E-4</v>
      </c>
      <c r="I23">
        <f t="shared" si="4"/>
        <v>4.6851196670135278E-5</v>
      </c>
      <c r="K23" s="5">
        <f t="shared" si="5"/>
        <v>1.5473465140478666</v>
      </c>
      <c r="M23" s="7">
        <f t="shared" si="7"/>
        <v>4.8855359001040579</v>
      </c>
      <c r="N23" s="10">
        <f t="shared" si="8"/>
        <v>0.46851196670135276</v>
      </c>
    </row>
    <row r="24" spans="1:14">
      <c r="A24" s="2">
        <v>4.0129999999999997E-5</v>
      </c>
      <c r="C24" s="2">
        <v>8.0970000000000006E-5</v>
      </c>
      <c r="D24" s="2">
        <v>1.4692000000000001E-6</v>
      </c>
      <c r="F24">
        <f t="shared" si="1"/>
        <v>4.1758584807492191E-4</v>
      </c>
      <c r="H24">
        <f t="shared" si="3"/>
        <v>8.4255983350676382E-4</v>
      </c>
      <c r="I24">
        <f t="shared" si="4"/>
        <v>1.5288241415192507E-5</v>
      </c>
      <c r="K24" s="5">
        <f t="shared" si="5"/>
        <v>4.1758584807492189</v>
      </c>
      <c r="M24" s="7">
        <f t="shared" si="7"/>
        <v>8.4255983350676384</v>
      </c>
      <c r="N24" s="10">
        <f t="shared" si="8"/>
        <v>0.15288241415192508</v>
      </c>
    </row>
    <row r="25" spans="1:14">
      <c r="A25" s="2">
        <v>2.868E-5</v>
      </c>
      <c r="C25" s="2">
        <v>4.6919999999999998E-5</v>
      </c>
      <c r="D25" s="2">
        <v>8.9642999999999999E-6</v>
      </c>
      <c r="F25">
        <f t="shared" si="1"/>
        <v>2.9843912591050989E-4</v>
      </c>
      <c r="I25">
        <f t="shared" si="4"/>
        <v>9.3280957336108216E-5</v>
      </c>
      <c r="K25" s="5">
        <f t="shared" si="5"/>
        <v>2.9843912591050987</v>
      </c>
      <c r="N25" s="11">
        <f t="shared" si="8"/>
        <v>0.93280957336108217</v>
      </c>
    </row>
    <row r="26" spans="1:14">
      <c r="A26" s="2">
        <v>1.039E-5</v>
      </c>
      <c r="D26" s="2">
        <v>1.3210000000000001E-5</v>
      </c>
      <c r="F26">
        <f t="shared" si="1"/>
        <v>1.081165452653486E-4</v>
      </c>
      <c r="I26">
        <f t="shared" si="4"/>
        <v>1.3746097814776274E-4</v>
      </c>
      <c r="K26" s="5">
        <f t="shared" si="5"/>
        <v>1.081165452653486</v>
      </c>
      <c r="N26" s="11">
        <f t="shared" si="8"/>
        <v>1.3746097814776272</v>
      </c>
    </row>
    <row r="27" spans="1:14">
      <c r="D27" s="2">
        <v>9.7636000000000008E-6</v>
      </c>
      <c r="I27">
        <f t="shared" si="4"/>
        <v>1.0159833506763789E-4</v>
      </c>
      <c r="N27" s="11">
        <f t="shared" si="8"/>
        <v>1.0159833506763789</v>
      </c>
    </row>
    <row r="28" spans="1:14">
      <c r="D28" s="2">
        <v>7.6317000000000001E-6</v>
      </c>
      <c r="I28">
        <f t="shared" si="4"/>
        <v>7.9414151925078037E-5</v>
      </c>
      <c r="N28" s="12">
        <f t="shared" si="8"/>
        <v>0.79414151925078036</v>
      </c>
    </row>
    <row r="29" spans="1:14">
      <c r="D29" s="2">
        <v>3.9998999999999996E-6</v>
      </c>
      <c r="I29">
        <f t="shared" si="4"/>
        <v>4.1622268470343384E-5</v>
      </c>
      <c r="N29" s="12">
        <f t="shared" si="8"/>
        <v>0.41622268470343382</v>
      </c>
    </row>
    <row r="30" spans="1:14">
      <c r="D30" s="2">
        <v>0</v>
      </c>
      <c r="I30">
        <f t="shared" si="4"/>
        <v>0</v>
      </c>
      <c r="N30" s="12">
        <f t="shared" si="8"/>
        <v>0</v>
      </c>
    </row>
    <row r="31" spans="1:14">
      <c r="D31" s="2">
        <v>1.064E-5</v>
      </c>
      <c r="I31">
        <f t="shared" si="4"/>
        <v>1.1071800208116545E-4</v>
      </c>
      <c r="N31" s="9">
        <f t="shared" si="8"/>
        <v>1.1071800208116545</v>
      </c>
    </row>
    <row r="32" spans="1:14">
      <c r="D32" s="2">
        <v>2.069E-5</v>
      </c>
      <c r="I32">
        <f t="shared" si="4"/>
        <v>2.1529656607700311E-4</v>
      </c>
      <c r="N32" s="9">
        <f t="shared" si="8"/>
        <v>2.1529656607700312</v>
      </c>
    </row>
    <row r="33" spans="4:14">
      <c r="D33" s="2">
        <v>6.2144000000000002E-6</v>
      </c>
      <c r="I33">
        <f t="shared" si="4"/>
        <v>6.4665972944849109E-5</v>
      </c>
      <c r="N33" s="9">
        <f t="shared" si="8"/>
        <v>0.64665972944849104</v>
      </c>
    </row>
    <row r="34" spans="4:14">
      <c r="D34" s="2">
        <v>2.2370000000000001E-5</v>
      </c>
      <c r="I34">
        <f t="shared" si="4"/>
        <v>2.327783558792924E-4</v>
      </c>
      <c r="N34" s="10">
        <f t="shared" si="8"/>
        <v>2.3277835587929236</v>
      </c>
    </row>
    <row r="35" spans="4:14">
      <c r="D35" s="2">
        <v>4.833E-5</v>
      </c>
      <c r="I35">
        <f t="shared" si="4"/>
        <v>5.0291363163371486E-4</v>
      </c>
      <c r="N35" s="10">
        <f t="shared" si="8"/>
        <v>5.0291363163371487</v>
      </c>
    </row>
    <row r="36" spans="4:14">
      <c r="D36" s="2">
        <v>3.9141999999999997E-6</v>
      </c>
      <c r="I36">
        <f t="shared" si="4"/>
        <v>4.0730489073881367E-5</v>
      </c>
      <c r="N36" s="10">
        <f t="shared" si="8"/>
        <v>0.40730489073881365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2023-12-04T06:02:30Z</dcterms:created>
  <dcterms:modified xsi:type="dcterms:W3CDTF">2023-12-17T06:21:31Z</dcterms:modified>
</cp:coreProperties>
</file>