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57321\Documents\CASOS DE PRUEBAS UNITARIAS\"/>
    </mc:Choice>
  </mc:AlternateContent>
  <xr:revisionPtr revIDLastSave="0" documentId="8_{4F0FC626-8551-40FA-AD8E-A28500F2E22E}" xr6:coauthVersionLast="47" xr6:coauthVersionMax="47" xr10:uidLastSave="{00000000-0000-0000-0000-000000000000}"/>
  <bookViews>
    <workbookView xWindow="-120" yWindow="-120" windowWidth="20730" windowHeight="11040" xr2:uid="{00000000-000D-0000-FFFF-FFFF00000000}"/>
  </bookViews>
  <sheets>
    <sheet name="Plantilla de Casos de Prueba" sheetId="1" r:id="rId1"/>
    <sheet name="Instrucciones" sheetId="2" r:id="rId2"/>
    <sheet name="Resumen y supues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0RhWzIAtoEgsIU7+u3T0KS9pp61R0YFWJFoXrGdGB7Q="/>
    </ext>
  </extLst>
</workbook>
</file>

<file path=xl/calcChain.xml><?xml version="1.0" encoding="utf-8"?>
<calcChain xmlns="http://schemas.openxmlformats.org/spreadsheetml/2006/main">
  <c r="F8" i="3" l="1"/>
  <c r="E8" i="3"/>
  <c r="D8" i="3"/>
  <c r="C8" i="3"/>
  <c r="B8" i="3"/>
  <c r="F7" i="3"/>
  <c r="E7" i="3"/>
  <c r="D7" i="3"/>
  <c r="C7" i="3"/>
  <c r="B7" i="3"/>
  <c r="F6" i="3"/>
  <c r="E6" i="3"/>
  <c r="D6" i="3"/>
  <c r="C6" i="3"/>
  <c r="B6" i="3"/>
  <c r="F5" i="3"/>
  <c r="E5" i="3"/>
  <c r="D5" i="3"/>
  <c r="C5" i="3"/>
  <c r="B5" i="3"/>
  <c r="F4" i="3"/>
  <c r="F9" i="3" s="1"/>
  <c r="E4" i="3"/>
  <c r="E9" i="3" s="1"/>
  <c r="D4" i="3"/>
  <c r="D9" i="3" s="1"/>
  <c r="C4" i="3"/>
  <c r="C9" i="3" s="1"/>
  <c r="B4" i="3"/>
  <c r="B9" i="3" s="1"/>
  <c r="A21" i="2"/>
  <c r="A20" i="2"/>
  <c r="A19" i="2"/>
  <c r="A18" i="2"/>
  <c r="A16" i="2"/>
  <c r="A15" i="2"/>
  <c r="A14" i="2"/>
  <c r="A13" i="2"/>
  <c r="A12" i="2"/>
  <c r="A11" i="2"/>
  <c r="A10" i="2"/>
  <c r="A9" i="2"/>
  <c r="A8" i="2"/>
  <c r="A7" i="2"/>
  <c r="A6" i="2"/>
  <c r="A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futureMetadata>
  <valueMetadata count="4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valueMetadata>
</metadata>
</file>

<file path=xl/sharedStrings.xml><?xml version="1.0" encoding="utf-8"?>
<sst xmlns="http://schemas.openxmlformats.org/spreadsheetml/2006/main" count="676" uniqueCount="390">
  <si>
    <t>Plantilla de Casos de Pruebas de Software</t>
  </si>
  <si>
    <t>Proyecto: BarbershopMya</t>
  </si>
  <si>
    <t>Ciclo de Pruebas: Ciclo 1 - Pruebas unitarias (caja blanca) y de sistema (caja negra) por módulo</t>
  </si>
  <si>
    <t>Información para el Seguimiento</t>
  </si>
  <si>
    <t>Elaborado por: www.pmoinformatica.com</t>
  </si>
  <si>
    <t>Resumen del ciclo de pruebas - BarbershopMya</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</si>
  <si>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</si>
  <si>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</si>
  <si>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</si>
  <si>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</si>
  <si>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</si>
  <si>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</si>
  <si>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</si>
  <si>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</si>
  <si>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</si>
  <si>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</si>
  <si>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</si>
  <si>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</si>
  <si>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</si>
  <si>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</si>
  <si>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</si>
  <si>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USR-01</t>
  </si>
  <si>
    <t>Módulo</t>
  </si>
  <si>
    <t>Descripción de la información a completar en cada columna</t>
  </si>
  <si>
    <t>Caja negra | Registro con datos válidos</t>
  </si>
  <si>
    <t>Técnica: Partición equivalente. Clase válida: todos los campos correctos.</t>
  </si>
  <si>
    <t>Usuarios</t>
  </si>
  <si>
    <t>Registro de usuario</t>
  </si>
  <si>
    <t>Nombre: Carlos Pérez
Correo: carlos@mail.com
Clave: Barber2026*
Teléfono: 3001234567
Acción: clic en Registrarse</t>
  </si>
  <si>
    <t>Usuario creado en BD, mensaje de éxito y redirección al login.</t>
  </si>
  <si>
    <t>Chrome + servidor local (runserver) + MySQL con datos semilla</t>
  </si>
  <si>
    <t>Ninguno</t>
  </si>
  <si>
    <t>Ninguna</t>
  </si>
  <si>
    <t>Columna</t>
  </si>
  <si>
    <t>Total casos</t>
  </si>
  <si>
    <t>Aprobada</t>
  </si>
  <si>
    <t>Instrucciones</t>
  </si>
  <si>
    <t>Fallida</t>
  </si>
  <si>
    <t>En espera</t>
  </si>
  <si>
    <t>Sin ejecutar</t>
  </si>
  <si>
    <t>El registro fue exitoso</t>
  </si>
  <si>
    <t>USR-02</t>
  </si>
  <si>
    <t>Caja negra | Registro con correo sin @</t>
  </si>
  <si>
    <t>Técnica: Partición equivalente. Clase inválida: formato de correo incorrecto.</t>
  </si>
  <si>
    <t>Correo: carlosmail.com
Demás campos válidos</t>
  </si>
  <si>
    <t>Se rechaza el registro y se muestra 'correo inválido'. No se crea usuario.</t>
  </si>
  <si>
    <t>El input pide la @ para poder registrar al usuario</t>
  </si>
  <si>
    <t>Cada caso de prueba debe tener un identificador (código) único.</t>
  </si>
  <si>
    <t>USR-03</t>
  </si>
  <si>
    <t>Caja negra | Registro con correo ya registrado</t>
  </si>
  <si>
    <t>Técnica: Partición equivalente. Clase inválida: correo duplicado.</t>
  </si>
  <si>
    <t>Correo: carlos@mail.com (ya existe)
Demás campos válidos</t>
  </si>
  <si>
    <t>Se rechaza con mensaje 'correo ya registrado'. No se duplica el usuario.</t>
  </si>
  <si>
    <t>No autoriza el registro con un correo ya existente registrado</t>
  </si>
  <si>
    <t>USR-04</t>
  </si>
  <si>
    <t>Título descriptivo del caso de prueba.</t>
  </si>
  <si>
    <t>Caja negra | Clave de 7 caracteres (bajo el mínimo)</t>
  </si>
  <si>
    <t>Técnica: Valores límite. Límite inferior - 1.</t>
  </si>
  <si>
    <t>Clave: Barb26* (7 caracteres)
Demás campos válidos</t>
  </si>
  <si>
    <t>Se rechaza: la clave debe tener mínimo 8 caracteres.</t>
  </si>
  <si>
    <t>La clave no permite por seguridad el ingreso de contraseñas bajo el minimo</t>
  </si>
  <si>
    <t>USR-05</t>
  </si>
  <si>
    <t>Caja negra | Clave de 8 caracteres (límite mínimo)</t>
  </si>
  <si>
    <t>Técnica: Valores límite. Límite inferior exacto.</t>
  </si>
  <si>
    <t>Descripción del caso de prueba, indicando sus elementos, funcionalidades y acciones a ser ejercidas en el caso de prueba.</t>
  </si>
  <si>
    <t>Clave: Barber26 (8 caracteres)
Correo: ana@mail.com
Demás campos válidos</t>
  </si>
  <si>
    <t>Registro exitoso.</t>
  </si>
  <si>
    <t>Registro exitoso</t>
  </si>
  <si>
    <t>USR-06</t>
  </si>
  <si>
    <t>Caja negra | Clave de 33 caracteres (sobre el máximo)</t>
  </si>
  <si>
    <t>Técnica: Valores límite. Límite superior + 1.</t>
  </si>
  <si>
    <t>Clave: 'Ab1' + 30 veces 'a' (33 caracteres)
Demás campos válidos</t>
  </si>
  <si>
    <t>Se rechaza: la clave admite máximo 32 caracteres.</t>
  </si>
  <si>
    <t>No se ha establecido un limite de caracteres en la contraseña</t>
  </si>
  <si>
    <t>Fecha en que fue creado el caso de prueba.</t>
  </si>
  <si>
    <t>USR-07</t>
  </si>
  <si>
    <t>Caja negra | Teléfono con letras</t>
  </si>
  <si>
    <t>Técnica: Partición equivalente. Clase inválida: no numérico.</t>
  </si>
  <si>
    <t>Teléfono: 300abc4567
Demás campos válidos</t>
  </si>
  <si>
    <t>Se rechaza con mensaje 'el teléfono solo debe contener números'.</t>
  </si>
  <si>
    <t>El input no permite ingresar letras en el telefono</t>
  </si>
  <si>
    <t>USR-08</t>
  </si>
  <si>
    <t>Caja negra | Teléfono de 9 y de 11 dígitos</t>
  </si>
  <si>
    <t>Técnica: Valores límite. Límites inválidos alrededor de los 10 dígitos.</t>
  </si>
  <si>
    <t>Prueba 1: 300123456 (9 dígitos)
Prueba 2: 30012345678 (11 dígitos)</t>
  </si>
  <si>
    <t>Ambos se rechazan: el teléfono debe tener exactamente 10 dígitos.</t>
  </si>
  <si>
    <t>El input del telefono esta delimitado a una cantidad exacta de caracteres ingresables</t>
  </si>
  <si>
    <t>USR-09</t>
  </si>
  <si>
    <t>Caja negra | Registro con campos obligatorios vacíos</t>
  </si>
  <si>
    <t>Técnica: Partición equivalente. Clase inválida: campos vacíos.</t>
  </si>
  <si>
    <t>Describe el área funcional, subproceso o modulo al que está asociado el caso de prueba. La intención es poder dividir los casos de prueba según la estructura jerárquica funcional del sistema que se está probando y los procesos que este soporta.</t>
  </si>
  <si>
    <t>Todos los campos vacíos
Acción: clic en Registrarse</t>
  </si>
  <si>
    <t>Se muestran mensajes de campo obligatorio. No se crea usuario.</t>
  </si>
  <si>
    <t>El input del registro pide el ingreso de datos de manera obligatoria en estos campos</t>
  </si>
  <si>
    <t>USR-10</t>
  </si>
  <si>
    <t>Caja negra | Inicio de sesión válido</t>
  </si>
  <si>
    <t>Técnica: Partición equivalente. Clase válida: credenciales correctas.</t>
  </si>
  <si>
    <t>Inicio de sesión</t>
  </si>
  <si>
    <t>Correo: carlos@mail.com
Clave: Barber2026*</t>
  </si>
  <si>
    <t>Acceso concedido y redirección al panel del usuario.</t>
  </si>
  <si>
    <t>Inicio de sesion exitoso</t>
  </si>
  <si>
    <t>Describe el título de la característica o funcionalidad que se está probando. Por ej. Suscripción al Servicio, Entrega de Orden, Selección de Producto, Consulta de Ordenes Pendientes.</t>
  </si>
  <si>
    <t>USR-11</t>
  </si>
  <si>
    <t>Caja negra | Inicio de sesión con clave incorrecta</t>
  </si>
  <si>
    <t>Técnica: Partición equivalente. Clase inválida: clave errónea.</t>
  </si>
  <si>
    <t>Correo: carlos@mail.com
Clave: Incorrecta1</t>
  </si>
  <si>
    <t>Acceso denegado con mensaje genérico 'credenciales incorrectas'.</t>
  </si>
  <si>
    <t>El sistema no autoriza si la clave es diferente a la registrada</t>
  </si>
  <si>
    <t>USR-12</t>
  </si>
  <si>
    <t>Caja negra | Acceso a página protegida sin sesión</t>
  </si>
  <si>
    <t>Técnica: Prueba de sistema. Se intenta abrir una URL privada sin autenticarse.</t>
  </si>
  <si>
    <t>Control de acceso</t>
  </si>
  <si>
    <t>Abrir directamente la URL del panel de reservas sin iniciar sesión</t>
  </si>
  <si>
    <t>El sistema redirige al login. No se muestra información privada.</t>
  </si>
  <si>
    <t>No se autoriza el inicio a datos de otros usuarios o roles y retornara al inicio de sesion</t>
  </si>
  <si>
    <t>SRV-01</t>
  </si>
  <si>
    <t>Caja negra | Crear servicio con datos válidos</t>
  </si>
  <si>
    <t>Técnica: Partición equivalente. Clase válida.</t>
  </si>
  <si>
    <t>Servicios</t>
  </si>
  <si>
    <t>Gestión de servicios</t>
  </si>
  <si>
    <t>Nombre: Corte clásico
Precio: 25000
Duración: 30 min
Rol: administrador</t>
  </si>
  <si>
    <t>Servicio creado y visible en el listado.</t>
  </si>
  <si>
    <t>Iniciar sesión como administrador</t>
  </si>
  <si>
    <t>El servicio se creo exitosamente</t>
  </si>
  <si>
    <t>SRV-02</t>
  </si>
  <si>
    <t>Caja negra | Precio igual a 0</t>
  </si>
  <si>
    <t>Técnica: Valores límite. Límite: 0 es inválido, 1 es el mínimo válido.</t>
  </si>
  <si>
    <t>Se especifica cada entrada que se requiere para ejecutar el caso de prueba. Etas entradas pueden ser valores o datos de entrada, y también acciones (por ejemplo presionar un botón). Deben identificarse los archivos o bases de datos involucrados.</t>
  </si>
  <si>
    <t>Precio: 0
Demás campos válidos</t>
  </si>
  <si>
    <t>Se rechaza: el precio debe ser mayor que 0.</t>
  </si>
  <si>
    <t>El sistema permite crear el servicio lo cual es un error con los inputs</t>
  </si>
  <si>
    <t>SRV-03</t>
  </si>
  <si>
    <t>Caja negra | Precio negativo</t>
  </si>
  <si>
    <t>Técnica: Partición equivalente. Clase inválida.</t>
  </si>
  <si>
    <t>Precio: -5000
Demás campos válidos</t>
  </si>
  <si>
    <t>Se rechaza con mensaje de precio inválido.</t>
  </si>
  <si>
    <t>El sistema permite datos negativos lo cual es un error de inputs</t>
  </si>
  <si>
    <t>SRV-04</t>
  </si>
  <si>
    <t>Caja negra | Precio con texto</t>
  </si>
  <si>
    <t>Precio: veinte mil
Demás campos válidos</t>
  </si>
  <si>
    <t>Se rechaza: el precio debe ser numérico.</t>
  </si>
  <si>
    <t>Se especifica la salida que se espera de la ejecución de los casos de prueba con las entradas indicadas.</t>
  </si>
  <si>
    <t>El sistema no autoriza digitos diferentes al esperado numerico</t>
  </si>
  <si>
    <t>SRV-05</t>
  </si>
  <si>
    <t>Caja negra | Duración de 14 minutos (bajo el mínimo)</t>
  </si>
  <si>
    <t>Duración: 14 min
Demás campos válidos</t>
  </si>
  <si>
    <t>Se rechaza: la duración mínima es 15 min.</t>
  </si>
  <si>
    <t>El sistema permite datos negativos en duracion lo cual es un error de limitaciones</t>
  </si>
  <si>
    <t>SRV-06</t>
  </si>
  <si>
    <t>Caja negra | Duración de 180 minutos (límite máximo)</t>
  </si>
  <si>
    <t>Técnica: Valores límite. Límite superior exacto.</t>
  </si>
  <si>
    <t>Nombre: Tratamiento completo
Duración: 180 min
Demás campos válidos</t>
  </si>
  <si>
    <t>Servicio creado correctamente.</t>
  </si>
  <si>
    <t>El sistema permite el limite de duracion maxima</t>
  </si>
  <si>
    <t>SRV-07</t>
  </si>
  <si>
    <t>Caja negra | Duración de 181 minutos (sobre el máximo)</t>
  </si>
  <si>
    <t>Cualquier especificación del hardware y software especial requerido para ejecutar el caso de prueba, que no sea común a todos los casos. Las que sean comunes a todos los casos se deben especificar en la sección de Entornos del Plan de Pruebas de Software.</t>
  </si>
  <si>
    <t>Duración: 181 min
Demás campos válidos</t>
  </si>
  <si>
    <t>Se rechaza: la duración máxima es 180 min.</t>
  </si>
  <si>
    <t>El sistema sobrepasa el limite a cierta cantidad pero sale la pantalla de error no deseada</t>
  </si>
  <si>
    <t>SRV-08</t>
  </si>
  <si>
    <t>Caja negra | Servicio con nombre vacío o duplicado</t>
  </si>
  <si>
    <t>Técnica: Partición equivalente. Dos clases inválidas.</t>
  </si>
  <si>
    <t>Prueba 1: Nombre vacío
Prueba 2: Nombre 'Corte clásico' (ya existe)</t>
  </si>
  <si>
    <t>Ambos se rechazan con su mensaje respectivo.</t>
  </si>
  <si>
    <t>SRV-09</t>
  </si>
  <si>
    <t>Caja negra | Eliminar servicio sin reservas</t>
  </si>
  <si>
    <t>Técnica: Partición equivalente. Clase válida: el servicio nunca ha sido reservado.</t>
  </si>
  <si>
    <t>Eliminar servicio</t>
  </si>
  <si>
    <t>Acción: eliminar el servicio 'Barba' (sin reservas asociadas) y confirmar</t>
  </si>
  <si>
    <t>El servicio se borra de la BD, desaparece del listado y ya no aparece en el formulario de reserva.</t>
  </si>
  <si>
    <t>Iniciar sesión como administrador; crear previamente el servicio 'Barba'</t>
  </si>
  <si>
    <t>SRV-01, USR-10</t>
  </si>
  <si>
    <t>SRV-10</t>
  </si>
  <si>
    <t>Caja negra | Eliminar servicio con reservas registradas</t>
  </si>
  <si>
    <t>Técnica: Partición equivalente. Clase inválida: el servicio está asociado a una o más reservas.</t>
  </si>
  <si>
    <t>Negocio</t>
  </si>
  <si>
    <t>Se describen cualquier restricción o condicionamiento en los procedimientos de prueba asociados a cada caso.</t>
  </si>
  <si>
    <t>Acción: eliminar el servicio 'Corte clásico' (tiene la reserva creada en RES-01) y confirmar</t>
  </si>
  <si>
    <t>Se rechaza con mensaje indicando que no se puede eliminar porque tiene reservas. El servicio y las reservas siguen intactos en la BD.</t>
  </si>
  <si>
    <t>SRV-01, RES-01, USR-10</t>
  </si>
  <si>
    <t>NEG-01</t>
  </si>
  <si>
    <t>Caja negra | Registrar datos del negocio válidos</t>
  </si>
  <si>
    <t>Perfil y agenda del negocio</t>
  </si>
  <si>
    <t>Nombre: Barbershop Mya
Dirección: Cra 10 # 20-30
Teléfono: 3101234567
Hora inicio agenda: 08:00
Hora fin agenda: 19:00</t>
  </si>
  <si>
    <t>Datos guardados en BD y mostrados en el perfil.</t>
  </si>
  <si>
    <t>NEG-02</t>
  </si>
  <si>
    <t>Caja negra | Hora fin anterior a la hora de inicio</t>
  </si>
  <si>
    <t>Técnica: Partición equivalente. Clase inválida: rango horario incoherente.</t>
  </si>
  <si>
    <t>Hora inicio agenda: 08:00
Hora fin agenda: 07:00</t>
  </si>
  <si>
    <t>Se rechaza: la hora fin debe ser posterior a la hora de inicio.</t>
  </si>
  <si>
    <t>NEG-03</t>
  </si>
  <si>
    <t>Caja negra | Hora inicio igual a hora fin</t>
  </si>
  <si>
    <t>Lista de los identificadores de los casos de prueba que deben ejecutarse antes de este caso. También puede incluir un sumario de la naturaleza de estas dependencias.</t>
  </si>
  <si>
    <t>Técnica: Valores límite. Límite: rango de duración cero.</t>
  </si>
  <si>
    <t>Hora inicio agenda: 08:00
Hora fin agenda: 08:00</t>
  </si>
  <si>
    <t>Se rechaza el horario.</t>
  </si>
  <si>
    <t>NEG-04</t>
  </si>
  <si>
    <t>Caja negra | Nombre del negocio vacío</t>
  </si>
  <si>
    <t>Nombre: (vacío)
Demás campos válidos</t>
  </si>
  <si>
    <t>Se rechaza con mensaje de campo obligatorio.</t>
  </si>
  <si>
    <t>Información para el seguimiento</t>
  </si>
  <si>
    <t>NEG-05</t>
  </si>
  <si>
    <t>Caja negra | Editar datos y verificar persistencia</t>
  </si>
  <si>
    <t>Técnica: Prueba de sistema. Se modifica el teléfono y se recarga la página.</t>
  </si>
  <si>
    <t>Editar negocio</t>
  </si>
  <si>
    <t>Teléfono: cambiar a 3119876543
Acción: guardar y recargar (F5)</t>
  </si>
  <si>
    <t>El nuevo valor se mantiene tras recargar y está en MySQL.</t>
  </si>
  <si>
    <t>NEG-06</t>
  </si>
  <si>
    <t>Caja negra | Cliente intenta editar el negocio</t>
  </si>
  <si>
    <t>Técnica: Prueba de sistema. Control de permisos por rol.</t>
  </si>
  <si>
    <t>Sesión de cliente
Acción: abrir URL de edición del negocio</t>
  </si>
  <si>
    <t>Acceso denegado (403) o redirección. No se permite editar.</t>
  </si>
  <si>
    <t>No requiere sesión</t>
  </si>
  <si>
    <t>RES-01</t>
  </si>
  <si>
    <t>Caja negra | Crear reserva válida</t>
  </si>
  <si>
    <t>Reservas</t>
  </si>
  <si>
    <t>Crear y cancelar reserva</t>
  </si>
  <si>
    <t>Servicio: Corte clásico (30 min)
Barbero: Juan
Fecha: [fecha futura laborable]
Hora: 10:00</t>
  </si>
  <si>
    <t>Reserva creada con estado Confirmada y visible en 'Mis reservas'.</t>
  </si>
  <si>
    <t>Iniciar sesión como cliente</t>
  </si>
  <si>
    <t>USR-10, SRV-01, NEG-01</t>
  </si>
  <si>
    <t>Se describe el resultado real obtenido de la ejecución del caso de prueba (Este es una columna de seguimiento). Si esta difiere del resultado esperado, debería especificarse en un reporte de incidencia.</t>
  </si>
  <si>
    <t>RES-02</t>
  </si>
  <si>
    <t>Caja negra | Reserva en fecha pasada</t>
  </si>
  <si>
    <t>Fecha: ayer
Hora: 10:00
Demás datos válidos</t>
  </si>
  <si>
    <t>Se rechaza: no se permiten fechas pasadas.</t>
  </si>
  <si>
    <t>USR-10, SRV-01</t>
  </si>
  <si>
    <t>RES-03</t>
  </si>
  <si>
    <t>Caja negra | Hora 07:59 (antes de la hora de inicio de la agenda)</t>
  </si>
  <si>
    <t>Técnica: Valores límite. Límite inferior - 1 minuto.</t>
  </si>
  <si>
    <t>Fecha: [fecha futura laborable]
Hora: 07:59</t>
  </si>
  <si>
    <t>Se rechaza: fuera de la agenda del negocio.</t>
  </si>
  <si>
    <t>NEG-01, SRV-01</t>
  </si>
  <si>
    <t>RES-04</t>
  </si>
  <si>
    <t>Caja negra | Hora 08:00 (hora de inicio de la agenda)</t>
  </si>
  <si>
    <t>Estado actual del caso de prueba.</t>
  </si>
  <si>
    <t>Fecha: [fecha futura laborable]
Hora: 08:00</t>
  </si>
  <si>
    <t>Reserva creada correctamente.</t>
  </si>
  <si>
    <t>RES-05</t>
  </si>
  <si>
    <t>Caja negra | Cita que termina pasada la hora fin de la agenda</t>
  </si>
  <si>
    <t>Técnica: Valores límite. Servicio de 30 min con hora fin de agenda 19:00: 18:30 válida, 18:45 inválida.</t>
  </si>
  <si>
    <t>Prueba 1: Hora 18:30
Prueba 2: Hora 18:45
Fecha: [fecha futura laborable]</t>
  </si>
  <si>
    <t>18:30 se acepta; 18:45 se rechaza porque terminaría después de la hora fin de la agenda.</t>
  </si>
  <si>
    <t>RES-06</t>
  </si>
  <si>
    <t>Caja negra | Doble reserva: mismo barbero y misma hora</t>
  </si>
  <si>
    <t>Técnica: Partición equivalente. Clase inválida: horario ocupado.</t>
  </si>
  <si>
    <t>Barbero: Juan
Fecha: [fecha futura laborable]
Hora: 10:00 (ya reservada)</t>
  </si>
  <si>
    <t>Se rechaza con mensaje 'horario no disponible'.</t>
  </si>
  <si>
    <t>Iniciar sesión con un segundo cliente</t>
  </si>
  <si>
    <t>Última fecha en que se ejecutó una acción referente al caso o que este cambio de estado.</t>
  </si>
  <si>
    <t>RES-07</t>
  </si>
  <si>
    <t>Caja negra | Reservas consecutivas sin traslape</t>
  </si>
  <si>
    <t>Técnica: Valores límite. Cita nueva inicia justo cuando termina la anterior.</t>
  </si>
  <si>
    <t>Barbero: Juan
Fecha: [fecha futura laborable]
Hora: 10:30 (la anterior termina 10:30)</t>
  </si>
  <si>
    <t>Reserva creada: no hay traslape.</t>
  </si>
  <si>
    <t>RES-08</t>
  </si>
  <si>
    <t>Caja negra | Reserva sin seleccionar servicio</t>
  </si>
  <si>
    <t>Técnica: Partición equivalente. Clase inválida: dato obligatorio vacío.</t>
  </si>
  <si>
    <t>Servicio: (ninguno)
Fecha: [fecha futura laborable]
Hora: 11:00</t>
  </si>
  <si>
    <t>RES-09</t>
  </si>
  <si>
    <t>Caja negra | Cancelar reserva propia</t>
  </si>
  <si>
    <t>Cancelar reserva</t>
  </si>
  <si>
    <t>Acción: cancelar la reserva de RES-01</t>
  </si>
  <si>
    <t>Estado cambia a Cancelada y el horario queda disponible.</t>
  </si>
  <si>
    <t>Iniciar sesión como el cliente dueño</t>
  </si>
  <si>
    <t>RES-10</t>
  </si>
  <si>
    <t>Caja negra | Cancelar reserva de otro cliente</t>
  </si>
  <si>
    <t>Técnica: Prueba de sistema. Control de acceso entre usuarios.</t>
  </si>
  <si>
    <t>Análisis facial</t>
  </si>
  <si>
    <t>Observaciones relacionadas con la ejecución de los casos y de los resultados que se obtuvieron.</t>
  </si>
  <si>
    <t>Con otra sesión, abrir la URL de cancelación de una reserva ajena</t>
  </si>
  <si>
    <t>Acceso denegado (403/404). La reserva no cambia.</t>
  </si>
  <si>
    <t>RES-12</t>
  </si>
  <si>
    <t>Caja negra | Flujo completo: registro, login, reserva y cancelación</t>
  </si>
  <si>
    <t>Técnica: Prueba de sistema. Recorrido extremo a extremo (ideal para automatizar con Playwright).</t>
  </si>
  <si>
    <t>Flujo principal del cliente</t>
  </si>
  <si>
    <t>1. Registrarse
2. Iniciar sesión
3. Reservar corte
4. Ver 'Mis reservas'
5. Cancelar</t>
  </si>
  <si>
    <t>Cada paso se completa sin errores y los datos quedan consistentes en MySQL.</t>
  </si>
  <si>
    <t>BD limpia con servicio y negocio configurados</t>
  </si>
  <si>
    <t>USR-01, USR-10, RES-01, RES-09</t>
  </si>
  <si>
    <t>FAC-01</t>
  </si>
  <si>
    <t>Caja negra | Imagen JPG con un rostro nítido</t>
  </si>
  <si>
    <t>Análisis de rostro y recomendación</t>
  </si>
  <si>
    <t>Archivo: rostro_frontal.jpg (2 MB, un solo rostro, buena luz)</t>
  </si>
  <si>
    <t>Se detecta el rostro, se muestra la forma facial y las recomendaciones de corte.</t>
  </si>
  <si>
    <t>No requiere sesión; imágenes de prueba preparadas</t>
  </si>
  <si>
    <t>FAC-02</t>
  </si>
  <si>
    <t>Caja negra | Imagen PNG válida</t>
  </si>
  <si>
    <t>Técnica: Partición equivalente. Clase válida: otro formato permitido.</t>
  </si>
  <si>
    <t>Archivo: rostro_frontal.png (1 MB)</t>
  </si>
  <si>
    <t>Se procesa y se muestra el resultado igual que con JPG.</t>
  </si>
  <si>
    <t>FAC-03</t>
  </si>
  <si>
    <t>Caja negra | Formato de archivo no permitido</t>
  </si>
  <si>
    <t>Técnica: Partición equivalente. Clase inválida: PDF y GIF.</t>
  </si>
  <si>
    <t>Prueba 1: documento.pdf
Prueba 2: animacion.gif</t>
  </si>
  <si>
    <t>Se rechazan con mensaje de formato no permitido (solo JPG/PNG).</t>
  </si>
  <si>
    <t>FAC-04</t>
  </si>
  <si>
    <t>Caja negra | Imagen de exactamente 5 MB</t>
  </si>
  <si>
    <t>Técnica: Valores límite. Límite máximo exacto.</t>
  </si>
  <si>
    <t>Archivo: rostro_5mb.jpg (5 242 880 bytes)</t>
  </si>
  <si>
    <t>Se acepta y procesa correctamente.</t>
  </si>
  <si>
    <t>FAC-05</t>
  </si>
  <si>
    <t>Caja negra | Imagen de 5,1 MB</t>
  </si>
  <si>
    <t>Técnica: Valores límite. Límite máximo + 1.</t>
  </si>
  <si>
    <t>Archivo: rostro_51mb.jpg</t>
  </si>
  <si>
    <t>Se rechaza: tamaño máximo 5 MB.</t>
  </si>
  <si>
    <t>FAC-06</t>
  </si>
  <si>
    <t>Caja negra | Imagen sin rostro</t>
  </si>
  <si>
    <t>Técnica: Partición equivalente. Clase inválida: sin rostro detectable.</t>
  </si>
  <si>
    <t>Archivo: paisaje.jpg</t>
  </si>
  <si>
    <t>Mensaje 'no se detectó ningún rostro'. No se generan recomendaciones.</t>
  </si>
  <si>
    <t>FAC-07</t>
  </si>
  <si>
    <t>Caja negra | Imagen con varios rostros</t>
  </si>
  <si>
    <t>Técnica: Partición equivalente. Clase inválida: más de una persona.</t>
  </si>
  <si>
    <t>Archivo: grupo.jpg (3 personas)</t>
  </si>
  <si>
    <t>Mensaje solicitando una sola persona en la imagen.</t>
  </si>
  <si>
    <t>FAC-08</t>
  </si>
  <si>
    <t>Total</t>
  </si>
  <si>
    <t>Caja negra | Imagen borrosa o con poca luz</t>
  </si>
  <si>
    <t>Técnica: Partición equivalente. Clase inválida: calidad insuficiente.</t>
  </si>
  <si>
    <t>Archivo: rostro_borroso.jpg</t>
  </si>
  <si>
    <t>Mensaje de calidad insuficiente o resultado marcado como poco confiable.</t>
  </si>
  <si>
    <t>FAC-09</t>
  </si>
  <si>
    <t>Caja negra | Enviar sin seleccionar archivo</t>
  </si>
  <si>
    <t>Acción: clic en Analizar sin adjuntar imagen</t>
  </si>
  <si>
    <t>Mensaje 'seleccione una imagen'. No hay error 500.</t>
  </si>
  <si>
    <t>FAC-10</t>
  </si>
  <si>
    <t>Caja negra | Archivo corrupto con extensión .jpg</t>
  </si>
  <si>
    <t>Técnica: Partición equivalente. Clase inválida: contenido no es imagen.</t>
  </si>
  <si>
    <t>Archivo: falso.jpg (texto renombrado)</t>
  </si>
  <si>
    <t>Se rechaza con mensaje controlado. El sistema no se cae.</t>
  </si>
  <si>
    <t>FAC-11</t>
  </si>
  <si>
    <t>Caja negra | Análisis facial libre, sin iniciar sesión</t>
  </si>
  <si>
    <t>Técnica: Prueba de sistema. Se verifica que cualquier visitante pueda usar el análisis.</t>
  </si>
  <si>
    <t>Acceso libre</t>
  </si>
  <si>
    <t>Sin sesión iniciada, abrir la URL del análisis facial y subir rostro_frontal.jpg</t>
  </si>
  <si>
    <t>La página abre sin pedir login y entrega el resultado y las recomendaciones.</t>
  </si>
  <si>
    <t>Navegador en modo incógnito</t>
  </si>
  <si>
    <t>FAC-12</t>
  </si>
  <si>
    <t>Caja negra | Tiempo de respuesta del análisis</t>
  </si>
  <si>
    <t>Técnica: Prueba de sistema. Requisito no funcional: rendimiento.</t>
  </si>
  <si>
    <t>Rendimiento</t>
  </si>
  <si>
    <t>Archivo: rostro_frontal.jpg (2 MB)
Medir tiempo desde el clic hasta el resultado</t>
  </si>
  <si>
    <t>El resultado aparece en 10 segundos o menos.</t>
  </si>
  <si>
    <t>Cronómetro o pestaña Red de las herramientas de Chrome</t>
  </si>
  <si>
    <t>Supuestos (ajustar a las reglas reales del sistema)</t>
  </si>
  <si>
    <t>1. Clave: de 8 a 32 caracteres, con al menos una letra y un número.</t>
  </si>
  <si>
    <t>*Captura de pantalla.</t>
  </si>
  <si>
    <t>2. Teléfono: exactamente 10 dígitos numéricos (formato colombiano).</t>
  </si>
  <si>
    <t>3. Precio del servicio: mayor que 0. Duración: de 15 a 180 minutos. Los servicios se eliminan (no se inactivan); un servicio con reservas no se puede eliminar.</t>
  </si>
  <si>
    <t>4. Agenda del negocio de ejemplo: hora inicio 08:00 y hora fin 19:00. La hora fin debe ser posterior a la hora inicio.</t>
  </si>
  <si>
    <t>5. Una reserva no puede traslaparse con otra del mismo barbero; no se permiten fechas pasadas ni citas que terminen después de la hora fin de la agenda.</t>
  </si>
  <si>
    <t>6. Análisis facial: de uso libre, sin iniciar sesión. Acepta JPG y PNG de hasta 5 MB, con un solo rostro; respuesta en 10 s o menos.</t>
  </si>
  <si>
    <t>7. Roles: administrador (gestiona servicios y negocio) y cliente (reserva). El análisis facial no requiere rol.</t>
  </si>
  <si>
    <t>8. Los nombres de datos (Carlos Pérez, Juan, Corte clásico) son de ejemplo; reemplazar por los datos reales de prueba.</t>
  </si>
  <si>
    <t>9. Los casos de caja blanca (USR-13, RES-11) suponen funciones de validación independientes que se puedan probar con Django TestCase o pytest.</t>
  </si>
  <si>
    <t>10. Todos los casos quedan en estado 'Sin ejecutar'; Resultado Obtenido, Última Fecha de Estado y Observaciones se llenan al ejecutarlos.</t>
  </si>
  <si>
    <t>No permite crear un servicio sin nombre.</t>
  </si>
  <si>
    <t>Permite eliminar un servicio si no este no tiene una reserva registrada.</t>
  </si>
  <si>
    <t>No permite eliminar un servicio si tiene citas asignadas.</t>
  </si>
  <si>
    <t>Está permitiendo ingresar letras en donde solo deben ir numeros.</t>
  </si>
  <si>
    <t>En la agenda del admin permite colocar en la hora de cierre una hora antes de la hora de inicio lo cual es un error.</t>
  </si>
  <si>
    <t xml:space="preserve">Se esta permitiendo la misma hora inicio en la hora de fin </t>
  </si>
  <si>
    <t>No hay una sección en donde el admin pueda cambiar el nombre a la barbería</t>
  </si>
  <si>
    <t>Los cambios que se realizan en el index desde el dashboard del admin se visualizan en el index exitosamente.</t>
  </si>
  <si>
    <t>Si un cliente intenta modificar el index desde el panel del admin no se lo va a permitir.</t>
  </si>
  <si>
    <t>Permite crear la reserva exitosamente.</t>
  </si>
  <si>
    <t>Si un cliente quiere reservar en fechas que ya han pasado no podrá ya que estan deshabilitadas y no las podrá seleccionar</t>
  </si>
  <si>
    <t>No puede iniciar sesión antes de las 8:00 a.m puesto que no esta dentro del range de horas que estan establecidas.</t>
  </si>
  <si>
    <t>El cliente ya puede iniciar desde las 8:00 a.m.</t>
  </si>
  <si>
    <t>Las horas ya esatn establecidas puesto que no puede reversar despues de la hora fin de la agenda de los barberos.</t>
  </si>
  <si>
    <t>Si otro cliente intenta reservar a la misma hora y con el mismo barbero el mismo día no podrá ya que ese cupo ya está ocupado con la reserva de otro cliente.</t>
  </si>
  <si>
    <t>El cliente no puede reservar mas de una cita para el mismo día por lo que no van a ver problemas con las reservas de los demás clientes por si quieren reservar ese día tambien.</t>
  </si>
  <si>
    <t>No se puede crear una reserva sino se selecciona un servicio.</t>
  </si>
  <si>
    <t>El cliente puede cancelar su cita exitosamente.</t>
  </si>
  <si>
    <t>Si un cliente diferente intenta cancelar la cita de otro cliente copiando la URL no podrá y se mostrará la pantalla de Django</t>
  </si>
  <si>
    <t>El cliente puede hacer todo el flujo de reservación desde que se registra, inicia sesón, reserva una cita, visualiza el historial de sus citas y la cancelación de su reserva.</t>
  </si>
  <si>
    <t>Se realiza el análisis facial exitosamente.</t>
  </si>
  <si>
    <t>Al hacer el análsiis facial completo permite ver las recomendaciones de corte de acuerdo a su tipo de rostro.</t>
  </si>
  <si>
    <t>Si usuario quiere subir un archivo en PDF, WORD o GIF no los podrá encontrar en sus archivos debido a que no se permite este tipo de archivos para el análisis.</t>
  </si>
  <si>
    <t>Si permite imágenes de 5 MB.</t>
  </si>
  <si>
    <t>Si el usuario tiene una imagen mayor de 5 MB no le apareceran en los archivos para hacer el análisis facial.</t>
  </si>
  <si>
    <t>Al tomar la foto con la cámara si no detecta un rostro le aparece un mensaje donde se le dira que no detecta ningún rostro.</t>
  </si>
  <si>
    <t>Al hacer el análisis facial esta permitiendo hacer el análisis con una imagen JPG de varios rostros lo cual no debería de permitir.</t>
  </si>
  <si>
    <t>Si el usuario toma una foto donde hay poca luz o la foto esta borrosa le mostrará un mensaje donde le dice que debe tomar la foto donde haya más iluminación.</t>
  </si>
  <si>
    <t>Si el usuario intenta hacer el análisis facial sin seleccionar una imagen no le permitira seguir con el análisis es decri que debe seleccionar una imagen.</t>
  </si>
  <si>
    <t>Al ingresar una imagen que no es de un rostro mostrará un mensaje que le informará al usuario que no se encuentra ningún rostro.</t>
  </si>
  <si>
    <t>Desde el home page es decir desde la página de inicio cualquier usuario que decida ver la página puede hacer el análisis facial sin iniciar sesón o sin registrarse.</t>
  </si>
  <si>
    <t>El análisis facial comienza desde que se da click en el boton de 'Analizar rostro'. Al hacer este procedimiento el tiempo que se demoró en hacer este análisis fue de 6.67 segundos.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</si>
</sst>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8"/>
      <color theme="1"/>
      <name val="Calibri"/>
    </font>
    <font>
      <sz val="11"/>
      <color theme="1"/>
      <name val="Calibri"/>
    </font>
    <font>
      <b/>
      <sz val="11"/>
      <color theme="1"/>
      <name val="Calibri"/>
    </font>
    <font>
      <b/>
      <sz val="16"/>
      <color rgb="FF1F497D"/>
      <name val="Calibri"/>
    </font>
    <font>
      <sz val="11"/>
      <color theme="0"/>
      <name val="Calibri"/>
    </font>
    <font>
      <b/>
      <sz val="16"/>
      <color theme="1"/>
      <name val="Calibri"/>
    </font>
    <font>
      <b/>
      <sz val="11"/>
      <color rgb="FFFFFFFF"/>
      <name val="Calibri"/>
    </font>
    <font>
      <sz val="11"/>
      <name val="Calibri"/>
    </font>
    <font>
      <b/>
      <sz val="13"/>
      <color theme="1"/>
      <name val="Calibri"/>
    </font>
    <font>
      <sz val="11"/>
      <color theme="1"/>
      <name val="Calibri"/>
      <family val="2"/>
    </font>
  </fonts>
  <fills count="6">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E36C09"/>
        <bgColor rgb="FFE36C09"/>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1" xfId="0" applyFont="1" applyFill="1" applyBorder="1"/>
    <xf numFmtId="0" fontId="3" fillId="3" borderId="2" xfId="0" applyFont="1" applyFill="1" applyBorder="1" applyAlignment="1">
      <alignment horizontal="center" vertical="center" wrapText="1"/>
    </xf>
    <xf numFmtId="0" fontId="4" fillId="2" borderId="1" xfId="0" applyFont="1" applyFill="1" applyBorder="1"/>
    <xf numFmtId="0" fontId="5" fillId="4" borderId="2" xfId="0" applyFont="1" applyFill="1" applyBorder="1" applyAlignment="1">
      <alignment horizontal="center" vertical="center" wrapText="1"/>
    </xf>
    <xf numFmtId="0" fontId="6" fillId="0" borderId="0" xfId="0" applyFont="1"/>
    <xf numFmtId="0" fontId="2" fillId="0" borderId="2" xfId="0" applyFont="1" applyBorder="1" applyAlignment="1">
      <alignment vertical="top" wrapText="1"/>
    </xf>
    <xf numFmtId="0" fontId="3" fillId="2" borderId="1" xfId="0" applyFont="1" applyFill="1" applyBorder="1"/>
    <xf numFmtId="14" fontId="2" fillId="0" borderId="2" xfId="0" applyNumberFormat="1" applyFont="1" applyBorder="1" applyAlignment="1">
      <alignment vertical="top" wrapText="1"/>
    </xf>
    <xf numFmtId="0" fontId="7" fillId="5" borderId="2" xfId="0" applyFont="1" applyFill="1" applyBorder="1"/>
    <xf numFmtId="0" fontId="5" fillId="5" borderId="2" xfId="0" applyFont="1" applyFill="1" applyBorder="1"/>
    <xf numFmtId="0" fontId="2" fillId="0" borderId="2" xfId="0" applyFont="1" applyBorder="1"/>
    <xf numFmtId="0" fontId="2" fillId="2" borderId="2" xfId="0" applyFont="1" applyFill="1" applyBorder="1" applyAlignment="1">
      <alignment horizontal="left" vertical="top" wrapText="1"/>
    </xf>
    <xf numFmtId="0" fontId="3" fillId="0" borderId="2" xfId="0" applyFont="1" applyBorder="1"/>
    <xf numFmtId="0" fontId="9" fillId="0" borderId="0" xfId="0" applyFont="1"/>
    <xf numFmtId="0" fontId="2" fillId="0" borderId="0" xfId="0" applyFont="1"/>
    <xf numFmtId="0" fontId="3" fillId="2" borderId="3" xfId="0" applyFont="1" applyFill="1" applyBorder="1" applyAlignment="1">
      <alignment horizontal="left" vertical="top" wrapText="1"/>
    </xf>
    <xf numFmtId="0" fontId="8" fillId="0" borderId="4" xfId="0" applyFont="1" applyBorder="1"/>
    <xf numFmtId="0" fontId="0" fillId="0" borderId="2" xfId="0" applyBorder="1"/>
    <xf numFmtId="0" fontId="2" fillId="0" borderId="2" xfId="0" applyFont="1" applyBorder="1" applyAlignment="1">
      <alignment horizontal="center" vertical="top" wrapText="1"/>
    </xf>
    <xf numFmtId="0" fontId="10" fillId="0" borderId="2" xfId="0" applyFont="1" applyBorder="1" applyAlignment="1">
      <alignment vertical="top" wrapText="1"/>
    </xf>
    <xf numFmtId="0" fontId="0" fillId="0" borderId="0" xfId="0" applyAlignment="1">
      <alignment horizontal="center"/>
    </xf>
  </cellXfs>
  <cellStyles count="1">
    <cellStyle name="Normal" xfId="0" builtinId="0"/>
  </cellStyles>
  <dxfs count="3">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customschemas.google.com/relationships/workbookmetadata" Target="metadata"/><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eetMetadata" Target="metadata.xml"/><Relationship Id="rId15" Type="http://schemas.microsoft.com/office/2017/06/relationships/rdRichValueTypes" Target="richData/rdRichValueTypes.xml"/><Relationship Id="rId10" Type="http://schemas.openxmlformats.org/officeDocument/2006/relationships/sharedStrings" Target="sharedStrings.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50.png"/><Relationship Id="rId13" Type="http://schemas.openxmlformats.org/officeDocument/2006/relationships/image" Target="../media/image55.png"/><Relationship Id="rId3" Type="http://schemas.openxmlformats.org/officeDocument/2006/relationships/image" Target="../media/image45.png"/><Relationship Id="rId7" Type="http://schemas.openxmlformats.org/officeDocument/2006/relationships/image" Target="../media/image49.png"/><Relationship Id="rId12" Type="http://schemas.openxmlformats.org/officeDocument/2006/relationships/image" Target="../media/image54.png"/><Relationship Id="rId2" Type="http://schemas.openxmlformats.org/officeDocument/2006/relationships/image" Target="../media/image44.png"/><Relationship Id="rId16" Type="http://schemas.openxmlformats.org/officeDocument/2006/relationships/image" Target="../media/image58.jpeg"/><Relationship Id="rId1" Type="http://schemas.openxmlformats.org/officeDocument/2006/relationships/image" Target="../media/image43.png"/><Relationship Id="rId6" Type="http://schemas.openxmlformats.org/officeDocument/2006/relationships/image" Target="../media/image48.png"/><Relationship Id="rId11" Type="http://schemas.openxmlformats.org/officeDocument/2006/relationships/image" Target="../media/image53.png"/><Relationship Id="rId5" Type="http://schemas.openxmlformats.org/officeDocument/2006/relationships/image" Target="../media/image47.png"/><Relationship Id="rId15" Type="http://schemas.openxmlformats.org/officeDocument/2006/relationships/image" Target="../media/image57.png"/><Relationship Id="rId10" Type="http://schemas.openxmlformats.org/officeDocument/2006/relationships/image" Target="../media/image52.png"/><Relationship Id="rId4" Type="http://schemas.openxmlformats.org/officeDocument/2006/relationships/image" Target="../media/image46.png"/><Relationship Id="rId9" Type="http://schemas.openxmlformats.org/officeDocument/2006/relationships/image" Target="../media/image51.png"/><Relationship Id="rId14"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dr:oneCellAnchor>
    <xdr:from>
      <xdr:col>11</xdr:col>
      <xdr:colOff>1700893</xdr:colOff>
      <xdr:row>7</xdr:row>
      <xdr:rowOff>170090</xdr:rowOff>
    </xdr:from>
    <xdr:ext cx="3844018" cy="2432275"/>
    <xdr:pic>
      <xdr:nvPicPr>
        <xdr:cNvPr id="7" name="image13.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xfrm>
          <a:off x="21958527" y="6752545"/>
          <a:ext cx="3844018" cy="2432275"/>
        </a:xfrm>
        <a:prstGeom prst="rect">
          <a:avLst/>
        </a:prstGeom>
        <a:noFill/>
      </xdr:spPr>
    </xdr:pic>
    <xdr:clientData fLocksWithSheet="0"/>
  </xdr:oneCellAnchor>
  <xdr:twoCellAnchor editAs="oneCell">
    <xdr:from>
      <xdr:col>11</xdr:col>
      <xdr:colOff>1096054</xdr:colOff>
      <xdr:row>31</xdr:row>
      <xdr:rowOff>117021</xdr:rowOff>
    </xdr:from>
    <xdr:to>
      <xdr:col>11</xdr:col>
      <xdr:colOff>6378347</xdr:colOff>
      <xdr:row>31</xdr:row>
      <xdr:rowOff>2429808</xdr:rowOff>
    </xdr:to>
    <xdr:pic>
      <xdr:nvPicPr>
        <xdr:cNvPr id="21" name="Imagen 20">
          <a:extLst>
            <a:ext uri="{FF2B5EF4-FFF2-40B4-BE49-F238E27FC236}">
              <a16:creationId xmlns:a16="http://schemas.microsoft.com/office/drawing/2014/main" id="{2FDC4E8F-1958-09DC-5680-386C43F521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53688" y="82814432"/>
          <a:ext cx="5282293" cy="2312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1257300</xdr:colOff>
      <xdr:row>31</xdr:row>
      <xdr:rowOff>2577193</xdr:rowOff>
    </xdr:from>
    <xdr:to>
      <xdr:col>11</xdr:col>
      <xdr:colOff>6123214</xdr:colOff>
      <xdr:row>31</xdr:row>
      <xdr:rowOff>4539948</xdr:rowOff>
    </xdr:to>
    <xdr:pic>
      <xdr:nvPicPr>
        <xdr:cNvPr id="22" name="Imagen 21">
          <a:extLst>
            <a:ext uri="{FF2B5EF4-FFF2-40B4-BE49-F238E27FC236}">
              <a16:creationId xmlns:a16="http://schemas.microsoft.com/office/drawing/2014/main" id="{DC1E8906-0D57-5DBF-F5A9-529F35C5CE74}"/>
            </a:ext>
          </a:extLst>
        </xdr:cNvPr>
        <xdr:cNvPicPr>
          <a:picLocks noChangeAspect="1"/>
        </xdr:cNvPicPr>
      </xdr:nvPicPr>
      <xdr:blipFill>
        <a:blip xmlns:r="http://schemas.openxmlformats.org/officeDocument/2006/relationships" r:embed="rId3"/>
        <a:stretch>
          <a:fillRect/>
        </a:stretch>
      </xdr:blipFill>
      <xdr:spPr>
        <a:xfrm>
          <a:off x="21514934" y="85274604"/>
          <a:ext cx="4865914" cy="1962755"/>
        </a:xfrm>
        <a:prstGeom prst="rect">
          <a:avLst/>
        </a:prstGeom>
      </xdr:spPr>
    </xdr:pic>
    <xdr:clientData/>
  </xdr:twoCellAnchor>
  <xdr:twoCellAnchor editAs="oneCell">
    <xdr:from>
      <xdr:col>11</xdr:col>
      <xdr:colOff>406178</xdr:colOff>
      <xdr:row>43</xdr:row>
      <xdr:rowOff>235423</xdr:rowOff>
    </xdr:from>
    <xdr:to>
      <xdr:col>11</xdr:col>
      <xdr:colOff>3800896</xdr:colOff>
      <xdr:row>43</xdr:row>
      <xdr:rowOff>1380435</xdr:rowOff>
    </xdr:to>
    <xdr:pic>
      <xdr:nvPicPr>
        <xdr:cNvPr id="24" name="Imagen 23">
          <a:extLst>
            <a:ext uri="{FF2B5EF4-FFF2-40B4-BE49-F238E27FC236}">
              <a16:creationId xmlns:a16="http://schemas.microsoft.com/office/drawing/2014/main" id="{C3205A96-CDDA-CFC7-44D6-68CFD50A091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643352" y="118193575"/>
          <a:ext cx="3394718" cy="1145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4500218</xdr:colOff>
      <xdr:row>43</xdr:row>
      <xdr:rowOff>158852</xdr:rowOff>
    </xdr:from>
    <xdr:to>
      <xdr:col>11</xdr:col>
      <xdr:colOff>6532418</xdr:colOff>
      <xdr:row>43</xdr:row>
      <xdr:rowOff>1210945</xdr:rowOff>
    </xdr:to>
    <xdr:pic>
      <xdr:nvPicPr>
        <xdr:cNvPr id="25" name="Imagen 24">
          <a:extLst>
            <a:ext uri="{FF2B5EF4-FFF2-40B4-BE49-F238E27FC236}">
              <a16:creationId xmlns:a16="http://schemas.microsoft.com/office/drawing/2014/main" id="{8A2D0E6F-B42A-6D6B-C35E-C89632F49B83}"/>
            </a:ext>
          </a:extLst>
        </xdr:cNvPr>
        <xdr:cNvPicPr>
          <a:picLocks noChangeAspect="1"/>
        </xdr:cNvPicPr>
      </xdr:nvPicPr>
      <xdr:blipFill>
        <a:blip xmlns:r="http://schemas.openxmlformats.org/officeDocument/2006/relationships" r:embed="rId5"/>
        <a:stretch>
          <a:fillRect/>
        </a:stretch>
      </xdr:blipFill>
      <xdr:spPr>
        <a:xfrm>
          <a:off x="24737392" y="118117004"/>
          <a:ext cx="2032200" cy="1052093"/>
        </a:xfrm>
        <a:prstGeom prst="rect">
          <a:avLst/>
        </a:prstGeom>
      </xdr:spPr>
    </xdr:pic>
    <xdr:clientData/>
  </xdr:twoCellAnchor>
  <xdr:twoCellAnchor editAs="oneCell">
    <xdr:from>
      <xdr:col>11</xdr:col>
      <xdr:colOff>786848</xdr:colOff>
      <xdr:row>43</xdr:row>
      <xdr:rowOff>1624862</xdr:rowOff>
    </xdr:from>
    <xdr:to>
      <xdr:col>11</xdr:col>
      <xdr:colOff>3589131</xdr:colOff>
      <xdr:row>43</xdr:row>
      <xdr:rowOff>3241563</xdr:rowOff>
    </xdr:to>
    <xdr:pic>
      <xdr:nvPicPr>
        <xdr:cNvPr id="26" name="Imagen 25">
          <a:extLst>
            <a:ext uri="{FF2B5EF4-FFF2-40B4-BE49-F238E27FC236}">
              <a16:creationId xmlns:a16="http://schemas.microsoft.com/office/drawing/2014/main" id="{EC06E45B-AC53-E8B3-83E6-B17DA7857DE6}"/>
            </a:ext>
          </a:extLst>
        </xdr:cNvPr>
        <xdr:cNvPicPr>
          <a:picLocks noChangeAspect="1"/>
        </xdr:cNvPicPr>
      </xdr:nvPicPr>
      <xdr:blipFill>
        <a:blip xmlns:r="http://schemas.openxmlformats.org/officeDocument/2006/relationships" r:embed="rId6"/>
        <a:stretch>
          <a:fillRect/>
        </a:stretch>
      </xdr:blipFill>
      <xdr:spPr>
        <a:xfrm>
          <a:off x="21024022" y="119583014"/>
          <a:ext cx="2802283" cy="1616701"/>
        </a:xfrm>
        <a:prstGeom prst="rect">
          <a:avLst/>
        </a:prstGeom>
      </xdr:spPr>
    </xdr:pic>
    <xdr:clientData/>
  </xdr:twoCellAnchor>
  <xdr:twoCellAnchor editAs="oneCell">
    <xdr:from>
      <xdr:col>11</xdr:col>
      <xdr:colOff>4624456</xdr:colOff>
      <xdr:row>43</xdr:row>
      <xdr:rowOff>1308845</xdr:rowOff>
    </xdr:from>
    <xdr:to>
      <xdr:col>11</xdr:col>
      <xdr:colOff>6474733</xdr:colOff>
      <xdr:row>43</xdr:row>
      <xdr:rowOff>3365175</xdr:rowOff>
    </xdr:to>
    <xdr:pic>
      <xdr:nvPicPr>
        <xdr:cNvPr id="27" name="Imagen 26">
          <a:extLst>
            <a:ext uri="{FF2B5EF4-FFF2-40B4-BE49-F238E27FC236}">
              <a16:creationId xmlns:a16="http://schemas.microsoft.com/office/drawing/2014/main" id="{74DB173E-89C8-3C9E-93E1-BD9448295A25}"/>
            </a:ext>
          </a:extLst>
        </xdr:cNvPr>
        <xdr:cNvPicPr>
          <a:picLocks noChangeAspect="1"/>
        </xdr:cNvPicPr>
      </xdr:nvPicPr>
      <xdr:blipFill>
        <a:blip xmlns:r="http://schemas.openxmlformats.org/officeDocument/2006/relationships" r:embed="rId7"/>
        <a:stretch>
          <a:fillRect/>
        </a:stretch>
      </xdr:blipFill>
      <xdr:spPr>
        <a:xfrm>
          <a:off x="24861630" y="119266997"/>
          <a:ext cx="1850277" cy="2056330"/>
        </a:xfrm>
        <a:prstGeom prst="rect">
          <a:avLst/>
        </a:prstGeom>
      </xdr:spPr>
    </xdr:pic>
    <xdr:clientData/>
  </xdr:twoCellAnchor>
  <xdr:twoCellAnchor editAs="oneCell">
    <xdr:from>
      <xdr:col>11</xdr:col>
      <xdr:colOff>1171727</xdr:colOff>
      <xdr:row>43</xdr:row>
      <xdr:rowOff>3410762</xdr:rowOff>
    </xdr:from>
    <xdr:to>
      <xdr:col>11</xdr:col>
      <xdr:colOff>6001601</xdr:colOff>
      <xdr:row>43</xdr:row>
      <xdr:rowOff>5099475</xdr:rowOff>
    </xdr:to>
    <xdr:pic>
      <xdr:nvPicPr>
        <xdr:cNvPr id="28" name="Imagen 27">
          <a:extLst>
            <a:ext uri="{FF2B5EF4-FFF2-40B4-BE49-F238E27FC236}">
              <a16:creationId xmlns:a16="http://schemas.microsoft.com/office/drawing/2014/main" id="{CADBCFD5-8B02-AFAD-EB36-D36DBA015521}"/>
            </a:ext>
          </a:extLst>
        </xdr:cNvPr>
        <xdr:cNvPicPr>
          <a:picLocks noChangeAspect="1"/>
        </xdr:cNvPicPr>
      </xdr:nvPicPr>
      <xdr:blipFill>
        <a:blip xmlns:r="http://schemas.openxmlformats.org/officeDocument/2006/relationships" r:embed="rId8"/>
        <a:stretch>
          <a:fillRect/>
        </a:stretch>
      </xdr:blipFill>
      <xdr:spPr>
        <a:xfrm>
          <a:off x="21408901" y="121368914"/>
          <a:ext cx="4829874" cy="1688713"/>
        </a:xfrm>
        <a:prstGeom prst="rect">
          <a:avLst/>
        </a:prstGeom>
      </xdr:spPr>
    </xdr:pic>
    <xdr:clientData/>
  </xdr:twoCellAnchor>
  <xdr:twoCellAnchor editAs="oneCell">
    <xdr:from>
      <xdr:col>11</xdr:col>
      <xdr:colOff>1103855</xdr:colOff>
      <xdr:row>47</xdr:row>
      <xdr:rowOff>204107</xdr:rowOff>
    </xdr:from>
    <xdr:to>
      <xdr:col>11</xdr:col>
      <xdr:colOff>6376623</xdr:colOff>
      <xdr:row>47</xdr:row>
      <xdr:rowOff>1424384</xdr:rowOff>
    </xdr:to>
    <xdr:pic>
      <xdr:nvPicPr>
        <xdr:cNvPr id="29" name="Imagen 28">
          <a:extLst>
            <a:ext uri="{FF2B5EF4-FFF2-40B4-BE49-F238E27FC236}">
              <a16:creationId xmlns:a16="http://schemas.microsoft.com/office/drawing/2014/main" id="{9BA2313D-2F50-B94A-67F5-25E31AA7E6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341029" y="131718129"/>
          <a:ext cx="5272768" cy="1220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1292678</xdr:colOff>
      <xdr:row>47</xdr:row>
      <xdr:rowOff>1819955</xdr:rowOff>
    </xdr:from>
    <xdr:to>
      <xdr:col>11</xdr:col>
      <xdr:colOff>4609419</xdr:colOff>
      <xdr:row>47</xdr:row>
      <xdr:rowOff>4766144</xdr:rowOff>
    </xdr:to>
    <xdr:pic>
      <xdr:nvPicPr>
        <xdr:cNvPr id="30" name="Imagen 29">
          <a:extLst>
            <a:ext uri="{FF2B5EF4-FFF2-40B4-BE49-F238E27FC236}">
              <a16:creationId xmlns:a16="http://schemas.microsoft.com/office/drawing/2014/main" id="{C74CC27E-896A-A2F6-1BA0-211AC8AA00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529852" y="133333977"/>
          <a:ext cx="3316741" cy="2946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2386921</xdr:colOff>
      <xdr:row>50</xdr:row>
      <xdr:rowOff>255135</xdr:rowOff>
    </xdr:from>
    <xdr:to>
      <xdr:col>11</xdr:col>
      <xdr:colOff>4853214</xdr:colOff>
      <xdr:row>50</xdr:row>
      <xdr:rowOff>2486237</xdr:rowOff>
    </xdr:to>
    <xdr:pic>
      <xdr:nvPicPr>
        <xdr:cNvPr id="31" name="Imagen 30">
          <a:extLst>
            <a:ext uri="{FF2B5EF4-FFF2-40B4-BE49-F238E27FC236}">
              <a16:creationId xmlns:a16="http://schemas.microsoft.com/office/drawing/2014/main" id="{9D85878E-00D4-5828-032A-71B7727A29B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2636365" y="142565691"/>
          <a:ext cx="2466293" cy="2231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1939650</xdr:colOff>
      <xdr:row>50</xdr:row>
      <xdr:rowOff>2619376</xdr:rowOff>
    </xdr:from>
    <xdr:to>
      <xdr:col>11</xdr:col>
      <xdr:colOff>5357257</xdr:colOff>
      <xdr:row>50</xdr:row>
      <xdr:rowOff>5068661</xdr:rowOff>
    </xdr:to>
    <xdr:pic>
      <xdr:nvPicPr>
        <xdr:cNvPr id="32" name="Imagen 31">
          <a:extLst>
            <a:ext uri="{FF2B5EF4-FFF2-40B4-BE49-F238E27FC236}">
              <a16:creationId xmlns:a16="http://schemas.microsoft.com/office/drawing/2014/main" id="{3C4C840D-E52B-F3D8-5927-560F27FE64A7}"/>
            </a:ext>
          </a:extLst>
        </xdr:cNvPr>
        <xdr:cNvPicPr>
          <a:picLocks noChangeAspect="1"/>
        </xdr:cNvPicPr>
      </xdr:nvPicPr>
      <xdr:blipFill>
        <a:blip xmlns:r="http://schemas.openxmlformats.org/officeDocument/2006/relationships" r:embed="rId12"/>
        <a:stretch>
          <a:fillRect/>
        </a:stretch>
      </xdr:blipFill>
      <xdr:spPr>
        <a:xfrm>
          <a:off x="22189094" y="144929932"/>
          <a:ext cx="3417607" cy="2449285"/>
        </a:xfrm>
        <a:prstGeom prst="rect">
          <a:avLst/>
        </a:prstGeom>
      </xdr:spPr>
    </xdr:pic>
    <xdr:clientData/>
  </xdr:twoCellAnchor>
  <xdr:twoCellAnchor editAs="oneCell">
    <xdr:from>
      <xdr:col>11</xdr:col>
      <xdr:colOff>204108</xdr:colOff>
      <xdr:row>54</xdr:row>
      <xdr:rowOff>136072</xdr:rowOff>
    </xdr:from>
    <xdr:to>
      <xdr:col>11</xdr:col>
      <xdr:colOff>6531428</xdr:colOff>
      <xdr:row>54</xdr:row>
      <xdr:rowOff>1628776</xdr:rowOff>
    </xdr:to>
    <xdr:pic>
      <xdr:nvPicPr>
        <xdr:cNvPr id="33" name="Imagen 32">
          <a:extLst>
            <a:ext uri="{FF2B5EF4-FFF2-40B4-BE49-F238E27FC236}">
              <a16:creationId xmlns:a16="http://schemas.microsoft.com/office/drawing/2014/main" id="{C5A07CCA-4D28-2CF4-B29D-EC93250ECBF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0461742" y="122447277"/>
          <a:ext cx="6327320" cy="1492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389945</xdr:colOff>
      <xdr:row>54</xdr:row>
      <xdr:rowOff>1751920</xdr:rowOff>
    </xdr:from>
    <xdr:to>
      <xdr:col>11</xdr:col>
      <xdr:colOff>6546628</xdr:colOff>
      <xdr:row>54</xdr:row>
      <xdr:rowOff>5085670</xdr:rowOff>
    </xdr:to>
    <xdr:pic>
      <xdr:nvPicPr>
        <xdr:cNvPr id="34" name="Imagen 33">
          <a:extLst>
            <a:ext uri="{FF2B5EF4-FFF2-40B4-BE49-F238E27FC236}">
              <a16:creationId xmlns:a16="http://schemas.microsoft.com/office/drawing/2014/main" id="{503D29D1-72CB-B643-2357-27BA5295832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0639389" y="157750253"/>
          <a:ext cx="6156683"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238125</xdr:colOff>
      <xdr:row>55</xdr:row>
      <xdr:rowOff>306160</xdr:rowOff>
    </xdr:from>
    <xdr:to>
      <xdr:col>11</xdr:col>
      <xdr:colOff>4152916</xdr:colOff>
      <xdr:row>55</xdr:row>
      <xdr:rowOff>3741963</xdr:rowOff>
    </xdr:to>
    <xdr:pic>
      <xdr:nvPicPr>
        <xdr:cNvPr id="35" name="Imagen 34">
          <a:extLst>
            <a:ext uri="{FF2B5EF4-FFF2-40B4-BE49-F238E27FC236}">
              <a16:creationId xmlns:a16="http://schemas.microsoft.com/office/drawing/2014/main" id="{4C12CBEC-345D-220C-6100-85BE653D9B4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0495759" y="127822098"/>
          <a:ext cx="3914791" cy="3435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5119689</xdr:colOff>
      <xdr:row>55</xdr:row>
      <xdr:rowOff>374196</xdr:rowOff>
    </xdr:from>
    <xdr:to>
      <xdr:col>11</xdr:col>
      <xdr:colOff>6497411</xdr:colOff>
      <xdr:row>55</xdr:row>
      <xdr:rowOff>3561545</xdr:rowOff>
    </xdr:to>
    <xdr:pic>
      <xdr:nvPicPr>
        <xdr:cNvPr id="37" name="Imagen 36">
          <a:extLst>
            <a:ext uri="{FF2B5EF4-FFF2-40B4-BE49-F238E27FC236}">
              <a16:creationId xmlns:a16="http://schemas.microsoft.com/office/drawing/2014/main" id="{9CB9FADF-05D2-F028-DB5F-5AADFF48D3A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5377323" y="127890134"/>
          <a:ext cx="1377722" cy="3187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zoomScale="70" workbookViewId="0">
      <pane xSplit="2" ySplit="5" topLeftCell="L55" activePane="bottomRight" state="frozen"/>
      <selection pane="topRight" activeCell="C1" sqref="C1"/>
      <selection pane="bottomLeft" activeCell="A6" sqref="A6"/>
      <selection pane="bottomRight" activeCell="L58" sqref="L58"/>
    </sheetView>
  </sheetViews>
  <sheetFormatPr baseColWidth="10" defaultColWidth="14.42578125" defaultRowHeight="15" customHeight="1" x14ac:dyDescent="0.25"/>
  <cols>
    <col min="1" max="1" width="7.85546875" customWidth="1"/>
    <col min="2" max="2" width="59.5703125" bestFit="1" customWidth="1"/>
    <col min="3" max="3" width="26.42578125" customWidth="1"/>
    <col min="4" max="4" width="13.7109375" customWidth="1"/>
    <col min="5" max="5" width="25.85546875" customWidth="1"/>
    <col min="6" max="6" width="19.7109375" customWidth="1"/>
    <col min="7" max="7" width="27.7109375" customWidth="1"/>
    <col min="8" max="8" width="32.5703125" customWidth="1"/>
    <col min="9" max="9" width="31.7109375" customWidth="1"/>
    <col min="10" max="10" width="31.85546875" customWidth="1"/>
    <col min="11" max="11" width="26.42578125" bestFit="1" customWidth="1"/>
    <col min="12" max="12" width="108.140625" customWidth="1"/>
    <col min="13" max="13" width="20.42578125" customWidth="1"/>
    <col min="14" max="14" width="21.7109375" customWidth="1"/>
    <col min="15" max="15" width="32.42578125" customWidth="1"/>
    <col min="16" max="26" width="10" customWidth="1"/>
  </cols>
  <sheetData>
    <row r="1" spans="1:26" ht="23.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t="s">
        <v>2</v>
      </c>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3" t="s">
        <v>3</v>
      </c>
      <c r="M4" s="2"/>
      <c r="N4" s="2"/>
      <c r="O4" s="2"/>
      <c r="P4" s="2"/>
      <c r="Q4" s="2"/>
      <c r="R4" s="2"/>
      <c r="S4" s="2"/>
      <c r="T4" s="2"/>
      <c r="U4" s="2"/>
      <c r="V4" s="2"/>
      <c r="W4" s="2"/>
      <c r="X4" s="2"/>
      <c r="Y4" s="2"/>
      <c r="Z4" s="2"/>
    </row>
    <row r="5" spans="1:26" ht="30" customHeight="1" x14ac:dyDescent="0.25">
      <c r="A5" s="5" t="s">
        <v>6</v>
      </c>
      <c r="B5" s="5" t="s">
        <v>7</v>
      </c>
      <c r="C5" s="5" t="s">
        <v>8</v>
      </c>
      <c r="D5" s="5" t="s">
        <v>9</v>
      </c>
      <c r="E5" s="5" t="s">
        <v>10</v>
      </c>
      <c r="F5" s="5" t="s">
        <v>11</v>
      </c>
      <c r="G5" s="5" t="s">
        <v>12</v>
      </c>
      <c r="H5" s="5" t="s">
        <v>13</v>
      </c>
      <c r="I5" s="5" t="s">
        <v>14</v>
      </c>
      <c r="J5" s="5" t="s">
        <v>15</v>
      </c>
      <c r="K5" s="5" t="s">
        <v>16</v>
      </c>
      <c r="L5" s="3" t="s">
        <v>17</v>
      </c>
      <c r="M5" s="3" t="s">
        <v>18</v>
      </c>
      <c r="N5" s="3" t="s">
        <v>19</v>
      </c>
      <c r="O5" s="3" t="s">
        <v>20</v>
      </c>
      <c r="P5" s="2"/>
      <c r="Q5" s="2"/>
      <c r="R5" s="2"/>
      <c r="S5" s="2"/>
      <c r="T5" s="2"/>
      <c r="U5" s="2"/>
      <c r="V5" s="2"/>
      <c r="W5" s="2"/>
      <c r="X5" s="2"/>
      <c r="Y5" s="2"/>
      <c r="Z5" s="2"/>
    </row>
    <row r="6" spans="1:26" ht="210" customHeight="1" x14ac:dyDescent="0.25">
      <c r="A6" s="7" t="s">
        <v>21</v>
      </c>
      <c r="B6" s="7" t="s">
        <v>24</v>
      </c>
      <c r="C6" s="7" t="s">
        <v>25</v>
      </c>
      <c r="D6" s="9">
        <v>46309</v>
      </c>
      <c r="E6" s="7" t="s">
        <v>26</v>
      </c>
      <c r="F6" s="7" t="s">
        <v>27</v>
      </c>
      <c r="G6" s="7" t="s">
        <v>28</v>
      </c>
      <c r="H6" s="7" t="s">
        <v>29</v>
      </c>
      <c r="I6" s="7" t="s">
        <v>30</v>
      </c>
      <c r="J6" s="7" t="s">
        <v>31</v>
      </c>
      <c r="K6" s="7" t="s">
        <v>32</v>
      </c>
      <c r="L6" s="20" t="e" vm="1">
        <v>#VALUE!</v>
      </c>
      <c r="M6" s="7" t="s">
        <v>35</v>
      </c>
      <c r="N6" s="9">
        <v>46309</v>
      </c>
      <c r="O6" s="7" t="s">
        <v>40</v>
      </c>
      <c r="P6" s="2"/>
      <c r="Q6" s="2"/>
      <c r="R6" s="2"/>
      <c r="S6" s="2"/>
      <c r="T6" s="2"/>
      <c r="U6" s="2"/>
      <c r="V6" s="2"/>
      <c r="W6" s="2"/>
      <c r="X6" s="2"/>
      <c r="Y6" s="2"/>
      <c r="Z6" s="2"/>
    </row>
    <row r="7" spans="1:26" ht="211.5" customHeight="1" x14ac:dyDescent="0.25">
      <c r="A7" s="7" t="s">
        <v>41</v>
      </c>
      <c r="B7" s="7" t="s">
        <v>42</v>
      </c>
      <c r="C7" s="7" t="s">
        <v>43</v>
      </c>
      <c r="D7" s="9">
        <v>46309</v>
      </c>
      <c r="E7" s="7" t="s">
        <v>26</v>
      </c>
      <c r="F7" s="7" t="s">
        <v>27</v>
      </c>
      <c r="G7" s="7" t="s">
        <v>44</v>
      </c>
      <c r="H7" s="7" t="s">
        <v>45</v>
      </c>
      <c r="I7" s="7" t="s">
        <v>30</v>
      </c>
      <c r="J7" s="7" t="s">
        <v>31</v>
      </c>
      <c r="K7" s="7" t="s">
        <v>32</v>
      </c>
      <c r="L7" s="20" t="e" vm="2">
        <v>#VALUE!</v>
      </c>
      <c r="M7" s="7" t="s">
        <v>35</v>
      </c>
      <c r="N7" s="9">
        <v>46309</v>
      </c>
      <c r="O7" s="7" t="s">
        <v>46</v>
      </c>
      <c r="P7" s="2"/>
      <c r="Q7" s="2"/>
      <c r="R7" s="2"/>
      <c r="S7" s="2"/>
      <c r="T7" s="2"/>
      <c r="U7" s="2"/>
      <c r="V7" s="2"/>
      <c r="W7" s="2"/>
      <c r="X7" s="2"/>
      <c r="Y7" s="2"/>
      <c r="Z7" s="2"/>
    </row>
    <row r="8" spans="1:26" ht="225" customHeight="1" x14ac:dyDescent="0.25">
      <c r="A8" s="7" t="s">
        <v>48</v>
      </c>
      <c r="B8" s="7" t="s">
        <v>49</v>
      </c>
      <c r="C8" s="7" t="s">
        <v>50</v>
      </c>
      <c r="D8" s="9">
        <v>46309</v>
      </c>
      <c r="E8" s="7" t="s">
        <v>26</v>
      </c>
      <c r="F8" s="7" t="s">
        <v>27</v>
      </c>
      <c r="G8" s="7" t="s">
        <v>51</v>
      </c>
      <c r="H8" s="7" t="s">
        <v>52</v>
      </c>
      <c r="I8" s="7" t="s">
        <v>30</v>
      </c>
      <c r="J8" s="7" t="s">
        <v>31</v>
      </c>
      <c r="K8" s="7" t="s">
        <v>21</v>
      </c>
      <c r="L8" s="20"/>
      <c r="M8" s="7" t="s">
        <v>35</v>
      </c>
      <c r="N8" s="9">
        <v>46309</v>
      </c>
      <c r="O8" s="7" t="s">
        <v>53</v>
      </c>
      <c r="P8" s="2"/>
      <c r="Q8" s="2"/>
      <c r="R8" s="2"/>
      <c r="S8" s="2"/>
      <c r="T8" s="2"/>
      <c r="U8" s="2"/>
      <c r="V8" s="2"/>
      <c r="W8" s="2"/>
      <c r="X8" s="2"/>
      <c r="Y8" s="2"/>
      <c r="Z8" s="2"/>
    </row>
    <row r="9" spans="1:26" ht="182.25" customHeight="1" x14ac:dyDescent="0.25">
      <c r="A9" s="7" t="s">
        <v>54</v>
      </c>
      <c r="B9" s="7" t="s">
        <v>56</v>
      </c>
      <c r="C9" s="7" t="s">
        <v>57</v>
      </c>
      <c r="D9" s="9">
        <v>46309</v>
      </c>
      <c r="E9" s="7" t="s">
        <v>26</v>
      </c>
      <c r="F9" s="7" t="s">
        <v>27</v>
      </c>
      <c r="G9" s="7" t="s">
        <v>58</v>
      </c>
      <c r="H9" s="7" t="s">
        <v>59</v>
      </c>
      <c r="I9" s="7" t="s">
        <v>30</v>
      </c>
      <c r="J9" s="7" t="s">
        <v>31</v>
      </c>
      <c r="K9" s="7" t="s">
        <v>32</v>
      </c>
      <c r="L9" s="20" t="e" vm="3">
        <v>#VALUE!</v>
      </c>
      <c r="M9" s="7" t="s">
        <v>35</v>
      </c>
      <c r="N9" s="9">
        <v>46309</v>
      </c>
      <c r="O9" s="7" t="s">
        <v>60</v>
      </c>
      <c r="P9" s="2"/>
      <c r="Q9" s="2"/>
      <c r="R9" s="2"/>
      <c r="S9" s="2"/>
      <c r="T9" s="2"/>
      <c r="U9" s="2"/>
      <c r="V9" s="2"/>
      <c r="W9" s="2"/>
      <c r="X9" s="2"/>
      <c r="Y9" s="2"/>
      <c r="Z9" s="2"/>
    </row>
    <row r="10" spans="1:26" ht="241.5" customHeight="1" x14ac:dyDescent="0.25">
      <c r="A10" s="7" t="s">
        <v>61</v>
      </c>
      <c r="B10" s="7" t="s">
        <v>62</v>
      </c>
      <c r="C10" s="7" t="s">
        <v>63</v>
      </c>
      <c r="D10" s="9">
        <v>46309</v>
      </c>
      <c r="E10" s="7" t="s">
        <v>26</v>
      </c>
      <c r="F10" s="7" t="s">
        <v>27</v>
      </c>
      <c r="G10" s="7" t="s">
        <v>65</v>
      </c>
      <c r="H10" s="7" t="s">
        <v>66</v>
      </c>
      <c r="I10" s="7" t="s">
        <v>30</v>
      </c>
      <c r="J10" s="7" t="s">
        <v>31</v>
      </c>
      <c r="K10" s="7" t="s">
        <v>32</v>
      </c>
      <c r="L10" s="20" t="e" vm="4">
        <v>#VALUE!</v>
      </c>
      <c r="M10" s="7" t="s">
        <v>35</v>
      </c>
      <c r="N10" s="9">
        <v>46309</v>
      </c>
      <c r="O10" s="7" t="s">
        <v>67</v>
      </c>
      <c r="P10" s="2"/>
      <c r="Q10" s="2"/>
      <c r="R10" s="2"/>
      <c r="S10" s="2"/>
      <c r="T10" s="2"/>
      <c r="U10" s="2"/>
      <c r="V10" s="2"/>
      <c r="W10" s="2"/>
      <c r="X10" s="2"/>
      <c r="Y10" s="2"/>
      <c r="Z10" s="2"/>
    </row>
    <row r="11" spans="1:26" ht="227.25" customHeight="1" x14ac:dyDescent="0.25">
      <c r="A11" s="7" t="s">
        <v>68</v>
      </c>
      <c r="B11" s="7" t="s">
        <v>69</v>
      </c>
      <c r="C11" s="7" t="s">
        <v>70</v>
      </c>
      <c r="D11" s="9">
        <v>46309</v>
      </c>
      <c r="E11" s="7" t="s">
        <v>26</v>
      </c>
      <c r="F11" s="7" t="s">
        <v>27</v>
      </c>
      <c r="G11" s="7" t="s">
        <v>71</v>
      </c>
      <c r="H11" s="7" t="s">
        <v>72</v>
      </c>
      <c r="I11" s="7" t="s">
        <v>30</v>
      </c>
      <c r="J11" s="7" t="s">
        <v>31</v>
      </c>
      <c r="K11" s="7" t="s">
        <v>32</v>
      </c>
      <c r="L11" s="20" t="e" vm="5">
        <v>#VALUE!</v>
      </c>
      <c r="M11" s="7" t="s">
        <v>38</v>
      </c>
      <c r="N11" s="9">
        <v>46309</v>
      </c>
      <c r="O11" s="7" t="s">
        <v>73</v>
      </c>
      <c r="P11" s="2"/>
      <c r="Q11" s="2"/>
      <c r="R11" s="2"/>
      <c r="S11" s="2"/>
      <c r="T11" s="2"/>
      <c r="U11" s="2"/>
      <c r="V11" s="2"/>
      <c r="W11" s="2"/>
      <c r="X11" s="2"/>
      <c r="Y11" s="2"/>
      <c r="Z11" s="2"/>
    </row>
    <row r="12" spans="1:26" ht="282.75" customHeight="1" x14ac:dyDescent="0.25">
      <c r="A12" s="7" t="s">
        <v>75</v>
      </c>
      <c r="B12" s="7" t="s">
        <v>76</v>
      </c>
      <c r="C12" s="7" t="s">
        <v>77</v>
      </c>
      <c r="D12" s="9">
        <v>46309</v>
      </c>
      <c r="E12" s="7" t="s">
        <v>26</v>
      </c>
      <c r="F12" s="7" t="s">
        <v>27</v>
      </c>
      <c r="G12" s="7" t="s">
        <v>78</v>
      </c>
      <c r="H12" s="7" t="s">
        <v>79</v>
      </c>
      <c r="I12" s="7" t="s">
        <v>30</v>
      </c>
      <c r="J12" s="7" t="s">
        <v>31</v>
      </c>
      <c r="K12" s="7" t="s">
        <v>32</v>
      </c>
      <c r="L12" s="20" t="e" vm="6">
        <v>#VALUE!</v>
      </c>
      <c r="M12" s="7" t="s">
        <v>35</v>
      </c>
      <c r="N12" s="9">
        <v>46309</v>
      </c>
      <c r="O12" s="7" t="s">
        <v>80</v>
      </c>
      <c r="P12" s="2"/>
      <c r="Q12" s="2"/>
      <c r="R12" s="2"/>
      <c r="S12" s="2"/>
      <c r="T12" s="2"/>
      <c r="U12" s="2"/>
      <c r="V12" s="2"/>
      <c r="W12" s="2"/>
      <c r="X12" s="2"/>
      <c r="Y12" s="2"/>
      <c r="Z12" s="2"/>
    </row>
    <row r="13" spans="1:26" ht="266.25" customHeight="1" x14ac:dyDescent="0.25">
      <c r="A13" s="7" t="s">
        <v>81</v>
      </c>
      <c r="B13" s="7" t="s">
        <v>82</v>
      </c>
      <c r="C13" s="7" t="s">
        <v>83</v>
      </c>
      <c r="D13" s="9">
        <v>46309</v>
      </c>
      <c r="E13" s="7" t="s">
        <v>26</v>
      </c>
      <c r="F13" s="7" t="s">
        <v>27</v>
      </c>
      <c r="G13" s="7" t="s">
        <v>84</v>
      </c>
      <c r="H13" s="7" t="s">
        <v>85</v>
      </c>
      <c r="I13" s="7" t="s">
        <v>30</v>
      </c>
      <c r="J13" s="7" t="s">
        <v>31</v>
      </c>
      <c r="K13" s="7" t="s">
        <v>32</v>
      </c>
      <c r="L13" s="20" t="e" vm="7">
        <v>#VALUE!</v>
      </c>
      <c r="M13" s="7" t="s">
        <v>35</v>
      </c>
      <c r="N13" s="9">
        <v>46309</v>
      </c>
      <c r="O13" s="7" t="s">
        <v>86</v>
      </c>
      <c r="P13" s="2"/>
      <c r="Q13" s="2"/>
      <c r="R13" s="2"/>
      <c r="S13" s="2"/>
      <c r="T13" s="2"/>
      <c r="U13" s="2"/>
      <c r="V13" s="2"/>
      <c r="W13" s="2"/>
      <c r="X13" s="2"/>
      <c r="Y13" s="2"/>
      <c r="Z13" s="2"/>
    </row>
    <row r="14" spans="1:26" ht="268.5" customHeight="1" x14ac:dyDescent="0.25">
      <c r="A14" s="7" t="s">
        <v>87</v>
      </c>
      <c r="B14" s="7" t="s">
        <v>88</v>
      </c>
      <c r="C14" s="7" t="s">
        <v>89</v>
      </c>
      <c r="D14" s="9">
        <v>46309</v>
      </c>
      <c r="E14" s="7" t="s">
        <v>26</v>
      </c>
      <c r="F14" s="7" t="s">
        <v>27</v>
      </c>
      <c r="G14" s="7" t="s">
        <v>91</v>
      </c>
      <c r="H14" s="7" t="s">
        <v>92</v>
      </c>
      <c r="I14" s="7" t="s">
        <v>30</v>
      </c>
      <c r="J14" s="7" t="s">
        <v>31</v>
      </c>
      <c r="K14" s="7" t="s">
        <v>32</v>
      </c>
      <c r="L14" s="20" t="e" vm="8">
        <v>#VALUE!</v>
      </c>
      <c r="M14" s="7" t="s">
        <v>35</v>
      </c>
      <c r="N14" s="9">
        <v>46309</v>
      </c>
      <c r="O14" s="7" t="s">
        <v>93</v>
      </c>
      <c r="P14" s="2"/>
      <c r="Q14" s="2"/>
      <c r="R14" s="2"/>
      <c r="S14" s="2"/>
      <c r="T14" s="2"/>
      <c r="U14" s="2"/>
      <c r="V14" s="2"/>
      <c r="W14" s="2"/>
      <c r="X14" s="2"/>
      <c r="Y14" s="2"/>
      <c r="Z14" s="2"/>
    </row>
    <row r="15" spans="1:26" ht="222.75" customHeight="1" x14ac:dyDescent="0.25">
      <c r="A15" s="7" t="s">
        <v>94</v>
      </c>
      <c r="B15" s="7" t="s">
        <v>95</v>
      </c>
      <c r="C15" s="7" t="s">
        <v>96</v>
      </c>
      <c r="D15" s="9">
        <v>46309</v>
      </c>
      <c r="E15" s="7" t="s">
        <v>26</v>
      </c>
      <c r="F15" s="7" t="s">
        <v>97</v>
      </c>
      <c r="G15" s="7" t="s">
        <v>98</v>
      </c>
      <c r="H15" s="7" t="s">
        <v>99</v>
      </c>
      <c r="I15" s="7" t="s">
        <v>30</v>
      </c>
      <c r="J15" s="7" t="s">
        <v>31</v>
      </c>
      <c r="K15" s="7" t="s">
        <v>21</v>
      </c>
      <c r="L15" s="20" t="e" vm="9">
        <v>#VALUE!</v>
      </c>
      <c r="M15" s="7" t="s">
        <v>35</v>
      </c>
      <c r="N15" s="9">
        <v>46309</v>
      </c>
      <c r="O15" s="7" t="s">
        <v>100</v>
      </c>
      <c r="P15" s="2"/>
      <c r="Q15" s="2"/>
      <c r="R15" s="2"/>
      <c r="S15" s="2"/>
      <c r="T15" s="2"/>
      <c r="U15" s="2"/>
      <c r="V15" s="2"/>
      <c r="W15" s="2"/>
      <c r="X15" s="2"/>
      <c r="Y15" s="2"/>
      <c r="Z15" s="2"/>
    </row>
    <row r="16" spans="1:26" ht="186.75" customHeight="1" x14ac:dyDescent="0.25">
      <c r="A16" s="7" t="s">
        <v>102</v>
      </c>
      <c r="B16" s="7" t="s">
        <v>103</v>
      </c>
      <c r="C16" s="7" t="s">
        <v>104</v>
      </c>
      <c r="D16" s="9">
        <v>46309</v>
      </c>
      <c r="E16" s="7" t="s">
        <v>26</v>
      </c>
      <c r="F16" s="7" t="s">
        <v>97</v>
      </c>
      <c r="G16" s="7" t="s">
        <v>105</v>
      </c>
      <c r="H16" s="7" t="s">
        <v>106</v>
      </c>
      <c r="I16" s="7" t="s">
        <v>30</v>
      </c>
      <c r="J16" s="7" t="s">
        <v>31</v>
      </c>
      <c r="K16" s="7" t="s">
        <v>21</v>
      </c>
      <c r="L16" s="20" t="e" vm="10">
        <v>#VALUE!</v>
      </c>
      <c r="M16" s="7" t="s">
        <v>35</v>
      </c>
      <c r="N16" s="9">
        <v>46309</v>
      </c>
      <c r="O16" s="7" t="s">
        <v>107</v>
      </c>
      <c r="P16" s="2"/>
      <c r="Q16" s="2"/>
      <c r="R16" s="2"/>
      <c r="S16" s="2"/>
      <c r="T16" s="2"/>
      <c r="U16" s="2"/>
      <c r="V16" s="2"/>
      <c r="W16" s="2"/>
      <c r="X16" s="2"/>
      <c r="Y16" s="2"/>
      <c r="Z16" s="2"/>
    </row>
    <row r="17" spans="1:26" ht="218.25" customHeight="1" x14ac:dyDescent="0.25">
      <c r="A17" s="7" t="s">
        <v>108</v>
      </c>
      <c r="B17" s="7" t="s">
        <v>109</v>
      </c>
      <c r="C17" s="7" t="s">
        <v>110</v>
      </c>
      <c r="D17" s="9">
        <v>46309</v>
      </c>
      <c r="E17" s="7" t="s">
        <v>26</v>
      </c>
      <c r="F17" s="7" t="s">
        <v>111</v>
      </c>
      <c r="G17" s="7" t="s">
        <v>112</v>
      </c>
      <c r="H17" s="7" t="s">
        <v>113</v>
      </c>
      <c r="I17" s="7" t="s">
        <v>30</v>
      </c>
      <c r="J17" s="7" t="s">
        <v>31</v>
      </c>
      <c r="K17" s="7" t="s">
        <v>32</v>
      </c>
      <c r="L17" s="20" t="e" vm="11">
        <v>#VALUE!</v>
      </c>
      <c r="M17" s="7" t="s">
        <v>35</v>
      </c>
      <c r="N17" s="9">
        <v>46309</v>
      </c>
      <c r="O17" s="7" t="s">
        <v>114</v>
      </c>
      <c r="P17" s="2"/>
      <c r="Q17" s="2"/>
      <c r="R17" s="2"/>
      <c r="S17" s="2"/>
      <c r="T17" s="2"/>
      <c r="U17" s="2"/>
      <c r="V17" s="2"/>
      <c r="W17" s="2"/>
      <c r="X17" s="2"/>
      <c r="Y17" s="2"/>
      <c r="Z17" s="2"/>
    </row>
    <row r="18" spans="1:26" ht="273" customHeight="1" x14ac:dyDescent="0.25">
      <c r="A18" s="7" t="s">
        <v>115</v>
      </c>
      <c r="B18" s="7" t="s">
        <v>116</v>
      </c>
      <c r="C18" s="7" t="s">
        <v>117</v>
      </c>
      <c r="D18" s="9">
        <v>46309</v>
      </c>
      <c r="E18" s="7" t="s">
        <v>118</v>
      </c>
      <c r="F18" s="7" t="s">
        <v>119</v>
      </c>
      <c r="G18" s="7" t="s">
        <v>120</v>
      </c>
      <c r="H18" s="7" t="s">
        <v>121</v>
      </c>
      <c r="I18" s="7" t="s">
        <v>30</v>
      </c>
      <c r="J18" s="7" t="s">
        <v>122</v>
      </c>
      <c r="K18" s="7" t="s">
        <v>94</v>
      </c>
      <c r="L18" s="20" t="e" vm="12">
        <v>#VALUE!</v>
      </c>
      <c r="M18" s="7" t="s">
        <v>35</v>
      </c>
      <c r="N18" s="9">
        <v>46309</v>
      </c>
      <c r="O18" s="7" t="s">
        <v>123</v>
      </c>
      <c r="P18" s="2"/>
      <c r="Q18" s="2"/>
      <c r="R18" s="2"/>
      <c r="S18" s="2"/>
      <c r="T18" s="2"/>
      <c r="U18" s="2"/>
      <c r="V18" s="2"/>
      <c r="W18" s="2"/>
      <c r="X18" s="2"/>
      <c r="Y18" s="2"/>
      <c r="Z18" s="2"/>
    </row>
    <row r="19" spans="1:26" ht="286.5" customHeight="1" x14ac:dyDescent="0.25">
      <c r="A19" s="7" t="s">
        <v>124</v>
      </c>
      <c r="B19" s="7" t="s">
        <v>125</v>
      </c>
      <c r="C19" s="7" t="s">
        <v>126</v>
      </c>
      <c r="D19" s="9">
        <v>46309</v>
      </c>
      <c r="E19" s="7" t="s">
        <v>118</v>
      </c>
      <c r="F19" s="7" t="s">
        <v>119</v>
      </c>
      <c r="G19" s="7" t="s">
        <v>128</v>
      </c>
      <c r="H19" s="7" t="s">
        <v>129</v>
      </c>
      <c r="I19" s="7" t="s">
        <v>30</v>
      </c>
      <c r="J19" s="7" t="s">
        <v>122</v>
      </c>
      <c r="K19" s="7" t="s">
        <v>94</v>
      </c>
      <c r="L19" s="20" t="e" vm="13">
        <v>#VALUE!</v>
      </c>
      <c r="M19" s="7" t="s">
        <v>37</v>
      </c>
      <c r="N19" s="9">
        <v>46309</v>
      </c>
      <c r="O19" s="7" t="s">
        <v>130</v>
      </c>
      <c r="P19" s="2"/>
      <c r="Q19" s="2"/>
      <c r="R19" s="2"/>
      <c r="S19" s="2"/>
      <c r="T19" s="2"/>
      <c r="U19" s="2"/>
      <c r="V19" s="2"/>
      <c r="W19" s="2"/>
      <c r="X19" s="2"/>
      <c r="Y19" s="2"/>
      <c r="Z19" s="2"/>
    </row>
    <row r="20" spans="1:26" ht="314.25" customHeight="1" x14ac:dyDescent="0.25">
      <c r="A20" s="7" t="s">
        <v>131</v>
      </c>
      <c r="B20" s="7" t="s">
        <v>132</v>
      </c>
      <c r="C20" s="7" t="s">
        <v>133</v>
      </c>
      <c r="D20" s="9">
        <v>46309</v>
      </c>
      <c r="E20" s="7" t="s">
        <v>118</v>
      </c>
      <c r="F20" s="7" t="s">
        <v>119</v>
      </c>
      <c r="G20" s="7" t="s">
        <v>134</v>
      </c>
      <c r="H20" s="7" t="s">
        <v>135</v>
      </c>
      <c r="I20" s="7" t="s">
        <v>30</v>
      </c>
      <c r="J20" s="7" t="s">
        <v>122</v>
      </c>
      <c r="K20" s="7" t="s">
        <v>94</v>
      </c>
      <c r="L20" s="20" t="e" vm="14">
        <v>#VALUE!</v>
      </c>
      <c r="M20" s="7" t="s">
        <v>37</v>
      </c>
      <c r="N20" s="9">
        <v>46309</v>
      </c>
      <c r="O20" s="7" t="s">
        <v>136</v>
      </c>
      <c r="P20" s="2"/>
      <c r="Q20" s="2"/>
      <c r="R20" s="2"/>
      <c r="S20" s="2"/>
      <c r="T20" s="2"/>
      <c r="U20" s="2"/>
      <c r="V20" s="2"/>
      <c r="W20" s="2"/>
      <c r="X20" s="2"/>
      <c r="Y20" s="2"/>
      <c r="Z20" s="2"/>
    </row>
    <row r="21" spans="1:26" ht="291" customHeight="1" x14ac:dyDescent="0.25">
      <c r="A21" s="7" t="s">
        <v>137</v>
      </c>
      <c r="B21" s="7" t="s">
        <v>138</v>
      </c>
      <c r="C21" s="7" t="s">
        <v>77</v>
      </c>
      <c r="D21" s="9">
        <v>46309</v>
      </c>
      <c r="E21" s="7" t="s">
        <v>118</v>
      </c>
      <c r="F21" s="7" t="s">
        <v>119</v>
      </c>
      <c r="G21" s="7" t="s">
        <v>139</v>
      </c>
      <c r="H21" s="7" t="s">
        <v>140</v>
      </c>
      <c r="I21" s="7" t="s">
        <v>30</v>
      </c>
      <c r="J21" s="7" t="s">
        <v>122</v>
      </c>
      <c r="K21" s="7" t="s">
        <v>94</v>
      </c>
      <c r="L21" s="20" t="e" vm="15">
        <v>#VALUE!</v>
      </c>
      <c r="M21" s="7" t="s">
        <v>35</v>
      </c>
      <c r="N21" s="9">
        <v>46309</v>
      </c>
      <c r="O21" s="7" t="s">
        <v>142</v>
      </c>
      <c r="P21" s="2"/>
      <c r="Q21" s="2"/>
      <c r="R21" s="2"/>
      <c r="S21" s="2"/>
      <c r="T21" s="2"/>
      <c r="U21" s="2"/>
      <c r="V21" s="2"/>
      <c r="W21" s="2"/>
      <c r="X21" s="2"/>
      <c r="Y21" s="2"/>
      <c r="Z21" s="2"/>
    </row>
    <row r="22" spans="1:26" ht="368.25" customHeight="1" x14ac:dyDescent="0.25">
      <c r="A22" s="7" t="s">
        <v>143</v>
      </c>
      <c r="B22" s="7" t="s">
        <v>144</v>
      </c>
      <c r="C22" s="7" t="s">
        <v>57</v>
      </c>
      <c r="D22" s="9">
        <v>46309</v>
      </c>
      <c r="E22" s="7" t="s">
        <v>118</v>
      </c>
      <c r="F22" s="7" t="s">
        <v>119</v>
      </c>
      <c r="G22" s="7" t="s">
        <v>145</v>
      </c>
      <c r="H22" s="7" t="s">
        <v>146</v>
      </c>
      <c r="I22" s="7" t="s">
        <v>30</v>
      </c>
      <c r="J22" s="7" t="s">
        <v>122</v>
      </c>
      <c r="K22" s="7" t="s">
        <v>94</v>
      </c>
      <c r="L22" s="20" t="e" vm="16">
        <v>#VALUE!</v>
      </c>
      <c r="M22" s="7" t="s">
        <v>37</v>
      </c>
      <c r="N22" s="9">
        <v>46309</v>
      </c>
      <c r="O22" s="7" t="s">
        <v>147</v>
      </c>
      <c r="P22" s="2"/>
      <c r="Q22" s="2"/>
      <c r="R22" s="2"/>
      <c r="S22" s="2"/>
      <c r="T22" s="2"/>
      <c r="U22" s="2"/>
      <c r="V22" s="2"/>
      <c r="W22" s="2"/>
      <c r="X22" s="2"/>
      <c r="Y22" s="2"/>
      <c r="Z22" s="2"/>
    </row>
    <row r="23" spans="1:26" ht="242.25" customHeight="1" x14ac:dyDescent="0.25">
      <c r="A23" s="7" t="s">
        <v>148</v>
      </c>
      <c r="B23" s="7" t="s">
        <v>149</v>
      </c>
      <c r="C23" s="7" t="s">
        <v>150</v>
      </c>
      <c r="D23" s="9">
        <v>46309</v>
      </c>
      <c r="E23" s="7" t="s">
        <v>118</v>
      </c>
      <c r="F23" s="7" t="s">
        <v>119</v>
      </c>
      <c r="G23" s="7" t="s">
        <v>151</v>
      </c>
      <c r="H23" s="7" t="s">
        <v>152</v>
      </c>
      <c r="I23" s="7" t="s">
        <v>30</v>
      </c>
      <c r="J23" s="7" t="s">
        <v>122</v>
      </c>
      <c r="K23" s="7" t="s">
        <v>94</v>
      </c>
      <c r="L23" s="20" t="e" vm="17">
        <v>#VALUE!</v>
      </c>
      <c r="M23" s="7" t="s">
        <v>35</v>
      </c>
      <c r="N23" s="9">
        <v>46309</v>
      </c>
      <c r="O23" s="7" t="s">
        <v>153</v>
      </c>
      <c r="P23" s="2"/>
      <c r="Q23" s="2"/>
      <c r="R23" s="2"/>
      <c r="S23" s="2"/>
      <c r="T23" s="2"/>
      <c r="U23" s="2"/>
      <c r="V23" s="2"/>
      <c r="W23" s="2"/>
      <c r="X23" s="2"/>
      <c r="Y23" s="2"/>
      <c r="Z23" s="2"/>
    </row>
    <row r="24" spans="1:26" ht="225.75" customHeight="1" x14ac:dyDescent="0.25">
      <c r="A24" s="7" t="s">
        <v>154</v>
      </c>
      <c r="B24" s="7" t="s">
        <v>155</v>
      </c>
      <c r="C24" s="7" t="s">
        <v>70</v>
      </c>
      <c r="D24" s="9">
        <v>46309</v>
      </c>
      <c r="E24" s="7" t="s">
        <v>118</v>
      </c>
      <c r="F24" s="7" t="s">
        <v>119</v>
      </c>
      <c r="G24" s="7" t="s">
        <v>157</v>
      </c>
      <c r="H24" s="7" t="s">
        <v>158</v>
      </c>
      <c r="I24" s="7" t="s">
        <v>30</v>
      </c>
      <c r="J24" s="7" t="s">
        <v>122</v>
      </c>
      <c r="K24" s="7" t="s">
        <v>94</v>
      </c>
      <c r="L24" s="7" t="e" vm="18">
        <v>#VALUE!</v>
      </c>
      <c r="M24" s="7" t="s">
        <v>37</v>
      </c>
      <c r="N24" s="9">
        <v>46309</v>
      </c>
      <c r="O24" s="7" t="s">
        <v>159</v>
      </c>
      <c r="P24" s="2"/>
      <c r="Q24" s="2"/>
      <c r="R24" s="2"/>
      <c r="S24" s="2"/>
      <c r="T24" s="2"/>
      <c r="U24" s="2"/>
      <c r="V24" s="2"/>
      <c r="W24" s="2"/>
      <c r="X24" s="2"/>
      <c r="Y24" s="2"/>
      <c r="Z24" s="2"/>
    </row>
    <row r="25" spans="1:26" ht="334.5" customHeight="1" x14ac:dyDescent="0.25">
      <c r="A25" s="7" t="s">
        <v>160</v>
      </c>
      <c r="B25" s="7" t="s">
        <v>161</v>
      </c>
      <c r="C25" s="7" t="s">
        <v>162</v>
      </c>
      <c r="D25" s="9">
        <v>46309</v>
      </c>
      <c r="E25" s="7" t="s">
        <v>118</v>
      </c>
      <c r="F25" s="7" t="s">
        <v>119</v>
      </c>
      <c r="G25" s="7" t="s">
        <v>163</v>
      </c>
      <c r="H25" s="7" t="s">
        <v>164</v>
      </c>
      <c r="I25" s="7" t="s">
        <v>30</v>
      </c>
      <c r="J25" s="7" t="s">
        <v>122</v>
      </c>
      <c r="K25" s="21" t="s">
        <v>115</v>
      </c>
      <c r="L25" s="20" t="e" vm="19">
        <v>#VALUE!</v>
      </c>
      <c r="M25" s="7" t="s">
        <v>35</v>
      </c>
      <c r="N25" s="9">
        <v>46309</v>
      </c>
      <c r="O25" s="21" t="s">
        <v>358</v>
      </c>
      <c r="P25" s="2"/>
      <c r="Q25" s="2"/>
      <c r="R25" s="2"/>
      <c r="S25" s="2"/>
      <c r="T25" s="2"/>
      <c r="U25" s="2"/>
      <c r="V25" s="2"/>
      <c r="W25" s="2"/>
      <c r="X25" s="2"/>
      <c r="Y25" s="2"/>
      <c r="Z25" s="2"/>
    </row>
    <row r="26" spans="1:26" ht="186.75" customHeight="1" x14ac:dyDescent="0.25">
      <c r="A26" s="7" t="s">
        <v>165</v>
      </c>
      <c r="B26" s="7" t="s">
        <v>166</v>
      </c>
      <c r="C26" s="7" t="s">
        <v>167</v>
      </c>
      <c r="D26" s="9">
        <v>46309</v>
      </c>
      <c r="E26" s="7" t="s">
        <v>118</v>
      </c>
      <c r="F26" s="7" t="s">
        <v>168</v>
      </c>
      <c r="G26" s="7" t="s">
        <v>169</v>
      </c>
      <c r="H26" s="7" t="s">
        <v>170</v>
      </c>
      <c r="I26" s="7" t="s">
        <v>30</v>
      </c>
      <c r="J26" s="7" t="s">
        <v>171</v>
      </c>
      <c r="K26" s="7" t="s">
        <v>172</v>
      </c>
      <c r="L26" s="7" t="e" vm="20">
        <v>#VALUE!</v>
      </c>
      <c r="M26" s="7" t="s">
        <v>35</v>
      </c>
      <c r="N26" s="9">
        <v>46309</v>
      </c>
      <c r="O26" s="21" t="s">
        <v>359</v>
      </c>
      <c r="P26" s="2"/>
      <c r="Q26" s="2"/>
      <c r="R26" s="2"/>
      <c r="S26" s="2"/>
      <c r="T26" s="2"/>
      <c r="U26" s="2"/>
      <c r="V26" s="2"/>
      <c r="W26" s="2"/>
      <c r="X26" s="2"/>
      <c r="Y26" s="2"/>
      <c r="Z26" s="2"/>
    </row>
    <row r="27" spans="1:26" ht="204" customHeight="1" x14ac:dyDescent="0.25">
      <c r="A27" s="7" t="s">
        <v>173</v>
      </c>
      <c r="B27" s="7" t="s">
        <v>174</v>
      </c>
      <c r="C27" s="7" t="s">
        <v>175</v>
      </c>
      <c r="D27" s="9">
        <v>46309</v>
      </c>
      <c r="E27" s="7" t="s">
        <v>118</v>
      </c>
      <c r="F27" s="7" t="s">
        <v>168</v>
      </c>
      <c r="G27" s="7" t="s">
        <v>178</v>
      </c>
      <c r="H27" s="7" t="s">
        <v>179</v>
      </c>
      <c r="I27" s="7" t="s">
        <v>30</v>
      </c>
      <c r="J27" s="7" t="s">
        <v>122</v>
      </c>
      <c r="K27" s="7" t="s">
        <v>180</v>
      </c>
      <c r="L27" s="7" t="e" vm="21">
        <v>#VALUE!</v>
      </c>
      <c r="M27" s="7" t="s">
        <v>35</v>
      </c>
      <c r="N27" s="9">
        <v>46309</v>
      </c>
      <c r="O27" s="21" t="s">
        <v>360</v>
      </c>
      <c r="P27" s="2"/>
      <c r="Q27" s="2"/>
      <c r="R27" s="2"/>
      <c r="S27" s="2"/>
      <c r="T27" s="2"/>
      <c r="U27" s="2"/>
      <c r="V27" s="2"/>
      <c r="W27" s="2"/>
      <c r="X27" s="2"/>
      <c r="Y27" s="2"/>
      <c r="Z27" s="2"/>
    </row>
    <row r="28" spans="1:26" ht="202.5" customHeight="1" x14ac:dyDescent="0.25">
      <c r="A28" s="7" t="s">
        <v>181</v>
      </c>
      <c r="B28" s="7" t="s">
        <v>182</v>
      </c>
      <c r="C28" s="7" t="s">
        <v>117</v>
      </c>
      <c r="D28" s="9">
        <v>46309</v>
      </c>
      <c r="E28" s="7" t="s">
        <v>176</v>
      </c>
      <c r="F28" s="7" t="s">
        <v>183</v>
      </c>
      <c r="G28" s="7" t="s">
        <v>184</v>
      </c>
      <c r="H28" s="7" t="s">
        <v>185</v>
      </c>
      <c r="I28" s="7" t="s">
        <v>30</v>
      </c>
      <c r="J28" s="7" t="s">
        <v>122</v>
      </c>
      <c r="K28" s="7" t="s">
        <v>94</v>
      </c>
      <c r="L28" s="20" t="e" vm="22">
        <v>#VALUE!</v>
      </c>
      <c r="M28" s="7" t="s">
        <v>37</v>
      </c>
      <c r="N28" s="9">
        <v>46309</v>
      </c>
      <c r="O28" s="21" t="s">
        <v>361</v>
      </c>
      <c r="P28" s="2"/>
      <c r="Q28" s="2"/>
      <c r="R28" s="2"/>
      <c r="S28" s="2"/>
      <c r="T28" s="2"/>
      <c r="U28" s="2"/>
      <c r="V28" s="2"/>
      <c r="W28" s="2"/>
      <c r="X28" s="2"/>
      <c r="Y28" s="2"/>
      <c r="Z28" s="2"/>
    </row>
    <row r="29" spans="1:26" ht="246.75" customHeight="1" x14ac:dyDescent="0.25">
      <c r="A29" s="7" t="s">
        <v>186</v>
      </c>
      <c r="B29" s="7" t="s">
        <v>187</v>
      </c>
      <c r="C29" s="7" t="s">
        <v>188</v>
      </c>
      <c r="D29" s="9">
        <v>46309</v>
      </c>
      <c r="E29" s="7" t="s">
        <v>176</v>
      </c>
      <c r="F29" s="7" t="s">
        <v>183</v>
      </c>
      <c r="G29" s="7" t="s">
        <v>189</v>
      </c>
      <c r="H29" s="7" t="s">
        <v>190</v>
      </c>
      <c r="I29" s="7" t="s">
        <v>30</v>
      </c>
      <c r="J29" s="7" t="s">
        <v>122</v>
      </c>
      <c r="K29" s="7" t="s">
        <v>94</v>
      </c>
      <c r="L29" s="20" t="e" vm="23">
        <v>#VALUE!</v>
      </c>
      <c r="M29" s="7" t="s">
        <v>37</v>
      </c>
      <c r="N29" s="9">
        <v>46309</v>
      </c>
      <c r="O29" s="21" t="s">
        <v>362</v>
      </c>
      <c r="P29" s="2"/>
      <c r="Q29" s="2"/>
      <c r="R29" s="2"/>
      <c r="S29" s="2"/>
      <c r="T29" s="2"/>
      <c r="U29" s="2"/>
      <c r="V29" s="2"/>
      <c r="W29" s="2"/>
      <c r="X29" s="2"/>
      <c r="Y29" s="2"/>
      <c r="Z29" s="2"/>
    </row>
    <row r="30" spans="1:26" ht="291.75" customHeight="1" x14ac:dyDescent="0.25">
      <c r="A30" s="7" t="s">
        <v>191</v>
      </c>
      <c r="B30" s="7" t="s">
        <v>192</v>
      </c>
      <c r="C30" s="7" t="s">
        <v>194</v>
      </c>
      <c r="D30" s="9">
        <v>46309</v>
      </c>
      <c r="E30" s="7" t="s">
        <v>176</v>
      </c>
      <c r="F30" s="7" t="s">
        <v>183</v>
      </c>
      <c r="G30" s="7" t="s">
        <v>195</v>
      </c>
      <c r="H30" s="7" t="s">
        <v>196</v>
      </c>
      <c r="I30" s="7" t="s">
        <v>30</v>
      </c>
      <c r="J30" s="7" t="s">
        <v>122</v>
      </c>
      <c r="K30" s="7" t="s">
        <v>94</v>
      </c>
      <c r="L30" s="20" t="e" vm="24">
        <v>#VALUE!</v>
      </c>
      <c r="M30" s="7" t="s">
        <v>37</v>
      </c>
      <c r="N30" s="9">
        <v>46309</v>
      </c>
      <c r="O30" s="21" t="s">
        <v>363</v>
      </c>
      <c r="P30" s="2"/>
      <c r="Q30" s="2"/>
      <c r="R30" s="2"/>
      <c r="S30" s="2"/>
      <c r="T30" s="2"/>
      <c r="U30" s="2"/>
      <c r="V30" s="2"/>
      <c r="W30" s="2"/>
      <c r="X30" s="2"/>
      <c r="Y30" s="2"/>
      <c r="Z30" s="2"/>
    </row>
    <row r="31" spans="1:26" ht="220.5" customHeight="1" x14ac:dyDescent="0.25">
      <c r="A31" s="7" t="s">
        <v>197</v>
      </c>
      <c r="B31" s="7" t="s">
        <v>198</v>
      </c>
      <c r="C31" s="7" t="s">
        <v>133</v>
      </c>
      <c r="D31" s="9">
        <v>46309</v>
      </c>
      <c r="E31" s="7" t="s">
        <v>176</v>
      </c>
      <c r="F31" s="7" t="s">
        <v>183</v>
      </c>
      <c r="G31" s="7" t="s">
        <v>199</v>
      </c>
      <c r="H31" s="7" t="s">
        <v>200</v>
      </c>
      <c r="I31" s="7" t="s">
        <v>30</v>
      </c>
      <c r="J31" s="7" t="s">
        <v>122</v>
      </c>
      <c r="K31" s="7" t="s">
        <v>94</v>
      </c>
      <c r="L31" s="20" t="e" vm="25">
        <v>#VALUE!</v>
      </c>
      <c r="M31" s="7" t="s">
        <v>38</v>
      </c>
      <c r="N31" s="9">
        <v>46309</v>
      </c>
      <c r="O31" s="21" t="s">
        <v>364</v>
      </c>
      <c r="P31" s="2"/>
      <c r="Q31" s="2"/>
      <c r="R31" s="2"/>
      <c r="S31" s="2"/>
      <c r="T31" s="2"/>
      <c r="U31" s="2"/>
      <c r="V31" s="2"/>
      <c r="W31" s="2"/>
      <c r="X31" s="2"/>
      <c r="Y31" s="2"/>
      <c r="Z31" s="2"/>
    </row>
    <row r="32" spans="1:26" ht="373.5" customHeight="1" x14ac:dyDescent="0.25">
      <c r="A32" s="7" t="s">
        <v>202</v>
      </c>
      <c r="B32" s="7" t="s">
        <v>203</v>
      </c>
      <c r="C32" s="7" t="s">
        <v>204</v>
      </c>
      <c r="D32" s="9">
        <v>46309</v>
      </c>
      <c r="E32" s="7" t="s">
        <v>176</v>
      </c>
      <c r="F32" s="7" t="s">
        <v>205</v>
      </c>
      <c r="G32" s="7" t="s">
        <v>206</v>
      </c>
      <c r="H32" s="7" t="s">
        <v>207</v>
      </c>
      <c r="I32" s="7" t="s">
        <v>30</v>
      </c>
      <c r="J32" s="7" t="s">
        <v>122</v>
      </c>
      <c r="K32" s="7" t="s">
        <v>181</v>
      </c>
      <c r="M32" s="7" t="s">
        <v>35</v>
      </c>
      <c r="N32" s="9">
        <v>46309</v>
      </c>
      <c r="O32" s="21" t="s">
        <v>365</v>
      </c>
      <c r="P32" s="2"/>
      <c r="Q32" s="2"/>
      <c r="R32" s="2"/>
      <c r="S32" s="2"/>
      <c r="T32" s="2"/>
      <c r="U32" s="2"/>
      <c r="V32" s="2"/>
      <c r="W32" s="2"/>
      <c r="X32" s="2"/>
      <c r="Y32" s="2"/>
      <c r="Z32" s="2"/>
    </row>
    <row r="33" spans="1:26" ht="297.75" customHeight="1" x14ac:dyDescent="0.25">
      <c r="A33" s="7" t="s">
        <v>208</v>
      </c>
      <c r="B33" s="7" t="s">
        <v>209</v>
      </c>
      <c r="C33" s="7" t="s">
        <v>210</v>
      </c>
      <c r="D33" s="9">
        <v>46309</v>
      </c>
      <c r="E33" s="7" t="s">
        <v>176</v>
      </c>
      <c r="F33" s="7" t="s">
        <v>111</v>
      </c>
      <c r="G33" s="7" t="s">
        <v>211</v>
      </c>
      <c r="H33" s="7" t="s">
        <v>212</v>
      </c>
      <c r="I33" s="7" t="s">
        <v>30</v>
      </c>
      <c r="J33" s="7" t="s">
        <v>213</v>
      </c>
      <c r="K33" s="7" t="s">
        <v>32</v>
      </c>
      <c r="L33" s="20" t="e" vm="26">
        <v>#VALUE!</v>
      </c>
      <c r="M33" s="7" t="s">
        <v>35</v>
      </c>
      <c r="N33" s="9">
        <v>46309</v>
      </c>
      <c r="O33" s="21" t="s">
        <v>366</v>
      </c>
      <c r="P33" s="2"/>
      <c r="Q33" s="2"/>
      <c r="R33" s="2"/>
      <c r="S33" s="2"/>
      <c r="T33" s="2"/>
      <c r="U33" s="2"/>
      <c r="V33" s="2"/>
      <c r="W33" s="2"/>
      <c r="X33" s="2"/>
      <c r="Y33" s="2"/>
      <c r="Z33" s="2"/>
    </row>
    <row r="34" spans="1:26" ht="232.5" customHeight="1" x14ac:dyDescent="0.25">
      <c r="A34" s="7" t="s">
        <v>214</v>
      </c>
      <c r="B34" s="7" t="s">
        <v>215</v>
      </c>
      <c r="C34" s="7" t="s">
        <v>117</v>
      </c>
      <c r="D34" s="9">
        <v>46309</v>
      </c>
      <c r="E34" s="7" t="s">
        <v>216</v>
      </c>
      <c r="F34" s="7" t="s">
        <v>217</v>
      </c>
      <c r="G34" s="7" t="s">
        <v>218</v>
      </c>
      <c r="H34" s="7" t="s">
        <v>219</v>
      </c>
      <c r="I34" s="7" t="s">
        <v>30</v>
      </c>
      <c r="J34" s="7" t="s">
        <v>220</v>
      </c>
      <c r="K34" s="7" t="s">
        <v>221</v>
      </c>
      <c r="L34" s="20" t="e" vm="27">
        <v>#VALUE!</v>
      </c>
      <c r="M34" s="7" t="s">
        <v>35</v>
      </c>
      <c r="N34" s="9">
        <v>46309</v>
      </c>
      <c r="O34" s="21" t="s">
        <v>367</v>
      </c>
      <c r="P34" s="2"/>
      <c r="Q34" s="2"/>
      <c r="R34" s="2"/>
      <c r="S34" s="2"/>
      <c r="T34" s="2"/>
      <c r="U34" s="2"/>
      <c r="V34" s="2"/>
      <c r="W34" s="2"/>
      <c r="X34" s="2"/>
      <c r="Y34" s="2"/>
      <c r="Z34" s="2"/>
    </row>
    <row r="35" spans="1:26" ht="222.75" customHeight="1" x14ac:dyDescent="0.25">
      <c r="A35" s="7" t="s">
        <v>223</v>
      </c>
      <c r="B35" s="7" t="s">
        <v>224</v>
      </c>
      <c r="C35" s="7" t="s">
        <v>133</v>
      </c>
      <c r="D35" s="9">
        <v>46309</v>
      </c>
      <c r="E35" s="7" t="s">
        <v>216</v>
      </c>
      <c r="F35" s="7" t="s">
        <v>217</v>
      </c>
      <c r="G35" s="7" t="s">
        <v>225</v>
      </c>
      <c r="H35" s="7" t="s">
        <v>226</v>
      </c>
      <c r="I35" s="7" t="s">
        <v>30</v>
      </c>
      <c r="J35" s="7" t="s">
        <v>220</v>
      </c>
      <c r="K35" s="7" t="s">
        <v>227</v>
      </c>
      <c r="L35" s="20" t="e" vm="28">
        <v>#VALUE!</v>
      </c>
      <c r="M35" s="7" t="s">
        <v>35</v>
      </c>
      <c r="N35" s="9">
        <v>46309</v>
      </c>
      <c r="O35" s="21" t="s">
        <v>368</v>
      </c>
      <c r="P35" s="2"/>
      <c r="Q35" s="2"/>
      <c r="R35" s="2"/>
      <c r="S35" s="2"/>
      <c r="T35" s="2"/>
      <c r="U35" s="2"/>
      <c r="V35" s="2"/>
      <c r="W35" s="2"/>
      <c r="X35" s="2"/>
      <c r="Y35" s="2"/>
      <c r="Z35" s="2"/>
    </row>
    <row r="36" spans="1:26" ht="220.5" customHeight="1" x14ac:dyDescent="0.25">
      <c r="A36" s="7" t="s">
        <v>228</v>
      </c>
      <c r="B36" s="7" t="s">
        <v>229</v>
      </c>
      <c r="C36" s="7" t="s">
        <v>230</v>
      </c>
      <c r="D36" s="9">
        <v>46309</v>
      </c>
      <c r="E36" s="7" t="s">
        <v>216</v>
      </c>
      <c r="F36" s="7" t="s">
        <v>217</v>
      </c>
      <c r="G36" s="7" t="s">
        <v>231</v>
      </c>
      <c r="H36" s="7" t="s">
        <v>232</v>
      </c>
      <c r="I36" s="7" t="s">
        <v>30</v>
      </c>
      <c r="J36" s="7" t="s">
        <v>220</v>
      </c>
      <c r="K36" s="7" t="s">
        <v>233</v>
      </c>
      <c r="L36" s="20" t="e" vm="29">
        <v>#VALUE!</v>
      </c>
      <c r="M36" s="7" t="s">
        <v>35</v>
      </c>
      <c r="N36" s="9">
        <v>46309</v>
      </c>
      <c r="O36" s="21" t="s">
        <v>369</v>
      </c>
      <c r="P36" s="2"/>
      <c r="Q36" s="2"/>
      <c r="R36" s="2"/>
      <c r="S36" s="2"/>
      <c r="T36" s="2"/>
      <c r="U36" s="2"/>
      <c r="V36" s="2"/>
      <c r="W36" s="2"/>
      <c r="X36" s="2"/>
      <c r="Y36" s="2"/>
      <c r="Z36" s="2"/>
    </row>
    <row r="37" spans="1:26" ht="216.75" customHeight="1" x14ac:dyDescent="0.25">
      <c r="A37" s="7" t="s">
        <v>234</v>
      </c>
      <c r="B37" s="7" t="s">
        <v>235</v>
      </c>
      <c r="C37" s="7" t="s">
        <v>63</v>
      </c>
      <c r="D37" s="9">
        <v>46309</v>
      </c>
      <c r="E37" s="7" t="s">
        <v>216</v>
      </c>
      <c r="F37" s="7" t="s">
        <v>217</v>
      </c>
      <c r="G37" s="7" t="s">
        <v>237</v>
      </c>
      <c r="H37" s="7" t="s">
        <v>238</v>
      </c>
      <c r="I37" s="7" t="s">
        <v>30</v>
      </c>
      <c r="J37" s="7" t="s">
        <v>220</v>
      </c>
      <c r="K37" s="7" t="s">
        <v>233</v>
      </c>
      <c r="L37" s="20" t="e" vm="29">
        <v>#VALUE!</v>
      </c>
      <c r="M37" s="7" t="s">
        <v>35</v>
      </c>
      <c r="N37" s="9">
        <v>46309</v>
      </c>
      <c r="O37" s="21" t="s">
        <v>370</v>
      </c>
      <c r="P37" s="2"/>
      <c r="Q37" s="2"/>
      <c r="R37" s="2"/>
      <c r="S37" s="2"/>
      <c r="T37" s="2"/>
      <c r="U37" s="2"/>
      <c r="V37" s="2"/>
      <c r="W37" s="2"/>
      <c r="X37" s="2"/>
      <c r="Y37" s="2"/>
      <c r="Z37" s="2"/>
    </row>
    <row r="38" spans="1:26" ht="226.5" customHeight="1" x14ac:dyDescent="0.25">
      <c r="A38" s="7" t="s">
        <v>239</v>
      </c>
      <c r="B38" s="7" t="s">
        <v>240</v>
      </c>
      <c r="C38" s="7" t="s">
        <v>241</v>
      </c>
      <c r="D38" s="9">
        <v>46309</v>
      </c>
      <c r="E38" s="7" t="s">
        <v>216</v>
      </c>
      <c r="F38" s="7" t="s">
        <v>217</v>
      </c>
      <c r="G38" s="7" t="s">
        <v>242</v>
      </c>
      <c r="H38" s="7" t="s">
        <v>243</v>
      </c>
      <c r="I38" s="7" t="s">
        <v>30</v>
      </c>
      <c r="J38" s="7" t="s">
        <v>220</v>
      </c>
      <c r="K38" s="7" t="s">
        <v>233</v>
      </c>
      <c r="L38" s="20" t="e" vm="29">
        <v>#VALUE!</v>
      </c>
      <c r="M38" s="7" t="s">
        <v>35</v>
      </c>
      <c r="N38" s="9">
        <v>46309</v>
      </c>
      <c r="O38" s="21" t="s">
        <v>371</v>
      </c>
      <c r="P38" s="2"/>
      <c r="Q38" s="2"/>
      <c r="R38" s="2"/>
      <c r="S38" s="2"/>
      <c r="T38" s="2"/>
      <c r="U38" s="2"/>
      <c r="V38" s="2"/>
      <c r="W38" s="2"/>
      <c r="X38" s="2"/>
      <c r="Y38" s="2"/>
      <c r="Z38" s="2"/>
    </row>
    <row r="39" spans="1:26" ht="194.25" customHeight="1" x14ac:dyDescent="0.25">
      <c r="A39" s="7" t="s">
        <v>244</v>
      </c>
      <c r="B39" s="7" t="s">
        <v>245</v>
      </c>
      <c r="C39" s="7" t="s">
        <v>246</v>
      </c>
      <c r="D39" s="9">
        <v>46309</v>
      </c>
      <c r="E39" s="7" t="s">
        <v>216</v>
      </c>
      <c r="F39" s="7" t="s">
        <v>217</v>
      </c>
      <c r="G39" s="7" t="s">
        <v>247</v>
      </c>
      <c r="H39" s="7" t="s">
        <v>248</v>
      </c>
      <c r="I39" s="7" t="s">
        <v>30</v>
      </c>
      <c r="J39" s="7" t="s">
        <v>249</v>
      </c>
      <c r="K39" s="7" t="s">
        <v>214</v>
      </c>
      <c r="L39" s="20" t="e" vm="30">
        <v>#VALUE!</v>
      </c>
      <c r="M39" s="7" t="s">
        <v>35</v>
      </c>
      <c r="N39" s="9">
        <v>46309</v>
      </c>
      <c r="O39" s="21" t="s">
        <v>372</v>
      </c>
      <c r="P39" s="2"/>
      <c r="Q39" s="2"/>
      <c r="R39" s="2"/>
      <c r="S39" s="2"/>
      <c r="T39" s="2"/>
      <c r="U39" s="2"/>
      <c r="V39" s="2"/>
      <c r="W39" s="2"/>
      <c r="X39" s="2"/>
      <c r="Y39" s="2"/>
      <c r="Z39" s="2"/>
    </row>
    <row r="40" spans="1:26" ht="219.75" customHeight="1" x14ac:dyDescent="0.25">
      <c r="A40" s="7" t="s">
        <v>251</v>
      </c>
      <c r="B40" s="7" t="s">
        <v>252</v>
      </c>
      <c r="C40" s="7" t="s">
        <v>253</v>
      </c>
      <c r="D40" s="9">
        <v>46309</v>
      </c>
      <c r="E40" s="7" t="s">
        <v>216</v>
      </c>
      <c r="F40" s="7" t="s">
        <v>217</v>
      </c>
      <c r="G40" s="7" t="s">
        <v>254</v>
      </c>
      <c r="H40" s="7" t="s">
        <v>255</v>
      </c>
      <c r="I40" s="7" t="s">
        <v>30</v>
      </c>
      <c r="J40" s="7" t="s">
        <v>220</v>
      </c>
      <c r="K40" s="7" t="s">
        <v>214</v>
      </c>
      <c r="L40" s="20" t="e" vm="31">
        <v>#VALUE!</v>
      </c>
      <c r="M40" s="7" t="s">
        <v>35</v>
      </c>
      <c r="N40" s="9">
        <v>46309</v>
      </c>
      <c r="O40" s="21" t="s">
        <v>373</v>
      </c>
      <c r="P40" s="2"/>
      <c r="Q40" s="2"/>
      <c r="R40" s="2"/>
      <c r="S40" s="2"/>
      <c r="T40" s="2"/>
      <c r="U40" s="2"/>
      <c r="V40" s="2"/>
      <c r="W40" s="2"/>
      <c r="X40" s="2"/>
      <c r="Y40" s="2"/>
      <c r="Z40" s="2"/>
    </row>
    <row r="41" spans="1:26" ht="195.75" customHeight="1" x14ac:dyDescent="0.25">
      <c r="A41" s="7" t="s">
        <v>256</v>
      </c>
      <c r="B41" s="7" t="s">
        <v>257</v>
      </c>
      <c r="C41" s="7" t="s">
        <v>258</v>
      </c>
      <c r="D41" s="9">
        <v>46309</v>
      </c>
      <c r="E41" s="7" t="s">
        <v>216</v>
      </c>
      <c r="F41" s="7" t="s">
        <v>217</v>
      </c>
      <c r="G41" s="7" t="s">
        <v>259</v>
      </c>
      <c r="H41" s="7" t="s">
        <v>200</v>
      </c>
      <c r="I41" s="7" t="s">
        <v>30</v>
      </c>
      <c r="J41" s="7" t="s">
        <v>213</v>
      </c>
      <c r="K41" s="7" t="s">
        <v>32</v>
      </c>
      <c r="L41" s="7" t="e" vm="32">
        <v>#VALUE!</v>
      </c>
      <c r="M41" s="7" t="s">
        <v>35</v>
      </c>
      <c r="N41" s="9">
        <v>46309</v>
      </c>
      <c r="O41" s="21" t="s">
        <v>374</v>
      </c>
      <c r="P41" s="2"/>
      <c r="Q41" s="2"/>
      <c r="R41" s="2"/>
      <c r="S41" s="2"/>
      <c r="T41" s="2"/>
      <c r="U41" s="2"/>
      <c r="V41" s="2"/>
      <c r="W41" s="2"/>
      <c r="X41" s="2"/>
      <c r="Y41" s="2"/>
      <c r="Z41" s="2"/>
    </row>
    <row r="42" spans="1:26" ht="185.25" customHeight="1" x14ac:dyDescent="0.25">
      <c r="A42" s="7" t="s">
        <v>260</v>
      </c>
      <c r="B42" s="7" t="s">
        <v>261</v>
      </c>
      <c r="C42" s="7" t="s">
        <v>117</v>
      </c>
      <c r="D42" s="9">
        <v>46309</v>
      </c>
      <c r="E42" s="7" t="s">
        <v>216</v>
      </c>
      <c r="F42" s="7" t="s">
        <v>262</v>
      </c>
      <c r="G42" s="7" t="s">
        <v>263</v>
      </c>
      <c r="H42" s="7" t="s">
        <v>264</v>
      </c>
      <c r="I42" s="7" t="s">
        <v>30</v>
      </c>
      <c r="J42" s="7" t="s">
        <v>265</v>
      </c>
      <c r="K42" s="7" t="s">
        <v>214</v>
      </c>
      <c r="L42" s="7" t="e" vm="33">
        <v>#VALUE!</v>
      </c>
      <c r="M42" s="7" t="s">
        <v>35</v>
      </c>
      <c r="N42" s="9">
        <v>46309</v>
      </c>
      <c r="O42" s="21" t="s">
        <v>375</v>
      </c>
      <c r="P42" s="2"/>
      <c r="Q42" s="2"/>
      <c r="R42" s="2"/>
      <c r="S42" s="2"/>
      <c r="T42" s="2"/>
      <c r="U42" s="2"/>
      <c r="V42" s="2"/>
      <c r="W42" s="2"/>
      <c r="X42" s="2"/>
      <c r="Y42" s="2"/>
      <c r="Z42" s="2"/>
    </row>
    <row r="43" spans="1:26" ht="188.25" customHeight="1" x14ac:dyDescent="0.25">
      <c r="A43" s="7" t="s">
        <v>266</v>
      </c>
      <c r="B43" s="7" t="s">
        <v>267</v>
      </c>
      <c r="C43" s="7" t="s">
        <v>268</v>
      </c>
      <c r="D43" s="9">
        <v>46309</v>
      </c>
      <c r="E43" s="7" t="s">
        <v>216</v>
      </c>
      <c r="F43" s="7" t="s">
        <v>262</v>
      </c>
      <c r="G43" s="7" t="s">
        <v>271</v>
      </c>
      <c r="H43" s="7" t="s">
        <v>272</v>
      </c>
      <c r="I43" s="7" t="s">
        <v>30</v>
      </c>
      <c r="J43" s="7" t="s">
        <v>249</v>
      </c>
      <c r="K43" s="7" t="s">
        <v>214</v>
      </c>
      <c r="L43" s="7" t="e" vm="34">
        <v>#VALUE!</v>
      </c>
      <c r="M43" s="7" t="s">
        <v>35</v>
      </c>
      <c r="N43" s="9">
        <v>46309</v>
      </c>
      <c r="O43" s="21" t="s">
        <v>376</v>
      </c>
      <c r="P43" s="2"/>
      <c r="Q43" s="2"/>
      <c r="R43" s="2"/>
      <c r="S43" s="2"/>
      <c r="T43" s="2"/>
      <c r="U43" s="2"/>
      <c r="V43" s="2"/>
      <c r="W43" s="2"/>
      <c r="X43" s="2"/>
      <c r="Y43" s="2"/>
      <c r="Z43" s="2"/>
    </row>
    <row r="44" spans="1:26" ht="409.5" customHeight="1" x14ac:dyDescent="0.25">
      <c r="A44" s="7" t="s">
        <v>273</v>
      </c>
      <c r="B44" s="7" t="s">
        <v>274</v>
      </c>
      <c r="C44" s="7" t="s">
        <v>275</v>
      </c>
      <c r="D44" s="9">
        <v>46309</v>
      </c>
      <c r="E44" s="7" t="s">
        <v>216</v>
      </c>
      <c r="F44" s="7" t="s">
        <v>276</v>
      </c>
      <c r="G44" s="7" t="s">
        <v>277</v>
      </c>
      <c r="H44" s="7" t="s">
        <v>278</v>
      </c>
      <c r="I44" s="7" t="s">
        <v>30</v>
      </c>
      <c r="J44" s="7" t="s">
        <v>279</v>
      </c>
      <c r="K44" s="7" t="s">
        <v>280</v>
      </c>
      <c r="L44" s="19"/>
      <c r="M44" s="7" t="s">
        <v>35</v>
      </c>
      <c r="N44" s="9">
        <v>46309</v>
      </c>
      <c r="O44" s="21" t="s">
        <v>377</v>
      </c>
      <c r="P44" s="2"/>
      <c r="Q44" s="2"/>
      <c r="R44" s="2"/>
      <c r="S44" s="2"/>
      <c r="T44" s="2"/>
      <c r="U44" s="2"/>
      <c r="V44" s="2"/>
      <c r="W44" s="2"/>
      <c r="X44" s="2"/>
      <c r="Y44" s="2"/>
      <c r="Z44" s="2"/>
    </row>
    <row r="45" spans="1:26" ht="205.5" customHeight="1" x14ac:dyDescent="0.25">
      <c r="A45" s="7" t="s">
        <v>281</v>
      </c>
      <c r="B45" s="7" t="s">
        <v>282</v>
      </c>
      <c r="C45" s="7" t="s">
        <v>117</v>
      </c>
      <c r="D45" s="9">
        <v>46309</v>
      </c>
      <c r="E45" s="7" t="s">
        <v>269</v>
      </c>
      <c r="F45" s="7" t="s">
        <v>283</v>
      </c>
      <c r="G45" s="7" t="s">
        <v>284</v>
      </c>
      <c r="H45" s="7" t="s">
        <v>285</v>
      </c>
      <c r="I45" s="7" t="s">
        <v>30</v>
      </c>
      <c r="J45" s="7" t="s">
        <v>286</v>
      </c>
      <c r="K45" s="7" t="s">
        <v>32</v>
      </c>
      <c r="L45" s="22" t="e" vm="35">
        <v>#VALUE!</v>
      </c>
      <c r="M45" s="7" t="s">
        <v>35</v>
      </c>
      <c r="N45" s="9">
        <v>46309</v>
      </c>
      <c r="O45" s="21" t="s">
        <v>378</v>
      </c>
      <c r="P45" s="2"/>
      <c r="Q45" s="2"/>
      <c r="R45" s="2"/>
      <c r="S45" s="2"/>
      <c r="T45" s="2"/>
      <c r="U45" s="2"/>
      <c r="V45" s="2"/>
      <c r="W45" s="2"/>
      <c r="X45" s="2"/>
      <c r="Y45" s="2"/>
      <c r="Z45" s="2"/>
    </row>
    <row r="46" spans="1:26" ht="205.5" customHeight="1" x14ac:dyDescent="0.25">
      <c r="A46" s="7" t="s">
        <v>287</v>
      </c>
      <c r="B46" s="7" t="s">
        <v>288</v>
      </c>
      <c r="C46" s="7" t="s">
        <v>289</v>
      </c>
      <c r="D46" s="9">
        <v>46309</v>
      </c>
      <c r="E46" s="7" t="s">
        <v>269</v>
      </c>
      <c r="F46" s="7" t="s">
        <v>283</v>
      </c>
      <c r="G46" s="7" t="s">
        <v>290</v>
      </c>
      <c r="H46" s="7" t="s">
        <v>291</v>
      </c>
      <c r="I46" s="7" t="s">
        <v>30</v>
      </c>
      <c r="J46" s="7" t="s">
        <v>213</v>
      </c>
      <c r="K46" s="7" t="s">
        <v>32</v>
      </c>
      <c r="L46" s="20" t="e" vm="36">
        <v>#VALUE!</v>
      </c>
      <c r="M46" s="7" t="s">
        <v>35</v>
      </c>
      <c r="N46" s="9">
        <v>46309</v>
      </c>
      <c r="O46" s="21" t="s">
        <v>379</v>
      </c>
      <c r="P46" s="2"/>
      <c r="Q46" s="2"/>
      <c r="R46" s="2"/>
      <c r="S46" s="2"/>
      <c r="T46" s="2"/>
      <c r="U46" s="2"/>
      <c r="V46" s="2"/>
      <c r="W46" s="2"/>
      <c r="X46" s="2"/>
      <c r="Y46" s="2"/>
      <c r="Z46" s="2"/>
    </row>
    <row r="47" spans="1:26" ht="246.75" customHeight="1" x14ac:dyDescent="0.25">
      <c r="A47" s="7" t="s">
        <v>292</v>
      </c>
      <c r="B47" s="7" t="s">
        <v>293</v>
      </c>
      <c r="C47" s="7" t="s">
        <v>294</v>
      </c>
      <c r="D47" s="9">
        <v>46309</v>
      </c>
      <c r="E47" s="7" t="s">
        <v>269</v>
      </c>
      <c r="F47" s="7" t="s">
        <v>283</v>
      </c>
      <c r="G47" s="7" t="s">
        <v>295</v>
      </c>
      <c r="H47" s="7" t="s">
        <v>296</v>
      </c>
      <c r="I47" s="7" t="s">
        <v>30</v>
      </c>
      <c r="J47" s="7" t="s">
        <v>213</v>
      </c>
      <c r="K47" s="7" t="s">
        <v>32</v>
      </c>
      <c r="L47" s="7" t="e" vm="37">
        <v>#VALUE!</v>
      </c>
      <c r="M47" s="7" t="s">
        <v>35</v>
      </c>
      <c r="N47" s="9">
        <v>46309</v>
      </c>
      <c r="O47" s="21" t="s">
        <v>380</v>
      </c>
      <c r="P47" s="2"/>
      <c r="Q47" s="2"/>
      <c r="R47" s="2"/>
      <c r="S47" s="2"/>
      <c r="T47" s="2"/>
      <c r="U47" s="2"/>
      <c r="V47" s="2"/>
      <c r="W47" s="2"/>
      <c r="X47" s="2"/>
      <c r="Y47" s="2"/>
      <c r="Z47" s="2"/>
    </row>
    <row r="48" spans="1:26" ht="409.6" customHeight="1" x14ac:dyDescent="0.25">
      <c r="A48" s="7" t="s">
        <v>297</v>
      </c>
      <c r="B48" s="7" t="s">
        <v>298</v>
      </c>
      <c r="C48" s="7" t="s">
        <v>299</v>
      </c>
      <c r="D48" s="9">
        <v>46309</v>
      </c>
      <c r="E48" s="7" t="s">
        <v>269</v>
      </c>
      <c r="F48" s="7" t="s">
        <v>283</v>
      </c>
      <c r="G48" s="7" t="s">
        <v>300</v>
      </c>
      <c r="H48" s="7" t="s">
        <v>301</v>
      </c>
      <c r="I48" s="7" t="s">
        <v>30</v>
      </c>
      <c r="J48" s="7" t="s">
        <v>213</v>
      </c>
      <c r="K48" s="7" t="s">
        <v>32</v>
      </c>
      <c r="L48" s="19"/>
      <c r="M48" s="7" t="s">
        <v>35</v>
      </c>
      <c r="N48" s="9">
        <v>46309</v>
      </c>
      <c r="O48" s="21" t="s">
        <v>381</v>
      </c>
      <c r="P48" s="2"/>
      <c r="Q48" s="2"/>
      <c r="R48" s="2"/>
      <c r="S48" s="2"/>
      <c r="T48" s="2"/>
      <c r="U48" s="2"/>
      <c r="V48" s="2"/>
      <c r="W48" s="2"/>
      <c r="X48" s="2"/>
      <c r="Y48" s="2"/>
      <c r="Z48" s="2"/>
    </row>
    <row r="49" spans="1:26" ht="214.5" customHeight="1" x14ac:dyDescent="0.25">
      <c r="A49" s="7" t="s">
        <v>302</v>
      </c>
      <c r="B49" s="7" t="s">
        <v>303</v>
      </c>
      <c r="C49" s="7" t="s">
        <v>304</v>
      </c>
      <c r="D49" s="9">
        <v>46309</v>
      </c>
      <c r="E49" s="7" t="s">
        <v>269</v>
      </c>
      <c r="F49" s="7" t="s">
        <v>283</v>
      </c>
      <c r="G49" s="7" t="s">
        <v>305</v>
      </c>
      <c r="H49" s="7" t="s">
        <v>306</v>
      </c>
      <c r="I49" s="7" t="s">
        <v>30</v>
      </c>
      <c r="J49" s="7" t="s">
        <v>213</v>
      </c>
      <c r="K49" s="7" t="s">
        <v>32</v>
      </c>
      <c r="L49" t="e" vm="38">
        <v>#VALUE!</v>
      </c>
      <c r="M49" s="7" t="s">
        <v>35</v>
      </c>
      <c r="N49" s="9">
        <v>46309</v>
      </c>
      <c r="O49" s="21" t="s">
        <v>382</v>
      </c>
      <c r="P49" s="2"/>
      <c r="Q49" s="2"/>
      <c r="R49" s="2"/>
      <c r="S49" s="2"/>
      <c r="T49" s="2"/>
      <c r="U49" s="2"/>
      <c r="V49" s="2"/>
      <c r="W49" s="2"/>
      <c r="X49" s="2"/>
      <c r="Y49" s="2"/>
      <c r="Z49" s="2"/>
    </row>
    <row r="50" spans="1:26" ht="237" customHeight="1" x14ac:dyDescent="0.25">
      <c r="A50" s="7" t="s">
        <v>307</v>
      </c>
      <c r="B50" s="7" t="s">
        <v>308</v>
      </c>
      <c r="C50" s="7" t="s">
        <v>309</v>
      </c>
      <c r="D50" s="9">
        <v>46309</v>
      </c>
      <c r="E50" s="7" t="s">
        <v>269</v>
      </c>
      <c r="F50" s="7" t="s">
        <v>283</v>
      </c>
      <c r="G50" s="7" t="s">
        <v>310</v>
      </c>
      <c r="H50" s="7" t="s">
        <v>311</v>
      </c>
      <c r="I50" s="7" t="s">
        <v>30</v>
      </c>
      <c r="J50" s="7" t="s">
        <v>213</v>
      </c>
      <c r="K50" s="7" t="s">
        <v>32</v>
      </c>
      <c r="L50" s="22" t="e" vm="39">
        <v>#VALUE!</v>
      </c>
      <c r="M50" s="7" t="s">
        <v>35</v>
      </c>
      <c r="N50" s="9">
        <v>46309</v>
      </c>
      <c r="O50" s="21" t="s">
        <v>383</v>
      </c>
      <c r="P50" s="2"/>
      <c r="Q50" s="2"/>
      <c r="R50" s="2"/>
      <c r="S50" s="2"/>
      <c r="T50" s="2"/>
      <c r="U50" s="2"/>
      <c r="V50" s="2"/>
      <c r="W50" s="2"/>
      <c r="X50" s="2"/>
      <c r="Y50" s="2"/>
      <c r="Z50" s="2"/>
    </row>
    <row r="51" spans="1:26" ht="409.6" customHeight="1" x14ac:dyDescent="0.25">
      <c r="A51" s="7" t="s">
        <v>312</v>
      </c>
      <c r="B51" s="7" t="s">
        <v>313</v>
      </c>
      <c r="C51" s="7" t="s">
        <v>314</v>
      </c>
      <c r="D51" s="9">
        <v>46309</v>
      </c>
      <c r="E51" s="7" t="s">
        <v>269</v>
      </c>
      <c r="F51" s="7" t="s">
        <v>283</v>
      </c>
      <c r="G51" s="7" t="s">
        <v>315</v>
      </c>
      <c r="H51" s="7" t="s">
        <v>316</v>
      </c>
      <c r="I51" s="7" t="s">
        <v>30</v>
      </c>
      <c r="J51" s="7" t="s">
        <v>213</v>
      </c>
      <c r="K51" s="7" t="s">
        <v>32</v>
      </c>
      <c r="L51" s="7"/>
      <c r="M51" s="7" t="s">
        <v>37</v>
      </c>
      <c r="N51" s="9">
        <v>46309</v>
      </c>
      <c r="O51" s="21" t="s">
        <v>384</v>
      </c>
      <c r="P51" s="2"/>
      <c r="Q51" s="2"/>
      <c r="R51" s="2"/>
      <c r="S51" s="2"/>
      <c r="T51" s="2"/>
      <c r="U51" s="2"/>
      <c r="V51" s="2"/>
      <c r="W51" s="2"/>
      <c r="X51" s="2"/>
      <c r="Y51" s="2"/>
      <c r="Z51" s="2"/>
    </row>
    <row r="52" spans="1:26" ht="188.25" customHeight="1" x14ac:dyDescent="0.25">
      <c r="A52" s="7" t="s">
        <v>317</v>
      </c>
      <c r="B52" s="7" t="s">
        <v>319</v>
      </c>
      <c r="C52" s="7" t="s">
        <v>320</v>
      </c>
      <c r="D52" s="9">
        <v>46309</v>
      </c>
      <c r="E52" s="7" t="s">
        <v>269</v>
      </c>
      <c r="F52" s="7" t="s">
        <v>283</v>
      </c>
      <c r="G52" s="7" t="s">
        <v>321</v>
      </c>
      <c r="H52" s="7" t="s">
        <v>322</v>
      </c>
      <c r="I52" s="7" t="s">
        <v>30</v>
      </c>
      <c r="J52" s="7" t="s">
        <v>213</v>
      </c>
      <c r="K52" s="7" t="s">
        <v>32</v>
      </c>
      <c r="L52" s="20" t="e" vm="40">
        <v>#VALUE!</v>
      </c>
      <c r="M52" s="7" t="s">
        <v>35</v>
      </c>
      <c r="N52" s="9">
        <v>46309</v>
      </c>
      <c r="O52" s="21" t="s">
        <v>385</v>
      </c>
      <c r="P52" s="2"/>
      <c r="Q52" s="2"/>
      <c r="R52" s="2"/>
      <c r="S52" s="2"/>
      <c r="T52" s="2"/>
      <c r="U52" s="2"/>
      <c r="V52" s="2"/>
      <c r="W52" s="2"/>
      <c r="X52" s="2"/>
      <c r="Y52" s="2"/>
      <c r="Z52" s="2"/>
    </row>
    <row r="53" spans="1:26" ht="178.5" customHeight="1" x14ac:dyDescent="0.25">
      <c r="A53" s="7" t="s">
        <v>323</v>
      </c>
      <c r="B53" s="7" t="s">
        <v>324</v>
      </c>
      <c r="C53" s="7" t="s">
        <v>258</v>
      </c>
      <c r="D53" s="9">
        <v>46309</v>
      </c>
      <c r="E53" s="7" t="s">
        <v>269</v>
      </c>
      <c r="F53" s="7" t="s">
        <v>283</v>
      </c>
      <c r="G53" s="7" t="s">
        <v>325</v>
      </c>
      <c r="H53" s="7" t="s">
        <v>326</v>
      </c>
      <c r="I53" s="7" t="s">
        <v>30</v>
      </c>
      <c r="J53" s="7" t="s">
        <v>213</v>
      </c>
      <c r="K53" s="7" t="s">
        <v>32</v>
      </c>
      <c r="L53" s="20" t="e" vm="41">
        <v>#VALUE!</v>
      </c>
      <c r="M53" s="7" t="s">
        <v>35</v>
      </c>
      <c r="N53" s="9">
        <v>46309</v>
      </c>
      <c r="O53" s="21" t="s">
        <v>386</v>
      </c>
      <c r="P53" s="2"/>
      <c r="Q53" s="2"/>
      <c r="R53" s="2"/>
      <c r="S53" s="2"/>
      <c r="T53" s="2"/>
      <c r="U53" s="2"/>
      <c r="V53" s="2"/>
      <c r="W53" s="2"/>
      <c r="X53" s="2"/>
      <c r="Y53" s="2"/>
      <c r="Z53" s="2"/>
    </row>
    <row r="54" spans="1:26" ht="303" customHeight="1" x14ac:dyDescent="0.25">
      <c r="A54" s="7" t="s">
        <v>327</v>
      </c>
      <c r="B54" s="7" t="s">
        <v>328</v>
      </c>
      <c r="C54" s="7" t="s">
        <v>329</v>
      </c>
      <c r="D54" s="9">
        <v>46309</v>
      </c>
      <c r="E54" s="7" t="s">
        <v>269</v>
      </c>
      <c r="F54" s="7" t="s">
        <v>283</v>
      </c>
      <c r="G54" s="7" t="s">
        <v>330</v>
      </c>
      <c r="H54" s="7" t="s">
        <v>331</v>
      </c>
      <c r="I54" s="7" t="s">
        <v>30</v>
      </c>
      <c r="J54" s="7" t="s">
        <v>213</v>
      </c>
      <c r="K54" s="7" t="s">
        <v>32</v>
      </c>
      <c r="L54" s="20" t="e" vm="42">
        <v>#VALUE!</v>
      </c>
      <c r="M54" s="7" t="s">
        <v>35</v>
      </c>
      <c r="N54" s="9">
        <v>46309</v>
      </c>
      <c r="O54" s="21" t="s">
        <v>387</v>
      </c>
      <c r="P54" s="2"/>
      <c r="Q54" s="2"/>
      <c r="R54" s="2"/>
      <c r="S54" s="2"/>
      <c r="T54" s="2"/>
      <c r="U54" s="2"/>
      <c r="V54" s="2"/>
      <c r="W54" s="2"/>
      <c r="X54" s="2"/>
      <c r="Y54" s="2"/>
      <c r="Z54" s="2"/>
    </row>
    <row r="55" spans="1:26" ht="409.5" customHeight="1" x14ac:dyDescent="0.25">
      <c r="A55" s="7" t="s">
        <v>332</v>
      </c>
      <c r="B55" s="7" t="s">
        <v>333</v>
      </c>
      <c r="C55" s="7" t="s">
        <v>334</v>
      </c>
      <c r="D55" s="9">
        <v>46309</v>
      </c>
      <c r="E55" s="7" t="s">
        <v>269</v>
      </c>
      <c r="F55" s="7" t="s">
        <v>335</v>
      </c>
      <c r="G55" s="7" t="s">
        <v>336</v>
      </c>
      <c r="H55" s="7" t="s">
        <v>337</v>
      </c>
      <c r="I55" s="7" t="s">
        <v>30</v>
      </c>
      <c r="J55" s="7" t="s">
        <v>338</v>
      </c>
      <c r="K55" s="7" t="s">
        <v>32</v>
      </c>
      <c r="L55" s="19"/>
      <c r="M55" s="7" t="s">
        <v>35</v>
      </c>
      <c r="N55" s="9">
        <v>46309</v>
      </c>
      <c r="O55" s="21" t="s">
        <v>388</v>
      </c>
      <c r="P55" s="2"/>
      <c r="Q55" s="2"/>
      <c r="R55" s="2"/>
      <c r="S55" s="2"/>
      <c r="T55" s="2"/>
      <c r="U55" s="2"/>
      <c r="V55" s="2"/>
      <c r="W55" s="2"/>
      <c r="X55" s="2"/>
      <c r="Y55" s="2"/>
      <c r="Z55" s="2"/>
    </row>
    <row r="56" spans="1:26" ht="312.75" customHeight="1" x14ac:dyDescent="0.25">
      <c r="A56" s="7" t="s">
        <v>339</v>
      </c>
      <c r="B56" s="7" t="s">
        <v>340</v>
      </c>
      <c r="C56" s="7" t="s">
        <v>341</v>
      </c>
      <c r="D56" s="9">
        <v>46309</v>
      </c>
      <c r="E56" s="7" t="s">
        <v>269</v>
      </c>
      <c r="F56" s="7" t="s">
        <v>342</v>
      </c>
      <c r="G56" s="7" t="s">
        <v>343</v>
      </c>
      <c r="H56" s="7" t="s">
        <v>344</v>
      </c>
      <c r="I56" s="7" t="s">
        <v>30</v>
      </c>
      <c r="J56" s="7" t="s">
        <v>345</v>
      </c>
      <c r="K56" s="7" t="s">
        <v>281</v>
      </c>
      <c r="L56" s="19"/>
      <c r="M56" s="7" t="s">
        <v>35</v>
      </c>
      <c r="N56" s="9">
        <v>46309</v>
      </c>
      <c r="O56" s="21" t="s">
        <v>389</v>
      </c>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t="s">
        <v>348</v>
      </c>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row r="260" spans="1:26" ht="15.75" customHeight="1" x14ac:dyDescent="0.25"/>
    <row r="261" spans="1:26" ht="15.75" customHeight="1" x14ac:dyDescent="0.25"/>
    <row r="262" spans="1:26" ht="15.75" customHeight="1" x14ac:dyDescent="0.25"/>
    <row r="263" spans="1:26" ht="15.75" customHeight="1" x14ac:dyDescent="0.25"/>
    <row r="264" spans="1:26" ht="15.75" customHeight="1" x14ac:dyDescent="0.25"/>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conditionalFormatting sqref="M6:M96">
    <cfRule type="cellIs" dxfId="2" priority="1" operator="equal">
      <formula>"Aprobada"</formula>
    </cfRule>
    <cfRule type="cellIs" dxfId="1" priority="2" operator="equal">
      <formula>"Fallida"</formula>
    </cfRule>
    <cfRule type="cellIs" dxfId="0" priority="3" operator="equal">
      <formula>"En espera"</formula>
    </cfRule>
  </conditionalFormatting>
  <dataValidations count="1">
    <dataValidation type="list" allowBlank="1" sqref="M6:M96" xr:uid="{00000000-0002-0000-0000-000000000000}">
      <formula1>"Aprobada,Fallida,En espera,Sin ejecutar"</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39.140625" customWidth="1"/>
    <col min="2" max="2" width="95" customWidth="1"/>
    <col min="3" max="3" width="4.42578125" customWidth="1"/>
    <col min="4" max="6" width="11.42578125" customWidth="1"/>
    <col min="7" max="22" width="10" customWidth="1"/>
  </cols>
  <sheetData>
    <row r="1" spans="1:26" ht="23.25" customHeight="1" x14ac:dyDescent="0.35">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4" t="s">
        <v>4</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8" t="s">
        <v>23</v>
      </c>
      <c r="B4" s="2"/>
      <c r="C4" s="2"/>
      <c r="D4" s="2"/>
      <c r="E4" s="2"/>
      <c r="F4" s="2"/>
      <c r="G4" s="2"/>
      <c r="H4" s="2"/>
      <c r="I4" s="2"/>
      <c r="J4" s="2"/>
      <c r="K4" s="2"/>
      <c r="L4" s="2"/>
      <c r="M4" s="2"/>
      <c r="N4" s="2"/>
      <c r="O4" s="2"/>
      <c r="P4" s="2"/>
      <c r="Q4" s="2"/>
      <c r="R4" s="2"/>
      <c r="S4" s="2"/>
      <c r="T4" s="2"/>
      <c r="U4" s="2"/>
      <c r="V4" s="2"/>
      <c r="W4" s="2"/>
      <c r="X4" s="2"/>
      <c r="Y4" s="2"/>
      <c r="Z4" s="2"/>
    </row>
    <row r="5" spans="1:26" x14ac:dyDescent="0.25">
      <c r="A5" s="11" t="s">
        <v>33</v>
      </c>
      <c r="B5" s="11" t="s">
        <v>36</v>
      </c>
      <c r="C5" s="2"/>
      <c r="D5" s="2"/>
      <c r="E5" s="2"/>
      <c r="F5" s="2"/>
      <c r="G5" s="2"/>
      <c r="H5" s="2"/>
      <c r="I5" s="2"/>
      <c r="J5" s="2"/>
      <c r="K5" s="2"/>
      <c r="L5" s="2"/>
      <c r="M5" s="2"/>
      <c r="N5" s="2"/>
      <c r="O5" s="2"/>
      <c r="P5" s="2"/>
      <c r="Q5" s="2"/>
      <c r="R5" s="2"/>
      <c r="S5" s="2"/>
      <c r="T5" s="2"/>
      <c r="U5" s="2"/>
      <c r="V5" s="2"/>
      <c r="W5" s="2"/>
      <c r="X5" s="2"/>
      <c r="Y5" s="2"/>
      <c r="Z5" s="2"/>
    </row>
    <row r="6" spans="1:26" x14ac:dyDescent="0.25">
      <c r="A6" s="13" t="str">
        <f>'Plantilla de Casos de Prueba'!A5</f>
        <v>Id</v>
      </c>
      <c r="B6" s="13" t="s">
        <v>47</v>
      </c>
      <c r="C6" s="2"/>
      <c r="D6" s="2"/>
      <c r="E6" s="2"/>
      <c r="F6" s="2"/>
      <c r="G6" s="2"/>
      <c r="H6" s="2"/>
      <c r="I6" s="2"/>
      <c r="J6" s="2"/>
      <c r="K6" s="2"/>
      <c r="L6" s="2"/>
      <c r="M6" s="2"/>
      <c r="N6" s="2"/>
      <c r="O6" s="2"/>
      <c r="P6" s="2"/>
      <c r="Q6" s="2"/>
      <c r="R6" s="2"/>
      <c r="S6" s="2"/>
      <c r="T6" s="2"/>
      <c r="U6" s="2"/>
      <c r="V6" s="2"/>
      <c r="W6" s="2"/>
      <c r="X6" s="2"/>
      <c r="Y6" s="2"/>
      <c r="Z6" s="2"/>
    </row>
    <row r="7" spans="1:26" x14ac:dyDescent="0.25">
      <c r="A7" s="13" t="str">
        <f>'Plantilla de Casos de Prueba'!B5</f>
        <v>Caso de Prueba</v>
      </c>
      <c r="B7" s="13" t="s">
        <v>55</v>
      </c>
      <c r="C7" s="2"/>
      <c r="D7" s="2"/>
      <c r="E7" s="2"/>
      <c r="F7" s="2"/>
      <c r="G7" s="2"/>
      <c r="H7" s="2"/>
      <c r="I7" s="2"/>
      <c r="J7" s="2"/>
      <c r="K7" s="2"/>
      <c r="L7" s="2"/>
      <c r="M7" s="2"/>
      <c r="N7" s="2"/>
      <c r="O7" s="2"/>
      <c r="P7" s="2"/>
      <c r="Q7" s="2"/>
      <c r="R7" s="2"/>
      <c r="S7" s="2"/>
      <c r="T7" s="2"/>
      <c r="U7" s="2"/>
      <c r="V7" s="2"/>
      <c r="W7" s="2"/>
      <c r="X7" s="2"/>
      <c r="Y7" s="2"/>
      <c r="Z7" s="2"/>
    </row>
    <row r="8" spans="1:26" ht="30" customHeight="1" x14ac:dyDescent="0.25">
      <c r="A8" s="13" t="str">
        <f>'Plantilla de Casos de Prueba'!C5</f>
        <v>Descripción</v>
      </c>
      <c r="B8" s="13" t="s">
        <v>64</v>
      </c>
      <c r="C8" s="2"/>
      <c r="D8" s="2"/>
      <c r="E8" s="2"/>
      <c r="F8" s="2"/>
      <c r="G8" s="2"/>
      <c r="H8" s="2"/>
      <c r="I8" s="2"/>
      <c r="J8" s="2"/>
      <c r="K8" s="2"/>
      <c r="L8" s="2"/>
      <c r="M8" s="2"/>
      <c r="N8" s="2"/>
      <c r="O8" s="2"/>
      <c r="P8" s="2"/>
      <c r="Q8" s="2"/>
      <c r="R8" s="2"/>
      <c r="S8" s="2"/>
      <c r="T8" s="2"/>
      <c r="U8" s="2"/>
      <c r="V8" s="2"/>
      <c r="W8" s="2"/>
      <c r="X8" s="2"/>
      <c r="Y8" s="2"/>
      <c r="Z8" s="2"/>
    </row>
    <row r="9" spans="1:26" x14ac:dyDescent="0.25">
      <c r="A9" s="13" t="str">
        <f>'Plantilla de Casos de Prueba'!D5</f>
        <v>Fecha</v>
      </c>
      <c r="B9" s="13" t="s">
        <v>74</v>
      </c>
      <c r="C9" s="2"/>
      <c r="D9" s="2"/>
      <c r="E9" s="2"/>
      <c r="F9" s="2"/>
      <c r="G9" s="2"/>
      <c r="H9" s="2"/>
      <c r="I9" s="2"/>
      <c r="J9" s="2"/>
      <c r="K9" s="2"/>
      <c r="L9" s="2"/>
      <c r="M9" s="2"/>
      <c r="N9" s="2"/>
      <c r="O9" s="2"/>
      <c r="P9" s="2"/>
      <c r="Q9" s="2"/>
      <c r="R9" s="2"/>
      <c r="S9" s="2"/>
      <c r="T9" s="2"/>
      <c r="U9" s="2"/>
      <c r="V9" s="2"/>
      <c r="W9" s="2"/>
      <c r="X9" s="2"/>
      <c r="Y9" s="2"/>
      <c r="Z9" s="2"/>
    </row>
    <row r="10" spans="1:26" ht="45" customHeight="1" x14ac:dyDescent="0.25">
      <c r="A10" s="13" t="str">
        <f>'Plantilla de Casos de Prueba'!E5</f>
        <v>Área Funcional / Sub proceso</v>
      </c>
      <c r="B10" s="13" t="s">
        <v>90</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25">
      <c r="A11" s="13" t="str">
        <f>'Plantilla de Casos de Prueba'!F5</f>
        <v>Funcionalidad / Característica</v>
      </c>
      <c r="B11" s="13" t="s">
        <v>101</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13" t="str">
        <f>'Plantilla de Casos de Prueba'!G5</f>
        <v>Datos / Acciones de Entrada</v>
      </c>
      <c r="B12" s="13" t="s">
        <v>127</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13" t="str">
        <f>'Plantilla de Casos de Prueba'!H5</f>
        <v>Resultado Esperado</v>
      </c>
      <c r="B13" s="13" t="s">
        <v>141</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13" t="str">
        <f>'Plantilla de Casos de Prueba'!I5</f>
        <v>Requerimientos de Ambiente de Pruebas</v>
      </c>
      <c r="B14" s="13" t="s">
        <v>156</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5">
      <c r="A15" s="13" t="str">
        <f>'Plantilla de Casos de Prueba'!J5</f>
        <v>Procedimientos especiales requeridos</v>
      </c>
      <c r="B15" s="13" t="s">
        <v>177</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13" t="str">
        <f>'Plantilla de Casos de Prueba'!K5</f>
        <v>Dependencias con otros casos de Prueba</v>
      </c>
      <c r="B16" s="13" t="s">
        <v>193</v>
      </c>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x14ac:dyDescent="0.25">
      <c r="A17" s="17" t="s">
        <v>201</v>
      </c>
      <c r="B17" s="18"/>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x14ac:dyDescent="0.25">
      <c r="A18" s="13" t="str">
        <f>'Plantilla de Casos de Prueba'!L5</f>
        <v>Resultado Obtenido*</v>
      </c>
      <c r="B18" s="13" t="s">
        <v>222</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13" t="str">
        <f>'Plantilla de Casos de Prueba'!M5</f>
        <v>Estado</v>
      </c>
      <c r="B19" s="13" t="s">
        <v>236</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13" t="str">
        <f>'Plantilla de Casos de Prueba'!N5</f>
        <v>Última Fecha de Estado</v>
      </c>
      <c r="B20" s="13" t="s">
        <v>250</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13" t="str">
        <f>'Plantilla de Casos de Prueba'!O5</f>
        <v>Observaciones</v>
      </c>
      <c r="B21" s="13" t="s">
        <v>270</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7:B1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42578125" defaultRowHeight="15" customHeight="1" x14ac:dyDescent="0.25"/>
  <cols>
    <col min="1" max="1" width="24" customWidth="1"/>
    <col min="2" max="6" width="14" customWidth="1"/>
    <col min="7" max="26" width="8.7109375" customWidth="1"/>
  </cols>
  <sheetData>
    <row r="1" spans="1:6" ht="21" x14ac:dyDescent="0.35">
      <c r="A1" s="6" t="s">
        <v>5</v>
      </c>
    </row>
    <row r="3" spans="1:6" x14ac:dyDescent="0.25">
      <c r="A3" s="10" t="s">
        <v>22</v>
      </c>
      <c r="B3" s="10" t="s">
        <v>34</v>
      </c>
      <c r="C3" s="10" t="s">
        <v>35</v>
      </c>
      <c r="D3" s="10" t="s">
        <v>37</v>
      </c>
      <c r="E3" s="10" t="s">
        <v>38</v>
      </c>
      <c r="F3" s="10" t="s">
        <v>39</v>
      </c>
    </row>
    <row r="4" spans="1:6" x14ac:dyDescent="0.25">
      <c r="A4" s="12" t="s">
        <v>26</v>
      </c>
      <c r="B4" s="12">
        <f>COUNTIF('Plantilla de Casos de Prueba'!$E$6:$E$197,A4)</f>
        <v>12</v>
      </c>
      <c r="C4" s="12">
        <f>COUNTIFS('Plantilla de Casos de Prueba'!$E$6:$E$197,$A4,'Plantilla de Casos de Prueba'!$M$6:$M$197,"Aprobada")</f>
        <v>11</v>
      </c>
      <c r="D4" s="12">
        <f>COUNTIFS('Plantilla de Casos de Prueba'!$E$6:$E$197,$A4,'Plantilla de Casos de Prueba'!$M$6:$M$197,"Fallida")</f>
        <v>0</v>
      </c>
      <c r="E4" s="12">
        <f>COUNTIFS('Plantilla de Casos de Prueba'!$E$6:$E$197,$A4,'Plantilla de Casos de Prueba'!$M$6:$M$197,"En espera")</f>
        <v>1</v>
      </c>
      <c r="F4" s="12">
        <f>COUNTIFS('Plantilla de Casos de Prueba'!$E$6:$E$197,$A4,'Plantilla de Casos de Prueba'!$M$6:$M$197,"Sin ejecutar")</f>
        <v>0</v>
      </c>
    </row>
    <row r="5" spans="1:6" x14ac:dyDescent="0.25">
      <c r="A5" s="12" t="s">
        <v>118</v>
      </c>
      <c r="B5" s="12">
        <f>COUNTIF('Plantilla de Casos de Prueba'!$E$6:$E$197,A5)</f>
        <v>10</v>
      </c>
      <c r="C5" s="12">
        <f>COUNTIFS('Plantilla de Casos de Prueba'!$E$6:$E$197,$A5,'Plantilla de Casos de Prueba'!$M$6:$M$197,"Aprobada")</f>
        <v>6</v>
      </c>
      <c r="D5" s="12">
        <f>COUNTIFS('Plantilla de Casos de Prueba'!$E$6:$E$197,$A5,'Plantilla de Casos de Prueba'!$M$6:$M$197,"Fallida")</f>
        <v>4</v>
      </c>
      <c r="E5" s="12">
        <f>COUNTIFS('Plantilla de Casos de Prueba'!$E$6:$E$197,$A5,'Plantilla de Casos de Prueba'!$M$6:$M$197,"En espera")</f>
        <v>0</v>
      </c>
      <c r="F5" s="12">
        <f>COUNTIFS('Plantilla de Casos de Prueba'!$E$6:$E$197,$A5,'Plantilla de Casos de Prueba'!$M$6:$M$197,"Sin ejecutar")</f>
        <v>0</v>
      </c>
    </row>
    <row r="6" spans="1:6" x14ac:dyDescent="0.25">
      <c r="A6" s="12" t="s">
        <v>176</v>
      </c>
      <c r="B6" s="12">
        <f>COUNTIF('Plantilla de Casos de Prueba'!$E$6:$E$197,A6)</f>
        <v>6</v>
      </c>
      <c r="C6" s="12">
        <f>COUNTIFS('Plantilla de Casos de Prueba'!$E$6:$E$197,$A6,'Plantilla de Casos de Prueba'!$M$6:$M$197,"Aprobada")</f>
        <v>2</v>
      </c>
      <c r="D6" s="12">
        <f>COUNTIFS('Plantilla de Casos de Prueba'!$E$6:$E$197,$A6,'Plantilla de Casos de Prueba'!$M$6:$M$197,"Fallida")</f>
        <v>3</v>
      </c>
      <c r="E6" s="12">
        <f>COUNTIFS('Plantilla de Casos de Prueba'!$E$6:$E$197,$A6,'Plantilla de Casos de Prueba'!$M$6:$M$197,"En espera")</f>
        <v>1</v>
      </c>
      <c r="F6" s="12">
        <f>COUNTIFS('Plantilla de Casos de Prueba'!$E$6:$E$197,$A6,'Plantilla de Casos de Prueba'!$M$6:$M$197,"Sin ejecutar")</f>
        <v>0</v>
      </c>
    </row>
    <row r="7" spans="1:6" x14ac:dyDescent="0.25">
      <c r="A7" s="12" t="s">
        <v>216</v>
      </c>
      <c r="B7" s="12">
        <f>COUNTIF('Plantilla de Casos de Prueba'!$E$6:$E$197,A7)</f>
        <v>11</v>
      </c>
      <c r="C7" s="12">
        <f>COUNTIFS('Plantilla de Casos de Prueba'!$E$6:$E$197,$A7,'Plantilla de Casos de Prueba'!$M$6:$M$197,"Aprobada")</f>
        <v>11</v>
      </c>
      <c r="D7" s="12">
        <f>COUNTIFS('Plantilla de Casos de Prueba'!$E$6:$E$197,$A7,'Plantilla de Casos de Prueba'!$M$6:$M$197,"Fallida")</f>
        <v>0</v>
      </c>
      <c r="E7" s="12">
        <f>COUNTIFS('Plantilla de Casos de Prueba'!$E$6:$E$197,$A7,'Plantilla de Casos de Prueba'!$M$6:$M$197,"En espera")</f>
        <v>0</v>
      </c>
      <c r="F7" s="12">
        <f>COUNTIFS('Plantilla de Casos de Prueba'!$E$6:$E$197,$A7,'Plantilla de Casos de Prueba'!$M$6:$M$197,"Sin ejecutar")</f>
        <v>0</v>
      </c>
    </row>
    <row r="8" spans="1:6" x14ac:dyDescent="0.25">
      <c r="A8" s="12" t="s">
        <v>269</v>
      </c>
      <c r="B8" s="12">
        <f>COUNTIF('Plantilla de Casos de Prueba'!$E$6:$E$197,A8)</f>
        <v>12</v>
      </c>
      <c r="C8" s="12">
        <f>COUNTIFS('Plantilla de Casos de Prueba'!$E$6:$E$197,$A8,'Plantilla de Casos de Prueba'!$M$6:$M$197,"Aprobada")</f>
        <v>11</v>
      </c>
      <c r="D8" s="12">
        <f>COUNTIFS('Plantilla de Casos de Prueba'!$E$6:$E$197,$A8,'Plantilla de Casos de Prueba'!$M$6:$M$197,"Fallida")</f>
        <v>1</v>
      </c>
      <c r="E8" s="12">
        <f>COUNTIFS('Plantilla de Casos de Prueba'!$E$6:$E$197,$A8,'Plantilla de Casos de Prueba'!$M$6:$M$197,"En espera")</f>
        <v>0</v>
      </c>
      <c r="F8" s="12">
        <f>COUNTIFS('Plantilla de Casos de Prueba'!$E$6:$E$197,$A8,'Plantilla de Casos de Prueba'!$M$6:$M$197,"Sin ejecutar")</f>
        <v>0</v>
      </c>
    </row>
    <row r="9" spans="1:6" x14ac:dyDescent="0.25">
      <c r="A9" s="14" t="s">
        <v>318</v>
      </c>
      <c r="B9" s="14">
        <f t="shared" ref="B9:F9" si="0">SUM(B4:B8)</f>
        <v>51</v>
      </c>
      <c r="C9" s="14">
        <f t="shared" si="0"/>
        <v>41</v>
      </c>
      <c r="D9" s="14">
        <f t="shared" si="0"/>
        <v>8</v>
      </c>
      <c r="E9" s="14">
        <f t="shared" si="0"/>
        <v>2</v>
      </c>
      <c r="F9" s="14">
        <f t="shared" si="0"/>
        <v>0</v>
      </c>
    </row>
    <row r="12" spans="1:6" ht="17.25" x14ac:dyDescent="0.3">
      <c r="A12" s="15" t="s">
        <v>346</v>
      </c>
    </row>
    <row r="13" spans="1:6" x14ac:dyDescent="0.25">
      <c r="A13" s="16" t="s">
        <v>347</v>
      </c>
    </row>
    <row r="14" spans="1:6" x14ac:dyDescent="0.25">
      <c r="A14" s="16" t="s">
        <v>349</v>
      </c>
    </row>
    <row r="15" spans="1:6" x14ac:dyDescent="0.25">
      <c r="A15" s="16" t="s">
        <v>350</v>
      </c>
    </row>
    <row r="16" spans="1:6" x14ac:dyDescent="0.25">
      <c r="A16" s="16" t="s">
        <v>351</v>
      </c>
    </row>
    <row r="17" spans="1:1" x14ac:dyDescent="0.25">
      <c r="A17" s="16" t="s">
        <v>352</v>
      </c>
    </row>
    <row r="18" spans="1:1" x14ac:dyDescent="0.25">
      <c r="A18" s="16" t="s">
        <v>353</v>
      </c>
    </row>
    <row r="19" spans="1:1" x14ac:dyDescent="0.25">
      <c r="A19" s="16" t="s">
        <v>354</v>
      </c>
    </row>
    <row r="20" spans="1:1" x14ac:dyDescent="0.25">
      <c r="A20" s="16" t="s">
        <v>355</v>
      </c>
    </row>
    <row r="21" spans="1:1" ht="15.75" customHeight="1" x14ac:dyDescent="0.25">
      <c r="A21" s="16" t="s">
        <v>356</v>
      </c>
    </row>
    <row r="22" spans="1:1" ht="15.75" customHeight="1" x14ac:dyDescent="0.25">
      <c r="A22" s="16" t="s">
        <v>357</v>
      </c>
    </row>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Plantilla de Casos de Prueba</vt:lpstr>
      <vt:lpstr>Instrucciones</vt:lpstr>
      <vt:lpstr>Resumen y supuestos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jimena hernandez rozo</cp:lastModifiedBy>
  <dcterms:created xsi:type="dcterms:W3CDTF">2012-09-02T03:53:17Z</dcterms:created>
  <dcterms:modified xsi:type="dcterms:W3CDTF">2026-10-15T01:10:45Z</dcterms:modified>
</cp:coreProperties>
</file>