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a\Dropbox\pos\myBusinessRepo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 s="1"/>
  <c r="E22" i="1" s="1"/>
  <c r="F22" i="1" s="1"/>
  <c r="G22" i="1" s="1"/>
  <c r="H22" i="1"/>
  <c r="I22" i="1" s="1"/>
  <c r="J22" i="1" s="1"/>
  <c r="L22" i="1" s="1"/>
  <c r="M22" i="1" s="1"/>
  <c r="H15" i="1"/>
  <c r="I15" i="1" s="1"/>
  <c r="J15" i="1" s="1"/>
  <c r="L15" i="1" s="1"/>
  <c r="M15" i="1" s="1"/>
  <c r="H16" i="1"/>
  <c r="I16" i="1" s="1"/>
  <c r="J16" i="1" s="1"/>
  <c r="L16" i="1" s="1"/>
  <c r="M16" i="1" s="1"/>
  <c r="H17" i="1"/>
  <c r="H18" i="1"/>
  <c r="H19" i="1"/>
  <c r="H20" i="1"/>
  <c r="H21" i="1"/>
  <c r="I21" i="1" s="1"/>
  <c r="J21" i="1" s="1"/>
  <c r="L21" i="1" s="1"/>
  <c r="M21" i="1" s="1"/>
  <c r="H14" i="1"/>
  <c r="H2" i="1"/>
  <c r="I14" i="1"/>
  <c r="J14" i="1"/>
  <c r="L14" i="1" s="1"/>
  <c r="M14" i="1" s="1"/>
  <c r="D21" i="1"/>
  <c r="E21" i="1"/>
  <c r="F21" i="1"/>
  <c r="C21" i="1"/>
  <c r="G21" i="1"/>
  <c r="C20" i="1"/>
  <c r="D20" i="1" s="1"/>
  <c r="E20" i="1" s="1"/>
  <c r="F20" i="1" s="1"/>
  <c r="G20" i="1" s="1"/>
  <c r="I20" i="1"/>
  <c r="J20" i="1" s="1"/>
  <c r="L20" i="1" s="1"/>
  <c r="M20" i="1" s="1"/>
  <c r="C19" i="1"/>
  <c r="D19" i="1"/>
  <c r="E19" i="1"/>
  <c r="F19" i="1"/>
  <c r="G19" i="1"/>
  <c r="I19" i="1"/>
  <c r="J19" i="1"/>
  <c r="L19" i="1" s="1"/>
  <c r="M19" i="1" s="1"/>
  <c r="C18" i="1"/>
  <c r="D18" i="1"/>
  <c r="E18" i="1"/>
  <c r="F18" i="1" s="1"/>
  <c r="G18" i="1" s="1"/>
  <c r="I18" i="1"/>
  <c r="J18" i="1" s="1"/>
  <c r="L18" i="1" s="1"/>
  <c r="M18" i="1" s="1"/>
  <c r="C17" i="1"/>
  <c r="D17" i="1"/>
  <c r="E17" i="1"/>
  <c r="F17" i="1"/>
  <c r="G17" i="1" s="1"/>
  <c r="I17" i="1"/>
  <c r="J17" i="1" s="1"/>
  <c r="L17" i="1" s="1"/>
  <c r="M17" i="1" s="1"/>
  <c r="C16" i="1"/>
  <c r="D16" i="1" s="1"/>
  <c r="E16" i="1" s="1"/>
  <c r="F16" i="1" s="1"/>
  <c r="G16" i="1" s="1"/>
  <c r="C15" i="1"/>
  <c r="D15" i="1"/>
  <c r="E15" i="1" s="1"/>
  <c r="F15" i="1" s="1"/>
  <c r="G15" i="1" s="1"/>
  <c r="C14" i="1"/>
  <c r="D14" i="1" s="1"/>
  <c r="E14" i="1" s="1"/>
  <c r="F14" i="1" s="1"/>
  <c r="G14" i="1" s="1"/>
  <c r="C13" i="1" l="1"/>
  <c r="D13" i="1"/>
  <c r="E13" i="1"/>
  <c r="F13" i="1" s="1"/>
  <c r="G13" i="1" s="1"/>
  <c r="H13" i="1"/>
  <c r="I13" i="1" s="1"/>
  <c r="J13" i="1" s="1"/>
  <c r="L13" i="1" s="1"/>
  <c r="M13" i="1" s="1"/>
  <c r="L5" i="1" l="1"/>
  <c r="L3" i="1"/>
  <c r="L4" i="1"/>
  <c r="L6" i="1"/>
  <c r="L7" i="1"/>
  <c r="L8" i="1"/>
  <c r="L9" i="1"/>
  <c r="L10" i="1"/>
  <c r="L11" i="1"/>
  <c r="L12" i="1"/>
  <c r="M3" i="1" l="1"/>
  <c r="M4" i="1"/>
  <c r="M5" i="1"/>
  <c r="M6" i="1"/>
  <c r="M7" i="1"/>
  <c r="M8" i="1"/>
  <c r="M9" i="1"/>
  <c r="M10" i="1"/>
  <c r="M11" i="1"/>
  <c r="M12" i="1"/>
  <c r="J3" i="1"/>
  <c r="J4" i="1"/>
  <c r="J5" i="1"/>
  <c r="J6" i="1"/>
  <c r="J8" i="1"/>
  <c r="J9" i="1"/>
  <c r="J10" i="1"/>
  <c r="J11" i="1"/>
  <c r="J12" i="1"/>
  <c r="I3" i="1"/>
  <c r="I4" i="1"/>
  <c r="I5" i="1"/>
  <c r="I6" i="1"/>
  <c r="I7" i="1"/>
  <c r="I8" i="1"/>
  <c r="I9" i="1"/>
  <c r="I10" i="1"/>
  <c r="I11" i="1"/>
  <c r="I12" i="1"/>
  <c r="I2" i="1"/>
  <c r="J2" i="1" s="1"/>
  <c r="L2" i="1" s="1"/>
  <c r="M2" i="1" s="1"/>
  <c r="H3" i="1"/>
  <c r="H4" i="1"/>
  <c r="H5" i="1"/>
  <c r="H6" i="1"/>
  <c r="H7" i="1"/>
  <c r="H8" i="1"/>
  <c r="H9" i="1"/>
  <c r="H10" i="1"/>
  <c r="H11" i="1"/>
  <c r="H12" i="1"/>
  <c r="G3" i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4" i="1"/>
  <c r="D2" i="1"/>
  <c r="D3" i="1"/>
  <c r="D5" i="1"/>
  <c r="D6" i="1"/>
  <c r="D7" i="1"/>
  <c r="D8" i="1"/>
  <c r="D9" i="1"/>
  <c r="D10" i="1"/>
  <c r="D11" i="1"/>
  <c r="D1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<sst xmlns="http://schemas.openxmlformats.org/spreadsheetml/2006/main" count="32" uniqueCount="31">
  <si>
    <t>precio orig</t>
  </si>
  <si>
    <t>precio mod</t>
  </si>
  <si>
    <t>cambio</t>
  </si>
  <si>
    <t>desc cambio%</t>
  </si>
  <si>
    <t>nuevo precio</t>
  </si>
  <si>
    <t>diferencia</t>
  </si>
  <si>
    <t>PRECIO CON DESCUENTO</t>
  </si>
  <si>
    <t>PORC % DESC</t>
  </si>
  <si>
    <t>DESCUENTO</t>
  </si>
  <si>
    <t>CARBAMAZEPINA</t>
  </si>
  <si>
    <t>BUTILHIOSINA</t>
  </si>
  <si>
    <t>VENGESIC</t>
  </si>
  <si>
    <t>PAROXETINA</t>
  </si>
  <si>
    <t>ITRACONAZOL, ATORVASTATINA</t>
  </si>
  <si>
    <t>DULOXETINA</t>
  </si>
  <si>
    <t>ADIOLOL</t>
  </si>
  <si>
    <t>ENFO-KI</t>
  </si>
  <si>
    <t>RMFLEX</t>
  </si>
  <si>
    <t>INFACAR ET 1-2</t>
  </si>
  <si>
    <t>ACENOCOMAROL</t>
  </si>
  <si>
    <t>TRIBEDOCE COMP</t>
  </si>
  <si>
    <t>VALSARTAN AMLODIPINO</t>
  </si>
  <si>
    <t>TIRAS REACTIVAS 50</t>
  </si>
  <si>
    <t>BAUMANOMETRO</t>
  </si>
  <si>
    <t>TIRAS REACTIVAS 50+10</t>
  </si>
  <si>
    <t>ATORVASTATINA 40</t>
  </si>
  <si>
    <t>LOSARTAN 50</t>
  </si>
  <si>
    <t>PANTOPRAZOL 40</t>
  </si>
  <si>
    <t>PAROXETINA C/10</t>
  </si>
  <si>
    <t>SIN DESCUENTO</t>
  </si>
  <si>
    <t>SAN IGNACIO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</si>
</sst>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 applyAlignment="1">
      <alignment horizontal="center"/>
    </xf>
    <xf numFmtId="10" fontId="0" fillId="0" borderId="0" xfId="2" applyNumberFormat="1" applyFont="1" applyAlignment="1">
      <alignment horizontal="center"/>
    </xf>
    <xf numFmtId="43" fontId="0" fillId="0" borderId="0" xfId="0" applyNumberFormat="1"/>
    <xf numFmtId="10" fontId="0" fillId="0" borderId="0" xfId="2" applyNumberFormat="1" applyFont="1"/>
    <xf numFmtId="43" fontId="0" fillId="2" borderId="0" xfId="1" applyFont="1" applyFill="1" applyAlignment="1">
      <alignment horizontal="center"/>
    </xf>
    <xf numFmtId="10" fontId="0" fillId="2" borderId="0" xfId="2" applyNumberFormat="1" applyFont="1" applyFill="1" applyAlignment="1">
      <alignment horizontal="center"/>
    </xf>
    <xf numFmtId="0" fontId="0" fillId="2" borderId="0" xfId="0" applyFill="1"/>
    <xf numFmtId="43" fontId="0" fillId="2" borderId="0" xfId="0" applyNumberFormat="1" applyFill="1"/>
    <xf numFmtId="10" fontId="0" fillId="2" borderId="0" xfId="2" applyNumberFormat="1" applyFont="1" applyFill="1"/>
    <xf numFmtId="43" fontId="0" fillId="3" borderId="0" xfId="1" applyFont="1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0" fontId="0" fillId="3" borderId="0" xfId="0" applyFill="1"/>
    <xf numFmtId="43" fontId="0" fillId="3" borderId="0" xfId="0" applyNumberFormat="1" applyFill="1"/>
    <xf numFmtId="10" fontId="0" fillId="3" borderId="0" xfId="2" applyNumberFormat="1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zoomScale="140" zoomScaleNormal="140" workbookViewId="0">
      <selection activeCell="P15" sqref="P15"/>
    </sheetView>
  </sheetViews>
  <sheetFormatPr baseColWidth="10" defaultRowHeight="15" x14ac:dyDescent="0.25"/>
  <cols>
    <col min="1" max="1" width="10.42578125" style="1" bestFit="1" customWidth="1"/>
    <col min="2" max="2" width="11" style="1" bestFit="1" customWidth="1"/>
    <col min="3" max="3" width="8.85546875" style="1" bestFit="1" customWidth="1"/>
    <col min="4" max="4" width="13.42578125" style="2" bestFit="1" customWidth="1"/>
    <col min="5" max="5" width="4.28515625" bestFit="1" customWidth="1"/>
    <col min="6" max="6" width="8.28515625" bestFit="1" customWidth="1"/>
    <col min="7" max="7" width="13.28515625" bestFit="1" customWidth="1"/>
    <col min="10" max="10" width="12.85546875" style="4" bestFit="1" customWidth="1"/>
    <col min="11" max="11" width="2.85546875" customWidth="1"/>
    <col min="12" max="12" width="12.5703125" bestFit="1" customWidth="1"/>
    <col min="13" max="13" width="10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H1" t="s">
        <v>6</v>
      </c>
      <c r="I1" t="s">
        <v>8</v>
      </c>
      <c r="J1" s="4" t="s">
        <v>7</v>
      </c>
      <c r="L1" t="s">
        <v>4</v>
      </c>
      <c r="M1" t="s">
        <v>5</v>
      </c>
    </row>
    <row r="2" spans="1:16" x14ac:dyDescent="0.25">
      <c r="A2" s="1">
        <v>20</v>
      </c>
      <c r="B2" s="1">
        <v>22</v>
      </c>
      <c r="C2" s="1">
        <f>+B2-A2</f>
        <v>2</v>
      </c>
      <c r="D2" s="2">
        <f t="shared" ref="D2:D21" si="0">+C2/B2</f>
        <v>9.0909090909090912E-2</v>
      </c>
      <c r="E2">
        <f>+B2*D2</f>
        <v>2</v>
      </c>
      <c r="F2" s="3">
        <f>+B2-E2</f>
        <v>20</v>
      </c>
      <c r="G2" s="3" t="b">
        <f>F2=A2</f>
        <v>1</v>
      </c>
      <c r="H2" s="3">
        <f>B2-B2*0.25</f>
        <v>16.5</v>
      </c>
      <c r="I2" s="3">
        <f>+A2-H2</f>
        <v>3.5</v>
      </c>
      <c r="J2" s="4">
        <f>+I2/A2</f>
        <v>0.17499999999999999</v>
      </c>
      <c r="L2" s="3">
        <f>+A2-A2*J2</f>
        <v>16.5</v>
      </c>
      <c r="M2" s="3">
        <f>+L2-H2</f>
        <v>0</v>
      </c>
      <c r="N2" t="s">
        <v>9</v>
      </c>
    </row>
    <row r="3" spans="1:16" x14ac:dyDescent="0.25">
      <c r="A3" s="1">
        <v>25</v>
      </c>
      <c r="B3" s="1">
        <v>30</v>
      </c>
      <c r="C3" s="1">
        <f t="shared" ref="C3:C22" si="1">+B3-A3</f>
        <v>5</v>
      </c>
      <c r="D3" s="2">
        <f t="shared" si="0"/>
        <v>0.16666666666666666</v>
      </c>
      <c r="E3">
        <f t="shared" ref="E3:E21" si="2">+B3*D3</f>
        <v>5</v>
      </c>
      <c r="F3" s="3">
        <f t="shared" ref="F3:F21" si="3">+B3-E3</f>
        <v>25</v>
      </c>
      <c r="G3" s="3" t="b">
        <f t="shared" ref="G3:G22" si="4">F3=A3</f>
        <v>1</v>
      </c>
      <c r="H3" s="3">
        <f t="shared" ref="H3:H21" si="5">B3-B3*0.25</f>
        <v>22.5</v>
      </c>
      <c r="I3" s="3">
        <f t="shared" ref="I3:I22" si="6">+A3-H3</f>
        <v>2.5</v>
      </c>
      <c r="J3" s="4">
        <f t="shared" ref="J3:J22" si="7">+I3/A3</f>
        <v>0.1</v>
      </c>
      <c r="L3" s="3">
        <f t="shared" ref="L3:L22" si="8">+A3-A3*J3</f>
        <v>22.5</v>
      </c>
      <c r="M3" s="3">
        <f t="shared" ref="M3:M22" si="9">+L3-H3</f>
        <v>0</v>
      </c>
      <c r="N3" t="s">
        <v>10</v>
      </c>
    </row>
    <row r="4" spans="1:16" x14ac:dyDescent="0.25">
      <c r="A4" s="1">
        <v>55</v>
      </c>
      <c r="B4" s="1">
        <v>70</v>
      </c>
      <c r="C4" s="1">
        <f t="shared" si="1"/>
        <v>15</v>
      </c>
      <c r="D4" s="2">
        <f>+C4/B4</f>
        <v>0.21428571428571427</v>
      </c>
      <c r="E4">
        <f t="shared" si="2"/>
        <v>15</v>
      </c>
      <c r="F4" s="3">
        <f t="shared" si="3"/>
        <v>55</v>
      </c>
      <c r="G4" s="3" t="b">
        <f t="shared" si="4"/>
        <v>1</v>
      </c>
      <c r="H4" s="3">
        <f t="shared" si="5"/>
        <v>52.5</v>
      </c>
      <c r="I4" s="3">
        <f t="shared" si="6"/>
        <v>2.5</v>
      </c>
      <c r="J4" s="4">
        <f t="shared" si="7"/>
        <v>4.5454545454545456E-2</v>
      </c>
      <c r="L4" s="3">
        <f t="shared" si="8"/>
        <v>52.5</v>
      </c>
      <c r="M4" s="3">
        <f t="shared" si="9"/>
        <v>0</v>
      </c>
      <c r="N4" s="3" t="s">
        <v>11</v>
      </c>
    </row>
    <row r="5" spans="1:16" x14ac:dyDescent="0.25">
      <c r="A5" s="1">
        <v>60</v>
      </c>
      <c r="B5" s="1">
        <v>75</v>
      </c>
      <c r="C5" s="1">
        <f t="shared" si="1"/>
        <v>15</v>
      </c>
      <c r="D5" s="2">
        <f t="shared" si="0"/>
        <v>0.2</v>
      </c>
      <c r="E5">
        <f t="shared" si="2"/>
        <v>15</v>
      </c>
      <c r="F5" s="3">
        <f t="shared" si="3"/>
        <v>60</v>
      </c>
      <c r="G5" s="3" t="b">
        <f t="shared" si="4"/>
        <v>1</v>
      </c>
      <c r="H5" s="3">
        <f t="shared" si="5"/>
        <v>56.25</v>
      </c>
      <c r="I5" s="3">
        <f t="shared" si="6"/>
        <v>3.75</v>
      </c>
      <c r="J5" s="4">
        <f t="shared" si="7"/>
        <v>6.25E-2</v>
      </c>
      <c r="L5" s="3">
        <f>+A5-A5*J5</f>
        <v>56.25</v>
      </c>
      <c r="M5" s="3">
        <f t="shared" si="9"/>
        <v>0</v>
      </c>
      <c r="N5" t="s">
        <v>13</v>
      </c>
    </row>
    <row r="6" spans="1:16" x14ac:dyDescent="0.25">
      <c r="A6" s="1">
        <v>40</v>
      </c>
      <c r="B6" s="1">
        <v>50</v>
      </c>
      <c r="C6" s="1">
        <f t="shared" si="1"/>
        <v>10</v>
      </c>
      <c r="D6" s="2">
        <f t="shared" si="0"/>
        <v>0.2</v>
      </c>
      <c r="E6">
        <f t="shared" si="2"/>
        <v>10</v>
      </c>
      <c r="F6" s="3">
        <f t="shared" si="3"/>
        <v>40</v>
      </c>
      <c r="G6" s="3" t="b">
        <f t="shared" si="4"/>
        <v>1</v>
      </c>
      <c r="H6" s="3">
        <f t="shared" si="5"/>
        <v>37.5</v>
      </c>
      <c r="I6" s="3">
        <f t="shared" si="6"/>
        <v>2.5</v>
      </c>
      <c r="J6" s="4">
        <f t="shared" si="7"/>
        <v>6.25E-2</v>
      </c>
      <c r="L6" s="3">
        <f t="shared" si="8"/>
        <v>37.5</v>
      </c>
      <c r="M6" s="3">
        <f t="shared" si="9"/>
        <v>0</v>
      </c>
      <c r="N6" t="s">
        <v>12</v>
      </c>
    </row>
    <row r="7" spans="1:16" x14ac:dyDescent="0.25">
      <c r="A7" s="1">
        <v>90</v>
      </c>
      <c r="B7" s="1">
        <v>99</v>
      </c>
      <c r="C7" s="1">
        <f t="shared" si="1"/>
        <v>9</v>
      </c>
      <c r="D7" s="2">
        <f t="shared" si="0"/>
        <v>9.0909090909090912E-2</v>
      </c>
      <c r="E7">
        <f t="shared" si="2"/>
        <v>9</v>
      </c>
      <c r="F7" s="3">
        <f t="shared" si="3"/>
        <v>90</v>
      </c>
      <c r="G7" s="3" t="b">
        <f t="shared" si="4"/>
        <v>1</v>
      </c>
      <c r="H7" s="3">
        <f t="shared" si="5"/>
        <v>74.25</v>
      </c>
      <c r="I7" s="3">
        <f t="shared" si="6"/>
        <v>15.75</v>
      </c>
      <c r="J7" s="4">
        <v>0.05</v>
      </c>
      <c r="L7" s="3">
        <f t="shared" si="8"/>
        <v>85.5</v>
      </c>
      <c r="M7" s="3">
        <f t="shared" si="9"/>
        <v>11.25</v>
      </c>
      <c r="N7" t="s">
        <v>14</v>
      </c>
    </row>
    <row r="8" spans="1:16" x14ac:dyDescent="0.25">
      <c r="A8" s="1">
        <v>100</v>
      </c>
      <c r="B8" s="1">
        <v>130</v>
      </c>
      <c r="C8" s="1">
        <f t="shared" si="1"/>
        <v>30</v>
      </c>
      <c r="D8" s="2">
        <f t="shared" si="0"/>
        <v>0.23076923076923078</v>
      </c>
      <c r="E8">
        <f t="shared" si="2"/>
        <v>30</v>
      </c>
      <c r="F8" s="3">
        <f t="shared" si="3"/>
        <v>100</v>
      </c>
      <c r="G8" s="3" t="b">
        <f t="shared" si="4"/>
        <v>1</v>
      </c>
      <c r="H8" s="3">
        <f t="shared" si="5"/>
        <v>97.5</v>
      </c>
      <c r="I8" s="3">
        <f t="shared" si="6"/>
        <v>2.5</v>
      </c>
      <c r="J8" s="4">
        <f t="shared" si="7"/>
        <v>2.5000000000000001E-2</v>
      </c>
      <c r="L8" s="3">
        <f t="shared" si="8"/>
        <v>97.5</v>
      </c>
      <c r="M8" s="3">
        <f t="shared" si="9"/>
        <v>0</v>
      </c>
      <c r="N8" t="s">
        <v>15</v>
      </c>
    </row>
    <row r="9" spans="1:16" x14ac:dyDescent="0.25">
      <c r="A9" s="1">
        <v>75</v>
      </c>
      <c r="B9" s="1">
        <v>90</v>
      </c>
      <c r="C9" s="1">
        <f t="shared" si="1"/>
        <v>15</v>
      </c>
      <c r="D9" s="2">
        <f t="shared" si="0"/>
        <v>0.16666666666666666</v>
      </c>
      <c r="E9">
        <f t="shared" si="2"/>
        <v>15</v>
      </c>
      <c r="F9" s="3">
        <f t="shared" si="3"/>
        <v>75</v>
      </c>
      <c r="G9" s="3" t="b">
        <f t="shared" si="4"/>
        <v>1</v>
      </c>
      <c r="H9" s="3">
        <f t="shared" si="5"/>
        <v>67.5</v>
      </c>
      <c r="I9" s="3">
        <f t="shared" si="6"/>
        <v>7.5</v>
      </c>
      <c r="J9" s="4">
        <f t="shared" si="7"/>
        <v>0.1</v>
      </c>
      <c r="L9" s="3">
        <f t="shared" si="8"/>
        <v>67.5</v>
      </c>
      <c r="M9" s="3">
        <f t="shared" si="9"/>
        <v>0</v>
      </c>
      <c r="N9" t="s">
        <v>16</v>
      </c>
    </row>
    <row r="10" spans="1:16" x14ac:dyDescent="0.25">
      <c r="A10" s="1">
        <v>185</v>
      </c>
      <c r="B10" s="1">
        <v>219</v>
      </c>
      <c r="C10" s="1">
        <f t="shared" si="1"/>
        <v>34</v>
      </c>
      <c r="D10" s="2">
        <f t="shared" si="0"/>
        <v>0.15525114155251141</v>
      </c>
      <c r="E10">
        <f t="shared" si="2"/>
        <v>34</v>
      </c>
      <c r="F10" s="3">
        <f t="shared" si="3"/>
        <v>185</v>
      </c>
      <c r="G10" s="3" t="b">
        <f t="shared" si="4"/>
        <v>1</v>
      </c>
      <c r="H10" s="3">
        <f t="shared" si="5"/>
        <v>164.25</v>
      </c>
      <c r="I10" s="3">
        <f t="shared" si="6"/>
        <v>20.75</v>
      </c>
      <c r="J10" s="4">
        <f t="shared" si="7"/>
        <v>0.11216216216216217</v>
      </c>
      <c r="L10" s="3">
        <f t="shared" si="8"/>
        <v>164.25</v>
      </c>
      <c r="M10" s="3">
        <f t="shared" si="9"/>
        <v>0</v>
      </c>
      <c r="N10" t="s">
        <v>17</v>
      </c>
    </row>
    <row r="11" spans="1:16" x14ac:dyDescent="0.25">
      <c r="A11" s="1">
        <v>92</v>
      </c>
      <c r="B11" s="1">
        <v>115</v>
      </c>
      <c r="C11" s="1">
        <f t="shared" si="1"/>
        <v>23</v>
      </c>
      <c r="D11" s="2">
        <f t="shared" si="0"/>
        <v>0.2</v>
      </c>
      <c r="E11">
        <f t="shared" si="2"/>
        <v>23</v>
      </c>
      <c r="F11" s="3">
        <f t="shared" si="3"/>
        <v>92</v>
      </c>
      <c r="G11" s="3" t="b">
        <f t="shared" si="4"/>
        <v>1</v>
      </c>
      <c r="H11" s="3">
        <f t="shared" si="5"/>
        <v>86.25</v>
      </c>
      <c r="I11" s="3">
        <f t="shared" si="6"/>
        <v>5.75</v>
      </c>
      <c r="J11" s="4">
        <f t="shared" si="7"/>
        <v>6.25E-2</v>
      </c>
      <c r="L11" s="3">
        <f t="shared" si="8"/>
        <v>86.25</v>
      </c>
      <c r="M11" s="3">
        <f t="shared" si="9"/>
        <v>0</v>
      </c>
      <c r="N11" t="s">
        <v>18</v>
      </c>
    </row>
    <row r="12" spans="1:16" x14ac:dyDescent="0.25">
      <c r="A12" s="1">
        <v>99</v>
      </c>
      <c r="B12" s="1">
        <v>106</v>
      </c>
      <c r="C12" s="1">
        <f t="shared" si="1"/>
        <v>7</v>
      </c>
      <c r="D12" s="2">
        <f t="shared" si="0"/>
        <v>6.6037735849056603E-2</v>
      </c>
      <c r="E12">
        <f t="shared" si="2"/>
        <v>7</v>
      </c>
      <c r="F12" s="3">
        <f t="shared" si="3"/>
        <v>99</v>
      </c>
      <c r="G12" s="3" t="b">
        <f t="shared" si="4"/>
        <v>1</v>
      </c>
      <c r="H12" s="3">
        <f t="shared" si="5"/>
        <v>79.5</v>
      </c>
      <c r="I12" s="3">
        <f t="shared" si="6"/>
        <v>19.5</v>
      </c>
      <c r="J12" s="4">
        <f t="shared" si="7"/>
        <v>0.19696969696969696</v>
      </c>
      <c r="L12" s="3">
        <f t="shared" si="8"/>
        <v>79.5</v>
      </c>
      <c r="M12" s="3">
        <f t="shared" si="9"/>
        <v>0</v>
      </c>
      <c r="N12" t="s">
        <v>19</v>
      </c>
    </row>
    <row r="13" spans="1:16" s="7" customFormat="1" x14ac:dyDescent="0.25">
      <c r="A13" s="5">
        <v>45</v>
      </c>
      <c r="B13" s="5">
        <v>50</v>
      </c>
      <c r="C13" s="5">
        <f t="shared" si="1"/>
        <v>5</v>
      </c>
      <c r="D13" s="6">
        <f t="shared" si="0"/>
        <v>0.1</v>
      </c>
      <c r="E13" s="7">
        <f t="shared" si="2"/>
        <v>5</v>
      </c>
      <c r="F13" s="8">
        <f t="shared" si="3"/>
        <v>45</v>
      </c>
      <c r="G13" s="8" t="b">
        <f t="shared" si="4"/>
        <v>1</v>
      </c>
      <c r="H13" s="8">
        <f t="shared" si="5"/>
        <v>37.5</v>
      </c>
      <c r="I13" s="8">
        <f t="shared" si="6"/>
        <v>7.5</v>
      </c>
      <c r="J13" s="9">
        <f t="shared" si="7"/>
        <v>0.16666666666666666</v>
      </c>
      <c r="L13" s="8">
        <f t="shared" si="8"/>
        <v>37.5</v>
      </c>
      <c r="M13" s="8">
        <f t="shared" si="9"/>
        <v>0</v>
      </c>
      <c r="N13" s="7" t="s">
        <v>20</v>
      </c>
    </row>
    <row r="14" spans="1:16" x14ac:dyDescent="0.25">
      <c r="A14" s="1">
        <v>45</v>
      </c>
      <c r="B14" s="1">
        <v>60</v>
      </c>
      <c r="C14" s="1">
        <f t="shared" si="1"/>
        <v>15</v>
      </c>
      <c r="D14" s="2">
        <f t="shared" si="0"/>
        <v>0.25</v>
      </c>
      <c r="E14">
        <f t="shared" si="2"/>
        <v>15</v>
      </c>
      <c r="F14" s="3">
        <f t="shared" si="3"/>
        <v>45</v>
      </c>
      <c r="G14" s="3" t="b">
        <f t="shared" si="4"/>
        <v>1</v>
      </c>
      <c r="H14" s="3">
        <f>B14-B14*0.27</f>
        <v>43.8</v>
      </c>
      <c r="I14" s="3">
        <f>+A14-H14</f>
        <v>1.2000000000000028</v>
      </c>
      <c r="J14" s="4">
        <f>+I14/A14</f>
        <v>2.6666666666666731E-2</v>
      </c>
      <c r="L14" s="3">
        <f t="shared" si="8"/>
        <v>43.8</v>
      </c>
      <c r="M14" s="3">
        <f t="shared" si="9"/>
        <v>0</v>
      </c>
      <c r="N14" t="s">
        <v>27</v>
      </c>
      <c r="P14" t="s">
        <v>30</v>
      </c>
    </row>
    <row r="15" spans="1:16" x14ac:dyDescent="0.25">
      <c r="A15" s="1">
        <v>20</v>
      </c>
      <c r="B15" s="1">
        <v>25</v>
      </c>
      <c r="C15" s="1">
        <f t="shared" si="1"/>
        <v>5</v>
      </c>
      <c r="D15" s="2">
        <f t="shared" si="0"/>
        <v>0.2</v>
      </c>
      <c r="E15">
        <f t="shared" si="2"/>
        <v>5</v>
      </c>
      <c r="F15" s="3">
        <f t="shared" si="3"/>
        <v>20</v>
      </c>
      <c r="G15" s="3" t="b">
        <f t="shared" si="4"/>
        <v>1</v>
      </c>
      <c r="H15" s="3">
        <f t="shared" ref="H15:H22" si="10">B15-B15*0.27</f>
        <v>18.25</v>
      </c>
      <c r="I15" s="3">
        <f t="shared" si="6"/>
        <v>1.75</v>
      </c>
      <c r="J15" s="4">
        <f t="shared" si="7"/>
        <v>8.7499999999999994E-2</v>
      </c>
      <c r="L15" s="3">
        <f t="shared" si="8"/>
        <v>18.25</v>
      </c>
      <c r="M15" s="3">
        <f t="shared" si="9"/>
        <v>0</v>
      </c>
      <c r="N15" t="s">
        <v>26</v>
      </c>
    </row>
    <row r="16" spans="1:16" x14ac:dyDescent="0.25">
      <c r="A16" s="1">
        <v>70</v>
      </c>
      <c r="B16" s="1">
        <v>85</v>
      </c>
      <c r="C16" s="1">
        <f t="shared" si="1"/>
        <v>15</v>
      </c>
      <c r="D16" s="2">
        <f t="shared" si="0"/>
        <v>0.17647058823529413</v>
      </c>
      <c r="E16">
        <f t="shared" si="2"/>
        <v>15.000000000000002</v>
      </c>
      <c r="F16" s="3">
        <f t="shared" si="3"/>
        <v>70</v>
      </c>
      <c r="G16" s="3" t="b">
        <f t="shared" si="4"/>
        <v>1</v>
      </c>
      <c r="H16" s="3">
        <f t="shared" si="10"/>
        <v>62.05</v>
      </c>
      <c r="I16" s="3">
        <f t="shared" si="6"/>
        <v>7.9500000000000028</v>
      </c>
      <c r="J16" s="4">
        <f t="shared" si="7"/>
        <v>0.11357142857142861</v>
      </c>
      <c r="L16" s="3">
        <f t="shared" si="8"/>
        <v>62.05</v>
      </c>
      <c r="M16" s="3">
        <f t="shared" si="9"/>
        <v>0</v>
      </c>
      <c r="N16" t="s">
        <v>25</v>
      </c>
    </row>
    <row r="17" spans="1:16" x14ac:dyDescent="0.25">
      <c r="A17" s="1">
        <v>40</v>
      </c>
      <c r="B17" s="1">
        <v>50</v>
      </c>
      <c r="C17" s="1">
        <f t="shared" si="1"/>
        <v>10</v>
      </c>
      <c r="D17" s="2">
        <f t="shared" si="0"/>
        <v>0.2</v>
      </c>
      <c r="E17">
        <f t="shared" si="2"/>
        <v>10</v>
      </c>
      <c r="F17" s="3">
        <f t="shared" si="3"/>
        <v>40</v>
      </c>
      <c r="G17" s="3" t="b">
        <f t="shared" si="4"/>
        <v>1</v>
      </c>
      <c r="H17" s="3">
        <f t="shared" si="10"/>
        <v>36.5</v>
      </c>
      <c r="I17" s="3">
        <f t="shared" si="6"/>
        <v>3.5</v>
      </c>
      <c r="J17" s="4">
        <f t="shared" si="7"/>
        <v>8.7499999999999994E-2</v>
      </c>
      <c r="L17" s="3">
        <f t="shared" si="8"/>
        <v>36.5</v>
      </c>
      <c r="M17" s="3">
        <f t="shared" si="9"/>
        <v>0</v>
      </c>
      <c r="N17" t="s">
        <v>28</v>
      </c>
    </row>
    <row r="18" spans="1:16" x14ac:dyDescent="0.25">
      <c r="A18" s="1">
        <v>499</v>
      </c>
      <c r="B18" s="1">
        <v>512</v>
      </c>
      <c r="C18" s="1">
        <f t="shared" si="1"/>
        <v>13</v>
      </c>
      <c r="D18" s="2">
        <f t="shared" si="0"/>
        <v>2.5390625E-2</v>
      </c>
      <c r="E18">
        <f t="shared" si="2"/>
        <v>13</v>
      </c>
      <c r="F18" s="3">
        <f t="shared" si="3"/>
        <v>499</v>
      </c>
      <c r="G18" s="3" t="b">
        <f t="shared" si="4"/>
        <v>1</v>
      </c>
      <c r="H18" s="3">
        <f t="shared" si="10"/>
        <v>373.76</v>
      </c>
      <c r="I18" s="3">
        <f t="shared" si="6"/>
        <v>125.24000000000001</v>
      </c>
      <c r="J18" s="4">
        <f t="shared" si="7"/>
        <v>0.25098196392785571</v>
      </c>
      <c r="L18" s="3">
        <f t="shared" si="8"/>
        <v>373.76</v>
      </c>
      <c r="M18" s="3">
        <f t="shared" si="9"/>
        <v>0</v>
      </c>
      <c r="N18" t="s">
        <v>24</v>
      </c>
    </row>
    <row r="19" spans="1:16" x14ac:dyDescent="0.25">
      <c r="A19" s="1">
        <v>416</v>
      </c>
      <c r="B19" s="1">
        <v>427</v>
      </c>
      <c r="C19" s="1">
        <f t="shared" si="1"/>
        <v>11</v>
      </c>
      <c r="D19" s="2">
        <f t="shared" si="0"/>
        <v>2.576112412177986E-2</v>
      </c>
      <c r="E19">
        <f t="shared" si="2"/>
        <v>11</v>
      </c>
      <c r="F19" s="3">
        <f t="shared" si="3"/>
        <v>416</v>
      </c>
      <c r="G19" s="3" t="b">
        <f t="shared" si="4"/>
        <v>1</v>
      </c>
      <c r="H19" s="3">
        <f t="shared" si="10"/>
        <v>311.70999999999998</v>
      </c>
      <c r="I19" s="3">
        <f t="shared" si="6"/>
        <v>104.29000000000002</v>
      </c>
      <c r="J19" s="4">
        <f t="shared" si="7"/>
        <v>0.25069711538461542</v>
      </c>
      <c r="L19" s="3">
        <f t="shared" si="8"/>
        <v>311.70999999999998</v>
      </c>
      <c r="M19" s="3">
        <f t="shared" si="9"/>
        <v>0</v>
      </c>
      <c r="N19" t="s">
        <v>22</v>
      </c>
    </row>
    <row r="20" spans="1:16" x14ac:dyDescent="0.25">
      <c r="A20" s="1">
        <v>625</v>
      </c>
      <c r="B20" s="1">
        <v>653</v>
      </c>
      <c r="C20" s="1">
        <f t="shared" si="1"/>
        <v>28</v>
      </c>
      <c r="D20" s="2">
        <f t="shared" si="0"/>
        <v>4.2879019908116385E-2</v>
      </c>
      <c r="E20">
        <f t="shared" si="2"/>
        <v>28</v>
      </c>
      <c r="F20" s="3">
        <f t="shared" si="3"/>
        <v>625</v>
      </c>
      <c r="G20" s="3" t="b">
        <f t="shared" si="4"/>
        <v>1</v>
      </c>
      <c r="H20" s="3">
        <f t="shared" si="10"/>
        <v>476.69</v>
      </c>
      <c r="I20" s="3">
        <f t="shared" si="6"/>
        <v>148.31</v>
      </c>
      <c r="J20" s="4">
        <f t="shared" si="7"/>
        <v>0.23729600000000001</v>
      </c>
      <c r="L20" s="3">
        <f t="shared" si="8"/>
        <v>476.69</v>
      </c>
      <c r="M20" s="3">
        <f t="shared" si="9"/>
        <v>0</v>
      </c>
      <c r="N20" t="s">
        <v>23</v>
      </c>
    </row>
    <row r="21" spans="1:16" s="12" customFormat="1" x14ac:dyDescent="0.25">
      <c r="A21" s="10">
        <v>445</v>
      </c>
      <c r="B21" s="10">
        <v>610</v>
      </c>
      <c r="C21" s="10">
        <f t="shared" si="1"/>
        <v>165</v>
      </c>
      <c r="D21" s="11">
        <f>+C21/B21</f>
        <v>0.27049180327868855</v>
      </c>
      <c r="E21" s="12">
        <f>+B21*D21</f>
        <v>165</v>
      </c>
      <c r="F21" s="13">
        <f>+B21-E21</f>
        <v>445</v>
      </c>
      <c r="G21" s="13" t="b">
        <f t="shared" si="4"/>
        <v>1</v>
      </c>
      <c r="H21" s="13">
        <f t="shared" si="10"/>
        <v>445.29999999999995</v>
      </c>
      <c r="I21" s="13">
        <f t="shared" si="6"/>
        <v>-0.29999999999995453</v>
      </c>
      <c r="J21" s="14">
        <f t="shared" si="7"/>
        <v>-6.7415730337068436E-4</v>
      </c>
      <c r="L21" s="13">
        <f t="shared" si="8"/>
        <v>445.29999999999995</v>
      </c>
      <c r="M21" s="13">
        <f t="shared" si="9"/>
        <v>0</v>
      </c>
      <c r="N21" s="12" t="s">
        <v>21</v>
      </c>
      <c r="P21" s="12" t="s">
        <v>29</v>
      </c>
    </row>
    <row r="22" spans="1:16" x14ac:dyDescent="0.25">
      <c r="A22" s="1">
        <v>45</v>
      </c>
      <c r="B22" s="1">
        <v>50</v>
      </c>
      <c r="C22" s="1">
        <f t="shared" si="1"/>
        <v>5</v>
      </c>
      <c r="D22" s="2">
        <f>+C22/B22</f>
        <v>0.1</v>
      </c>
      <c r="E22">
        <f>+B22*D22</f>
        <v>5</v>
      </c>
      <c r="F22" s="3">
        <f>+B22-E22</f>
        <v>45</v>
      </c>
      <c r="G22" s="3" t="b">
        <f t="shared" si="4"/>
        <v>1</v>
      </c>
      <c r="H22" s="3">
        <f t="shared" si="10"/>
        <v>36.5</v>
      </c>
      <c r="I22" s="3">
        <f t="shared" si="6"/>
        <v>8.5</v>
      </c>
      <c r="J22" s="4">
        <f t="shared" si="7"/>
        <v>0.18888888888888888</v>
      </c>
      <c r="L22" s="3">
        <f t="shared" si="8"/>
        <v>36.5</v>
      </c>
      <c r="M22" s="3">
        <f t="shared" si="9"/>
        <v>0</v>
      </c>
      <c r="N2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Angel Muñoz</dc:creator>
  <cp:lastModifiedBy>Luis Angel Muñoz</cp:lastModifiedBy>
  <dcterms:created xsi:type="dcterms:W3CDTF">2020-06-09T05:04:22Z</dcterms:created>
  <dcterms:modified xsi:type="dcterms:W3CDTF">2020-06-13T15:54:35Z</dcterms:modified>
</cp:coreProperties>
</file>