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eanroldan\Desktop\OPI72\parciales\"/>
    </mc:Choice>
  </mc:AlternateContent>
  <bookViews>
    <workbookView xWindow="0" yWindow="0" windowWidth="10245" windowHeight="7515"/>
  </bookViews>
  <sheets>
    <sheet name="3puntos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61" i="1" l="1"/>
  <c r="A50" i="1"/>
  <c r="A51" i="1" s="1"/>
  <c r="A52" i="1" s="1"/>
  <c r="D38" i="1"/>
  <c r="C38" i="1"/>
  <c r="B38" i="1"/>
  <c r="A39" i="1" s="1"/>
  <c r="D29" i="1"/>
  <c r="C29" i="1"/>
  <c r="C30" i="1" s="1"/>
  <c r="F30" i="1" s="1"/>
  <c r="B29" i="1"/>
  <c r="A30" i="1" s="1"/>
  <c r="A29" i="1"/>
  <c r="J2" i="1"/>
  <c r="H3" i="1"/>
  <c r="A4" i="1"/>
  <c r="B4" i="1" s="1"/>
  <c r="A3" i="1"/>
  <c r="B3" i="1" s="1"/>
  <c r="A2" i="1"/>
  <c r="B2" i="1" s="1"/>
  <c r="F2" i="1"/>
  <c r="G2" i="1" s="1"/>
  <c r="A6" i="1" s="1"/>
  <c r="B6" i="1" s="1"/>
  <c r="F39" i="1" l="1"/>
  <c r="C39" i="1"/>
  <c r="D39" i="1"/>
  <c r="B39" i="1"/>
  <c r="A40" i="1" s="1"/>
  <c r="A31" i="1"/>
  <c r="D31" i="1" s="1"/>
  <c r="D30" i="1"/>
  <c r="E29" i="1"/>
  <c r="D3" i="1"/>
  <c r="E3" i="1" s="1"/>
  <c r="F3" i="1"/>
  <c r="F29" i="1"/>
  <c r="A54" i="1"/>
  <c r="A53" i="1"/>
  <c r="G29" i="1"/>
  <c r="B30" i="1" s="1"/>
  <c r="E2" i="1"/>
  <c r="A5" i="1" s="1"/>
  <c r="B5" i="1" s="1"/>
  <c r="D40" i="1" l="1"/>
  <c r="C40" i="1"/>
  <c r="B40" i="1"/>
  <c r="A41" i="1" s="1"/>
  <c r="F40" i="1"/>
  <c r="C31" i="1"/>
  <c r="E30" i="1"/>
  <c r="D4" i="1"/>
  <c r="E4" i="1" s="1"/>
  <c r="A7" i="1"/>
  <c r="B7" i="1" s="1"/>
  <c r="G30" i="1"/>
  <c r="B31" i="1" s="1"/>
  <c r="F4" i="1"/>
  <c r="G3" i="1"/>
  <c r="J3" i="1"/>
  <c r="A55" i="1"/>
  <c r="A56" i="1" s="1"/>
  <c r="D41" i="1" l="1"/>
  <c r="B41" i="1"/>
  <c r="A42" i="1" s="1"/>
  <c r="F41" i="1"/>
  <c r="C41" i="1"/>
  <c r="H4" i="1"/>
  <c r="J4" i="1" s="1"/>
  <c r="A8" i="1"/>
  <c r="B8" i="1" s="1"/>
  <c r="A32" i="1"/>
  <c r="D32" i="1" s="1"/>
  <c r="E31" i="1"/>
  <c r="D5" i="1"/>
  <c r="A9" i="1"/>
  <c r="B9" i="1" s="1"/>
  <c r="C32" i="1"/>
  <c r="F32" i="1" s="1"/>
  <c r="F31" i="1"/>
  <c r="G31" i="1"/>
  <c r="B32" i="1" s="1"/>
  <c r="E32" i="1" s="1"/>
  <c r="F5" i="1"/>
  <c r="G4" i="1"/>
  <c r="A57" i="1"/>
  <c r="A58" i="1" s="1"/>
  <c r="D42" i="1" l="1"/>
  <c r="C42" i="1"/>
  <c r="F42" i="1"/>
  <c r="B42" i="1"/>
  <c r="H5" i="1"/>
  <c r="J5" i="1" s="1"/>
  <c r="A10" i="1"/>
  <c r="B10" i="1" s="1"/>
  <c r="E5" i="1"/>
  <c r="D6" i="1"/>
  <c r="G32" i="1"/>
  <c r="H6" i="1"/>
  <c r="J6" i="1" s="1"/>
  <c r="G5" i="1"/>
  <c r="A12" i="1" s="1"/>
  <c r="B12" i="1" s="1"/>
  <c r="A60" i="1"/>
  <c r="A59" i="1"/>
  <c r="F6" i="1" l="1"/>
  <c r="A11" i="1"/>
  <c r="B11" i="1" s="1"/>
  <c r="A62" i="1"/>
  <c r="A61" i="1"/>
  <c r="G6" i="1" l="1"/>
  <c r="F7" i="1"/>
  <c r="E52" i="1"/>
  <c r="E51" i="1"/>
  <c r="F51" i="1" s="1"/>
  <c r="E6" i="1"/>
  <c r="F8" i="1" l="1"/>
  <c r="D7" i="1"/>
  <c r="E7" i="1" s="1"/>
  <c r="A13" i="1"/>
  <c r="B13" i="1" s="1"/>
  <c r="F52" i="1"/>
  <c r="E53" i="1"/>
  <c r="A14" i="1"/>
  <c r="B14" i="1" s="1"/>
  <c r="H7" i="1"/>
  <c r="J7" i="1" s="1"/>
  <c r="F53" i="1" l="1"/>
  <c r="E54" i="1"/>
  <c r="D9" i="1"/>
  <c r="D8" i="1"/>
  <c r="E8" i="1" s="1"/>
  <c r="A17" i="1" s="1"/>
  <c r="B17" i="1" s="1"/>
  <c r="A15" i="1"/>
  <c r="B15" i="1" s="1"/>
  <c r="G7" i="1"/>
  <c r="F54" i="1" l="1"/>
  <c r="E55" i="1"/>
  <c r="A16" i="1"/>
  <c r="B16" i="1" s="1"/>
  <c r="H8" i="1"/>
  <c r="D10" i="1"/>
  <c r="J8" i="1" l="1"/>
  <c r="H9" i="1"/>
  <c r="J9" i="1" s="1"/>
  <c r="G8" i="1"/>
  <c r="F55" i="1"/>
  <c r="E56" i="1"/>
  <c r="F56" i="1" s="1"/>
  <c r="F9" i="1" l="1"/>
  <c r="A18" i="1"/>
  <c r="B18" i="1" s="1"/>
  <c r="H10" i="1" l="1"/>
  <c r="G9" i="1"/>
  <c r="A20" i="1" s="1"/>
  <c r="B20" i="1" s="1"/>
  <c r="E9" i="1"/>
  <c r="F10" i="1" l="1"/>
  <c r="A19" i="1"/>
  <c r="B19" i="1" s="1"/>
  <c r="H11" i="1"/>
  <c r="J10" i="1"/>
  <c r="G10" i="1" l="1"/>
  <c r="D11" i="1"/>
  <c r="E10" i="1"/>
  <c r="A21" i="1" s="1"/>
  <c r="B21" i="1" s="1"/>
  <c r="F11" i="1" l="1"/>
  <c r="G11" i="1" s="1"/>
  <c r="A24" i="1" s="1"/>
  <c r="B24" i="1" s="1"/>
  <c r="A22" i="1"/>
  <c r="B22" i="1" s="1"/>
  <c r="E11" i="1"/>
  <c r="A23" i="1" s="1"/>
  <c r="B23" i="1" s="1"/>
  <c r="J11" i="1"/>
</calcChain>
</file>

<file path=xl/sharedStrings.xml><?xml version="1.0" encoding="utf-8"?>
<sst xmlns="http://schemas.openxmlformats.org/spreadsheetml/2006/main" count="53" uniqueCount="41">
  <si>
    <t>a</t>
  </si>
  <si>
    <t>b</t>
  </si>
  <si>
    <t>x0</t>
  </si>
  <si>
    <t>x1</t>
  </si>
  <si>
    <t>x2</t>
  </si>
  <si>
    <t>e</t>
  </si>
  <si>
    <t>El maximo es z=5,8853 en x=2,3242.</t>
  </si>
  <si>
    <t>3puntos.</t>
  </si>
  <si>
    <t>interpolacion cuadratica.</t>
  </si>
  <si>
    <t>f(x0)</t>
  </si>
  <si>
    <t>f(x1)</t>
  </si>
  <si>
    <t>f(x2)</t>
  </si>
  <si>
    <t>x3</t>
  </si>
  <si>
    <t>Método Newton</t>
  </si>
  <si>
    <t>f'(x0)</t>
  </si>
  <si>
    <t>f''(x0)</t>
  </si>
  <si>
    <t>Búsqueda Fibonacci</t>
  </si>
  <si>
    <t>Fn</t>
  </si>
  <si>
    <t>Fn*0,01&gt;=b-a</t>
  </si>
  <si>
    <t>Fn=610</t>
  </si>
  <si>
    <t>n=14</t>
  </si>
  <si>
    <t>e'=(b-a)/Fn=6/610=0,0098</t>
  </si>
  <si>
    <t>xi</t>
  </si>
  <si>
    <t>F14</t>
  </si>
  <si>
    <t>F13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</si>
  <si>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</si>
  <si>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</si>
  <si>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</si>
  <si>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</si>
  <si>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</si>
  <si>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</si>
  <si>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</si>
  <si>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</si>
  <si>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</si>
  <si>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</si>
  <si>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</si>
  <si>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x0=a+F13*e'</t>
  </si>
  <si>
    <t>x1=b-F13*e'</t>
  </si>
  <si>
    <t>f(xi)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</si>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</sst>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F55" sqref="F55"/>
    </sheetView>
  </sheetViews>
  <sheetFormatPr baseColWidth="10" defaultRowHeight="15" x14ac:dyDescent="0.25"/>
  <sheetData>
    <row r="1" spans="1:10" x14ac:dyDescent="0.25">
      <c r="A1" t="s">
        <v>7</v>
      </c>
      <c r="D1" t="s">
        <v>0</v>
      </c>
      <c r="E1" t="s">
        <v>3</v>
      </c>
      <c r="F1" t="s">
        <v>2</v>
      </c>
      <c r="G1" t="s">
        <v>4</v>
      </c>
      <c r="H1" t="s">
        <v>1</v>
      </c>
      <c r="J1" t="s">
        <v>5</v>
      </c>
    </row>
    <row r="2" spans="1:10" x14ac:dyDescent="0.25">
      <c r="A2">
        <f>D2</f>
        <v>-2</v>
      </c>
      <c r="B2">
        <f>4*A2-1.8*A2^2+1.2*A2^3-0.3*A2^4</f>
        <v>-29.599999999999998</v>
      </c>
      <c r="D2">
        <v>-2</v>
      </c>
      <c r="E2">
        <f t="shared" ref="E2:E11" si="0">(D2+F2)/2</f>
        <v>-0.5</v>
      </c>
      <c r="F2">
        <f>(D2+H2)/2</f>
        <v>1</v>
      </c>
      <c r="G2" s="3">
        <f t="shared" ref="G2:G11" si="1">(F2+H2)/2</f>
        <v>2.5</v>
      </c>
      <c r="H2">
        <v>4</v>
      </c>
      <c r="J2">
        <f>H2-D2</f>
        <v>6</v>
      </c>
    </row>
    <row r="3" spans="1:10" x14ac:dyDescent="0.25">
      <c r="A3">
        <f>H2</f>
        <v>4</v>
      </c>
      <c r="B3">
        <f t="shared" ref="B3:B24" si="2">4*A3-1.8*A3^2+1.2*A3^3-0.3*A3^4</f>
        <v>-12.799999999999997</v>
      </c>
      <c r="D3">
        <f>F2</f>
        <v>1</v>
      </c>
      <c r="E3">
        <f t="shared" si="0"/>
        <v>1.75</v>
      </c>
      <c r="F3">
        <f>G2</f>
        <v>2.5</v>
      </c>
      <c r="G3" s="4">
        <f t="shared" si="1"/>
        <v>3.25</v>
      </c>
      <c r="H3">
        <f>H2</f>
        <v>4</v>
      </c>
      <c r="J3">
        <f>H3-D3</f>
        <v>3</v>
      </c>
    </row>
    <row r="4" spans="1:10" x14ac:dyDescent="0.25">
      <c r="A4">
        <f>F2</f>
        <v>1</v>
      </c>
      <c r="B4">
        <f t="shared" si="2"/>
        <v>3.1000000000000005</v>
      </c>
      <c r="D4">
        <f>E3</f>
        <v>1.75</v>
      </c>
      <c r="E4">
        <f t="shared" si="0"/>
        <v>2.125</v>
      </c>
      <c r="F4">
        <f>F3</f>
        <v>2.5</v>
      </c>
      <c r="G4" s="4">
        <f t="shared" si="1"/>
        <v>2.875</v>
      </c>
      <c r="H4">
        <f>G3</f>
        <v>3.25</v>
      </c>
      <c r="J4">
        <f t="shared" ref="J4:J11" si="3">H4-D4</f>
        <v>1.5</v>
      </c>
    </row>
    <row r="5" spans="1:10" x14ac:dyDescent="0.25">
      <c r="A5">
        <f>E2</f>
        <v>-0.5</v>
      </c>
      <c r="B5" s="1">
        <f t="shared" si="2"/>
        <v>-2.6187499999999999</v>
      </c>
      <c r="D5">
        <f>E4</f>
        <v>2.125</v>
      </c>
      <c r="E5">
        <f t="shared" si="0"/>
        <v>2.3125</v>
      </c>
      <c r="F5">
        <f>F4</f>
        <v>2.5</v>
      </c>
      <c r="G5" s="4">
        <f t="shared" si="1"/>
        <v>2.6875</v>
      </c>
      <c r="H5">
        <f>G4</f>
        <v>2.875</v>
      </c>
      <c r="J5">
        <f t="shared" si="3"/>
        <v>0.75</v>
      </c>
    </row>
    <row r="6" spans="1:10" x14ac:dyDescent="0.25">
      <c r="A6">
        <f>G2</f>
        <v>2.5</v>
      </c>
      <c r="B6" s="2">
        <f t="shared" si="2"/>
        <v>5.78125</v>
      </c>
      <c r="D6">
        <f>D5</f>
        <v>2.125</v>
      </c>
      <c r="E6" s="1">
        <f t="shared" si="0"/>
        <v>2.21875</v>
      </c>
      <c r="F6">
        <f>E5</f>
        <v>2.3125</v>
      </c>
      <c r="G6" s="5">
        <f t="shared" si="1"/>
        <v>2.40625</v>
      </c>
      <c r="H6">
        <f>F5</f>
        <v>2.5</v>
      </c>
      <c r="J6">
        <f t="shared" si="3"/>
        <v>0.375</v>
      </c>
    </row>
    <row r="7" spans="1:10" x14ac:dyDescent="0.25">
      <c r="A7">
        <f>E3</f>
        <v>1.75</v>
      </c>
      <c r="B7" s="1">
        <f t="shared" si="2"/>
        <v>5.1050781249999995</v>
      </c>
      <c r="D7" s="1">
        <f>E6</f>
        <v>2.21875</v>
      </c>
      <c r="E7" s="1">
        <f t="shared" si="0"/>
        <v>2.265625</v>
      </c>
      <c r="F7">
        <f>F6</f>
        <v>2.3125</v>
      </c>
      <c r="G7" s="5">
        <f t="shared" si="1"/>
        <v>2.359375</v>
      </c>
      <c r="H7" s="1">
        <f>G6</f>
        <v>2.40625</v>
      </c>
      <c r="J7">
        <f t="shared" si="3"/>
        <v>0.1875</v>
      </c>
    </row>
    <row r="8" spans="1:10" x14ac:dyDescent="0.25">
      <c r="A8">
        <f>G3</f>
        <v>3.25</v>
      </c>
      <c r="B8" s="1">
        <f t="shared" si="2"/>
        <v>1.7113281250000085</v>
      </c>
      <c r="D8" s="1">
        <f>E7</f>
        <v>2.265625</v>
      </c>
      <c r="E8" s="1">
        <f t="shared" si="0"/>
        <v>2.2890625</v>
      </c>
      <c r="F8">
        <f>F7</f>
        <v>2.3125</v>
      </c>
      <c r="G8" s="2">
        <f t="shared" si="1"/>
        <v>2.3359375</v>
      </c>
      <c r="H8" s="1">
        <f>G7</f>
        <v>2.359375</v>
      </c>
      <c r="J8">
        <f t="shared" si="3"/>
        <v>9.375E-2</v>
      </c>
    </row>
    <row r="9" spans="1:10" x14ac:dyDescent="0.25">
      <c r="A9">
        <f>E4</f>
        <v>2.125</v>
      </c>
      <c r="B9" s="1">
        <f t="shared" si="2"/>
        <v>5.7694580078124984</v>
      </c>
      <c r="D9">
        <f>F8</f>
        <v>2.3125</v>
      </c>
      <c r="E9" s="1">
        <f t="shared" si="0"/>
        <v>2.32421875</v>
      </c>
      <c r="F9" s="1">
        <f>G8</f>
        <v>2.3359375</v>
      </c>
      <c r="G9" s="5">
        <f t="shared" si="1"/>
        <v>2.34765625</v>
      </c>
      <c r="H9" s="1">
        <f>H8</f>
        <v>2.359375</v>
      </c>
      <c r="J9">
        <f t="shared" si="3"/>
        <v>4.6875E-2</v>
      </c>
    </row>
    <row r="10" spans="1:10" x14ac:dyDescent="0.25">
      <c r="A10">
        <f>G4</f>
        <v>2.875</v>
      </c>
      <c r="B10" s="1">
        <f t="shared" si="2"/>
        <v>4.6421142578124979</v>
      </c>
      <c r="D10">
        <f>D9</f>
        <v>2.3125</v>
      </c>
      <c r="E10" s="1">
        <f t="shared" si="0"/>
        <v>2.318359375</v>
      </c>
      <c r="F10" s="1">
        <f>E9</f>
        <v>2.32421875</v>
      </c>
      <c r="G10" s="5">
        <f t="shared" si="1"/>
        <v>2.330078125</v>
      </c>
      <c r="H10" s="1">
        <f>F9</f>
        <v>2.3359375</v>
      </c>
      <c r="J10">
        <f t="shared" si="3"/>
        <v>2.34375E-2</v>
      </c>
    </row>
    <row r="11" spans="1:10" x14ac:dyDescent="0.25">
      <c r="A11">
        <f>E5</f>
        <v>2.3125</v>
      </c>
      <c r="B11" s="2">
        <f t="shared" si="2"/>
        <v>5.8847366333007809</v>
      </c>
      <c r="D11" s="1">
        <f>F10</f>
        <v>2.32421875</v>
      </c>
      <c r="E11" s="6">
        <f t="shared" si="0"/>
        <v>2.3271484375</v>
      </c>
      <c r="F11" s="6">
        <f>G10</f>
        <v>2.330078125</v>
      </c>
      <c r="G11" s="6">
        <f t="shared" si="1"/>
        <v>2.3330078125</v>
      </c>
      <c r="H11" s="1">
        <f>H10</f>
        <v>2.3359375</v>
      </c>
      <c r="J11">
        <f t="shared" si="3"/>
        <v>1.171875E-2</v>
      </c>
    </row>
    <row r="12" spans="1:10" x14ac:dyDescent="0.25">
      <c r="A12">
        <f>G5</f>
        <v>2.6875</v>
      </c>
      <c r="B12" s="1">
        <f t="shared" si="2"/>
        <v>5.3922561645507781</v>
      </c>
    </row>
    <row r="13" spans="1:10" x14ac:dyDescent="0.25">
      <c r="A13" s="1">
        <f>E6</f>
        <v>2.21875</v>
      </c>
      <c r="B13" s="1">
        <f t="shared" si="2"/>
        <v>5.850619220733642</v>
      </c>
      <c r="D13" s="7" t="s">
        <v>6</v>
      </c>
      <c r="E13" s="7"/>
      <c r="F13" s="7"/>
      <c r="G13" s="7"/>
    </row>
    <row r="14" spans="1:10" x14ac:dyDescent="0.25">
      <c r="A14" s="1">
        <f>G6</f>
        <v>2.40625</v>
      </c>
      <c r="B14" s="1">
        <f t="shared" si="2"/>
        <v>5.864301776885986</v>
      </c>
    </row>
    <row r="15" spans="1:10" x14ac:dyDescent="0.25">
      <c r="A15" s="1">
        <f>E7</f>
        <v>2.265625</v>
      </c>
      <c r="B15" s="1">
        <f t="shared" si="2"/>
        <v>5.8740146458148956</v>
      </c>
    </row>
    <row r="16" spans="1:10" x14ac:dyDescent="0.25">
      <c r="A16" s="1">
        <f>G7</f>
        <v>2.359375</v>
      </c>
      <c r="B16" s="1">
        <f t="shared" si="2"/>
        <v>5.881829243898391</v>
      </c>
    </row>
    <row r="17" spans="1:7" x14ac:dyDescent="0.25">
      <c r="A17" s="1">
        <f>E8</f>
        <v>2.2890625</v>
      </c>
      <c r="B17" s="1">
        <f t="shared" si="2"/>
        <v>5.8810187507420775</v>
      </c>
    </row>
    <row r="18" spans="1:7" x14ac:dyDescent="0.25">
      <c r="A18" s="1">
        <f>G8</f>
        <v>2.3359375</v>
      </c>
      <c r="B18" s="2">
        <f t="shared" si="2"/>
        <v>5.88504771478474</v>
      </c>
    </row>
    <row r="19" spans="1:7" x14ac:dyDescent="0.25">
      <c r="A19" s="1">
        <f>E9</f>
        <v>2.32421875</v>
      </c>
      <c r="B19" s="2">
        <f t="shared" si="2"/>
        <v>5.8853256452130154</v>
      </c>
    </row>
    <row r="20" spans="1:7" x14ac:dyDescent="0.25">
      <c r="A20" s="1">
        <f>G9</f>
        <v>2.34765625</v>
      </c>
      <c r="B20" s="5">
        <f t="shared" si="2"/>
        <v>5.8838874302105975</v>
      </c>
    </row>
    <row r="21" spans="1:7" x14ac:dyDescent="0.25">
      <c r="A21" s="1">
        <f>E10</f>
        <v>2.318359375</v>
      </c>
      <c r="B21" s="5">
        <f t="shared" si="2"/>
        <v>5.8851385491157995</v>
      </c>
    </row>
    <row r="22" spans="1:7" x14ac:dyDescent="0.25">
      <c r="A22" s="1">
        <f>G10</f>
        <v>2.330078125</v>
      </c>
      <c r="B22" s="2">
        <f t="shared" si="2"/>
        <v>5.8852960078467724</v>
      </c>
    </row>
    <row r="23" spans="1:7" x14ac:dyDescent="0.25">
      <c r="A23" s="1">
        <f>E11</f>
        <v>2.3271484375</v>
      </c>
      <c r="B23" s="2">
        <f t="shared" si="2"/>
        <v>5.8853380381534404</v>
      </c>
    </row>
    <row r="24" spans="1:7" x14ac:dyDescent="0.25">
      <c r="A24" s="1">
        <f>G11</f>
        <v>2.3330078125</v>
      </c>
      <c r="B24" s="2">
        <f t="shared" si="2"/>
        <v>5.8851993137487622</v>
      </c>
    </row>
    <row r="26" spans="1:7" x14ac:dyDescent="0.25">
      <c r="A26" t="s">
        <v>8</v>
      </c>
    </row>
    <row r="28" spans="1:7" x14ac:dyDescent="0.25">
      <c r="A28" t="s">
        <v>2</v>
      </c>
      <c r="B28" t="s">
        <v>3</v>
      </c>
      <c r="C28" t="s">
        <v>4</v>
      </c>
      <c r="D28" t="s">
        <v>9</v>
      </c>
      <c r="E28" t="s">
        <v>10</v>
      </c>
      <c r="F28" t="s">
        <v>11</v>
      </c>
      <c r="G28" t="s">
        <v>12</v>
      </c>
    </row>
    <row r="29" spans="1:7" x14ac:dyDescent="0.25">
      <c r="A29">
        <f>1.75</f>
        <v>1.75</v>
      </c>
      <c r="B29">
        <f>2</f>
        <v>2</v>
      </c>
      <c r="C29">
        <f>2.5</f>
        <v>2.5</v>
      </c>
      <c r="D29" s="1">
        <f>4*A29-1.8*A29^2+1.2*A29^3-0.3*A29^4</f>
        <v>5.1050781249999995</v>
      </c>
      <c r="E29" s="1">
        <f t="shared" ref="E29:F32" si="4">4*B29-1.8*B29^2+1.2*B29^3-0.3*B29^4</f>
        <v>5.5999999999999988</v>
      </c>
      <c r="F29" s="1">
        <f t="shared" si="4"/>
        <v>5.78125</v>
      </c>
      <c r="G29" s="1">
        <f>(D29*(B29^2-C29^2)+E29*(C29^2-A29^2)+F29*(A29^2-B29^2))/(2*D29*(B29-C29)+2*E29*(C29-A29)+2*F29*(A29-B29))</f>
        <v>2.3340579710144875</v>
      </c>
    </row>
    <row r="30" spans="1:7" x14ac:dyDescent="0.25">
      <c r="A30">
        <f>B29</f>
        <v>2</v>
      </c>
      <c r="B30" s="1">
        <f>G29</f>
        <v>2.3340579710144875</v>
      </c>
      <c r="C30">
        <f>C29</f>
        <v>2.5</v>
      </c>
      <c r="D30" s="1">
        <f>4*A30-1.8*A30^2+1.2*A30^3-0.3*A30^4</f>
        <v>5.5999999999999988</v>
      </c>
      <c r="E30" s="1">
        <f t="shared" si="4"/>
        <v>5.8851512981378686</v>
      </c>
      <c r="F30" s="1">
        <f t="shared" si="4"/>
        <v>5.78125</v>
      </c>
      <c r="G30" s="1">
        <f>(D30*(B30^2-C30^2)+E30*(C30^2-A30^2)+F30*(A30^2-B30^2))/(2*D30*(B30-C30)+2*E30*(C30-A30)+2*F30*(A30-B30))</f>
        <v>2.3112443497719175</v>
      </c>
    </row>
    <row r="31" spans="1:7" x14ac:dyDescent="0.25">
      <c r="A31">
        <f>A30</f>
        <v>2</v>
      </c>
      <c r="B31" s="1">
        <f>G30</f>
        <v>2.3112443497719175</v>
      </c>
      <c r="C31" s="1">
        <f>B30</f>
        <v>2.3340579710144875</v>
      </c>
      <c r="D31" s="1">
        <f>4*A31-1.8*A31^2+1.2*A31^3-0.3*A31^4</f>
        <v>5.5999999999999988</v>
      </c>
      <c r="E31" s="1">
        <f t="shared" si="4"/>
        <v>5.8846227365078043</v>
      </c>
      <c r="F31" s="1">
        <f t="shared" si="4"/>
        <v>5.8851512981378686</v>
      </c>
      <c r="G31" s="1">
        <f>(D31*(B31^2-C31^2)+E31*(C31^2-A31^2)+F31*(A31^2-B31^2))/(2*D31*(B31-C31)+2*E31*(C31-A31)+2*F31*(A31-B31))</f>
        <v>2.3269929631166257</v>
      </c>
    </row>
    <row r="32" spans="1:7" x14ac:dyDescent="0.25">
      <c r="A32" s="1">
        <f>B31</f>
        <v>2.3112443497719175</v>
      </c>
      <c r="B32" s="2">
        <f>G31</f>
        <v>2.3269929631166257</v>
      </c>
      <c r="C32" s="1">
        <f>C31</f>
        <v>2.3340579710144875</v>
      </c>
      <c r="D32" s="1">
        <f>4*A32-1.8*A32^2+1.2*A32^3-0.3*A32^4</f>
        <v>5.8846227365078043</v>
      </c>
      <c r="E32" s="2">
        <f t="shared" si="4"/>
        <v>5.8853387458054698</v>
      </c>
      <c r="F32" s="1">
        <f t="shared" si="4"/>
        <v>5.8851512981378686</v>
      </c>
      <c r="G32" s="1">
        <f>(D32*(B32^2-C32^2)+E32*(C32^2-A32^2)+F32*(A32^2-B32^2))/(2*D32*(B32-C32)+2*E32*(C32-A32)+2*F32*(A32-B32))</f>
        <v>2.3263218928688718</v>
      </c>
    </row>
    <row r="35" spans="1:9" x14ac:dyDescent="0.25">
      <c r="A35" t="s">
        <v>13</v>
      </c>
    </row>
    <row r="37" spans="1:9" x14ac:dyDescent="0.25">
      <c r="A37" t="s">
        <v>2</v>
      </c>
      <c r="B37" t="s">
        <v>14</v>
      </c>
      <c r="C37" t="s">
        <v>15</v>
      </c>
      <c r="D37" t="s">
        <v>9</v>
      </c>
    </row>
    <row r="38" spans="1:9" x14ac:dyDescent="0.25">
      <c r="A38">
        <v>3</v>
      </c>
      <c r="B38">
        <f>4-3.6*A38+3.6*A38^2-1.2*A38^3</f>
        <v>-6.8000000000000007</v>
      </c>
      <c r="C38">
        <f>-3.6+7.2*A38-3.6*A38^2</f>
        <v>-14.399999999999999</v>
      </c>
      <c r="D38">
        <f>4*A38-1.8*A38^2+1.2*A38^3-0.3*A38^4</f>
        <v>3.8999999999999986</v>
      </c>
    </row>
    <row r="39" spans="1:9" x14ac:dyDescent="0.25">
      <c r="A39" s="1">
        <f>A38-(B38/C38)</f>
        <v>2.5277777777777777</v>
      </c>
      <c r="B39" s="1">
        <f>4-3.6*A39+3.6*A39^2-1.2*A39^3</f>
        <v>-1.4791923868312686</v>
      </c>
      <c r="C39" s="1">
        <f>-3.6+7.2*A39-3.6*A39^2</f>
        <v>-8.4027777777777768</v>
      </c>
      <c r="D39" s="1">
        <f t="shared" ref="D39:D41" si="5">4*A39-1.8*A39^2+1.2*A39^3-0.3*A39^4</f>
        <v>5.743364018918605</v>
      </c>
      <c r="F39" s="1">
        <f>ABS(A39-A38)</f>
        <v>0.47222222222222232</v>
      </c>
    </row>
    <row r="40" spans="1:9" x14ac:dyDescent="0.25">
      <c r="A40" s="1">
        <f>A39-(B39/C39)</f>
        <v>2.3517416590143871</v>
      </c>
      <c r="B40" s="1">
        <f>4-3.6*A40+3.6*A40^2-1.2*A40^3</f>
        <v>-0.16389177334107785</v>
      </c>
      <c r="C40" s="1">
        <f>-3.6+7.2*A40-3.6*A40^2</f>
        <v>-6.5779398457738818</v>
      </c>
      <c r="D40" s="1">
        <f t="shared" si="5"/>
        <v>5.8832726495314951</v>
      </c>
      <c r="F40" s="1">
        <f>ABS(A40-A39)</f>
        <v>0.17603611876339054</v>
      </c>
    </row>
    <row r="41" spans="1:9" x14ac:dyDescent="0.25">
      <c r="A41" s="1">
        <f>A40-(B40/C40)</f>
        <v>2.3268262938417528</v>
      </c>
      <c r="B41" s="1">
        <f>4-3.6*A41+3.6*A41^2-1.2*A41^3</f>
        <v>-3.0023005785988488E-3</v>
      </c>
      <c r="C41" s="1">
        <f>-3.6+7.2*A41-3.6*A41^2</f>
        <v>-6.3376848505074275</v>
      </c>
      <c r="D41" s="1">
        <f t="shared" si="5"/>
        <v>5.885339334230256</v>
      </c>
      <c r="F41" s="1">
        <f>ABS(A41-A40)</f>
        <v>2.4915365172634374E-2</v>
      </c>
    </row>
    <row r="42" spans="1:9" x14ac:dyDescent="0.25">
      <c r="A42" s="2">
        <f>A41-(B41/C41)</f>
        <v>2.3263525718676541</v>
      </c>
      <c r="B42" s="1">
        <f>4-3.6*A42+3.6*A42^2-1.2*A42^3</f>
        <v>-1.0717955287731229E-6</v>
      </c>
      <c r="C42" s="1">
        <f>-3.6+7.2*A42-3.6*A42^2</f>
        <v>-6.3331601216397875</v>
      </c>
      <c r="D42" s="2">
        <f>4*A42-1.8*A42^2+1.2*A42^3-0.3*A42^4</f>
        <v>5.8853400455273821</v>
      </c>
      <c r="F42" s="1">
        <f>ABS(A42-A41)</f>
        <v>4.7372197409867312E-4</v>
      </c>
    </row>
    <row r="45" spans="1:9" x14ac:dyDescent="0.25">
      <c r="A45" t="s">
        <v>16</v>
      </c>
    </row>
    <row r="47" spans="1:9" x14ac:dyDescent="0.25">
      <c r="A47" t="s">
        <v>17</v>
      </c>
      <c r="B47" t="s">
        <v>0</v>
      </c>
      <c r="C47" t="s">
        <v>1</v>
      </c>
      <c r="D47" t="s">
        <v>18</v>
      </c>
      <c r="F47" t="s">
        <v>22</v>
      </c>
      <c r="H47" t="s">
        <v>0</v>
      </c>
      <c r="I47" t="s">
        <v>1</v>
      </c>
    </row>
    <row r="48" spans="1:9" x14ac:dyDescent="0.25">
      <c r="A48">
        <v>1</v>
      </c>
      <c r="B48">
        <v>-2</v>
      </c>
      <c r="C48">
        <v>4</v>
      </c>
      <c r="D48" t="s">
        <v>19</v>
      </c>
      <c r="H48">
        <v>-2</v>
      </c>
      <c r="I48">
        <v>4</v>
      </c>
    </row>
    <row r="49" spans="1:6" x14ac:dyDescent="0.25">
      <c r="A49">
        <v>1</v>
      </c>
      <c r="D49" t="s">
        <v>20</v>
      </c>
    </row>
    <row r="50" spans="1:6" x14ac:dyDescent="0.25">
      <c r="A50">
        <f>A48+A49</f>
        <v>2</v>
      </c>
      <c r="B50" t="s">
        <v>35</v>
      </c>
      <c r="D50" t="s">
        <v>21</v>
      </c>
      <c r="E50" t="s">
        <v>22</v>
      </c>
      <c r="F50" t="s">
        <v>38</v>
      </c>
    </row>
    <row r="51" spans="1:6" x14ac:dyDescent="0.25">
      <c r="A51">
        <f t="shared" ref="A51:A62" si="6">A49+A50</f>
        <v>3</v>
      </c>
      <c r="B51" t="s">
        <v>34</v>
      </c>
      <c r="D51" t="s">
        <v>36</v>
      </c>
      <c r="E51" s="3">
        <f>B48+A61*C61</f>
        <v>1.6945999999999999</v>
      </c>
      <c r="F51" s="1">
        <f t="shared" ref="F51:F56" si="7">4*E51-1.8*E51^2+1.2*E51^3-0.3*E51^4</f>
        <v>4.9750470528946682</v>
      </c>
    </row>
    <row r="52" spans="1:6" x14ac:dyDescent="0.25">
      <c r="A52">
        <f t="shared" si="6"/>
        <v>5</v>
      </c>
      <c r="B52" t="s">
        <v>33</v>
      </c>
      <c r="D52" t="s">
        <v>37</v>
      </c>
      <c r="E52">
        <f>C48-A61*C61</f>
        <v>0.30540000000000012</v>
      </c>
      <c r="F52" s="1">
        <f t="shared" si="7"/>
        <v>1.0852870528946688</v>
      </c>
    </row>
    <row r="53" spans="1:6" x14ac:dyDescent="0.25">
      <c r="A53">
        <f t="shared" si="6"/>
        <v>8</v>
      </c>
      <c r="B53" t="s">
        <v>32</v>
      </c>
      <c r="D53" t="s">
        <v>4</v>
      </c>
      <c r="E53">
        <f>E52-A60*C61</f>
        <v>-1.9779999999999998</v>
      </c>
      <c r="F53" s="1">
        <f t="shared" si="7"/>
        <v>-28.83340253747679</v>
      </c>
    </row>
    <row r="54" spans="1:6" x14ac:dyDescent="0.25">
      <c r="A54">
        <f t="shared" si="6"/>
        <v>13</v>
      </c>
      <c r="B54" t="s">
        <v>31</v>
      </c>
      <c r="D54" t="s">
        <v>12</v>
      </c>
      <c r="E54">
        <f>E53+A59*C61</f>
        <v>-0.56679999999999975</v>
      </c>
      <c r="F54" s="1">
        <f t="shared" si="7"/>
        <v>-3.094944585213343</v>
      </c>
    </row>
    <row r="55" spans="1:6" x14ac:dyDescent="0.25">
      <c r="A55">
        <f t="shared" si="6"/>
        <v>21</v>
      </c>
      <c r="B55" t="s">
        <v>30</v>
      </c>
      <c r="D55" t="s">
        <v>39</v>
      </c>
      <c r="E55">
        <f>E54+A58*C61</f>
        <v>0.30540000000000023</v>
      </c>
      <c r="F55" s="1">
        <f t="shared" si="7"/>
        <v>1.085287052894669</v>
      </c>
    </row>
    <row r="56" spans="1:6" x14ac:dyDescent="0.25">
      <c r="A56">
        <f t="shared" si="6"/>
        <v>34</v>
      </c>
      <c r="B56" t="s">
        <v>29</v>
      </c>
      <c r="D56" t="s">
        <v>40</v>
      </c>
      <c r="E56">
        <f>E55-A57*C61</f>
        <v>-0.23359999999999981</v>
      </c>
      <c r="F56" s="1">
        <f t="shared" si="7"/>
        <v>-1.0488142302858436</v>
      </c>
    </row>
    <row r="57" spans="1:6" x14ac:dyDescent="0.25">
      <c r="A57">
        <f t="shared" si="6"/>
        <v>55</v>
      </c>
      <c r="B57" t="s">
        <v>28</v>
      </c>
    </row>
    <row r="58" spans="1:6" x14ac:dyDescent="0.25">
      <c r="A58">
        <f t="shared" si="6"/>
        <v>89</v>
      </c>
      <c r="B58" t="s">
        <v>27</v>
      </c>
    </row>
    <row r="59" spans="1:6" x14ac:dyDescent="0.25">
      <c r="A59">
        <f t="shared" si="6"/>
        <v>144</v>
      </c>
      <c r="B59" t="s">
        <v>26</v>
      </c>
    </row>
    <row r="60" spans="1:6" x14ac:dyDescent="0.25">
      <c r="A60">
        <f t="shared" si="6"/>
        <v>233</v>
      </c>
      <c r="B60" t="s">
        <v>25</v>
      </c>
    </row>
    <row r="61" spans="1:6" x14ac:dyDescent="0.25">
      <c r="A61">
        <f t="shared" si="6"/>
        <v>377</v>
      </c>
      <c r="B61" t="s">
        <v>24</v>
      </c>
      <c r="C61">
        <f>0.0098</f>
        <v>9.7999999999999997E-3</v>
      </c>
    </row>
    <row r="62" spans="1:6" x14ac:dyDescent="0.25">
      <c r="A62">
        <f t="shared" si="6"/>
        <v>610</v>
      </c>
      <c r="B62" t="s">
        <v>23</v>
      </c>
    </row>
  </sheetData>
  <mergeCells count="1">
    <mergeCell ref="D13:G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3puntos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Ocean Roldan Correa</cp:lastModifiedBy>
  <dcterms:created xsi:type="dcterms:W3CDTF">2016-03-27T22:45:12Z</dcterms:created>
  <dcterms:modified xsi:type="dcterms:W3CDTF">2018-01-25T16:37:48Z</dcterms:modified>
</cp:coreProperties>
</file>