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ATEN\PHD\WS21 - quest development\outlines final\Kalmbach_Jana_final\"/>
    </mc:Choice>
  </mc:AlternateContent>
  <bookViews>
    <workbookView xWindow="0" yWindow="0" windowWidth="28800" windowHeight="11835"/>
  </bookViews>
  <sheets>
    <sheet name="Tabelle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7" i="1" l="1"/>
  <c r="D20" i="1"/>
  <c r="D10" i="1"/>
  <c r="D11" i="1"/>
  <c r="D12" i="1"/>
  <c r="D13" i="1"/>
  <c r="D15" i="1"/>
  <c r="D16" i="1"/>
  <c r="D9" i="1"/>
  <c r="B39" i="1" l="1"/>
  <c r="B37" i="1"/>
  <c r="B40" i="1" l="1"/>
  <c r="B41" i="1" l="1"/>
</calcChain>
</file>

<file path=xl/sharedStrings.xml><?xml version="1.0" encoding="utf-8"?>
<sst xmlns="http://schemas.openxmlformats.org/spreadsheetml/2006/main" count="55" uniqueCount="49">
  <si>
    <t>Form</t>
  </si>
  <si>
    <t>Assessment sheet for written assignments</t>
  </si>
  <si>
    <t xml:space="preserve">Name of the student: </t>
  </si>
  <si>
    <t>Course and semester:</t>
  </si>
  <si>
    <t xml:space="preserve">Paper topic: </t>
  </si>
  <si>
    <t xml:space="preserve">Date of correction: </t>
  </si>
  <si>
    <t>Cover page</t>
  </si>
  <si>
    <t>Table of contents</t>
  </si>
  <si>
    <t>Text layout</t>
  </si>
  <si>
    <t>Language</t>
  </si>
  <si>
    <t>Citation, sources and references</t>
  </si>
  <si>
    <t>Tables and figures</t>
  </si>
  <si>
    <t>Bibliography</t>
  </si>
  <si>
    <t>Length</t>
  </si>
  <si>
    <t>Justification of the relevance of the topic</t>
  </si>
  <si>
    <t>Formulation of a research question</t>
  </si>
  <si>
    <t>Overview of the structure of the paper</t>
  </si>
  <si>
    <t>Addressing the research question</t>
  </si>
  <si>
    <t>(Current) literature presented in a way that is oriented towards the topic</t>
  </si>
  <si>
    <t>Breadth and depth of the treatment of the topic</t>
  </si>
  <si>
    <t>Use of appropriate methods</t>
  </si>
  <si>
    <t>Conduct of thought (logic/stringency)</t>
  </si>
  <si>
    <t>Originality</t>
  </si>
  <si>
    <t>Summary of the question and the results</t>
  </si>
  <si>
    <t>Reflection on the results</t>
  </si>
  <si>
    <t>Discussion of possible consequences</t>
  </si>
  <si>
    <t>Maximum achievable score (100%):</t>
  </si>
  <si>
    <t>of which 32 (25%) form and 96 (75%) content</t>
  </si>
  <si>
    <t>score achieved:</t>
  </si>
  <si>
    <t>relative score achieved (achieved / 128 * 100):</t>
  </si>
  <si>
    <t>Grade:</t>
  </si>
  <si>
    <t>Justification:</t>
  </si>
  <si>
    <t>Signature</t>
  </si>
  <si>
    <t>Evaluation key:</t>
  </si>
  <si>
    <t>points</t>
  </si>
  <si>
    <t>achieved</t>
  </si>
  <si>
    <t>Remark:</t>
  </si>
  <si>
    <t xml:space="preserve">Percent achieved: 90% 85% 80% 75% 70% 65% 60% 55% 50% 45%
1 1,3 1,7 2 2,3 2,7 3 3,3 3,7 4 Failed
</t>
  </si>
  <si>
    <t>less 45% failed</t>
  </si>
  <si>
    <t>Content: Introduction</t>
  </si>
  <si>
    <t>Content: Main section</t>
  </si>
  <si>
    <t>Content: Conclusion</t>
  </si>
  <si>
    <t>Fundamentals of Questionnaire Design and Analysis using lab.js and R</t>
  </si>
  <si>
    <t>Jana Kalmbach</t>
  </si>
  <si>
    <t>What socio-demographic factors influence European’s willingness to commit to individual climate change adaptation and mitigation measures</t>
  </si>
  <si>
    <t>It would be a bit easier to interpret the results if you would have computed a mean score</t>
  </si>
  <si>
    <t>you could have explained for example the small amount of explained variance based on the way you have constructed your index (correlation matrix, EFA, … would be needed to check if all included variables are measuring the "same")</t>
  </si>
  <si>
    <t>assumptions of linear regression not checked, not checked if you are allowed to create the index using all items (uni-dimensionality, …)</t>
  </si>
  <si>
    <t xml:space="preserve">You have written a great report, which is clearly structured and you used a variety of statistical procedures and you were able to analyze your main research question from different perspectives (like overall vs. extremes vs. deniers).You have created such a complex index and you highlighted some limitations in the discussion. Next time check the assumptions of your statistical procedures and at best add do the appendix linear regressions for all subpopulations.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</si>
</sst>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4"/>
      <color theme="1"/>
      <name val="Calibri"/>
      <family val="2"/>
      <scheme val="minor"/>
    </font>
    <font>
      <b/>
      <sz val="11"/>
      <color theme="1"/>
      <name val="Calibri"/>
      <family val="2"/>
      <scheme val="minor"/>
    </font>
    <font>
      <sz val="8"/>
      <color theme="1"/>
      <name val="Calibri"/>
      <family val="2"/>
      <scheme val="minor"/>
    </font>
    <font>
      <i/>
      <sz val="9"/>
      <color theme="1"/>
      <name val="Calibri"/>
      <family val="2"/>
      <scheme val="minor"/>
    </font>
    <font>
      <i/>
      <sz val="8"/>
      <color theme="1"/>
      <name val="Calibri"/>
      <family val="2"/>
      <scheme val="minor"/>
    </font>
    <font>
      <sz val="10"/>
      <color theme="1"/>
      <name val="Calibri"/>
      <family val="2"/>
      <scheme val="minor"/>
    </font>
    <font>
      <sz val="9"/>
      <color theme="1"/>
      <name val="Calibri"/>
      <family val="2"/>
      <scheme val="minor"/>
    </font>
  </fonts>
  <fills count="2">
    <fill>
      <patternFill patternType="none"/>
    </fill>
    <fill>
      <patternFill patternType="gray125"/>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style="medium">
        <color indexed="64"/>
      </top>
      <bottom/>
      <diagonal/>
    </border>
  </borders>
  <cellStyleXfs count="1">
    <xf numFmtId="0" fontId="0" fillId="0" borderId="0"/>
  </cellStyleXfs>
  <cellXfs count="37">
    <xf numFmtId="0" fontId="0" fillId="0" borderId="0" xfId="0"/>
    <xf numFmtId="10" fontId="0" fillId="0" borderId="0" xfId="0" applyNumberFormat="1"/>
    <xf numFmtId="9" fontId="0" fillId="0" borderId="0" xfId="0" applyNumberFormat="1"/>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0" xfId="0" applyFont="1"/>
    <xf numFmtId="0" fontId="1" fillId="0" borderId="1" xfId="0" applyFont="1" applyBorder="1" applyAlignment="1">
      <alignment wrapText="1"/>
    </xf>
    <xf numFmtId="0" fontId="0" fillId="0" borderId="0" xfId="0" applyAlignment="1">
      <alignment vertical="top" wrapText="1"/>
    </xf>
    <xf numFmtId="0" fontId="0" fillId="0" borderId="0" xfId="0" applyAlignment="1">
      <alignment vertical="top"/>
    </xf>
    <xf numFmtId="0" fontId="0" fillId="0" borderId="0" xfId="0" applyBorder="1"/>
    <xf numFmtId="0" fontId="0" fillId="0" borderId="0" xfId="0" applyAlignment="1">
      <alignment horizontal="right" wrapText="1"/>
    </xf>
    <xf numFmtId="0" fontId="4" fillId="0" borderId="0" xfId="0" applyFont="1" applyAlignment="1">
      <alignment horizontal="right" wrapText="1"/>
    </xf>
    <xf numFmtId="0" fontId="0" fillId="0" borderId="0" xfId="0" applyBorder="1" applyAlignment="1">
      <alignment vertical="center"/>
    </xf>
    <xf numFmtId="0" fontId="3" fillId="0" borderId="9" xfId="0" applyFont="1" applyBorder="1" applyAlignment="1">
      <alignment vertical="center" wrapText="1"/>
    </xf>
    <xf numFmtId="0" fontId="3" fillId="0" borderId="0" xfId="0" applyFont="1" applyBorder="1" applyAlignment="1">
      <alignment vertical="center" wrapText="1"/>
    </xf>
    <xf numFmtId="0" fontId="2" fillId="0" borderId="10" xfId="0" applyFont="1" applyBorder="1" applyAlignment="1">
      <alignment horizontal="left"/>
    </xf>
    <xf numFmtId="0" fontId="4" fillId="0" borderId="0" xfId="0" applyFont="1" applyBorder="1" applyAlignment="1">
      <alignment vertical="center"/>
    </xf>
    <xf numFmtId="0" fontId="2" fillId="0" borderId="0" xfId="0" applyFont="1" applyBorder="1" applyAlignment="1">
      <alignment horizontal="left"/>
    </xf>
    <xf numFmtId="0" fontId="0" fillId="0" borderId="4" xfId="0" applyBorder="1" applyAlignment="1">
      <alignment horizontal="left" vertical="top" wrapText="1"/>
    </xf>
    <xf numFmtId="0" fontId="0" fillId="0" borderId="6" xfId="0" applyBorder="1" applyAlignment="1">
      <alignment horizontal="left" vertical="top" wrapText="1"/>
    </xf>
    <xf numFmtId="14" fontId="0" fillId="0" borderId="0" xfId="0" applyNumberFormat="1"/>
    <xf numFmtId="0" fontId="0" fillId="0" borderId="0" xfId="0" applyAlignment="1">
      <alignment horizontal="left" vertical="top" wrapText="1"/>
    </xf>
    <xf numFmtId="0" fontId="5" fillId="0" borderId="0" xfId="0" applyFont="1" applyAlignment="1">
      <alignment horizontal="left" vertical="top" wrapText="1"/>
    </xf>
    <xf numFmtId="0" fontId="5" fillId="0" borderId="0" xfId="0" applyFont="1" applyBorder="1" applyAlignment="1">
      <alignment horizontal="left" vertical="top" wrapText="1"/>
    </xf>
    <xf numFmtId="0" fontId="0" fillId="0" borderId="0" xfId="0" applyAlignment="1">
      <alignment horizontal="center"/>
    </xf>
    <xf numFmtId="0" fontId="0" fillId="0" borderId="4" xfId="0" applyBorder="1" applyAlignment="1">
      <alignment horizontal="left" vertical="top" wrapText="1"/>
    </xf>
    <xf numFmtId="0" fontId="7" fillId="0" borderId="0" xfId="0" applyFont="1"/>
    <xf numFmtId="0" fontId="6" fillId="0" borderId="4" xfId="0" applyFont="1" applyBorder="1" applyAlignment="1">
      <alignment horizontal="left" vertical="top" wrapText="1"/>
    </xf>
    <xf numFmtId="0" fontId="6" fillId="0" borderId="0" xfId="0" applyFont="1" applyBorder="1" applyAlignment="1">
      <alignment horizontal="left" vertical="top" wrapText="1"/>
    </xf>
    <xf numFmtId="0" fontId="7" fillId="0" borderId="4" xfId="0" applyFont="1" applyBorder="1" applyAlignment="1">
      <alignment horizontal="left" vertical="top" wrapText="1"/>
    </xf>
    <xf numFmtId="0" fontId="7" fillId="0" borderId="0" xfId="0" applyFont="1" applyBorder="1" applyAlignment="1">
      <alignment horizontal="left" vertical="top" wrapText="1"/>
    </xf>
    <xf numFmtId="0" fontId="3" fillId="0" borderId="9" xfId="0" applyFont="1" applyBorder="1" applyAlignment="1">
      <alignment horizontal="left" vertical="top" wrapText="1"/>
    </xf>
    <xf numFmtId="0" fontId="3" fillId="0" borderId="0" xfId="0" applyFont="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60"/>
  <sheetViews>
    <sheetView tabSelected="1" topLeftCell="A5" zoomScale="55" zoomScaleNormal="55" workbookViewId="0">
      <selection sqref="A1:G46"/>
    </sheetView>
  </sheetViews>
  <sheetFormatPr baseColWidth="10" defaultRowHeight="15" x14ac:dyDescent="0.25"/>
  <cols>
    <col min="1" max="1" width="41.28515625" customWidth="1"/>
    <col min="2" max="2" width="12.28515625" customWidth="1"/>
    <col min="3" max="3" width="13.140625" customWidth="1"/>
    <col min="4" max="4" width="11.42578125" customWidth="1"/>
    <col min="6" max="6" width="17.140625" customWidth="1"/>
  </cols>
  <sheetData>
    <row r="1" spans="1:5" ht="18.75" x14ac:dyDescent="0.3">
      <c r="A1" s="9" t="s">
        <v>1</v>
      </c>
    </row>
    <row r="2" spans="1:5" x14ac:dyDescent="0.25">
      <c r="A2" t="s">
        <v>2</v>
      </c>
      <c r="B2" t="s">
        <v>43</v>
      </c>
    </row>
    <row r="3" spans="1:5" ht="15" customHeight="1" x14ac:dyDescent="0.25">
      <c r="A3" t="s">
        <v>3</v>
      </c>
      <c r="B3" s="25" t="s">
        <v>42</v>
      </c>
      <c r="C3" s="25"/>
      <c r="D3" s="25"/>
      <c r="E3" s="11"/>
    </row>
    <row r="4" spans="1:5" x14ac:dyDescent="0.25">
      <c r="B4" s="25"/>
      <c r="C4" s="25"/>
      <c r="D4" s="25"/>
      <c r="E4" s="11"/>
    </row>
    <row r="5" spans="1:5" x14ac:dyDescent="0.25">
      <c r="A5" t="s">
        <v>4</v>
      </c>
      <c r="B5" s="30" t="s">
        <v>44</v>
      </c>
    </row>
    <row r="6" spans="1:5" x14ac:dyDescent="0.25">
      <c r="A6" t="s">
        <v>5</v>
      </c>
      <c r="B6" s="24">
        <v>44660</v>
      </c>
    </row>
    <row r="7" spans="1:5" ht="15.75" thickBot="1" x14ac:dyDescent="0.3">
      <c r="D7" s="21" t="s">
        <v>36</v>
      </c>
    </row>
    <row r="8" spans="1:5" ht="18.75" x14ac:dyDescent="0.3">
      <c r="A8" s="10" t="s">
        <v>0</v>
      </c>
      <c r="B8" s="3" t="s">
        <v>34</v>
      </c>
      <c r="C8" s="4" t="s">
        <v>35</v>
      </c>
    </row>
    <row r="9" spans="1:5" x14ac:dyDescent="0.25">
      <c r="A9" s="22" t="s">
        <v>6</v>
      </c>
      <c r="B9" s="5">
        <v>2</v>
      </c>
      <c r="C9" s="6">
        <v>2</v>
      </c>
      <c r="D9" t="str">
        <f>IF(C9&gt;B9,"FEHLER","")</f>
        <v/>
      </c>
    </row>
    <row r="10" spans="1:5" x14ac:dyDescent="0.25">
      <c r="A10" s="22" t="s">
        <v>7</v>
      </c>
      <c r="B10" s="5">
        <v>2</v>
      </c>
      <c r="C10" s="6">
        <v>2</v>
      </c>
      <c r="D10" t="str">
        <f t="shared" ref="D10:D16" si="0">IF(C10&gt;B10,"FEHLER","")</f>
        <v/>
      </c>
    </row>
    <row r="11" spans="1:5" x14ac:dyDescent="0.25">
      <c r="A11" s="22" t="s">
        <v>8</v>
      </c>
      <c r="B11" s="5">
        <v>4</v>
      </c>
      <c r="C11" s="6">
        <v>4</v>
      </c>
      <c r="D11" t="str">
        <f t="shared" si="0"/>
        <v/>
      </c>
    </row>
    <row r="12" spans="1:5" x14ac:dyDescent="0.25">
      <c r="A12" s="22" t="s">
        <v>9</v>
      </c>
      <c r="B12" s="5">
        <v>6</v>
      </c>
      <c r="C12" s="6">
        <v>6</v>
      </c>
      <c r="D12" t="str">
        <f t="shared" si="0"/>
        <v/>
      </c>
    </row>
    <row r="13" spans="1:5" x14ac:dyDescent="0.25">
      <c r="A13" s="22" t="s">
        <v>10</v>
      </c>
      <c r="B13" s="5">
        <v>6</v>
      </c>
      <c r="C13" s="6">
        <v>6</v>
      </c>
      <c r="D13" t="str">
        <f t="shared" si="0"/>
        <v/>
      </c>
    </row>
    <row r="14" spans="1:5" x14ac:dyDescent="0.25">
      <c r="A14" s="22" t="s">
        <v>11</v>
      </c>
      <c r="B14" s="5">
        <v>2</v>
      </c>
      <c r="C14" s="6">
        <v>2</v>
      </c>
    </row>
    <row r="15" spans="1:5" x14ac:dyDescent="0.25">
      <c r="A15" s="22" t="s">
        <v>12</v>
      </c>
      <c r="B15" s="5">
        <v>6</v>
      </c>
      <c r="C15" s="6">
        <v>6</v>
      </c>
      <c r="D15" t="str">
        <f t="shared" si="0"/>
        <v/>
      </c>
    </row>
    <row r="16" spans="1:5" ht="15.75" thickBot="1" x14ac:dyDescent="0.3">
      <c r="A16" s="23" t="s">
        <v>13</v>
      </c>
      <c r="B16" s="7">
        <v>4</v>
      </c>
      <c r="C16" s="8">
        <v>4</v>
      </c>
      <c r="D16" t="str">
        <f t="shared" si="0"/>
        <v/>
      </c>
    </row>
    <row r="18" spans="1:6" ht="15.75" thickBot="1" x14ac:dyDescent="0.3"/>
    <row r="19" spans="1:6" ht="18.75" x14ac:dyDescent="0.3">
      <c r="A19" s="10" t="s">
        <v>39</v>
      </c>
      <c r="B19" s="3" t="s">
        <v>34</v>
      </c>
      <c r="C19" s="4" t="s">
        <v>35</v>
      </c>
    </row>
    <row r="20" spans="1:6" x14ac:dyDescent="0.25">
      <c r="A20" s="22" t="s">
        <v>14</v>
      </c>
      <c r="B20" s="5">
        <v>6</v>
      </c>
      <c r="C20" s="6">
        <v>6</v>
      </c>
      <c r="D20" t="str">
        <f>IF(C20&gt;B20,"FEHLER","")</f>
        <v/>
      </c>
    </row>
    <row r="21" spans="1:6" x14ac:dyDescent="0.25">
      <c r="A21" s="22" t="s">
        <v>15</v>
      </c>
      <c r="B21" s="5">
        <v>6</v>
      </c>
      <c r="C21" s="6">
        <v>6</v>
      </c>
    </row>
    <row r="22" spans="1:6" ht="15.75" customHeight="1" thickBot="1" x14ac:dyDescent="0.3">
      <c r="A22" s="23" t="s">
        <v>16</v>
      </c>
      <c r="B22" s="7">
        <v>4</v>
      </c>
      <c r="C22" s="8">
        <v>4</v>
      </c>
      <c r="D22" s="11"/>
      <c r="E22" s="11"/>
      <c r="F22" s="11"/>
    </row>
    <row r="23" spans="1:6" ht="15.75" thickBot="1" x14ac:dyDescent="0.3">
      <c r="D23" s="11"/>
      <c r="E23" s="11"/>
      <c r="F23" s="11"/>
    </row>
    <row r="24" spans="1:6" ht="18.75" x14ac:dyDescent="0.3">
      <c r="A24" s="10" t="s">
        <v>40</v>
      </c>
      <c r="B24" s="3" t="s">
        <v>34</v>
      </c>
      <c r="C24" s="4" t="s">
        <v>35</v>
      </c>
      <c r="D24" s="11"/>
      <c r="E24" s="11"/>
      <c r="F24" s="11"/>
    </row>
    <row r="25" spans="1:6" x14ac:dyDescent="0.25">
      <c r="A25" s="22" t="s">
        <v>17</v>
      </c>
      <c r="B25" s="5">
        <v>10</v>
      </c>
      <c r="C25" s="6">
        <v>9</v>
      </c>
      <c r="D25" s="29" t="s">
        <v>45</v>
      </c>
      <c r="E25" s="25"/>
      <c r="F25" s="25"/>
    </row>
    <row r="26" spans="1:6" ht="30" x14ac:dyDescent="0.25">
      <c r="A26" s="22" t="s">
        <v>18</v>
      </c>
      <c r="B26" s="5">
        <v>10</v>
      </c>
      <c r="C26" s="6">
        <v>10</v>
      </c>
      <c r="D26" s="29"/>
      <c r="E26" s="25"/>
      <c r="F26" s="25"/>
    </row>
    <row r="27" spans="1:6" ht="30" x14ac:dyDescent="0.25">
      <c r="A27" s="22" t="s">
        <v>19</v>
      </c>
      <c r="B27" s="5">
        <v>10</v>
      </c>
      <c r="C27" s="6">
        <v>10</v>
      </c>
      <c r="D27" t="str">
        <f t="shared" ref="D27:D30" si="1">IF(C27&gt;B27,"FEHLER","")</f>
        <v/>
      </c>
    </row>
    <row r="28" spans="1:6" ht="15" customHeight="1" x14ac:dyDescent="0.25">
      <c r="A28" s="22" t="s">
        <v>20</v>
      </c>
      <c r="B28" s="5">
        <v>10</v>
      </c>
      <c r="C28" s="6">
        <v>8</v>
      </c>
      <c r="D28" s="31" t="s">
        <v>47</v>
      </c>
      <c r="E28" s="32"/>
      <c r="F28" s="32"/>
    </row>
    <row r="29" spans="1:6" x14ac:dyDescent="0.25">
      <c r="A29" s="22" t="s">
        <v>21</v>
      </c>
      <c r="B29" s="5">
        <v>10</v>
      </c>
      <c r="C29" s="6">
        <v>10</v>
      </c>
      <c r="D29" s="31"/>
      <c r="E29" s="32"/>
      <c r="F29" s="32"/>
    </row>
    <row r="30" spans="1:6" ht="15.75" thickBot="1" x14ac:dyDescent="0.3">
      <c r="A30" s="23" t="s">
        <v>22</v>
      </c>
      <c r="B30" s="7">
        <v>10</v>
      </c>
      <c r="C30" s="8">
        <v>10</v>
      </c>
      <c r="D30" s="31"/>
      <c r="E30" s="32"/>
      <c r="F30" s="32"/>
    </row>
    <row r="31" spans="1:6" ht="15.75" thickBot="1" x14ac:dyDescent="0.3"/>
    <row r="32" spans="1:6" ht="18.75" x14ac:dyDescent="0.3">
      <c r="A32" s="10" t="s">
        <v>41</v>
      </c>
      <c r="B32" s="3" t="s">
        <v>34</v>
      </c>
      <c r="C32" s="4" t="s">
        <v>35</v>
      </c>
      <c r="D32" s="33" t="s">
        <v>46</v>
      </c>
      <c r="E32" s="34"/>
      <c r="F32" s="34"/>
    </row>
    <row r="33" spans="1:20" ht="15" customHeight="1" x14ac:dyDescent="0.25">
      <c r="A33" s="22" t="s">
        <v>23</v>
      </c>
      <c r="B33" s="5">
        <v>6</v>
      </c>
      <c r="C33" s="6">
        <v>6</v>
      </c>
      <c r="D33" s="33"/>
      <c r="E33" s="34"/>
      <c r="F33" s="34"/>
    </row>
    <row r="34" spans="1:20" ht="15" customHeight="1" x14ac:dyDescent="0.25">
      <c r="A34" s="22" t="s">
        <v>24</v>
      </c>
      <c r="B34" s="5">
        <v>8</v>
      </c>
      <c r="C34" s="6">
        <v>7</v>
      </c>
      <c r="D34" s="33"/>
      <c r="E34" s="34"/>
      <c r="F34" s="34"/>
    </row>
    <row r="35" spans="1:20" ht="15.75" thickBot="1" x14ac:dyDescent="0.3">
      <c r="A35" s="23" t="s">
        <v>25</v>
      </c>
      <c r="B35" s="7">
        <v>6</v>
      </c>
      <c r="C35" s="8">
        <v>6</v>
      </c>
      <c r="D35" s="33"/>
      <c r="E35" s="34"/>
      <c r="F35" s="34"/>
    </row>
    <row r="36" spans="1:20" x14ac:dyDescent="0.25">
      <c r="C36" s="19" t="s">
        <v>31</v>
      </c>
      <c r="K36" s="2"/>
      <c r="L36" s="2"/>
      <c r="M36" s="2"/>
      <c r="N36" s="2"/>
      <c r="O36" s="2"/>
      <c r="P36" s="2"/>
      <c r="Q36" s="2"/>
      <c r="R36" s="2"/>
      <c r="S36" s="2"/>
      <c r="T36" s="2"/>
    </row>
    <row r="37" spans="1:20" x14ac:dyDescent="0.25">
      <c r="A37" s="14" t="s">
        <v>26</v>
      </c>
      <c r="B37">
        <f>SUM(B9:B16,B20:B22,B25:B30,B33:B35)</f>
        <v>128</v>
      </c>
      <c r="C37" s="35" t="s">
        <v>48</v>
      </c>
      <c r="D37" s="36"/>
      <c r="E37" s="36"/>
      <c r="F37" s="36"/>
    </row>
    <row r="38" spans="1:20" x14ac:dyDescent="0.25">
      <c r="A38" s="15" t="s">
        <v>27</v>
      </c>
      <c r="C38" s="35"/>
      <c r="D38" s="36"/>
      <c r="E38" s="36"/>
      <c r="F38" s="36"/>
    </row>
    <row r="39" spans="1:20" ht="15" customHeight="1" x14ac:dyDescent="0.25">
      <c r="A39" s="14" t="s">
        <v>28</v>
      </c>
      <c r="B39">
        <f>SUM(C9:C16,C20:C22,C25:C30,C33:C35)</f>
        <v>124</v>
      </c>
      <c r="C39" s="35"/>
      <c r="D39" s="36"/>
      <c r="E39" s="36"/>
      <c r="F39" s="36"/>
    </row>
    <row r="40" spans="1:20" ht="15" customHeight="1" x14ac:dyDescent="0.25">
      <c r="A40" s="15" t="s">
        <v>29</v>
      </c>
      <c r="B40" s="1">
        <f>B39/B37</f>
        <v>0.96875</v>
      </c>
      <c r="C40" s="35"/>
      <c r="D40" s="36"/>
      <c r="E40" s="36"/>
      <c r="F40" s="36"/>
    </row>
    <row r="41" spans="1:20" x14ac:dyDescent="0.25">
      <c r="A41" s="14" t="s">
        <v>30</v>
      </c>
      <c r="B41">
        <f>IF(B40&gt;=B50,C50,IF(AND(B40&gt;=B51,B40&lt;B50),C51,IF(AND(B40&gt;=B52,B40&lt;B51),C52,IF(AND(B40&gt;=B53,B40&lt;B52),C53,IF(AND(B40&gt;=B54,B40&lt;B53),C54,IF(AND(B40&gt;=B55,B40&lt;B54),C55,IF(AND(B40&gt;=B56,B40&lt;B55),C56,IF(AND(B40&gt;=B57,B40&lt;B56),C57,IF(AND(B40&gt;=B58,B40&lt;B57),C58,IF(AND(B40&gt;=B59,B40&lt;B58),C59,6))))))))))</f>
        <v>1</v>
      </c>
      <c r="C41" s="35"/>
      <c r="D41" s="36"/>
      <c r="E41" s="36"/>
      <c r="F41" s="36"/>
    </row>
    <row r="42" spans="1:20" ht="15" customHeight="1" x14ac:dyDescent="0.25">
      <c r="C42" s="17"/>
      <c r="D42" s="18"/>
      <c r="E42" s="16"/>
      <c r="F42" s="13"/>
    </row>
    <row r="43" spans="1:20" ht="15" customHeight="1" x14ac:dyDescent="0.25">
      <c r="A43" t="s">
        <v>33</v>
      </c>
      <c r="C43" s="17"/>
      <c r="D43" s="18"/>
      <c r="E43" s="16"/>
      <c r="F43" s="13"/>
    </row>
    <row r="44" spans="1:20" x14ac:dyDescent="0.25">
      <c r="A44" s="26" t="s">
        <v>37</v>
      </c>
      <c r="B44" s="27"/>
      <c r="C44" s="17"/>
      <c r="D44" s="16"/>
      <c r="E44" s="16"/>
    </row>
    <row r="45" spans="1:20" x14ac:dyDescent="0.25">
      <c r="A45" s="26"/>
      <c r="B45" s="27"/>
      <c r="C45" s="17"/>
      <c r="D45" s="12"/>
      <c r="E45" s="12"/>
    </row>
    <row r="46" spans="1:20" x14ac:dyDescent="0.25">
      <c r="C46" s="20" t="s">
        <v>32</v>
      </c>
    </row>
    <row r="48" spans="1:20" x14ac:dyDescent="0.25">
      <c r="I48" s="2"/>
      <c r="J48" s="2"/>
      <c r="K48" s="2"/>
      <c r="L48" s="2"/>
      <c r="M48" s="2"/>
      <c r="N48" s="2"/>
      <c r="O48" s="2"/>
      <c r="P48" s="2"/>
      <c r="Q48" s="2"/>
      <c r="R48" s="2"/>
    </row>
    <row r="50" spans="2:17" x14ac:dyDescent="0.25">
      <c r="B50" s="2">
        <v>0.9</v>
      </c>
      <c r="C50">
        <v>1</v>
      </c>
      <c r="G50" s="2"/>
    </row>
    <row r="51" spans="2:17" x14ac:dyDescent="0.25">
      <c r="B51" s="2">
        <v>0.85</v>
      </c>
      <c r="C51">
        <v>1.3</v>
      </c>
      <c r="G51" s="2"/>
    </row>
    <row r="52" spans="2:17" x14ac:dyDescent="0.25">
      <c r="B52" s="2">
        <v>0.8</v>
      </c>
      <c r="C52">
        <v>1.7</v>
      </c>
      <c r="G52" s="2"/>
    </row>
    <row r="53" spans="2:17" x14ac:dyDescent="0.25">
      <c r="B53" s="2">
        <v>0.75</v>
      </c>
      <c r="C53">
        <v>2</v>
      </c>
      <c r="G53" s="2"/>
    </row>
    <row r="54" spans="2:17" x14ac:dyDescent="0.25">
      <c r="B54" s="2">
        <v>0.7</v>
      </c>
      <c r="C54">
        <v>2.2999999999999998</v>
      </c>
      <c r="G54" s="2"/>
    </row>
    <row r="55" spans="2:17" x14ac:dyDescent="0.25">
      <c r="B55" s="2">
        <v>0.65</v>
      </c>
      <c r="C55">
        <v>2.7</v>
      </c>
      <c r="G55" s="2"/>
    </row>
    <row r="56" spans="2:17" x14ac:dyDescent="0.25">
      <c r="B56" s="2">
        <v>0.6</v>
      </c>
      <c r="C56">
        <v>3</v>
      </c>
      <c r="G56" s="2"/>
    </row>
    <row r="57" spans="2:17" x14ac:dyDescent="0.25">
      <c r="B57" s="2">
        <v>0.55000000000000004</v>
      </c>
      <c r="C57">
        <v>3.3</v>
      </c>
      <c r="G57" s="2"/>
      <c r="K57" s="2"/>
      <c r="L57" s="2"/>
      <c r="M57" s="2"/>
      <c r="N57" s="2"/>
      <c r="O57" s="2"/>
      <c r="P57" s="2"/>
      <c r="Q57" s="2"/>
    </row>
    <row r="58" spans="2:17" x14ac:dyDescent="0.25">
      <c r="B58" s="2">
        <v>0.5</v>
      </c>
      <c r="C58">
        <v>3.7</v>
      </c>
      <c r="G58" s="2"/>
    </row>
    <row r="59" spans="2:17" x14ac:dyDescent="0.25">
      <c r="B59" s="2">
        <v>0.45</v>
      </c>
      <c r="C59">
        <v>4</v>
      </c>
      <c r="G59" s="2"/>
    </row>
    <row r="60" spans="2:17" x14ac:dyDescent="0.25">
      <c r="B60" s="28" t="s">
        <v>38</v>
      </c>
      <c r="C60" s="28"/>
    </row>
  </sheetData>
  <mergeCells count="7">
    <mergeCell ref="B3:D4"/>
    <mergeCell ref="A44:B45"/>
    <mergeCell ref="B60:C60"/>
    <mergeCell ref="C37:F41"/>
    <mergeCell ref="D25:F26"/>
    <mergeCell ref="D32:F35"/>
    <mergeCell ref="D28:F30"/>
  </mergeCells>
  <pageMargins left="0.7" right="0.7" top="0.78740157499999996" bottom="0.78740157499999996" header="0.3" footer="0.3"/>
  <pageSetup paperSize="9" scale="62"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WissMit</dc:creator>
  <cp:lastModifiedBy>Julius Fenn</cp:lastModifiedBy>
  <cp:lastPrinted>2022-04-08T13:40:43Z</cp:lastPrinted>
  <dcterms:created xsi:type="dcterms:W3CDTF">2019-09-04T15:31:13Z</dcterms:created>
  <dcterms:modified xsi:type="dcterms:W3CDTF">2022-04-08T13:41:12Z</dcterms:modified>
</cp:coreProperties>
</file>